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３年度\03 普通会計決算統計（R2決算）\08 -1 令和元年度財政状況資料集（２回目）\03 市町村→県\"/>
    </mc:Choice>
  </mc:AlternateContent>
  <bookViews>
    <workbookView xWindow="0" yWindow="0" windowWidth="20490" windowHeight="7635"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<sst xmlns="http://schemas.openxmlformats.org/spreadsheetml/2006/main" count="1122" uniqueCount="623">
  <si>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</si>
  <si>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</si>
  <si>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</si>
  <si>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</si>
  <si>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</si>
  <si>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</si>
  <si>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</si>
  <si>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</si>
  <si>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</si>
  <si>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</si>
  <si>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</si>
  <si>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</si>
  <si>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</si>
  <si>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</si>
  <si>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</si>
  <si>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</si>
  <si>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</si>
  <si>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</si>
  <si>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</si>
  <si>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</si>
  <si>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</si>
  <si>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</si>
  <si>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</si>
  <si>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</si>
  <si>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</si>
  <si>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</si>
  <si>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</si>
  <si>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</si>
  <si>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</si>
  <si>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</si>
  <si>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</si>
  <si>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</si>
  <si>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</si>
  <si>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</si>
  <si>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</si>
  <si>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</si>
  <si>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</si>
  <si>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</si>
  <si>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</si>
  <si>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</si>
  <si>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</si>
  <si>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</si>
  <si>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</si>
  <si>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</si>
  <si>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</si>
  <si>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</si>
  <si>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</si>
  <si>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</si>
  <si>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</si>
  <si>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</si>
  <si>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</si>
  <si>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</si>
  <si>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</si>
  <si>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</si>
  <si>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</si>
  <si>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</si>
  <si>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</si>
  <si>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</si>
  <si>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</si>
  <si>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</si>
  <si>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</si>
  <si>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</si>
  <si>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</si>
  <si>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</si>
  <si>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</si>
  <si>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</si>
  <si>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</si>
  <si>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</si>
  <si>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</si>
  <si>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</si>
  <si>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</si>
  <si>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</si>
  <si>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</si>
  <si>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</si>
  <si>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</si>
  <si>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</si>
  <si>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</si>
  <si>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</si>
  <si>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</si>
  <si>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</si>
  <si>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</si>
  <si>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</si>
  <si>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</si>
  <si>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</si>
  <si>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</si>
  <si>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</si>
  <si>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</si>
  <si>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</si>
  <si>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</si>
  <si>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</si>
  <si>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</si>
  <si>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</si>
  <si>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</si>
  <si>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</si>
  <si>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</si>
  <si>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</si>
  <si>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</si>
  <si>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</si>
  <si>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宇城市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</si>
  <si>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</si>
  <si>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</si>
  <si>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</si>
  <si>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</si>
  <si>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</si>
  <si>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</si>
  <si>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</si>
  <si>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</si>
  <si>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</si>
  <si>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</si>
  <si>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</si>
  <si>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</si>
  <si>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</si>
  <si>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</si>
  <si>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</si>
  <si>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</si>
  <si>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</si>
  <si>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</si>
  <si>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</si>
  <si>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</si>
  <si>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</si>
  <si>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</si>
  <si>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</si>
  <si>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</si>
  <si>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</si>
  <si>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</si>
  <si>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</si>
  <si>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</si>
  <si>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</si>
  <si>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</si>
  <si>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</si>
  <si>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</si>
  <si>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</si>
  <si>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</si>
  <si>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</si>
  <si>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</si>
  <si>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</si>
  <si>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</si>
  <si>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</si>
  <si>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</si>
  <si>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</si>
  <si>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</si>
  <si>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</si>
  <si>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</si>
  <si>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</si>
  <si>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</si>
  <si>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</si>
  <si>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</si>
  <si>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</si>
  <si>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</si>
  <si>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</si>
  <si>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</si>
  <si>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</si>
  <si>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</si>
  <si>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</si>
  <si>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</si>
  <si>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</si>
  <si>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</si>
  <si>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</si>
  <si>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</si>
  <si>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</si>
  <si>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</si>
  <si>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</si>
  <si>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</si>
  <si>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</si>
  <si>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</si>
  <si>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</si>
  <si>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</si>
  <si>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</si>
  <si>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</si>
  <si>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</si>
  <si>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</si>
  <si>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</si>
  <si>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</si>
  <si>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</si>
  <si>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</si>
  <si>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</si>
  <si>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</si>
  <si>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</si>
  <si>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</si>
  <si>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</si>
  <si>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</si>
  <si>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</si>
  <si>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</si>
  <si>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</si>
  <si>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</si>
  <si>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</si>
  <si>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</si>
  <si>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</si>
  <si>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</si>
  <si>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</si>
  <si>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</si>
  <si>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</si>
  <si>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</si>
  <si>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</si>
  <si>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</si>
  <si>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</si>
  <si>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</si>
  <si>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</si>
  <si>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</si>
  <si>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</si>
  <si>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</si>
  <si>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</si>
  <si>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</si>
  <si>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</si>
  <si>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</si>
  <si>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</si>
  <si>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</si>
  <si>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</si>
  <si>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</si>
  <si>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</si>
  <si>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</si>
  <si>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</si>
  <si>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</si>
  <si>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</si>
  <si>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</si>
  <si>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</si>
  <si>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</si>
  <si>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</si>
  <si>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</si>
  <si>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熊本県宇城市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</si>
  <si>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</si>
  <si>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</si>
  <si>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</si>
  <si>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</si>
  <si>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</si>
  <si>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</si>
  <si>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</si>
  <si>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</si>
  <si>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</si>
  <si>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</si>
  <si>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</si>
  <si>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</si>
  <si>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</si>
  <si>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</si>
  <si>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</si>
  <si>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</si>
  <si>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</si>
  <si>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</si>
  <si>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</si>
  <si>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</si>
  <si>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</si>
  <si>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</si>
  <si>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</si>
  <si>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</si>
  <si>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</si>
  <si>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</si>
  <si>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</si>
  <si>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</si>
  <si>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</si>
  <si>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</si>
  <si>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</si>
  <si>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</si>
  <si>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</si>
  <si>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</si>
  <si>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</si>
  <si>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</si>
  <si>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</si>
  <si>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</si>
  <si>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</si>
  <si>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</si>
  <si>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</si>
  <si>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</si>
  <si>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</si>
  <si>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</si>
  <si>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</si>
  <si>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</si>
  <si>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</si>
  <si>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</si>
  <si>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</si>
  <si>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</si>
  <si>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</si>
  <si>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</si>
  <si>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</si>
  <si>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</si>
  <si>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</si>
  <si>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</si>
  <si>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</si>
  <si>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</si>
  <si>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</si>
  <si>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</si>
  <si>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</si>
  <si>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</si>
  <si>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</si>
  <si>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</si>
  <si>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</si>
  <si>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</si>
  <si>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</si>
  <si>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</si>
  <si>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</si>
  <si>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</si>
  <si>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</si>
  <si>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</si>
  <si>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</si>
  <si>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</si>
  <si>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</si>
  <si>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</si>
  <si>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</si>
  <si>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</si>
  <si>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</si>
  <si>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</si>
  <si>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</si>
  <si>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</si>
  <si>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</si>
  <si>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</si>
  <si>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</si>
  <si>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</si>
  <si>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</si>
  <si>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</si>
  <si>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</si>
  <si>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</si>
  <si>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</si>
  <si>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</si>
  <si>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</si>
  <si>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</si>
  <si>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</si>
  <si>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</si>
  <si>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</si>
  <si>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</si>
  <si>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</si>
  <si>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</si>
  <si>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</si>
  <si>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</si>
  <si>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</si>
  <si>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</si>
  <si>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</si>
  <si>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</si>
  <si>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</si>
  <si>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</si>
  <si>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</si>
  <si>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</si>
  <si>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</si>
  <si>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</si>
  <si>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</si>
  <si>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</si>
  <si>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</si>
  <si>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</si>
  <si>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</si>
  <si>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</si>
  <si>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</si>
  <si>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</si>
  <si>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</si>
  <si>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</si>
  <si>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</si>
  <si>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</si>
  <si>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</si>
  <si>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</si>
  <si>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</si>
  <si>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</si>
  <si>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</si>
  <si>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</si>
  <si>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</si>
  <si>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</si>
  <si>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</si>
  <si>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</si>
  <si>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</si>
  <si>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</si>
  <si>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</si>
  <si>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</si>
  <si>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</si>
  <si>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</si>
  <si>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</si>
  <si>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</si>
  <si>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</si>
  <si>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</si>
  <si>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</si>
  <si>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</si>
  <si>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</si>
  <si>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</si>
  <si>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</si>
  <si>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</si>
  <si>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</si>
  <si>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</si>
  <si>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</si>
  <si>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熊本県宇城市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</si>
  <si>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</si>
  <si>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</si>
  <si>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</si>
  <si>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</si>
  <si>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</si>
  <si>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</si>
  <si>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</si>
  <si>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</si>
  <si>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</si>
  <si>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</si>
  <si>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</si>
  <si>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</si>
  <si>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</si>
  <si>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</si>
  <si>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</si>
  <si>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</si>
  <si>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</si>
  <si>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</si>
  <si>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</si>
  <si>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</si>
  <si>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</si>
  <si>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</si>
  <si>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</si>
  <si>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</si>
  <si>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</si>
  <si>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</si>
  <si>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</si>
  <si>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</si>
  <si>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</si>
  <si>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</si>
  <si>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</si>
  <si>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</si>
  <si>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</si>
  <si>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</si>
  <si>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</si>
  <si>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</si>
  <si>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</si>
  <si>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</si>
  <si>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</si>
  <si>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</si>
  <si>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宇城市民病院事業会計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</si>
  <si>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</si>
  <si>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</si>
  <si>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</si>
  <si>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</si>
  <si>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</si>
  <si>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</si>
  <si>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</si>
  <si>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</si>
  <si>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</si>
  <si>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</si>
  <si>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</si>
  <si>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</si>
  <si>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</si>
  <si>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</si>
  <si>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</si>
  <si>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</si>
  <si>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</si>
  <si>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</si>
  <si>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</si>
  <si>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</si>
  <si>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</si>
  <si>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</si>
  <si>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</si>
  <si>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</si>
  <si>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</si>
  <si>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</si>
  <si>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</si>
  <si>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</si>
  <si>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</si>
  <si>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</si>
  <si>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</si>
  <si>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</si>
  <si>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</si>
  <si>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</si>
  <si>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</si>
  <si>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</si>
  <si>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</si>
  <si>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</si>
  <si>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</si>
  <si>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</si>
  <si>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</si>
  <si>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</si>
  <si>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</si>
  <si>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</si>
  <si>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</si>
  <si>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</si>
  <si>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</si>
  <si>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</si>
  <si>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</si>
  <si>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</si>
  <si>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</si>
  <si>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</si>
  <si>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</si>
  <si>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</si>
  <si>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</si>
  <si>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</si>
  <si>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</si>
  <si>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</si>
  <si>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</si>
  <si>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</si>
  <si>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</si>
  <si>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</si>
  <si>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</si>
  <si>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</si>
  <si>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</si>
  <si>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</si>
  <si>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</si>
  <si>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</si>
  <si>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</si>
  <si>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宇城市民病院事業会計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</si>
  <si>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</si>
  <si>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</si>
  <si>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</si>
  <si>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</si>
  <si>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</si>
  <si>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</si>
  <si>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</si>
  <si>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</si>
  <si>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</si>
  <si>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</si>
  <si>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</si>
  <si>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</si>
  <si>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</si>
  <si>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</si>
  <si>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</si>
  <si>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</si>
  <si>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</si>
  <si>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</si>
  <si>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</si>
  <si>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</si>
  <si>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</si>
  <si>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</si>
  <si>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</si>
  <si>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</si>
  <si>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</si>
  <si>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</si>
  <si>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</si>
  <si>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</si>
  <si>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</si>
  <si>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</si>
  <si>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</si>
  <si>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</si>
  <si>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</si>
  <si>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</si>
  <si>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</si>
  <si>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</si>
  <si>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</si>
  <si>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</si>
  <si>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</si>
  <si>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</si>
  <si>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</si>
  <si>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</si>
  <si>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</si>
  <si>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</si>
  <si>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</si>
  <si>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</si>
  <si>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</si>
  <si>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</si>
  <si>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</si>
  <si>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</si>
  <si>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</si>
  <si>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</si>
  <si>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</si>
  <si>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</si>
  <si>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</si>
  <si>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</si>
  <si>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</si>
  <si>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</si>
  <si>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</si>
  <si>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</si>
  <si>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</si>
  <si>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</si>
  <si>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</si>
  <si>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</si>
  <si>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</si>
  <si>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</si>
  <si>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</si>
  <si>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</si>
  <si>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</si>
  <si>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</si>
  <si>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</si>
  <si>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</si>
  <si>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</si>
  <si>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</si>
  <si>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</si>
  <si>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</si>
  <si>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</si>
  <si>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</si>
  <si>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</si>
  <si>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</si>
  <si>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</si>
  <si>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</si>
  <si>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</si>
  <si>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</si>
  <si>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</si>
  <si>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</si>
  <si>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</si>
  <si>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10.27</t>
  </si>
  <si>
    <t>▲ 0.53</t>
  </si>
  <si>
    <t>▲ 3.03</t>
  </si>
  <si>
    <t>国民健康保険特別会計</t>
  </si>
  <si>
    <t>▲ 0.31</t>
  </si>
  <si>
    <t>一般会計</t>
  </si>
  <si>
    <t>宇城市民病院事業会計</t>
  </si>
  <si>
    <t>介護保険特別会計</t>
  </si>
  <si>
    <t>水道事業会計</t>
  </si>
  <si>
    <t>下水道事業会計</t>
  </si>
  <si>
    <t>奨学金特別会計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</si>
  <si>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</si>
  <si>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</si>
  <si>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</si>
  <si>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</si>
  <si>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</si>
  <si>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</si>
  <si>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</si>
  <si>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</si>
  <si>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</si>
  <si>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</si>
  <si>
    <t>－</t>
    <phoneticPr fontId="2"/>
  </si>
  <si>
    <t>熊本県市町村総合事務組合</t>
  </si>
  <si>
    <t>上天草・宇城水道企業団</t>
  </si>
  <si>
    <t>宇城広域連合（一般会計）</t>
  </si>
  <si>
    <t>宇城広域連合（ふるさと市町村圏基金特別会計）</t>
  </si>
  <si>
    <t>熊本県後期高齢者医療広域連合（一般会計）</t>
  </si>
  <si>
    <t>熊本県後期高齢者医療広域連合（後期高齢者医療特別会計）</t>
  </si>
  <si>
    <t>三角町振興株式会社</t>
    <rPh sb="0" eb="2">
      <t>ミスミ</t>
    </rPh>
    <rPh sb="2" eb="3">
      <t>マチ</t>
    </rPh>
    <rPh sb="3" eb="5">
      <t>シンコウ</t>
    </rPh>
    <rPh sb="5" eb="9">
      <t>カブシキガイシャ</t>
    </rPh>
    <phoneticPr fontId="2"/>
  </si>
  <si>
    <t>不知火温泉有限会社</t>
    <rPh sb="0" eb="3">
      <t>シラヌイ</t>
    </rPh>
    <rPh sb="3" eb="5">
      <t>オンセン</t>
    </rPh>
    <rPh sb="5" eb="9">
      <t>ユウゲンガイシャ</t>
    </rPh>
    <phoneticPr fontId="2"/>
  </si>
  <si>
    <t>有限会社アグリパーク豊野</t>
    <rPh sb="0" eb="4">
      <t>ユウゲンガイシャ</t>
    </rPh>
    <rPh sb="10" eb="12">
      <t>トヨノ</t>
    </rPh>
    <phoneticPr fontId="2"/>
  </si>
  <si>
    <t>宇城市土地開発公社</t>
    <rPh sb="0" eb="3">
      <t>ウキシ</t>
    </rPh>
    <rPh sb="3" eb="5">
      <t>トチ</t>
    </rPh>
    <rPh sb="5" eb="7">
      <t>カイハツ</t>
    </rPh>
    <rPh sb="7" eb="9">
      <t>コウシャ</t>
    </rPh>
    <phoneticPr fontId="2"/>
  </si>
  <si>
    <t>－</t>
    <phoneticPr fontId="2"/>
  </si>
  <si>
    <t>法適用企業</t>
  </si>
  <si>
    <t>地域振興基金</t>
  </si>
  <si>
    <t>平成28年熊本地震復興基金</t>
  </si>
  <si>
    <t>社会福祉振興基金</t>
  </si>
  <si>
    <t>奨学基金</t>
    <rPh sb="0" eb="2">
      <t>ショウガク</t>
    </rPh>
    <rPh sb="2" eb="4">
      <t>キキン</t>
    </rPh>
    <phoneticPr fontId="2"/>
  </si>
  <si>
    <t>ふるさと・水と土保全基金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</si>
  <si>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</si>
  <si>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</si>
  <si>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</si>
  <si>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</si>
  <si>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</si>
  <si>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</si>
  <si>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</si>
  <si>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</si>
  <si>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</si>
  <si>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</si>
  <si>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実質公債費比率は類似団体と比較して高い水準にあるものの、両比率とも年々改善傾向にある。しかしながら、熊本地震を起因とした防災拠点センター建設事業等の財源として地方債を大幅に発行したことに加えて、本庁舎の大規模改修事業や学校施設の建替え事業等、複数の大型事業が計画されていることから、今後は両比率の悪化が懸念されるため、引き続き歳出経費の削減や有利な地方債を活用することで財政健全化の取組みをより一層進めていく必要がある。</t>
    <rPh sb="71" eb="73">
      <t>ジギョウ</t>
    </rPh>
    <rPh sb="94" eb="95">
      <t>クワ</t>
    </rPh>
    <rPh sb="98" eb="101">
      <t>ホンチョウシャ</t>
    </rPh>
    <rPh sb="102" eb="105">
      <t>ダイキボ</t>
    </rPh>
    <rPh sb="105" eb="107">
      <t>カイシュウ</t>
    </rPh>
    <rPh sb="107" eb="109">
      <t>ジギョウ</t>
    </rPh>
    <rPh sb="112" eb="114">
      <t>シセツ</t>
    </rPh>
    <rPh sb="115" eb="116">
      <t>タ</t>
    </rPh>
    <rPh sb="116" eb="117">
      <t>カ</t>
    </rPh>
    <rPh sb="118" eb="120">
      <t>ジギョウ</t>
    </rPh>
    <rPh sb="120" eb="121">
      <t>トウ</t>
    </rPh>
    <rPh sb="122" eb="124">
      <t>フクスウ</t>
    </rPh>
    <rPh sb="125" eb="127">
      <t>オオガタ</t>
    </rPh>
    <rPh sb="127" eb="129">
      <t>ジギョウ</t>
    </rPh>
    <rPh sb="130" eb="132">
      <t>ケイカク</t>
    </rPh>
    <phoneticPr fontId="5"/>
  </si>
  <si>
    <t>　令和元年度の将来負担比率は2.0％（前年度比▲3.4ポイント）に改善され、昨年度に引き続き、類似団体を大幅に下回る結果となった。防災拠点センター建設事業等に係る起債の発行により地方債現在高は増加（前年度+2,846百万円）したものの、交付税措置率が高い起債を活用したことや、財政調整基金の取り崩しを行うことなく財政運営を行い、同基金への積み立てたことが改善へ繋がった。有形固定資産減価償却率は上昇傾向にあるものの、類似団体平均は下回っており、今後も引き続き、合併特例事業債（発行期限及び限度額に留意）などの有利な地方債を活用し、公共施設総合管理計画に掲げた施設保有量の実現と財政負担の軽減を図っていく。</t>
    <rPh sb="1" eb="3">
      <t>レイワ</t>
    </rPh>
    <rPh sb="3" eb="4">
      <t>ガン</t>
    </rPh>
    <rPh sb="7" eb="9">
      <t>ショウライ</t>
    </rPh>
    <rPh sb="9" eb="11">
      <t>フタン</t>
    </rPh>
    <rPh sb="11" eb="13">
      <t>ヒリツ</t>
    </rPh>
    <rPh sb="52" eb="54">
      <t>オオハバ</t>
    </rPh>
    <rPh sb="65" eb="67">
      <t>ボウサイ</t>
    </rPh>
    <rPh sb="67" eb="69">
      <t>キョテン</t>
    </rPh>
    <rPh sb="77" eb="78">
      <t>トウ</t>
    </rPh>
    <rPh sb="118" eb="121">
      <t>コウフゼイ</t>
    </rPh>
    <rPh sb="121" eb="123">
      <t>ソチ</t>
    </rPh>
    <rPh sb="123" eb="124">
      <t>リツ</t>
    </rPh>
    <rPh sb="125" eb="126">
      <t>タカ</t>
    </rPh>
    <rPh sb="127" eb="129">
      <t>キサイ</t>
    </rPh>
    <rPh sb="130" eb="132">
      <t>カツヨウ</t>
    </rPh>
    <rPh sb="138" eb="140">
      <t>ザイセイ</t>
    </rPh>
    <rPh sb="140" eb="142">
      <t>チョウセイ</t>
    </rPh>
    <rPh sb="142" eb="144">
      <t>キキン</t>
    </rPh>
    <rPh sb="145" eb="146">
      <t>ト</t>
    </rPh>
    <rPh sb="147" eb="148">
      <t>クズ</t>
    </rPh>
    <rPh sb="150" eb="151">
      <t>オコナ</t>
    </rPh>
    <rPh sb="156" eb="158">
      <t>ザイセイ</t>
    </rPh>
    <rPh sb="158" eb="160">
      <t>ウンエイ</t>
    </rPh>
    <rPh sb="161" eb="162">
      <t>オコナ</t>
    </rPh>
    <rPh sb="164" eb="167">
      <t>ドウキキン</t>
    </rPh>
    <rPh sb="169" eb="170">
      <t>ツ</t>
    </rPh>
    <rPh sb="171" eb="172">
      <t>タ</t>
    </rPh>
    <rPh sb="177" eb="179">
      <t>カイゼン</t>
    </rPh>
    <rPh sb="180" eb="181">
      <t>ツナ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</si>
</sst>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38" fillId="0" borderId="41" xfId="16" applyFont="1" applyBorder="1" applyAlignment="1" applyProtection="1">
      <alignment horizontal="left" vertical="top" wrapText="1"/>
      <protection locked="0"/>
    </xf>
    <xf numFmtId="0" fontId="38" fillId="0" borderId="12" xfId="16" applyFont="1" applyBorder="1" applyAlignment="1" applyProtection="1">
      <alignment horizontal="left" vertical="top" wrapText="1"/>
      <protection locked="0"/>
    </xf>
    <xf numFmtId="0" fontId="38" fillId="0" borderId="48" xfId="16" applyFont="1" applyBorder="1" applyAlignment="1" applyProtection="1">
      <alignment horizontal="left" vertical="top" wrapText="1"/>
      <protection locked="0"/>
    </xf>
    <xf numFmtId="0" fontId="38" fillId="0" borderId="64" xfId="16" applyFont="1" applyBorder="1" applyAlignment="1" applyProtection="1">
      <alignment horizontal="left" vertical="top" wrapText="1"/>
      <protection locked="0"/>
    </xf>
    <xf numFmtId="0" fontId="38" fillId="0" borderId="0" xfId="16" applyFont="1" applyAlignment="1" applyProtection="1">
      <alignment horizontal="left" vertical="top" wrapText="1"/>
      <protection locked="0"/>
    </xf>
    <xf numFmtId="0" fontId="38" fillId="0" borderId="38" xfId="16" applyFont="1" applyBorder="1" applyAlignment="1" applyProtection="1">
      <alignment horizontal="left" vertical="top" wrapText="1"/>
      <protection locked="0"/>
    </xf>
    <xf numFmtId="0" fontId="38" fillId="0" borderId="37" xfId="16" applyFont="1" applyBorder="1" applyAlignment="1" applyProtection="1">
      <alignment horizontal="left" vertical="top" wrapText="1"/>
      <protection locked="0"/>
    </xf>
    <xf numFmtId="0" fontId="38" fillId="0" borderId="54" xfId="16" applyFont="1" applyBorder="1" applyAlignment="1" applyProtection="1">
      <alignment horizontal="left" vertical="top" wrapText="1"/>
      <protection locked="0"/>
    </xf>
    <xf numFmtId="0" fontId="38"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67319</c:v>
                </c:pt>
                <c:pt idx="2">
                  <c:v>70615</c:v>
                </c:pt>
                <c:pt idx="3">
                  <c:v>69185</c:v>
                </c:pt>
                <c:pt idx="4">
                  <c:v>70166</c:v>
                </c:pt>
              </c:numCache>
            </c:numRef>
          </c:val>
          <c:smooth val="0"/>
          <c:extLst>
            <c:ext xmlns:c16="http://schemas.microsoft.com/office/drawing/2014/chart" uri="{C3380CC4-5D6E-409C-BE32-E72D297353CC}">
              <c16:uniqueId val="{00000000-2C0C-44A8-8C67-C54C1DA6BDA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49274</c:v>
                </c:pt>
                <c:pt idx="1">
                  <c:v>43703</c:v>
                </c:pt>
                <c:pt idx="2">
                  <c:v>58616</c:v>
                </c:pt>
                <c:pt idx="3">
                  <c:v>141305</c:v>
                </c:pt>
                <c:pt idx="4">
                  <c:v>165469</c:v>
                </c:pt>
              </c:numCache>
            </c:numRef>
          </c:val>
          <c:smooth val="0"/>
          <c:extLst>
            <c:ext xmlns:c16="http://schemas.microsoft.com/office/drawing/2014/chart" uri="{C3380CC4-5D6E-409C-BE32-E72D297353CC}">
              <c16:uniqueId val="{00000001-2C0C-44A8-8C67-C54C1DA6BDA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7.98</c:v>
                </c:pt>
                <c:pt idx="1">
                  <c:v>6.87</c:v>
                </c:pt>
                <c:pt idx="2">
                  <c:v>9.85</c:v>
                </c:pt>
                <c:pt idx="3">
                  <c:v>8.84</c:v>
                </c:pt>
                <c:pt idx="4">
                  <c:v>5.54</c:v>
                </c:pt>
              </c:numCache>
            </c:numRef>
          </c:val>
          <c:extLst>
            <c:ext xmlns:c16="http://schemas.microsoft.com/office/drawing/2014/chart" uri="{C3380CC4-5D6E-409C-BE32-E72D297353CC}">
              <c16:uniqueId val="{00000000-F19D-49AF-8E3E-486AA7DCD79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43.03</c:v>
                </c:pt>
                <c:pt idx="1">
                  <c:v>39.64</c:v>
                </c:pt>
                <c:pt idx="2">
                  <c:v>43.7</c:v>
                </c:pt>
                <c:pt idx="3">
                  <c:v>50.33</c:v>
                </c:pt>
                <c:pt idx="4">
                  <c:v>55.8</c:v>
                </c:pt>
              </c:numCache>
            </c:numRef>
          </c:val>
          <c:extLst>
            <c:ext xmlns:c16="http://schemas.microsoft.com/office/drawing/2014/chart" uri="{C3380CC4-5D6E-409C-BE32-E72D297353CC}">
              <c16:uniqueId val="{00000001-F19D-49AF-8E3E-486AA7DCD79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4.47</c:v>
                </c:pt>
                <c:pt idx="1">
                  <c:v>-10.27</c:v>
                </c:pt>
                <c:pt idx="2">
                  <c:v>2.99</c:v>
                </c:pt>
                <c:pt idx="3">
                  <c:v>-0.53</c:v>
                </c:pt>
                <c:pt idx="4">
                  <c:v>-3.03</c:v>
                </c:pt>
              </c:numCache>
            </c:numRef>
          </c:val>
          <c:smooth val="0"/>
          <c:extLst>
            <c:ext xmlns:c16="http://schemas.microsoft.com/office/drawing/2014/chart" uri="{C3380CC4-5D6E-409C-BE32-E72D297353CC}">
              <c16:uniqueId val="{00000002-F19D-49AF-8E3E-486AA7DCD79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0.01</c:v>
                </c:pt>
                <c:pt idx="2">
                  <c:v>#N/A</c:v>
                </c:pt>
                <c:pt idx="3">
                  <c:v>0.09</c:v>
                </c:pt>
                <c:pt idx="4">
                  <c:v>#N/A</c:v>
                </c:pt>
                <c:pt idx="5">
                  <c:v>0.04</c:v>
                </c:pt>
                <c:pt idx="6">
                  <c:v>#N/A</c:v>
                </c:pt>
                <c:pt idx="7">
                  <c:v>0.46</c:v>
                </c:pt>
                <c:pt idx="8">
                  <c:v>0</c:v>
                </c:pt>
                <c:pt idx="9">
                  <c:v>0</c:v>
                </c:pt>
              </c:numCache>
            </c:numRef>
          </c:val>
          <c:extLst>
            <c:ext xmlns:c16="http://schemas.microsoft.com/office/drawing/2014/chart" uri="{C3380CC4-5D6E-409C-BE32-E72D297353CC}">
              <c16:uniqueId val="{00000000-0976-4127-9596-C2E3997CF76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976-4127-9596-C2E3997CF76B}"/>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0.01</c:v>
                </c:pt>
                <c:pt idx="4">
                  <c:v>#N/A</c:v>
                </c:pt>
                <c:pt idx="5">
                  <c:v>0.02</c:v>
                </c:pt>
                <c:pt idx="6">
                  <c:v>#N/A</c:v>
                </c:pt>
                <c:pt idx="7">
                  <c:v>0.02</c:v>
                </c:pt>
                <c:pt idx="8">
                  <c:v>#N/A</c:v>
                </c:pt>
                <c:pt idx="9">
                  <c:v>0.03</c:v>
                </c:pt>
              </c:numCache>
            </c:numRef>
          </c:val>
          <c:extLst>
            <c:ext xmlns:c16="http://schemas.microsoft.com/office/drawing/2014/chart" uri="{C3380CC4-5D6E-409C-BE32-E72D297353CC}">
              <c16:uniqueId val="{00000002-0976-4127-9596-C2E3997CF76B}"/>
            </c:ext>
          </c:extLst>
        </c:ser>
        <c:ser>
          <c:idx val="3"/>
          <c:order val="3"/>
          <c:tx>
            <c:strRef>
              <c:f>データシート!$A$30</c:f>
              <c:strCache>
                <c:ptCount val="1"/>
                <c:pt idx="0">
                  <c:v>奨学金特別会計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0.05</c:v>
                </c:pt>
                <c:pt idx="4">
                  <c:v>#N/A</c:v>
                </c:pt>
                <c:pt idx="5">
                  <c:v>0.06</c:v>
                </c:pt>
                <c:pt idx="6">
                  <c:v>#N/A</c:v>
                </c:pt>
                <c:pt idx="7">
                  <c:v>0.02</c:v>
                </c:pt>
                <c:pt idx="8">
                  <c:v>#N/A</c:v>
                </c:pt>
                <c:pt idx="9">
                  <c:v>0.03</c:v>
                </c:pt>
              </c:numCache>
            </c:numRef>
          </c:val>
          <c:extLst>
            <c:ext xmlns:c16="http://schemas.microsoft.com/office/drawing/2014/chart" uri="{C3380CC4-5D6E-409C-BE32-E72D297353CC}">
              <c16:uniqueId val="{00000003-0976-4127-9596-C2E3997CF76B}"/>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2.35</c:v>
                </c:pt>
                <c:pt idx="2">
                  <c:v>#N/A</c:v>
                </c:pt>
                <c:pt idx="3">
                  <c:v>2.39</c:v>
                </c:pt>
                <c:pt idx="4">
                  <c:v>#N/A</c:v>
                </c:pt>
                <c:pt idx="5">
                  <c:v>1.89</c:v>
                </c:pt>
                <c:pt idx="6">
                  <c:v>#N/A</c:v>
                </c:pt>
                <c:pt idx="7">
                  <c:v>1.7</c:v>
                </c:pt>
                <c:pt idx="8">
                  <c:v>#N/A</c:v>
                </c:pt>
                <c:pt idx="9">
                  <c:v>1.25</c:v>
                </c:pt>
              </c:numCache>
            </c:numRef>
          </c:val>
          <c:extLst>
            <c:ext xmlns:c16="http://schemas.microsoft.com/office/drawing/2014/chart" uri="{C3380CC4-5D6E-409C-BE32-E72D297353CC}">
              <c16:uniqueId val="{00000004-0976-4127-9596-C2E3997CF76B}"/>
            </c:ext>
          </c:extLst>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2.63</c:v>
                </c:pt>
                <c:pt idx="2">
                  <c:v>#N/A</c:v>
                </c:pt>
                <c:pt idx="3">
                  <c:v>1.77</c:v>
                </c:pt>
                <c:pt idx="4">
                  <c:v>#N/A</c:v>
                </c:pt>
                <c:pt idx="5">
                  <c:v>1.52</c:v>
                </c:pt>
                <c:pt idx="6">
                  <c:v>#N/A</c:v>
                </c:pt>
                <c:pt idx="7">
                  <c:v>1.8</c:v>
                </c:pt>
                <c:pt idx="8">
                  <c:v>#N/A</c:v>
                </c:pt>
                <c:pt idx="9">
                  <c:v>1.47</c:v>
                </c:pt>
              </c:numCache>
            </c:numRef>
          </c:val>
          <c:extLst>
            <c:ext xmlns:c16="http://schemas.microsoft.com/office/drawing/2014/chart" uri="{C3380CC4-5D6E-409C-BE32-E72D297353CC}">
              <c16:uniqueId val="{00000005-0976-4127-9596-C2E3997CF76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1.62</c:v>
                </c:pt>
                <c:pt idx="2">
                  <c:v>#N/A</c:v>
                </c:pt>
                <c:pt idx="3">
                  <c:v>2.2999999999999998</c:v>
                </c:pt>
                <c:pt idx="4">
                  <c:v>#N/A</c:v>
                </c:pt>
                <c:pt idx="5">
                  <c:v>1.56</c:v>
                </c:pt>
                <c:pt idx="6">
                  <c:v>#N/A</c:v>
                </c:pt>
                <c:pt idx="7">
                  <c:v>1.82</c:v>
                </c:pt>
                <c:pt idx="8">
                  <c:v>#N/A</c:v>
                </c:pt>
                <c:pt idx="9">
                  <c:v>2.0099999999999998</c:v>
                </c:pt>
              </c:numCache>
            </c:numRef>
          </c:val>
          <c:extLst>
            <c:ext xmlns:c16="http://schemas.microsoft.com/office/drawing/2014/chart" uri="{C3380CC4-5D6E-409C-BE32-E72D297353CC}">
              <c16:uniqueId val="{00000006-0976-4127-9596-C2E3997CF76B}"/>
            </c:ext>
          </c:extLst>
        </c:ser>
        <c:ser>
          <c:idx val="7"/>
          <c:order val="7"/>
          <c:tx>
            <c:strRef>
              <c:f>データシート!$A$34</c:f>
              <c:strCache>
                <c:ptCount val="1"/>
                <c:pt idx="0">
                  <c:v>宇城市民病院事業会計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2.77</c:v>
                </c:pt>
                <c:pt idx="2">
                  <c:v>#N/A</c:v>
                </c:pt>
                <c:pt idx="3">
                  <c:v>3.17</c:v>
                </c:pt>
                <c:pt idx="4">
                  <c:v>#N/A</c:v>
                </c:pt>
                <c:pt idx="5">
                  <c:v>3.3</c:v>
                </c:pt>
                <c:pt idx="6">
                  <c:v>#N/A</c:v>
                </c:pt>
                <c:pt idx="7">
                  <c:v>3.33</c:v>
                </c:pt>
                <c:pt idx="8">
                  <c:v>#N/A</c:v>
                </c:pt>
                <c:pt idx="9">
                  <c:v>3.15</c:v>
                </c:pt>
              </c:numCache>
            </c:numRef>
          </c:val>
          <c:extLst>
            <c:ext xmlns:c16="http://schemas.microsoft.com/office/drawing/2014/chart" uri="{C3380CC4-5D6E-409C-BE32-E72D297353CC}">
              <c16:uniqueId val="{00000007-0976-4127-9596-C2E3997CF76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7.95</c:v>
                </c:pt>
                <c:pt idx="2">
                  <c:v>#N/A</c:v>
                </c:pt>
                <c:pt idx="3">
                  <c:v>6.81</c:v>
                </c:pt>
                <c:pt idx="4">
                  <c:v>#N/A</c:v>
                </c:pt>
                <c:pt idx="5">
                  <c:v>9.7799999999999994</c:v>
                </c:pt>
                <c:pt idx="6">
                  <c:v>#N/A</c:v>
                </c:pt>
                <c:pt idx="7">
                  <c:v>8.81</c:v>
                </c:pt>
                <c:pt idx="8">
                  <c:v>#N/A</c:v>
                </c:pt>
                <c:pt idx="9">
                  <c:v>5.49</c:v>
                </c:pt>
              </c:numCache>
            </c:numRef>
          </c:val>
          <c:extLst>
            <c:ext xmlns:c16="http://schemas.microsoft.com/office/drawing/2014/chart" uri="{C3380CC4-5D6E-409C-BE32-E72D297353CC}">
              <c16:uniqueId val="{00000008-0976-4127-9596-C2E3997CF76B}"/>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0.56000000000000005</c:v>
                </c:pt>
                <c:pt idx="2">
                  <c:v>#N/A</c:v>
                </c:pt>
                <c:pt idx="3">
                  <c:v>1.84</c:v>
                </c:pt>
                <c:pt idx="4">
                  <c:v>#N/A</c:v>
                </c:pt>
                <c:pt idx="5">
                  <c:v>3.12</c:v>
                </c:pt>
                <c:pt idx="6">
                  <c:v>#N/A</c:v>
                </c:pt>
                <c:pt idx="7">
                  <c:v>0.45</c:v>
                </c:pt>
                <c:pt idx="8">
                  <c:v>0.31</c:v>
                </c:pt>
                <c:pt idx="9">
                  <c:v>#N/A</c:v>
                </c:pt>
              </c:numCache>
            </c:numRef>
          </c:val>
          <c:extLst>
            <c:ext xmlns:c16="http://schemas.microsoft.com/office/drawing/2014/chart" uri="{C3380CC4-5D6E-409C-BE32-E72D297353CC}">
              <c16:uniqueId val="{00000009-0976-4127-9596-C2E3997CF76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3608</c:v>
                </c:pt>
                <c:pt idx="5">
                  <c:v>3500</c:v>
                </c:pt>
                <c:pt idx="8">
                  <c:v>3429</c:v>
                </c:pt>
                <c:pt idx="11">
                  <c:v>3398</c:v>
                </c:pt>
                <c:pt idx="14">
                  <c:v>3238</c:v>
                </c:pt>
              </c:numCache>
            </c:numRef>
          </c:val>
          <c:extLst>
            <c:ext xmlns:c16="http://schemas.microsoft.com/office/drawing/2014/chart" uri="{C3380CC4-5D6E-409C-BE32-E72D297353CC}">
              <c16:uniqueId val="{00000000-A4CE-41C6-B581-38C40AFA7D0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4CE-41C6-B581-38C40AFA7D0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7</c:v>
                </c:pt>
                <c:pt idx="3">
                  <c:v>6</c:v>
                </c:pt>
                <c:pt idx="6">
                  <c:v>6</c:v>
                </c:pt>
                <c:pt idx="9">
                  <c:v>7</c:v>
                </c:pt>
                <c:pt idx="12">
                  <c:v>7</c:v>
                </c:pt>
              </c:numCache>
            </c:numRef>
          </c:val>
          <c:extLst>
            <c:ext xmlns:c16="http://schemas.microsoft.com/office/drawing/2014/chart" uri="{C3380CC4-5D6E-409C-BE32-E72D297353CC}">
              <c16:uniqueId val="{00000002-A4CE-41C6-B581-38C40AFA7D0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107</c:v>
                </c:pt>
                <c:pt idx="3">
                  <c:v>85</c:v>
                </c:pt>
                <c:pt idx="6">
                  <c:v>70</c:v>
                </c:pt>
                <c:pt idx="9">
                  <c:v>74</c:v>
                </c:pt>
                <c:pt idx="12">
                  <c:v>72</c:v>
                </c:pt>
              </c:numCache>
            </c:numRef>
          </c:val>
          <c:extLst>
            <c:ext xmlns:c16="http://schemas.microsoft.com/office/drawing/2014/chart" uri="{C3380CC4-5D6E-409C-BE32-E72D297353CC}">
              <c16:uniqueId val="{00000003-A4CE-41C6-B581-38C40AFA7D0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874</c:v>
                </c:pt>
                <c:pt idx="3">
                  <c:v>794</c:v>
                </c:pt>
                <c:pt idx="6">
                  <c:v>775</c:v>
                </c:pt>
                <c:pt idx="9">
                  <c:v>696</c:v>
                </c:pt>
                <c:pt idx="12">
                  <c:v>553</c:v>
                </c:pt>
              </c:numCache>
            </c:numRef>
          </c:val>
          <c:extLst>
            <c:ext xmlns:c16="http://schemas.microsoft.com/office/drawing/2014/chart" uri="{C3380CC4-5D6E-409C-BE32-E72D297353CC}">
              <c16:uniqueId val="{00000004-A4CE-41C6-B581-38C40AFA7D0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4CE-41C6-B581-38C40AFA7D0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4CE-41C6-B581-38C40AFA7D0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4407</c:v>
                </c:pt>
                <c:pt idx="3">
                  <c:v>4165</c:v>
                </c:pt>
                <c:pt idx="6">
                  <c:v>4046</c:v>
                </c:pt>
                <c:pt idx="9">
                  <c:v>3918</c:v>
                </c:pt>
                <c:pt idx="12">
                  <c:v>3565</c:v>
                </c:pt>
              </c:numCache>
            </c:numRef>
          </c:val>
          <c:extLst>
            <c:ext xmlns:c16="http://schemas.microsoft.com/office/drawing/2014/chart" uri="{C3380CC4-5D6E-409C-BE32-E72D297353CC}">
              <c16:uniqueId val="{00000007-A4CE-41C6-B581-38C40AFA7D0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1787</c:v>
                </c:pt>
                <c:pt idx="2">
                  <c:v>#N/A</c:v>
                </c:pt>
                <c:pt idx="3">
                  <c:v>#N/A</c:v>
                </c:pt>
                <c:pt idx="4">
                  <c:v>1550</c:v>
                </c:pt>
                <c:pt idx="5">
                  <c:v>#N/A</c:v>
                </c:pt>
                <c:pt idx="6">
                  <c:v>#N/A</c:v>
                </c:pt>
                <c:pt idx="7">
                  <c:v>1468</c:v>
                </c:pt>
                <c:pt idx="8">
                  <c:v>#N/A</c:v>
                </c:pt>
                <c:pt idx="9">
                  <c:v>#N/A</c:v>
                </c:pt>
                <c:pt idx="10">
                  <c:v>1297</c:v>
                </c:pt>
                <c:pt idx="11">
                  <c:v>#N/A</c:v>
                </c:pt>
                <c:pt idx="12">
                  <c:v>#N/A</c:v>
                </c:pt>
                <c:pt idx="13">
                  <c:v>959</c:v>
                </c:pt>
                <c:pt idx="14">
                  <c:v>#N/A</c:v>
                </c:pt>
              </c:numCache>
            </c:numRef>
          </c:val>
          <c:smooth val="0"/>
          <c:extLst>
            <c:ext xmlns:c16="http://schemas.microsoft.com/office/drawing/2014/chart" uri="{C3380CC4-5D6E-409C-BE32-E72D297353CC}">
              <c16:uniqueId val="{00000008-A4CE-41C6-B581-38C40AFA7D0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30325</c:v>
                </c:pt>
                <c:pt idx="5">
                  <c:v>30849</c:v>
                </c:pt>
                <c:pt idx="8">
                  <c:v>32844</c:v>
                </c:pt>
                <c:pt idx="11">
                  <c:v>34710</c:v>
                </c:pt>
                <c:pt idx="14">
                  <c:v>35489</c:v>
                </c:pt>
              </c:numCache>
            </c:numRef>
          </c:val>
          <c:extLst>
            <c:ext xmlns:c16="http://schemas.microsoft.com/office/drawing/2014/chart" uri="{C3380CC4-5D6E-409C-BE32-E72D297353CC}">
              <c16:uniqueId val="{00000000-A5D8-4A1A-8FD8-B59707726B5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c:v>
                </c:pt>
                <c:pt idx="5">
                  <c:v>4</c:v>
                </c:pt>
                <c:pt idx="8">
                  <c:v>2</c:v>
                </c:pt>
                <c:pt idx="11">
                  <c:v>140</c:v>
                </c:pt>
                <c:pt idx="14">
                  <c:v>694</c:v>
                </c:pt>
              </c:numCache>
            </c:numRef>
          </c:val>
          <c:extLst>
            <c:ext xmlns:c16="http://schemas.microsoft.com/office/drawing/2014/chart" uri="{C3380CC4-5D6E-409C-BE32-E72D297353CC}">
              <c16:uniqueId val="{00000001-A5D8-4A1A-8FD8-B59707726B5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10021</c:v>
                </c:pt>
                <c:pt idx="5">
                  <c:v>9046</c:v>
                </c:pt>
                <c:pt idx="8">
                  <c:v>10318</c:v>
                </c:pt>
                <c:pt idx="11">
                  <c:v>11881</c:v>
                </c:pt>
                <c:pt idx="14">
                  <c:v>12944</c:v>
                </c:pt>
              </c:numCache>
            </c:numRef>
          </c:val>
          <c:extLst>
            <c:ext xmlns:c16="http://schemas.microsoft.com/office/drawing/2014/chart" uri="{C3380CC4-5D6E-409C-BE32-E72D297353CC}">
              <c16:uniqueId val="{00000002-A5D8-4A1A-8FD8-B59707726B5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5D8-4A1A-8FD8-B59707726B5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5D8-4A1A-8FD8-B59707726B5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5D8-4A1A-8FD8-B59707726B5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4271</c:v>
                </c:pt>
                <c:pt idx="3">
                  <c:v>3844</c:v>
                </c:pt>
                <c:pt idx="6">
                  <c:v>3647</c:v>
                </c:pt>
                <c:pt idx="9">
                  <c:v>3395</c:v>
                </c:pt>
                <c:pt idx="12">
                  <c:v>3298</c:v>
                </c:pt>
              </c:numCache>
            </c:numRef>
          </c:val>
          <c:extLst>
            <c:ext xmlns:c16="http://schemas.microsoft.com/office/drawing/2014/chart" uri="{C3380CC4-5D6E-409C-BE32-E72D297353CC}">
              <c16:uniqueId val="{00000006-A5D8-4A1A-8FD8-B59707726B5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690</c:v>
                </c:pt>
                <c:pt idx="3">
                  <c:v>660</c:v>
                </c:pt>
                <c:pt idx="6">
                  <c:v>668</c:v>
                </c:pt>
                <c:pt idx="9">
                  <c:v>645</c:v>
                </c:pt>
                <c:pt idx="12">
                  <c:v>883</c:v>
                </c:pt>
              </c:numCache>
            </c:numRef>
          </c:val>
          <c:extLst>
            <c:ext xmlns:c16="http://schemas.microsoft.com/office/drawing/2014/chart" uri="{C3380CC4-5D6E-409C-BE32-E72D297353CC}">
              <c16:uniqueId val="{00000007-A5D8-4A1A-8FD8-B59707726B5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9627</c:v>
                </c:pt>
                <c:pt idx="3">
                  <c:v>9137</c:v>
                </c:pt>
                <c:pt idx="6">
                  <c:v>8581</c:v>
                </c:pt>
                <c:pt idx="9">
                  <c:v>7903</c:v>
                </c:pt>
                <c:pt idx="12">
                  <c:v>6841</c:v>
                </c:pt>
              </c:numCache>
            </c:numRef>
          </c:val>
          <c:extLst>
            <c:ext xmlns:c16="http://schemas.microsoft.com/office/drawing/2014/chart" uri="{C3380CC4-5D6E-409C-BE32-E72D297353CC}">
              <c16:uniqueId val="{00000008-A5D8-4A1A-8FD8-B59707726B5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75</c:v>
                </c:pt>
                <c:pt idx="3">
                  <c:v>69</c:v>
                </c:pt>
                <c:pt idx="6">
                  <c:v>57</c:v>
                </c:pt>
                <c:pt idx="9">
                  <c:v>51</c:v>
                </c:pt>
                <c:pt idx="12">
                  <c:v>52</c:v>
                </c:pt>
              </c:numCache>
            </c:numRef>
          </c:val>
          <c:extLst>
            <c:ext xmlns:c16="http://schemas.microsoft.com/office/drawing/2014/chart" uri="{C3380CC4-5D6E-409C-BE32-E72D297353CC}">
              <c16:uniqueId val="{00000009-A5D8-4A1A-8FD8-B59707726B5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31772</c:v>
                </c:pt>
                <c:pt idx="3">
                  <c:v>31993</c:v>
                </c:pt>
                <c:pt idx="6">
                  <c:v>33895</c:v>
                </c:pt>
                <c:pt idx="9">
                  <c:v>35488</c:v>
                </c:pt>
                <c:pt idx="12">
                  <c:v>38334</c:v>
                </c:pt>
              </c:numCache>
            </c:numRef>
          </c:val>
          <c:extLst>
            <c:ext xmlns:c16="http://schemas.microsoft.com/office/drawing/2014/chart" uri="{C3380CC4-5D6E-409C-BE32-E72D297353CC}">
              <c16:uniqueId val="{0000000A-A5D8-4A1A-8FD8-B59707726B5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6084</c:v>
                </c:pt>
                <c:pt idx="2">
                  <c:v>#N/A</c:v>
                </c:pt>
                <c:pt idx="3">
                  <c:v>#N/A</c:v>
                </c:pt>
                <c:pt idx="4">
                  <c:v>5806</c:v>
                </c:pt>
                <c:pt idx="5">
                  <c:v>#N/A</c:v>
                </c:pt>
                <c:pt idx="6">
                  <c:v>#N/A</c:v>
                </c:pt>
                <c:pt idx="7">
                  <c:v>3684</c:v>
                </c:pt>
                <c:pt idx="8">
                  <c:v>#N/A</c:v>
                </c:pt>
                <c:pt idx="9">
                  <c:v>#N/A</c:v>
                </c:pt>
                <c:pt idx="10">
                  <c:v>752</c:v>
                </c:pt>
                <c:pt idx="11">
                  <c:v>#N/A</c:v>
                </c:pt>
                <c:pt idx="12">
                  <c:v>#N/A</c:v>
                </c:pt>
                <c:pt idx="13">
                  <c:v>281</c:v>
                </c:pt>
                <c:pt idx="14">
                  <c:v>#N/A</c:v>
                </c:pt>
              </c:numCache>
            </c:numRef>
          </c:val>
          <c:smooth val="0"/>
          <c:extLst>
            <c:ext xmlns:c16="http://schemas.microsoft.com/office/drawing/2014/chart" uri="{C3380CC4-5D6E-409C-BE32-E72D297353CC}">
              <c16:uniqueId val="{0000000B-A5D8-4A1A-8FD8-B59707726B5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7657</c:v>
                </c:pt>
                <c:pt idx="1">
                  <c:v>8634</c:v>
                </c:pt>
                <c:pt idx="2">
                  <c:v>9457</c:v>
                </c:pt>
              </c:numCache>
            </c:numRef>
          </c:val>
          <c:extLst>
            <c:ext xmlns:c16="http://schemas.microsoft.com/office/drawing/2014/chart" uri="{C3380CC4-5D6E-409C-BE32-E72D297353CC}">
              <c16:uniqueId val="{00000000-C2E7-4163-99BF-7796BD00A88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891</c:v>
                </c:pt>
                <c:pt idx="1">
                  <c:v>832</c:v>
                </c:pt>
                <c:pt idx="2">
                  <c:v>730</c:v>
                </c:pt>
              </c:numCache>
            </c:numRef>
          </c:val>
          <c:extLst>
            <c:ext xmlns:c16="http://schemas.microsoft.com/office/drawing/2014/chart" uri="{C3380CC4-5D6E-409C-BE32-E72D297353CC}">
              <c16:uniqueId val="{00000001-C2E7-4163-99BF-7796BD00A88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4718</c:v>
                </c:pt>
                <c:pt idx="1">
                  <c:v>4824</c:v>
                </c:pt>
                <c:pt idx="2">
                  <c:v>4926</c:v>
                </c:pt>
              </c:numCache>
            </c:numRef>
          </c:val>
          <c:extLst>
            <c:ext xmlns:c16="http://schemas.microsoft.com/office/drawing/2014/chart" uri="{C3380CC4-5D6E-409C-BE32-E72D297353CC}">
              <c16:uniqueId val="{00000002-C2E7-4163-99BF-7796BD00A88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{482EBAB6-5D2E-454A-A571-253F6A813C55}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B53-44DD-AF17-8BFBCD7937C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{24DB60C7-C6AD-432C-B578-A2D2CAA2552D}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B53-44DD-AF17-8BFBCD7937C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{D7BAA92D-7B65-4DD6-99B4-8A8394673EDD}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B53-44DD-AF17-8BFBCD7937C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{950125E8-F0B5-4B8A-A0F2-B6C48A8E5204}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B53-44DD-AF17-8BFBCD7937C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{AE7017A8-BB3E-4998-9572-A7F0D0E64095}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B53-44DD-AF17-8BFBCD7937CE}"/>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{D6A873DF-FD85-4C0E-8116-175DAF44CE41}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B53-44DD-AF17-8BFBCD7937CE}"/>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{D3F30A30-67E5-46F1-A148-5EDE75286F9B}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B53-44DD-AF17-8BFBCD7937CE}"/>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{027F47EC-B495-434D-A5A7-58139247D968}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B53-44DD-AF17-8BFBCD7937CE}"/>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{BD98A80B-FA27-460E-87DC-7E1A927A247F}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B53-44DD-AF17-8BFBCD7937C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53.3</c:v>
                </c:pt>
                <c:pt idx="8">
                  <c:v>54.9</c:v>
                </c:pt>
                <c:pt idx="16">
                  <c:v>56.5</c:v>
                </c:pt>
                <c:pt idx="24">
                  <c:v>57.2</c:v>
                </c:pt>
                <c:pt idx="32">
                  <c:v>57.6</c:v>
                </c:pt>
              </c:numCache>
            </c:numRef>
          </c:xVal>
          <c:yVal>
            <c:numRef>
              <c:f>公会計指標分析・財政指標組合せ分析表!$BP$51:$DC$51</c:f>
              <c:numCache>
                <c:formatCode>#,##0.0;"▲ "#,##0.0</c:formatCode>
                <c:ptCount val="40"/>
                <c:pt idx="0">
                  <c:v>41.3</c:v>
                </c:pt>
                <c:pt idx="8">
                  <c:v>40.700000000000003</c:v>
                </c:pt>
                <c:pt idx="16">
                  <c:v>26.1</c:v>
                </c:pt>
                <c:pt idx="24">
                  <c:v>5.4</c:v>
                </c:pt>
                <c:pt idx="32">
                  <c:v>2</c:v>
                </c:pt>
              </c:numCache>
            </c:numRef>
          </c:yVal>
          <c:smooth val="0"/>
          <c:extLst>
            <c:ext xmlns:c16="http://schemas.microsoft.com/office/drawing/2014/chart" uri="{C3380CC4-5D6E-409C-BE32-E72D297353CC}">
              <c16:uniqueId val="{00000009-EB53-44DD-AF17-8BFBCD7937C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{BD01F17B-4F8E-45FA-A8B6-AD5B0E570C27}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B53-44DD-AF17-8BFBCD7937C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{B5D61473-D4F4-4EAE-8FFD-EC5066502A28}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B53-44DD-AF17-8BFBCD7937C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{C9138756-533A-4CE7-8E6B-3931F9C95A17}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B53-44DD-AF17-8BFBCD7937C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{8F887E6D-DB5F-4D54-85CD-6A1D41DB7EE4}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B53-44DD-AF17-8BFBCD7937C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{0221C9DB-6E5D-4883-8244-7F3488EBF0DE}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B53-44DD-AF17-8BFBCD7937CE}"/>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{C6A9A7CC-AA17-4350-8634-0BB49C0FF207}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B53-44DD-AF17-8BFBCD7937CE}"/>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{E2A48FD0-8307-4F06-831F-B4144C1FCB10}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B53-44DD-AF17-8BFBCD7937CE}"/>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{9A4A972A-14C8-47A8-A585-DA60EC2F0428}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B53-44DD-AF17-8BFBCD7937CE}"/>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{56CA35F3-09E0-4EE5-9F30-CA3DC9671D32}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B53-44DD-AF17-8BFBCD7937C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55.4</c:v>
                </c:pt>
                <c:pt idx="8">
                  <c:v>57</c:v>
                </c:pt>
                <c:pt idx="16">
                  <c:v>58.9</c:v>
                </c:pt>
                <c:pt idx="24">
                  <c:v>59.9</c:v>
                </c:pt>
                <c:pt idx="32">
                  <c:v>60.7</c:v>
                </c:pt>
              </c:numCache>
            </c:numRef>
          </c:xVal>
          <c:yVal>
            <c:numRef>
              <c:f>公会計指標分析・財政指標組合せ分析表!$BP$55:$DC$55</c:f>
              <c:numCache>
                <c:formatCode>#,##0.0;"▲ "#,##0.0</c:formatCode>
                <c:ptCount val="40"/>
                <c:pt idx="0">
                  <c:v>39</c:v>
                </c:pt>
                <c:pt idx="8">
                  <c:v>32.5</c:v>
                </c:pt>
                <c:pt idx="16">
                  <c:v>30.2</c:v>
                </c:pt>
                <c:pt idx="24">
                  <c:v>25.4</c:v>
                </c:pt>
                <c:pt idx="32">
                  <c:v>22.9</c:v>
                </c:pt>
              </c:numCache>
            </c:numRef>
          </c:yVal>
          <c:smooth val="0"/>
          <c:extLst>
            <c:ext xmlns:c16="http://schemas.microsoft.com/office/drawing/2014/chart" uri="{C3380CC4-5D6E-409C-BE32-E72D297353CC}">
              <c16:uniqueId val="{00000013-EB53-44DD-AF17-8BFBCD7937CE}"/>
            </c:ext>
          </c:extLst>
        </c:ser>
        <c:dLbls>
          <c:showLegendKey val="0"/>
          <c:showVal val="1"/>
          <c:showCatName val="0"/>
          <c:showSerName val="0"/>
          <c:showPercent val="0"/>
          <c:showBubbleSize val="0"/>
        </c:dLbls>
        <c:axId val="46179840"/>
        <c:axId val="46181760"/>
      </c:scatterChart>
      <c:valAx>
        <c:axId val="46179840"/>
        <c:scaling>
          <c:orientation val="minMax"/>
          <c:max val="61.4"/>
          <c:min val="52.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6"/>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{DA17CCD6-4D03-4E54-8DCD-DB821D94C69F}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6A1-4A7A-89AB-E07E3F1328E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{6AD45979-9019-46EA-AD6B-24722EE1C19A}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6A1-4A7A-89AB-E07E3F1328E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{EC08739C-A8BC-412E-88CB-8EBE7AC950C4}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6A1-4A7A-89AB-E07E3F1328E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{C72E5DF2-AABC-4827-AC5B-B877B6CCE006}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6A1-4A7A-89AB-E07E3F1328E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{1700DC68-0582-4EB3-A3C0-CF0B5ADB2348}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6A1-4A7A-89AB-E07E3F1328E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{AAB184C6-44BF-415E-81F9-E8DE2DFD7A38}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6A1-4A7A-89AB-E07E3F1328E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{72CDCEDC-5318-4651-A895-64BDAE536C81}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6A1-4A7A-89AB-E07E3F1328ED}"/>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{2F71BD2E-2BFD-427C-94AD-5F262957789E}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6A1-4A7A-89AB-E07E3F1328E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{848C1496-EBE3-42FD-8862-B9FE25F57321}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6A1-4A7A-89AB-E07E3F1328E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11.9</c:v>
                </c:pt>
                <c:pt idx="8">
                  <c:v>11.7</c:v>
                </c:pt>
                <c:pt idx="16">
                  <c:v>11.1</c:v>
                </c:pt>
                <c:pt idx="24">
                  <c:v>10.199999999999999</c:v>
                </c:pt>
                <c:pt idx="32">
                  <c:v>8.9</c:v>
                </c:pt>
              </c:numCache>
            </c:numRef>
          </c:xVal>
          <c:yVal>
            <c:numRef>
              <c:f>公会計指標分析・財政指標組合せ分析表!$BP$73:$DC$73</c:f>
              <c:numCache>
                <c:formatCode>#,##0.0;"▲ "#,##0.0</c:formatCode>
                <c:ptCount val="40"/>
                <c:pt idx="0">
                  <c:v>41.3</c:v>
                </c:pt>
                <c:pt idx="8">
                  <c:v>40.700000000000003</c:v>
                </c:pt>
                <c:pt idx="16">
                  <c:v>26.1</c:v>
                </c:pt>
                <c:pt idx="24">
                  <c:v>5.4</c:v>
                </c:pt>
                <c:pt idx="32">
                  <c:v>2</c:v>
                </c:pt>
              </c:numCache>
            </c:numRef>
          </c:yVal>
          <c:smooth val="0"/>
          <c:extLst>
            <c:ext xmlns:c16="http://schemas.microsoft.com/office/drawing/2014/chart" uri="{C3380CC4-5D6E-409C-BE32-E72D297353CC}">
              <c16:uniqueId val="{00000009-66A1-4A7A-89AB-E07E3F1328E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{BE2C7FFF-4F76-4B99-B22D-7C652BD9D050}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6A1-4A7A-89AB-E07E3F1328E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{4BF054B1-8A56-49C7-8061-211834706D4A}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6A1-4A7A-89AB-E07E3F1328E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{BE27C570-F3DF-4B6E-A03A-B3925D912AAA}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6A1-4A7A-89AB-E07E3F1328E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{C4A85F5D-4B89-4B51-9492-C2E05EE22A7A}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6A1-4A7A-89AB-E07E3F1328E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{C33636F9-688A-43BF-A71B-6C0496C7E97F}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6A1-4A7A-89AB-E07E3F1328E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{1CF6355E-6B98-45CD-8A3B-5E81AD0F34D2}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6A1-4A7A-89AB-E07E3F1328E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{D7957EE8-11CB-4CC2-89B3-198C44C79B59}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6A1-4A7A-89AB-E07E3F1328ED}"/>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{912A404A-10DA-4784-B8E3-040D51FB8AFC}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6A1-4A7A-89AB-E07E3F1328E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{5D7B9978-3C31-41B6-8068-15E75CCC3B45}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6A1-4A7A-89AB-E07E3F1328E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7.8</c:v>
                </c:pt>
                <c:pt idx="32">
                  <c:v>7.7</c:v>
                </c:pt>
              </c:numCache>
            </c:numRef>
          </c:xVal>
          <c:yVal>
            <c:numRef>
              <c:f>公会計指標分析・財政指標組合せ分析表!$BP$77:$DC$77</c:f>
              <c:numCache>
                <c:formatCode>#,##0.0;"▲ "#,##0.0</c:formatCode>
                <c:ptCount val="40"/>
                <c:pt idx="0">
                  <c:v>39</c:v>
                </c:pt>
                <c:pt idx="8">
                  <c:v>32.5</c:v>
                </c:pt>
                <c:pt idx="16">
                  <c:v>30.2</c:v>
                </c:pt>
                <c:pt idx="24">
                  <c:v>25.4</c:v>
                </c:pt>
                <c:pt idx="32">
                  <c:v>22.9</c:v>
                </c:pt>
              </c:numCache>
            </c:numRef>
          </c:yVal>
          <c:smooth val="0"/>
          <c:extLst>
            <c:ext xmlns:c16="http://schemas.microsoft.com/office/drawing/2014/chart" uri="{C3380CC4-5D6E-409C-BE32-E72D297353CC}">
              <c16:uniqueId val="{00000013-66A1-4A7A-89AB-E07E3F1328ED}"/>
            </c:ext>
          </c:extLst>
        </c:ser>
        <c:dLbls>
          <c:showLegendKey val="0"/>
          <c:showVal val="1"/>
          <c:showCatName val="0"/>
          <c:showSerName val="0"/>
          <c:showPercent val="0"/>
          <c:showBubbleSize val="0"/>
        </c:dLbls>
        <c:axId val="84219776"/>
        <c:axId val="84234240"/>
      </c:scatterChart>
      <c:valAx>
        <c:axId val="84219776"/>
        <c:scaling>
          <c:orientation val="minMax"/>
          <c:max val="12.299999999999999"/>
          <c:min val="7.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6"/>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熊本県宇城市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実質公債費比率は年々改善しているが、類似団体と比較すると依然として高い状況にある。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年度は、既発行の地方債元利償還金の完済等により「元利償還金」が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353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百万円減少したことなどから、単年度比率は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学校教育施設を中心した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本市の大型起債事業に加え、宇城広域連合で計画している汚泥再生処理センター建設や消防署耐震改築整備等に係る大型起債事業の公債費負担要因も重なることから、「実質公債費率の分子」の悪化が懸念され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熊本県宇城市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将来負担比率は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前年度よりも</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改善され、各平均（類似団体・全国・県）を下回る結果となった。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「地方債の現在高」は、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松橋総合体育文化センター事業や防災拠点センター建設事業に係る地方債発行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により、前年度に比べて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2,846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百万円増加したものの、償還の完了した地方債よりも交付税算入率が高いため、「基準財政需要額算入見込額」も</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779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百万円増加した。また、財政調整基金の取崩しを回避したこと、更に同基金へ積立てたことにより「充当可能基金」が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1,063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百万円増加するなど、比率を好転させる要因が多かった。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、小中学校施設の建替えなど大型事業を予定しているため、地方債現在高はさらに増加する見込みであるが、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合併特例債をはじめとする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交付税算入率が高い有利な起債</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にも限りがあるため</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、「将来負担比率の分子」の悪化</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が懸念される。</a:t>
          </a:r>
          <a:endParaRPr kumimoji="1" lang="ja-JP" altLang="en-US"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熊本県宇城市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普通交付税の合併算定替えによる特例措置の適用期間終了を見据え、平成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年度まで順調に積み増してきた財政調整基金を、平成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年度は熊本地震に対応するため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1,600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百万円取崩したことにより年度末残高は大幅に減少したが、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年度以降は財政調整基金の取崩しに依存することなく財政運営を行い、</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年度も歳計剰余金・運用積立金等を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822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百万円積み立てたことから、基金全体として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前年度に比べて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822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普通交付税の段階的縮減（令和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一本算定）のみならず、災害廃棄物処理に係る災害対策債や公共施設等の災害復旧事業債等の償還開始、さらに防災拠点センター建設や小中学校施設の建替えなど、熊本地震の影響で財源調整の対応範囲が拡大され、自主財源の乏しい本市にとって、これまで積み増してきた財政調整基金の取崩しは必至である。また、新規で造成した熊本地震復興基金も</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2026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年を終期として被災者支援に資するための事業に活用しなければならないことを鑑みると、基金全体として中長期的に減少を見込んでいる。</a:t>
          </a:r>
          <a:endParaRPr lang="ja-JP" altLang="ja-JP" sz="1200">
            <a:effectLst/>
            <a:latin typeface="ＭＳ ゴシック" panose="020B0609070205080204" pitchFamily="49" charset="-128"/>
            <a:ea typeface="ＭＳ ゴシック" panose="020B0609070205080204" pitchFamily="49" charset="-128"/>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：市の振興及び地域活性化事業の費用に充てる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年熊本地震復興基金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年熊本地震からの早期復興に要する費用に充てる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社会福祉振興基金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：高齢者、障害者及び児童の福祉の向上並びにこれらの者の快適な生活環境の形成等に要する経費の財源に充てる</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：主な原資であるふるさと応援寄附金を、小中学校への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機器導入等、対象事業の実施財源として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百万円取り崩し、取扱事務費を除く</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231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百万円を新たに積み立てたこと等で、前年度と比べて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年熊本地震復興基金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：熊本地震で被害の大きかった市町村に配分された復興基金（創意工夫事業分）について、①災害公営住宅建設に伴う用地取得＝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百万円、②防災備蓄倉庫機能強化＝</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百万円、③消防団機能強化＝</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百万円等への充当のため基金を取り崩したことで、前年度と比べて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endPar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ふるさと応援寄附金は寄附者が指定した事業の財源とすることが前提であり、その使途を明確化するため、担当課提案制度を確立し、「ふるさと応援寄附金事業選考委員会」にて応募事業を採択したうえで、基金を活用していく。</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年熊本地震復興基金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：復興基金の使途については、他市町村の事案を参考にしながら検討し、基金の終期である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2026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月まで被災者のきめ細かな支援に繋がる施策を展開していく。</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地方税収の歳入増加や人件費・公債費等の歳出減少に伴い一般財源を確保できたため、基金の取崩しを回避し、歳計剰余金・運用積立金等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822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9,457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歳入に見合った歳出への転換を図りつつ、合併算定替の適用期限終了後の普通交付税や施設の老朽化に伴う更新費用、</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コロナ禍における必要な</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財政出動などに耐え得る残高水準を検討し、決算状況等を踏まえて可能な限り積み立てを行っていく。</a:t>
          </a:r>
          <a:endParaRPr lang="ja-JP" altLang="ja-JP" sz="1200">
            <a:effectLst/>
            <a:latin typeface="ＭＳ ゴシック" panose="020B0609070205080204" pitchFamily="49" charset="-128"/>
            <a:ea typeface="ＭＳ ゴシック" panose="020B0609070205080204" pitchFamily="49" charset="-128"/>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財政調整基金残高の推移（令和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年度見込）</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9,457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歳計剰余金積立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467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百万円・財源調整取崩し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1,584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（予算）</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末見込</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8,340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基金造成のために発行した合併特例事業債の元利償還金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や災害対策債の償還に充てるため、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百万円を取崩し、熊本地震災害廃棄物処理基金補助金を災害対策債の元利償還のため減債基金へ</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百万円積み立てを行ったこと等により、残高合計が前年度と比べて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lang="ja-JP" altLang="ja-JP" sz="1200">
            <a:effectLst/>
            <a:latin typeface="ＭＳ ゴシック" panose="020B0609070205080204" pitchFamily="49" charset="-128"/>
            <a:ea typeface="ＭＳ ゴシック" panose="020B0609070205080204" pitchFamily="49" charset="-128"/>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参考</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年度基金造成＝合併特例事業債</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3,135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百万円発行（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年償還）</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令和元年度で完済</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・災害対策債発行額＝平成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年度同意分借入額</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2,092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年度同意分借入額</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1,777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基金造成のための合併特例事業債に係る元利償還金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は令和元年度に終了したが、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災害対策債に係る元利償還金発生により普通交付税措置後の市負担額</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×75.5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年度まで）を取崩して対応するため、基金は減少する見込みである。</a:t>
          </a:r>
          <a:endParaRPr lang="ja-JP" altLang="ja-JP" sz="1200">
            <a:effectLst/>
            <a:latin typeface="ＭＳ ゴシック" panose="020B0609070205080204" pitchFamily="49" charset="-128"/>
            <a:ea typeface="ＭＳ ゴシック" panose="020B0609070205080204" pitchFamily="49" charset="-128"/>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取崩し計画</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合併特例債分　令和元年度＝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百万円（最終）</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災害対策債分　令和元年度＝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0.01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　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熊本県宇城市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58,941
58,360
188.61
36,469,827
35,155,191
938,212
16,946,982
38,334,031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年度の比率は各平均（類似団体・全国・県）を下回っているものの、所有資産の約</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割が償却済みとなっており、また前年度より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ポイント上昇していることから老朽化が進んでいる。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本市では、公共施設等総合計画（</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H27.9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策定、</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H30.6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改訂）において、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2054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年度までに総延床面積を</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％程度縮減させる目標を掲げ、将来の人口規模に見合った施設保有量に向けて、老朽化した施設の複合化や小規模建替えなどによるコンパクト化を推進</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ysClr val="windowText" lastClr="000000"/>
              </a:solidFill>
              <a:effectLst/>
              <a:latin typeface="+mn-lt"/>
              <a:ea typeface="+mn-ea"/>
              <a:cs typeface="+mn-cs"/>
            </a:rPr>
            <a:t>		</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34</xdr:row>
      <xdr:rowOff>2268</xdr:rowOff>
    </xdr:to>
    <xdr:cxnSp macro="">
      <xdr:nvCxnSpPr>
        <xdr:cNvPr id="67" name="直線コネクタ 66"/>
        <xdr:cNvCxnSpPr/>
      </xdr:nvCxnSpPr>
      <xdr:spPr>
        <a:xfrm flipV="1">
          <a:off x="4760595" y="5212080"/>
          <a:ext cx="1270"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68" name="有形固定資産減価償却率最小値テキスト"/>
        <xdr:cNvSpPr txBox="1"/>
      </xdr:nvSpPr>
      <xdr:spPr>
        <a:xfrm>
          <a:off x="4813300" y="6606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69" name="直線コネクタ 68"/>
        <xdr:cNvCxnSpPr/>
      </xdr:nvCxnSpPr>
      <xdr:spPr>
        <a:xfrm>
          <a:off x="4673600" y="660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70" name="有形固定資産減価償却率最大値テキスト"/>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71" name="直線コネクタ 70"/>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83928</xdr:rowOff>
    </xdr:from>
    <xdr:ext cx="405111" cy="259045"/>
    <xdr:sp macro="" textlink="">
      <xdr:nvSpPr>
        <xdr:cNvPr id="72" name="有形固定資産減価償却率平均値テキスト"/>
        <xdr:cNvSpPr txBox="1"/>
      </xdr:nvSpPr>
      <xdr:spPr>
        <a:xfrm>
          <a:off x="4813300" y="5827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73" name="フローチャート: 判断 72"/>
        <xdr:cNvSpPr/>
      </xdr:nvSpPr>
      <xdr:spPr>
        <a:xfrm>
          <a:off x="47117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80826</xdr:rowOff>
    </xdr:from>
    <xdr:to>
      <xdr:col>19</xdr:col>
      <xdr:colOff>187325</xdr:colOff>
      <xdr:row>30</xdr:row>
      <xdr:rowOff>10976</xdr:rowOff>
    </xdr:to>
    <xdr:sp macro="" textlink="">
      <xdr:nvSpPr>
        <xdr:cNvPr id="74" name="フローチャート: 判断 73"/>
        <xdr:cNvSpPr/>
      </xdr:nvSpPr>
      <xdr:spPr>
        <a:xfrm>
          <a:off x="4000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49983</xdr:rowOff>
    </xdr:from>
    <xdr:to>
      <xdr:col>15</xdr:col>
      <xdr:colOff>187325</xdr:colOff>
      <xdr:row>29</xdr:row>
      <xdr:rowOff>151583</xdr:rowOff>
    </xdr:to>
    <xdr:sp macro="" textlink="">
      <xdr:nvSpPr>
        <xdr:cNvPr id="75" name="フローチャート: 判断 74"/>
        <xdr:cNvSpPr/>
      </xdr:nvSpPr>
      <xdr:spPr>
        <a:xfrm>
          <a:off x="3238500" y="579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162832</xdr:rowOff>
    </xdr:from>
    <xdr:to>
      <xdr:col>11</xdr:col>
      <xdr:colOff>187325</xdr:colOff>
      <xdr:row>29</xdr:row>
      <xdr:rowOff>92982</xdr:rowOff>
    </xdr:to>
    <xdr:sp macro="" textlink="">
      <xdr:nvSpPr>
        <xdr:cNvPr id="76" name="フローチャート: 判断 75"/>
        <xdr:cNvSpPr/>
      </xdr:nvSpPr>
      <xdr:spPr>
        <a:xfrm>
          <a:off x="2476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113483</xdr:rowOff>
    </xdr:from>
    <xdr:to>
      <xdr:col>7</xdr:col>
      <xdr:colOff>187325</xdr:colOff>
      <xdr:row>29</xdr:row>
      <xdr:rowOff>43633</xdr:rowOff>
    </xdr:to>
    <xdr:sp macro="" textlink="">
      <xdr:nvSpPr>
        <xdr:cNvPr id="77" name="フローチャート: 判断 76"/>
        <xdr:cNvSpPr/>
      </xdr:nvSpPr>
      <xdr:spPr>
        <a:xfrm>
          <a:off x="1714500" y="568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9888</xdr:rowOff>
    </xdr:from>
    <xdr:to>
      <xdr:col>23</xdr:col>
      <xdr:colOff>136525</xdr:colOff>
      <xdr:row>29</xdr:row>
      <xdr:rowOff>111488</xdr:rowOff>
    </xdr:to>
    <xdr:sp macro="" textlink="">
      <xdr:nvSpPr>
        <xdr:cNvPr id="83" name="楕円 82"/>
        <xdr:cNvSpPr/>
      </xdr:nvSpPr>
      <xdr:spPr>
        <a:xfrm>
          <a:off x="4711700" y="575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32765</xdr:rowOff>
    </xdr:from>
    <xdr:ext cx="405111" cy="259045"/>
    <xdr:sp macro="" textlink="">
      <xdr:nvSpPr>
        <xdr:cNvPr id="84" name="有形固定資産減価償却率該当値テキスト"/>
        <xdr:cNvSpPr txBox="1"/>
      </xdr:nvSpPr>
      <xdr:spPr>
        <a:xfrm>
          <a:off x="4813300" y="560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169001</xdr:rowOff>
    </xdr:from>
    <xdr:to>
      <xdr:col>19</xdr:col>
      <xdr:colOff>187325</xdr:colOff>
      <xdr:row>29</xdr:row>
      <xdr:rowOff>99151</xdr:rowOff>
    </xdr:to>
    <xdr:sp macro="" textlink="">
      <xdr:nvSpPr>
        <xdr:cNvPr id="85" name="楕円 84"/>
        <xdr:cNvSpPr/>
      </xdr:nvSpPr>
      <xdr:spPr>
        <a:xfrm>
          <a:off x="4000500" y="574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48351</xdr:rowOff>
    </xdr:from>
    <xdr:to>
      <xdr:col>23</xdr:col>
      <xdr:colOff>85725</xdr:colOff>
      <xdr:row>29</xdr:row>
      <xdr:rowOff>60688</xdr:rowOff>
    </xdr:to>
    <xdr:cxnSp macro="">
      <xdr:nvCxnSpPr>
        <xdr:cNvPr id="86" name="直線コネクタ 85"/>
        <xdr:cNvCxnSpPr/>
      </xdr:nvCxnSpPr>
      <xdr:spPr>
        <a:xfrm>
          <a:off x="4051300" y="5791926"/>
          <a:ext cx="7112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147411</xdr:rowOff>
    </xdr:from>
    <xdr:to>
      <xdr:col>15</xdr:col>
      <xdr:colOff>187325</xdr:colOff>
      <xdr:row>29</xdr:row>
      <xdr:rowOff>77561</xdr:rowOff>
    </xdr:to>
    <xdr:sp macro="" textlink="">
      <xdr:nvSpPr>
        <xdr:cNvPr id="87" name="楕円 86"/>
        <xdr:cNvSpPr/>
      </xdr:nvSpPr>
      <xdr:spPr>
        <a:xfrm>
          <a:off x="3238500" y="57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26761</xdr:rowOff>
    </xdr:from>
    <xdr:to>
      <xdr:col>19</xdr:col>
      <xdr:colOff>136525</xdr:colOff>
      <xdr:row>29</xdr:row>
      <xdr:rowOff>48351</xdr:rowOff>
    </xdr:to>
    <xdr:cxnSp macro="">
      <xdr:nvCxnSpPr>
        <xdr:cNvPr id="88" name="直線コネクタ 87"/>
        <xdr:cNvCxnSpPr/>
      </xdr:nvCxnSpPr>
      <xdr:spPr>
        <a:xfrm>
          <a:off x="3289300" y="5770336"/>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98062</xdr:rowOff>
    </xdr:from>
    <xdr:to>
      <xdr:col>11</xdr:col>
      <xdr:colOff>187325</xdr:colOff>
      <xdr:row>29</xdr:row>
      <xdr:rowOff>28212</xdr:rowOff>
    </xdr:to>
    <xdr:sp macro="" textlink="">
      <xdr:nvSpPr>
        <xdr:cNvPr id="89" name="楕円 88"/>
        <xdr:cNvSpPr/>
      </xdr:nvSpPr>
      <xdr:spPr>
        <a:xfrm>
          <a:off x="2476500" y="567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148862</xdr:rowOff>
    </xdr:from>
    <xdr:to>
      <xdr:col>15</xdr:col>
      <xdr:colOff>136525</xdr:colOff>
      <xdr:row>29</xdr:row>
      <xdr:rowOff>26761</xdr:rowOff>
    </xdr:to>
    <xdr:cxnSp macro="">
      <xdr:nvCxnSpPr>
        <xdr:cNvPr id="90" name="直線コネクタ 89"/>
        <xdr:cNvCxnSpPr/>
      </xdr:nvCxnSpPr>
      <xdr:spPr>
        <a:xfrm>
          <a:off x="2527300" y="5720987"/>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48714</xdr:rowOff>
    </xdr:from>
    <xdr:to>
      <xdr:col>7</xdr:col>
      <xdr:colOff>187325</xdr:colOff>
      <xdr:row>28</xdr:row>
      <xdr:rowOff>150314</xdr:rowOff>
    </xdr:to>
    <xdr:sp macro="" textlink="">
      <xdr:nvSpPr>
        <xdr:cNvPr id="91" name="楕円 90"/>
        <xdr:cNvSpPr/>
      </xdr:nvSpPr>
      <xdr:spPr>
        <a:xfrm>
          <a:off x="1714500" y="562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99514</xdr:rowOff>
    </xdr:from>
    <xdr:to>
      <xdr:col>11</xdr:col>
      <xdr:colOff>136525</xdr:colOff>
      <xdr:row>28</xdr:row>
      <xdr:rowOff>148862</xdr:rowOff>
    </xdr:to>
    <xdr:cxnSp macro="">
      <xdr:nvCxnSpPr>
        <xdr:cNvPr id="92" name="直線コネクタ 91"/>
        <xdr:cNvCxnSpPr/>
      </xdr:nvCxnSpPr>
      <xdr:spPr>
        <a:xfrm>
          <a:off x="1765300" y="5671639"/>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2103</xdr:rowOff>
    </xdr:from>
    <xdr:ext cx="405111" cy="259045"/>
    <xdr:sp macro="" textlink="">
      <xdr:nvSpPr>
        <xdr:cNvPr id="93" name="n_1aveValue有形固定資産減価償却率"/>
        <xdr:cNvSpPr txBox="1"/>
      </xdr:nvSpPr>
      <xdr:spPr>
        <a:xfrm>
          <a:off x="3836044" y="5917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142710</xdr:rowOff>
    </xdr:from>
    <xdr:ext cx="405111" cy="259045"/>
    <xdr:sp macro="" textlink="">
      <xdr:nvSpPr>
        <xdr:cNvPr id="94" name="n_2aveValue有形固定資産減価償却率"/>
        <xdr:cNvSpPr txBox="1"/>
      </xdr:nvSpPr>
      <xdr:spPr>
        <a:xfrm>
          <a:off x="3086744" y="588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84109</xdr:rowOff>
    </xdr:from>
    <xdr:ext cx="405111" cy="259045"/>
    <xdr:sp macro="" textlink="">
      <xdr:nvSpPr>
        <xdr:cNvPr id="95" name="n_3aveValue有形固定資産減価償却率"/>
        <xdr:cNvSpPr txBox="1"/>
      </xdr:nvSpPr>
      <xdr:spPr>
        <a:xfrm>
          <a:off x="2324744" y="5827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34760</xdr:rowOff>
    </xdr:from>
    <xdr:ext cx="405111" cy="259045"/>
    <xdr:sp macro="" textlink="">
      <xdr:nvSpPr>
        <xdr:cNvPr id="96" name="n_4aveValue有形固定資産減価償却率"/>
        <xdr:cNvSpPr txBox="1"/>
      </xdr:nvSpPr>
      <xdr:spPr>
        <a:xfrm>
          <a:off x="1562744" y="5778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115678</xdr:rowOff>
    </xdr:from>
    <xdr:ext cx="405111" cy="259045"/>
    <xdr:sp macro="" textlink="">
      <xdr:nvSpPr>
        <xdr:cNvPr id="97" name="n_1mainValue有形固定資産減価償却率"/>
        <xdr:cNvSpPr txBox="1"/>
      </xdr:nvSpPr>
      <xdr:spPr>
        <a:xfrm>
          <a:off x="3836044" y="5516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94088</xdr:rowOff>
    </xdr:from>
    <xdr:ext cx="405111" cy="259045"/>
    <xdr:sp macro="" textlink="">
      <xdr:nvSpPr>
        <xdr:cNvPr id="98" name="n_2mainValue有形固定資産減価償却率"/>
        <xdr:cNvSpPr txBox="1"/>
      </xdr:nvSpPr>
      <xdr:spPr>
        <a:xfrm>
          <a:off x="3086744" y="549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44739</xdr:rowOff>
    </xdr:from>
    <xdr:ext cx="405111" cy="259045"/>
    <xdr:sp macro="" textlink="">
      <xdr:nvSpPr>
        <xdr:cNvPr id="99" name="n_3mainValue有形固定資産減価償却率"/>
        <xdr:cNvSpPr txBox="1"/>
      </xdr:nvSpPr>
      <xdr:spPr>
        <a:xfrm>
          <a:off x="2324744" y="544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166841</xdr:rowOff>
    </xdr:from>
    <xdr:ext cx="405111" cy="259045"/>
    <xdr:sp macro="" textlink="">
      <xdr:nvSpPr>
        <xdr:cNvPr id="100" name="n_4mainValue有形固定資産減価償却率"/>
        <xdr:cNvSpPr txBox="1"/>
      </xdr:nvSpPr>
      <xdr:spPr>
        <a:xfrm>
          <a:off x="1562744" y="539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熊本地震を起因とした</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防災拠点センター建設事業</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、松橋総合体育文化センター大規模改修事業などに対する地方債発行により、地方債現在高が大きく増加（前年度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+2,846</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百万円）した結果、類似団体平均を上回ることとなった。</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、小中学校施設の建替えなど</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大型事業を予定しているため、地方債現在高のさらなる増加、普通交付税の一本算定に伴う基金取崩しによる財源調整は避けられないため、債務償還比率は悪化する見込みである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endParaRPr lang="ja-JP" altLang="ja-JP">
            <a:solidFill>
              <a:srgbClr val="FF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22112</xdr:rowOff>
    </xdr:to>
    <xdr:cxnSp macro="">
      <xdr:nvCxnSpPr>
        <xdr:cNvPr id="129" name="直線コネクタ 128"/>
        <xdr:cNvCxnSpPr/>
      </xdr:nvCxnSpPr>
      <xdr:spPr>
        <a:xfrm flipV="1">
          <a:off x="14793595" y="5312833"/>
          <a:ext cx="1269" cy="148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25939</xdr:rowOff>
    </xdr:from>
    <xdr:ext cx="560923" cy="259045"/>
    <xdr:sp macro="" textlink="">
      <xdr:nvSpPr>
        <xdr:cNvPr id="130" name="債務償還比率最小値テキスト"/>
        <xdr:cNvSpPr txBox="1"/>
      </xdr:nvSpPr>
      <xdr:spPr>
        <a:xfrm>
          <a:off x="14846300" y="679821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22112</xdr:rowOff>
    </xdr:from>
    <xdr:to>
      <xdr:col>76</xdr:col>
      <xdr:colOff>111125</xdr:colOff>
      <xdr:row>35</xdr:row>
      <xdr:rowOff>22112</xdr:rowOff>
    </xdr:to>
    <xdr:cxnSp macro="">
      <xdr:nvCxnSpPr>
        <xdr:cNvPr id="131" name="直線コネクタ 130"/>
        <xdr:cNvCxnSpPr/>
      </xdr:nvCxnSpPr>
      <xdr:spPr>
        <a:xfrm>
          <a:off x="14706600" y="6794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140169</xdr:rowOff>
    </xdr:from>
    <xdr:ext cx="469744" cy="259045"/>
    <xdr:sp macro="" textlink="">
      <xdr:nvSpPr>
        <xdr:cNvPr id="134" name="債務償還比率平均値テキスト"/>
        <xdr:cNvSpPr txBox="1"/>
      </xdr:nvSpPr>
      <xdr:spPr>
        <a:xfrm>
          <a:off x="14846300" y="5883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117292</xdr:rowOff>
    </xdr:from>
    <xdr:to>
      <xdr:col>76</xdr:col>
      <xdr:colOff>73025</xdr:colOff>
      <xdr:row>31</xdr:row>
      <xdr:rowOff>47442</xdr:rowOff>
    </xdr:to>
    <xdr:sp macro="" textlink="">
      <xdr:nvSpPr>
        <xdr:cNvPr id="135" name="フローチャート: 判断 134"/>
        <xdr:cNvSpPr/>
      </xdr:nvSpPr>
      <xdr:spPr>
        <a:xfrm>
          <a:off x="14744700" y="603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6" name="フローチャート: 判断 135"/>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113693</xdr:rowOff>
    </xdr:from>
    <xdr:to>
      <xdr:col>68</xdr:col>
      <xdr:colOff>123825</xdr:colOff>
      <xdr:row>31</xdr:row>
      <xdr:rowOff>43843</xdr:rowOff>
    </xdr:to>
    <xdr:sp macro="" textlink="">
      <xdr:nvSpPr>
        <xdr:cNvPr id="137" name="フローチャート: 判断 136"/>
        <xdr:cNvSpPr/>
      </xdr:nvSpPr>
      <xdr:spPr>
        <a:xfrm>
          <a:off x="13271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106616</xdr:rowOff>
    </xdr:from>
    <xdr:to>
      <xdr:col>64</xdr:col>
      <xdr:colOff>123825</xdr:colOff>
      <xdr:row>31</xdr:row>
      <xdr:rowOff>36766</xdr:rowOff>
    </xdr:to>
    <xdr:sp macro="" textlink="">
      <xdr:nvSpPr>
        <xdr:cNvPr id="138" name="フローチャート: 判断 137"/>
        <xdr:cNvSpPr/>
      </xdr:nvSpPr>
      <xdr:spPr>
        <a:xfrm>
          <a:off x="12509500"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66315</xdr:rowOff>
    </xdr:from>
    <xdr:to>
      <xdr:col>60</xdr:col>
      <xdr:colOff>123825</xdr:colOff>
      <xdr:row>30</xdr:row>
      <xdr:rowOff>167915</xdr:rowOff>
    </xdr:to>
    <xdr:sp macro="" textlink="">
      <xdr:nvSpPr>
        <xdr:cNvPr id="139" name="フローチャート: 判断 138"/>
        <xdr:cNvSpPr/>
      </xdr:nvSpPr>
      <xdr:spPr>
        <a:xfrm>
          <a:off x="11747500" y="598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63747</xdr:rowOff>
    </xdr:from>
    <xdr:to>
      <xdr:col>76</xdr:col>
      <xdr:colOff>73025</xdr:colOff>
      <xdr:row>31</xdr:row>
      <xdr:rowOff>165347</xdr:rowOff>
    </xdr:to>
    <xdr:sp macro="" textlink="">
      <xdr:nvSpPr>
        <xdr:cNvPr id="145" name="楕円 144"/>
        <xdr:cNvSpPr/>
      </xdr:nvSpPr>
      <xdr:spPr>
        <a:xfrm>
          <a:off x="14744700" y="615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42174</xdr:rowOff>
    </xdr:from>
    <xdr:ext cx="469744" cy="259045"/>
    <xdr:sp macro="" textlink="">
      <xdr:nvSpPr>
        <xdr:cNvPr id="146" name="債務償還比率該当値テキスト"/>
        <xdr:cNvSpPr txBox="1"/>
      </xdr:nvSpPr>
      <xdr:spPr>
        <a:xfrm>
          <a:off x="14846300" y="612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145119</xdr:rowOff>
    </xdr:from>
    <xdr:to>
      <xdr:col>72</xdr:col>
      <xdr:colOff>123825</xdr:colOff>
      <xdr:row>31</xdr:row>
      <xdr:rowOff>75269</xdr:rowOff>
    </xdr:to>
    <xdr:sp macro="" textlink="">
      <xdr:nvSpPr>
        <xdr:cNvPr id="147" name="楕円 146"/>
        <xdr:cNvSpPr/>
      </xdr:nvSpPr>
      <xdr:spPr>
        <a:xfrm>
          <a:off x="14033500" y="606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24469</xdr:rowOff>
    </xdr:from>
    <xdr:to>
      <xdr:col>76</xdr:col>
      <xdr:colOff>22225</xdr:colOff>
      <xdr:row>31</xdr:row>
      <xdr:rowOff>114547</xdr:rowOff>
    </xdr:to>
    <xdr:cxnSp macro="">
      <xdr:nvCxnSpPr>
        <xdr:cNvPr id="148" name="直線コネクタ 147"/>
        <xdr:cNvCxnSpPr/>
      </xdr:nvCxnSpPr>
      <xdr:spPr>
        <a:xfrm>
          <a:off x="14084300" y="6110944"/>
          <a:ext cx="711200" cy="9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131805</xdr:rowOff>
    </xdr:from>
    <xdr:to>
      <xdr:col>68</xdr:col>
      <xdr:colOff>123825</xdr:colOff>
      <xdr:row>31</xdr:row>
      <xdr:rowOff>61955</xdr:rowOff>
    </xdr:to>
    <xdr:sp macro="" textlink="">
      <xdr:nvSpPr>
        <xdr:cNvPr id="149" name="楕円 148"/>
        <xdr:cNvSpPr/>
      </xdr:nvSpPr>
      <xdr:spPr>
        <a:xfrm>
          <a:off x="13271500" y="604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11155</xdr:rowOff>
    </xdr:from>
    <xdr:to>
      <xdr:col>72</xdr:col>
      <xdr:colOff>73025</xdr:colOff>
      <xdr:row>31</xdr:row>
      <xdr:rowOff>24469</xdr:rowOff>
    </xdr:to>
    <xdr:cxnSp macro="">
      <xdr:nvCxnSpPr>
        <xdr:cNvPr id="150" name="直線コネクタ 149"/>
        <xdr:cNvCxnSpPr/>
      </xdr:nvCxnSpPr>
      <xdr:spPr>
        <a:xfrm>
          <a:off x="13322300" y="6097630"/>
          <a:ext cx="762000" cy="1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126407</xdr:rowOff>
    </xdr:from>
    <xdr:to>
      <xdr:col>64</xdr:col>
      <xdr:colOff>123825</xdr:colOff>
      <xdr:row>31</xdr:row>
      <xdr:rowOff>56557</xdr:rowOff>
    </xdr:to>
    <xdr:sp macro="" textlink="">
      <xdr:nvSpPr>
        <xdr:cNvPr id="151" name="楕円 150"/>
        <xdr:cNvSpPr/>
      </xdr:nvSpPr>
      <xdr:spPr>
        <a:xfrm>
          <a:off x="12509500" y="604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5757</xdr:rowOff>
    </xdr:from>
    <xdr:to>
      <xdr:col>68</xdr:col>
      <xdr:colOff>73025</xdr:colOff>
      <xdr:row>31</xdr:row>
      <xdr:rowOff>11155</xdr:rowOff>
    </xdr:to>
    <xdr:cxnSp macro="">
      <xdr:nvCxnSpPr>
        <xdr:cNvPr id="152" name="直線コネクタ 151"/>
        <xdr:cNvCxnSpPr/>
      </xdr:nvCxnSpPr>
      <xdr:spPr>
        <a:xfrm>
          <a:off x="12560300" y="6092232"/>
          <a:ext cx="762000" cy="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141570</xdr:rowOff>
    </xdr:from>
    <xdr:to>
      <xdr:col>60</xdr:col>
      <xdr:colOff>123825</xdr:colOff>
      <xdr:row>30</xdr:row>
      <xdr:rowOff>71720</xdr:rowOff>
    </xdr:to>
    <xdr:sp macro="" textlink="">
      <xdr:nvSpPr>
        <xdr:cNvPr id="153" name="楕円 152"/>
        <xdr:cNvSpPr/>
      </xdr:nvSpPr>
      <xdr:spPr>
        <a:xfrm>
          <a:off x="11747500" y="588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20920</xdr:rowOff>
    </xdr:from>
    <xdr:to>
      <xdr:col>64</xdr:col>
      <xdr:colOff>73025</xdr:colOff>
      <xdr:row>31</xdr:row>
      <xdr:rowOff>5757</xdr:rowOff>
    </xdr:to>
    <xdr:cxnSp macro="">
      <xdr:nvCxnSpPr>
        <xdr:cNvPr id="154" name="直線コネクタ 153"/>
        <xdr:cNvCxnSpPr/>
      </xdr:nvCxnSpPr>
      <xdr:spPr>
        <a:xfrm>
          <a:off x="11798300" y="5935945"/>
          <a:ext cx="762000" cy="15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64209</xdr:rowOff>
    </xdr:from>
    <xdr:ext cx="469744" cy="259045"/>
    <xdr:sp macro="" textlink="">
      <xdr:nvSpPr>
        <xdr:cNvPr id="155" name="n_1aveValue債務償還比率"/>
        <xdr:cNvSpPr txBox="1"/>
      </xdr:nvSpPr>
      <xdr:spPr>
        <a:xfrm>
          <a:off x="138367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60370</xdr:rowOff>
    </xdr:from>
    <xdr:ext cx="469744" cy="259045"/>
    <xdr:sp macro="" textlink="">
      <xdr:nvSpPr>
        <xdr:cNvPr id="156" name="n_2aveValue債務償還比率"/>
        <xdr:cNvSpPr txBox="1"/>
      </xdr:nvSpPr>
      <xdr:spPr>
        <a:xfrm>
          <a:off x="13087427" y="580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53293</xdr:rowOff>
    </xdr:from>
    <xdr:ext cx="469744" cy="259045"/>
    <xdr:sp macro="" textlink="">
      <xdr:nvSpPr>
        <xdr:cNvPr id="157" name="n_3aveValue債務償還比率"/>
        <xdr:cNvSpPr txBox="1"/>
      </xdr:nvSpPr>
      <xdr:spPr>
        <a:xfrm>
          <a:off x="12325427" y="579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159042</xdr:rowOff>
    </xdr:from>
    <xdr:ext cx="469744" cy="259045"/>
    <xdr:sp macro="" textlink="">
      <xdr:nvSpPr>
        <xdr:cNvPr id="158" name="n_4aveValue債務償還比率"/>
        <xdr:cNvSpPr txBox="1"/>
      </xdr:nvSpPr>
      <xdr:spPr>
        <a:xfrm>
          <a:off x="11563427" y="607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66396</xdr:rowOff>
    </xdr:from>
    <xdr:ext cx="469744" cy="259045"/>
    <xdr:sp macro="" textlink="">
      <xdr:nvSpPr>
        <xdr:cNvPr id="159" name="n_1mainValue債務償還比率"/>
        <xdr:cNvSpPr txBox="1"/>
      </xdr:nvSpPr>
      <xdr:spPr>
        <a:xfrm>
          <a:off x="13836727" y="615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53082</xdr:rowOff>
    </xdr:from>
    <xdr:ext cx="469744" cy="259045"/>
    <xdr:sp macro="" textlink="">
      <xdr:nvSpPr>
        <xdr:cNvPr id="160" name="n_2mainValue債務償還比率"/>
        <xdr:cNvSpPr txBox="1"/>
      </xdr:nvSpPr>
      <xdr:spPr>
        <a:xfrm>
          <a:off x="13087427" y="613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47684</xdr:rowOff>
    </xdr:from>
    <xdr:ext cx="469744" cy="259045"/>
    <xdr:sp macro="" textlink="">
      <xdr:nvSpPr>
        <xdr:cNvPr id="161" name="n_3mainValue債務償還比率"/>
        <xdr:cNvSpPr txBox="1"/>
      </xdr:nvSpPr>
      <xdr:spPr>
        <a:xfrm>
          <a:off x="12325427" y="6134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88247</xdr:rowOff>
    </xdr:from>
    <xdr:ext cx="469744" cy="259045"/>
    <xdr:sp macro="" textlink="">
      <xdr:nvSpPr>
        <xdr:cNvPr id="162" name="n_4mainValue債務償還比率"/>
        <xdr:cNvSpPr txBox="1"/>
      </xdr:nvSpPr>
      <xdr:spPr>
        <a:xfrm>
          <a:off x="11563427" y="566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熊本県宇城市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58,941
58,360
188.61
36,469,827
35,155,191
938,212
16,946,982
38,334,031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131064</xdr:rowOff>
    </xdr:from>
    <xdr:to>
      <xdr:col>24</xdr:col>
      <xdr:colOff>62865</xdr:colOff>
      <xdr:row>41</xdr:row>
      <xdr:rowOff>167640</xdr:rowOff>
    </xdr:to>
    <xdr:cxnSp macro="">
      <xdr:nvCxnSpPr>
        <xdr:cNvPr id="55" name="直線コネクタ 54"/>
        <xdr:cNvCxnSpPr/>
      </xdr:nvCxnSpPr>
      <xdr:spPr>
        <a:xfrm flipV="1">
          <a:off x="4634865" y="578891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6" name="【道路】&#10;有形固定資産減価償却率最小値テキスト"/>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7" name="直線コネクタ 56"/>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77741</xdr:rowOff>
    </xdr:from>
    <xdr:ext cx="405111" cy="259045"/>
    <xdr:sp macro="" textlink="">
      <xdr:nvSpPr>
        <xdr:cNvPr id="58" name="【道路】&#10;有形固定資産減価償却率最大値テキスト"/>
        <xdr:cNvSpPr txBox="1"/>
      </xdr:nvSpPr>
      <xdr:spPr>
        <a:xfrm>
          <a:off x="4673600" y="556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131064</xdr:rowOff>
    </xdr:from>
    <xdr:to>
      <xdr:col>24</xdr:col>
      <xdr:colOff>152400</xdr:colOff>
      <xdr:row>33</xdr:row>
      <xdr:rowOff>131064</xdr:rowOff>
    </xdr:to>
    <xdr:cxnSp macro="">
      <xdr:nvCxnSpPr>
        <xdr:cNvPr id="59" name="直線コネクタ 58"/>
        <xdr:cNvCxnSpPr/>
      </xdr:nvCxnSpPr>
      <xdr:spPr>
        <a:xfrm>
          <a:off x="4546600" y="578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170705</xdr:rowOff>
    </xdr:from>
    <xdr:ext cx="405111" cy="259045"/>
    <xdr:sp macro="" textlink="">
      <xdr:nvSpPr>
        <xdr:cNvPr id="60" name="【道路】&#10;有形固定資産減価償却率平均値テキスト"/>
        <xdr:cNvSpPr txBox="1"/>
      </xdr:nvSpPr>
      <xdr:spPr>
        <a:xfrm>
          <a:off x="4673600" y="6685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20828</xdr:rowOff>
    </xdr:from>
    <xdr:to>
      <xdr:col>24</xdr:col>
      <xdr:colOff>114300</xdr:colOff>
      <xdr:row>39</xdr:row>
      <xdr:rowOff>122428</xdr:rowOff>
    </xdr:to>
    <xdr:sp macro="" textlink="">
      <xdr:nvSpPr>
        <xdr:cNvPr id="61" name="フローチャート: 判断 60"/>
        <xdr:cNvSpPr/>
      </xdr:nvSpPr>
      <xdr:spPr>
        <a:xfrm>
          <a:off x="4584700" y="670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2" name="フローチャート: 判断 61"/>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132842</xdr:rowOff>
    </xdr:from>
    <xdr:to>
      <xdr:col>15</xdr:col>
      <xdr:colOff>101600</xdr:colOff>
      <xdr:row>39</xdr:row>
      <xdr:rowOff>62992</xdr:rowOff>
    </xdr:to>
    <xdr:sp macro="" textlink="">
      <xdr:nvSpPr>
        <xdr:cNvPr id="63" name="フローチャート: 判断 62"/>
        <xdr:cNvSpPr/>
      </xdr:nvSpPr>
      <xdr:spPr>
        <a:xfrm>
          <a:off x="2857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105410</xdr:rowOff>
    </xdr:from>
    <xdr:to>
      <xdr:col>10</xdr:col>
      <xdr:colOff>165100</xdr:colOff>
      <xdr:row>39</xdr:row>
      <xdr:rowOff>35560</xdr:rowOff>
    </xdr:to>
    <xdr:sp macro="" textlink="">
      <xdr:nvSpPr>
        <xdr:cNvPr id="64" name="フローチャート: 判断 63"/>
        <xdr:cNvSpPr/>
      </xdr:nvSpPr>
      <xdr:spPr>
        <a:xfrm>
          <a:off x="1968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xdr:rowOff>
    </xdr:from>
    <xdr:to>
      <xdr:col>6</xdr:col>
      <xdr:colOff>38100</xdr:colOff>
      <xdr:row>38</xdr:row>
      <xdr:rowOff>101854</xdr:rowOff>
    </xdr:to>
    <xdr:sp macro="" textlink="">
      <xdr:nvSpPr>
        <xdr:cNvPr id="65" name="フローチャート: 判断 64"/>
        <xdr:cNvSpPr/>
      </xdr:nvSpPr>
      <xdr:spPr>
        <a:xfrm>
          <a:off x="1079500" y="65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121412</xdr:rowOff>
    </xdr:from>
    <xdr:to>
      <xdr:col>24</xdr:col>
      <xdr:colOff>114300</xdr:colOff>
      <xdr:row>39</xdr:row>
      <xdr:rowOff>51562</xdr:rowOff>
    </xdr:to>
    <xdr:sp macro="" textlink="">
      <xdr:nvSpPr>
        <xdr:cNvPr id="71" name="楕円 70"/>
        <xdr:cNvSpPr/>
      </xdr:nvSpPr>
      <xdr:spPr>
        <a:xfrm>
          <a:off x="45847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144289</xdr:rowOff>
    </xdr:from>
    <xdr:ext cx="405111" cy="259045"/>
    <xdr:sp macro="" textlink="">
      <xdr:nvSpPr>
        <xdr:cNvPr id="72" name="【道路】&#10;有形固定資産減価償却率該当値テキスト"/>
        <xdr:cNvSpPr txBox="1"/>
      </xdr:nvSpPr>
      <xdr:spPr>
        <a:xfrm>
          <a:off x="4673600" y="648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87122</xdr:rowOff>
    </xdr:from>
    <xdr:to>
      <xdr:col>20</xdr:col>
      <xdr:colOff>38100</xdr:colOff>
      <xdr:row>39</xdr:row>
      <xdr:rowOff>17272</xdr:rowOff>
    </xdr:to>
    <xdr:sp macro="" textlink="">
      <xdr:nvSpPr>
        <xdr:cNvPr id="73" name="楕円 72"/>
        <xdr:cNvSpPr/>
      </xdr:nvSpPr>
      <xdr:spPr>
        <a:xfrm>
          <a:off x="3746500" y="660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137922</xdr:rowOff>
    </xdr:from>
    <xdr:to>
      <xdr:col>24</xdr:col>
      <xdr:colOff>63500</xdr:colOff>
      <xdr:row>39</xdr:row>
      <xdr:rowOff>762</xdr:rowOff>
    </xdr:to>
    <xdr:cxnSp macro="">
      <xdr:nvCxnSpPr>
        <xdr:cNvPr id="74" name="直線コネクタ 73"/>
        <xdr:cNvCxnSpPr/>
      </xdr:nvCxnSpPr>
      <xdr:spPr>
        <a:xfrm>
          <a:off x="3797300" y="6653022"/>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48260</xdr:rowOff>
    </xdr:from>
    <xdr:to>
      <xdr:col>15</xdr:col>
      <xdr:colOff>101600</xdr:colOff>
      <xdr:row>38</xdr:row>
      <xdr:rowOff>149860</xdr:rowOff>
    </xdr:to>
    <xdr:sp macro="" textlink="">
      <xdr:nvSpPr>
        <xdr:cNvPr id="75" name="楕円 74"/>
        <xdr:cNvSpPr/>
      </xdr:nvSpPr>
      <xdr:spPr>
        <a:xfrm>
          <a:off x="2857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99060</xdr:rowOff>
    </xdr:from>
    <xdr:to>
      <xdr:col>19</xdr:col>
      <xdr:colOff>177800</xdr:colOff>
      <xdr:row>38</xdr:row>
      <xdr:rowOff>137922</xdr:rowOff>
    </xdr:to>
    <xdr:cxnSp macro="">
      <xdr:nvCxnSpPr>
        <xdr:cNvPr id="76" name="直線コネクタ 75"/>
        <xdr:cNvCxnSpPr/>
      </xdr:nvCxnSpPr>
      <xdr:spPr>
        <a:xfrm>
          <a:off x="2908300" y="661416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11684</xdr:rowOff>
    </xdr:from>
    <xdr:to>
      <xdr:col>10</xdr:col>
      <xdr:colOff>165100</xdr:colOff>
      <xdr:row>38</xdr:row>
      <xdr:rowOff>113284</xdr:rowOff>
    </xdr:to>
    <xdr:sp macro="" textlink="">
      <xdr:nvSpPr>
        <xdr:cNvPr id="77" name="楕円 76"/>
        <xdr:cNvSpPr/>
      </xdr:nvSpPr>
      <xdr:spPr>
        <a:xfrm>
          <a:off x="1968500" y="65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62484</xdr:rowOff>
    </xdr:from>
    <xdr:to>
      <xdr:col>15</xdr:col>
      <xdr:colOff>50800</xdr:colOff>
      <xdr:row>38</xdr:row>
      <xdr:rowOff>99060</xdr:rowOff>
    </xdr:to>
    <xdr:cxnSp macro="">
      <xdr:nvCxnSpPr>
        <xdr:cNvPr id="78" name="直線コネクタ 77"/>
        <xdr:cNvCxnSpPr/>
      </xdr:nvCxnSpPr>
      <xdr:spPr>
        <a:xfrm>
          <a:off x="2019300" y="65775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144272</xdr:rowOff>
    </xdr:from>
    <xdr:to>
      <xdr:col>6</xdr:col>
      <xdr:colOff>38100</xdr:colOff>
      <xdr:row>38</xdr:row>
      <xdr:rowOff>74422</xdr:rowOff>
    </xdr:to>
    <xdr:sp macro="" textlink="">
      <xdr:nvSpPr>
        <xdr:cNvPr id="79" name="楕円 78"/>
        <xdr:cNvSpPr/>
      </xdr:nvSpPr>
      <xdr:spPr>
        <a:xfrm>
          <a:off x="1079500" y="648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23622</xdr:rowOff>
    </xdr:from>
    <xdr:to>
      <xdr:col>10</xdr:col>
      <xdr:colOff>114300</xdr:colOff>
      <xdr:row>38</xdr:row>
      <xdr:rowOff>62484</xdr:rowOff>
    </xdr:to>
    <xdr:cxnSp macro="">
      <xdr:nvCxnSpPr>
        <xdr:cNvPr id="80" name="直線コネクタ 79"/>
        <xdr:cNvCxnSpPr/>
      </xdr:nvCxnSpPr>
      <xdr:spPr>
        <a:xfrm>
          <a:off x="1130300" y="653872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86123</xdr:rowOff>
    </xdr:from>
    <xdr:ext cx="405111" cy="259045"/>
    <xdr:sp macro="" textlink="">
      <xdr:nvSpPr>
        <xdr:cNvPr id="81" name="n_1aveValue【道路】&#10;有形固定資産減価償却率"/>
        <xdr:cNvSpPr txBox="1"/>
      </xdr:nvSpPr>
      <xdr:spPr>
        <a:xfrm>
          <a:off x="35820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54119</xdr:rowOff>
    </xdr:from>
    <xdr:ext cx="405111" cy="259045"/>
    <xdr:sp macro="" textlink="">
      <xdr:nvSpPr>
        <xdr:cNvPr id="82" name="n_2aveValue【道路】&#10;有形固定資産減価償却率"/>
        <xdr:cNvSpPr txBox="1"/>
      </xdr:nvSpPr>
      <xdr:spPr>
        <a:xfrm>
          <a:off x="2705744" y="674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26687</xdr:rowOff>
    </xdr:from>
    <xdr:ext cx="405111" cy="259045"/>
    <xdr:sp macro="" textlink="">
      <xdr:nvSpPr>
        <xdr:cNvPr id="83" name="n_3aveValue【道路】&#10;有形固定資産減価償却率"/>
        <xdr:cNvSpPr txBox="1"/>
      </xdr:nvSpPr>
      <xdr:spPr>
        <a:xfrm>
          <a:off x="1816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92981</xdr:rowOff>
    </xdr:from>
    <xdr:ext cx="405111" cy="259045"/>
    <xdr:sp macro="" textlink="">
      <xdr:nvSpPr>
        <xdr:cNvPr id="84" name="n_4aveValue【道路】&#10;有形固定資産減価償却率"/>
        <xdr:cNvSpPr txBox="1"/>
      </xdr:nvSpPr>
      <xdr:spPr>
        <a:xfrm>
          <a:off x="927744" y="660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33799</xdr:rowOff>
    </xdr:from>
    <xdr:ext cx="405111" cy="259045"/>
    <xdr:sp macro="" textlink="">
      <xdr:nvSpPr>
        <xdr:cNvPr id="85" name="n_1mainValue【道路】&#10;有形固定資産減価償却率"/>
        <xdr:cNvSpPr txBox="1"/>
      </xdr:nvSpPr>
      <xdr:spPr>
        <a:xfrm>
          <a:off x="3582044"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166387</xdr:rowOff>
    </xdr:from>
    <xdr:ext cx="405111" cy="259045"/>
    <xdr:sp macro="" textlink="">
      <xdr:nvSpPr>
        <xdr:cNvPr id="86" name="n_2mainValue【道路】&#10;有形固定資産減価償却率"/>
        <xdr:cNvSpPr txBox="1"/>
      </xdr:nvSpPr>
      <xdr:spPr>
        <a:xfrm>
          <a:off x="2705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129811</xdr:rowOff>
    </xdr:from>
    <xdr:ext cx="405111" cy="259045"/>
    <xdr:sp macro="" textlink="">
      <xdr:nvSpPr>
        <xdr:cNvPr id="87" name="n_3mainValue【道路】&#10;有形固定資産減価償却率"/>
        <xdr:cNvSpPr txBox="1"/>
      </xdr:nvSpPr>
      <xdr:spPr>
        <a:xfrm>
          <a:off x="1816744" y="6302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90949</xdr:rowOff>
    </xdr:from>
    <xdr:ext cx="405111" cy="259045"/>
    <xdr:sp macro="" textlink="">
      <xdr:nvSpPr>
        <xdr:cNvPr id="88" name="n_4mainValue【道路】&#10;有形固定資産減価償却率"/>
        <xdr:cNvSpPr txBox="1"/>
      </xdr:nvSpPr>
      <xdr:spPr>
        <a:xfrm>
          <a:off x="927744" y="626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0" name="テキスト ボックス 109"/>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134362</xdr:rowOff>
    </xdr:from>
    <xdr:to>
      <xdr:col>54</xdr:col>
      <xdr:colOff>189865</xdr:colOff>
      <xdr:row>42</xdr:row>
      <xdr:rowOff>46319</xdr:rowOff>
    </xdr:to>
    <xdr:cxnSp macro="">
      <xdr:nvCxnSpPr>
        <xdr:cNvPr id="114" name="直線コネクタ 113"/>
        <xdr:cNvCxnSpPr/>
      </xdr:nvCxnSpPr>
      <xdr:spPr>
        <a:xfrm flipV="1">
          <a:off x="10476865" y="5792212"/>
          <a:ext cx="0" cy="145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50146</xdr:rowOff>
    </xdr:from>
    <xdr:ext cx="469744" cy="259045"/>
    <xdr:sp macro="" textlink="">
      <xdr:nvSpPr>
        <xdr:cNvPr id="115" name="【道路】&#10;一人当たり延長最小値テキスト"/>
        <xdr:cNvSpPr txBox="1"/>
      </xdr:nvSpPr>
      <xdr:spPr>
        <a:xfrm>
          <a:off x="10515600" y="725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46319</xdr:rowOff>
    </xdr:from>
    <xdr:to>
      <xdr:col>55</xdr:col>
      <xdr:colOff>88900</xdr:colOff>
      <xdr:row>42</xdr:row>
      <xdr:rowOff>46319</xdr:rowOff>
    </xdr:to>
    <xdr:cxnSp macro="">
      <xdr:nvCxnSpPr>
        <xdr:cNvPr id="116" name="直線コネクタ 115"/>
        <xdr:cNvCxnSpPr/>
      </xdr:nvCxnSpPr>
      <xdr:spPr>
        <a:xfrm>
          <a:off x="10388600" y="724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81039</xdr:rowOff>
    </xdr:from>
    <xdr:ext cx="534377" cy="259045"/>
    <xdr:sp macro="" textlink="">
      <xdr:nvSpPr>
        <xdr:cNvPr id="117" name="【道路】&#10;一人当たり延長最大値テキスト"/>
        <xdr:cNvSpPr txBox="1"/>
      </xdr:nvSpPr>
      <xdr:spPr>
        <a:xfrm>
          <a:off x="10515600" y="556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134362</xdr:rowOff>
    </xdr:from>
    <xdr:to>
      <xdr:col>55</xdr:col>
      <xdr:colOff>88900</xdr:colOff>
      <xdr:row>33</xdr:row>
      <xdr:rowOff>134362</xdr:rowOff>
    </xdr:to>
    <xdr:cxnSp macro="">
      <xdr:nvCxnSpPr>
        <xdr:cNvPr id="118" name="直線コネクタ 117"/>
        <xdr:cNvCxnSpPr/>
      </xdr:nvCxnSpPr>
      <xdr:spPr>
        <a:xfrm>
          <a:off x="10388600" y="579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93014</xdr:rowOff>
    </xdr:from>
    <xdr:ext cx="534377" cy="259045"/>
    <xdr:sp macro="" textlink="">
      <xdr:nvSpPr>
        <xdr:cNvPr id="119" name="【道路】&#10;一人当たり延長平均値テキスト"/>
        <xdr:cNvSpPr txBox="1"/>
      </xdr:nvSpPr>
      <xdr:spPr>
        <a:xfrm>
          <a:off x="10515600" y="6608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114587</xdr:rowOff>
    </xdr:from>
    <xdr:to>
      <xdr:col>55</xdr:col>
      <xdr:colOff>50800</xdr:colOff>
      <xdr:row>39</xdr:row>
      <xdr:rowOff>44737</xdr:rowOff>
    </xdr:to>
    <xdr:sp macro="" textlink="">
      <xdr:nvSpPr>
        <xdr:cNvPr id="120" name="フローチャート: 判断 119"/>
        <xdr:cNvSpPr/>
      </xdr:nvSpPr>
      <xdr:spPr>
        <a:xfrm>
          <a:off x="10426700" y="662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108447</xdr:rowOff>
    </xdr:from>
    <xdr:to>
      <xdr:col>50</xdr:col>
      <xdr:colOff>165100</xdr:colOff>
      <xdr:row>39</xdr:row>
      <xdr:rowOff>38597</xdr:rowOff>
    </xdr:to>
    <xdr:sp macro="" textlink="">
      <xdr:nvSpPr>
        <xdr:cNvPr id="121" name="フローチャート: 判断 120"/>
        <xdr:cNvSpPr/>
      </xdr:nvSpPr>
      <xdr:spPr>
        <a:xfrm>
          <a:off x="9588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137349</xdr:rowOff>
    </xdr:from>
    <xdr:to>
      <xdr:col>46</xdr:col>
      <xdr:colOff>38100</xdr:colOff>
      <xdr:row>39</xdr:row>
      <xdr:rowOff>67499</xdr:rowOff>
    </xdr:to>
    <xdr:sp macro="" textlink="">
      <xdr:nvSpPr>
        <xdr:cNvPr id="122" name="フローチャート: 判断 121"/>
        <xdr:cNvSpPr/>
      </xdr:nvSpPr>
      <xdr:spPr>
        <a:xfrm>
          <a:off x="8699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149399</xdr:rowOff>
    </xdr:from>
    <xdr:to>
      <xdr:col>41</xdr:col>
      <xdr:colOff>101600</xdr:colOff>
      <xdr:row>38</xdr:row>
      <xdr:rowOff>79549</xdr:rowOff>
    </xdr:to>
    <xdr:sp macro="" textlink="">
      <xdr:nvSpPr>
        <xdr:cNvPr id="123" name="フローチャート: 判断 122"/>
        <xdr:cNvSpPr/>
      </xdr:nvSpPr>
      <xdr:spPr>
        <a:xfrm>
          <a:off x="7810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6361</xdr:rowOff>
    </xdr:from>
    <xdr:to>
      <xdr:col>36</xdr:col>
      <xdr:colOff>165100</xdr:colOff>
      <xdr:row>39</xdr:row>
      <xdr:rowOff>107961</xdr:rowOff>
    </xdr:to>
    <xdr:sp macro="" textlink="">
      <xdr:nvSpPr>
        <xdr:cNvPr id="124" name="フローチャート: 判断 123"/>
        <xdr:cNvSpPr/>
      </xdr:nvSpPr>
      <xdr:spPr>
        <a:xfrm>
          <a:off x="6921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84020</xdr:rowOff>
    </xdr:from>
    <xdr:to>
      <xdr:col>55</xdr:col>
      <xdr:colOff>50800</xdr:colOff>
      <xdr:row>39</xdr:row>
      <xdr:rowOff>14170</xdr:rowOff>
    </xdr:to>
    <xdr:sp macro="" textlink="">
      <xdr:nvSpPr>
        <xdr:cNvPr id="130" name="楕円 129"/>
        <xdr:cNvSpPr/>
      </xdr:nvSpPr>
      <xdr:spPr>
        <a:xfrm>
          <a:off x="10426700" y="659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106897</xdr:rowOff>
    </xdr:from>
    <xdr:ext cx="534377" cy="259045"/>
    <xdr:sp macro="" textlink="">
      <xdr:nvSpPr>
        <xdr:cNvPr id="131" name="【道路】&#10;一人当たり延長該当値テキスト"/>
        <xdr:cNvSpPr txBox="1"/>
      </xdr:nvSpPr>
      <xdr:spPr>
        <a:xfrm>
          <a:off x="10515600" y="645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89996</xdr:rowOff>
    </xdr:from>
    <xdr:to>
      <xdr:col>50</xdr:col>
      <xdr:colOff>165100</xdr:colOff>
      <xdr:row>39</xdr:row>
      <xdr:rowOff>20146</xdr:rowOff>
    </xdr:to>
    <xdr:sp macro="" textlink="">
      <xdr:nvSpPr>
        <xdr:cNvPr id="132" name="楕円 131"/>
        <xdr:cNvSpPr/>
      </xdr:nvSpPr>
      <xdr:spPr>
        <a:xfrm>
          <a:off x="9588500" y="660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134820</xdr:rowOff>
    </xdr:from>
    <xdr:to>
      <xdr:col>55</xdr:col>
      <xdr:colOff>0</xdr:colOff>
      <xdr:row>38</xdr:row>
      <xdr:rowOff>140796</xdr:rowOff>
    </xdr:to>
    <xdr:cxnSp macro="">
      <xdr:nvCxnSpPr>
        <xdr:cNvPr id="133" name="直線コネクタ 132"/>
        <xdr:cNvCxnSpPr/>
      </xdr:nvCxnSpPr>
      <xdr:spPr>
        <a:xfrm flipV="1">
          <a:off x="9639300" y="6649920"/>
          <a:ext cx="838200" cy="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92673</xdr:rowOff>
    </xdr:from>
    <xdr:to>
      <xdr:col>46</xdr:col>
      <xdr:colOff>38100</xdr:colOff>
      <xdr:row>39</xdr:row>
      <xdr:rowOff>22823</xdr:rowOff>
    </xdr:to>
    <xdr:sp macro="" textlink="">
      <xdr:nvSpPr>
        <xdr:cNvPr id="134" name="楕円 133"/>
        <xdr:cNvSpPr/>
      </xdr:nvSpPr>
      <xdr:spPr>
        <a:xfrm>
          <a:off x="8699500" y="660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140796</xdr:rowOff>
    </xdr:from>
    <xdr:to>
      <xdr:col>50</xdr:col>
      <xdr:colOff>114300</xdr:colOff>
      <xdr:row>38</xdr:row>
      <xdr:rowOff>143473</xdr:rowOff>
    </xdr:to>
    <xdr:cxnSp macro="">
      <xdr:nvCxnSpPr>
        <xdr:cNvPr id="135" name="直線コネクタ 134"/>
        <xdr:cNvCxnSpPr/>
      </xdr:nvCxnSpPr>
      <xdr:spPr>
        <a:xfrm flipV="1">
          <a:off x="8750300" y="6655896"/>
          <a:ext cx="889000" cy="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99009</xdr:rowOff>
    </xdr:from>
    <xdr:to>
      <xdr:col>41</xdr:col>
      <xdr:colOff>101600</xdr:colOff>
      <xdr:row>39</xdr:row>
      <xdr:rowOff>29159</xdr:rowOff>
    </xdr:to>
    <xdr:sp macro="" textlink="">
      <xdr:nvSpPr>
        <xdr:cNvPr id="136" name="楕円 135"/>
        <xdr:cNvSpPr/>
      </xdr:nvSpPr>
      <xdr:spPr>
        <a:xfrm>
          <a:off x="7810500" y="661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143473</xdr:rowOff>
    </xdr:from>
    <xdr:to>
      <xdr:col>45</xdr:col>
      <xdr:colOff>177800</xdr:colOff>
      <xdr:row>38</xdr:row>
      <xdr:rowOff>149809</xdr:rowOff>
    </xdr:to>
    <xdr:cxnSp macro="">
      <xdr:nvCxnSpPr>
        <xdr:cNvPr id="137" name="直線コネクタ 136"/>
        <xdr:cNvCxnSpPr/>
      </xdr:nvCxnSpPr>
      <xdr:spPr>
        <a:xfrm flipV="1">
          <a:off x="7861300" y="6658573"/>
          <a:ext cx="889000" cy="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17203</xdr:rowOff>
    </xdr:from>
    <xdr:to>
      <xdr:col>36</xdr:col>
      <xdr:colOff>165100</xdr:colOff>
      <xdr:row>39</xdr:row>
      <xdr:rowOff>118803</xdr:rowOff>
    </xdr:to>
    <xdr:sp macro="" textlink="">
      <xdr:nvSpPr>
        <xdr:cNvPr id="138" name="楕円 137"/>
        <xdr:cNvSpPr/>
      </xdr:nvSpPr>
      <xdr:spPr>
        <a:xfrm>
          <a:off x="6921500" y="670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149809</xdr:rowOff>
    </xdr:from>
    <xdr:to>
      <xdr:col>41</xdr:col>
      <xdr:colOff>50800</xdr:colOff>
      <xdr:row>39</xdr:row>
      <xdr:rowOff>68003</xdr:rowOff>
    </xdr:to>
    <xdr:cxnSp macro="">
      <xdr:nvCxnSpPr>
        <xdr:cNvPr id="139" name="直線コネクタ 138"/>
        <xdr:cNvCxnSpPr/>
      </xdr:nvCxnSpPr>
      <xdr:spPr>
        <a:xfrm flipV="1">
          <a:off x="6972300" y="6664909"/>
          <a:ext cx="889000" cy="8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29724</xdr:rowOff>
    </xdr:from>
    <xdr:ext cx="534377" cy="259045"/>
    <xdr:sp macro="" textlink="">
      <xdr:nvSpPr>
        <xdr:cNvPr id="140" name="n_1aveValue【道路】&#10;一人当たり延長"/>
        <xdr:cNvSpPr txBox="1"/>
      </xdr:nvSpPr>
      <xdr:spPr>
        <a:xfrm>
          <a:off x="9359411" y="671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58626</xdr:rowOff>
    </xdr:from>
    <xdr:ext cx="534377" cy="259045"/>
    <xdr:sp macro="" textlink="">
      <xdr:nvSpPr>
        <xdr:cNvPr id="141" name="n_2aveValue【道路】&#10;一人当たり延長"/>
        <xdr:cNvSpPr txBox="1"/>
      </xdr:nvSpPr>
      <xdr:spPr>
        <a:xfrm>
          <a:off x="8483111" y="67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96076</xdr:rowOff>
    </xdr:from>
    <xdr:ext cx="534377" cy="259045"/>
    <xdr:sp macro="" textlink="">
      <xdr:nvSpPr>
        <xdr:cNvPr id="142" name="n_3aveValue【道路】&#10;一人当たり延長"/>
        <xdr:cNvSpPr txBox="1"/>
      </xdr:nvSpPr>
      <xdr:spPr>
        <a:xfrm>
          <a:off x="7594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124488</xdr:rowOff>
    </xdr:from>
    <xdr:ext cx="534377" cy="259045"/>
    <xdr:sp macro="" textlink="">
      <xdr:nvSpPr>
        <xdr:cNvPr id="143" name="n_4aveValue【道路】&#10;一人当たり延長"/>
        <xdr:cNvSpPr txBox="1"/>
      </xdr:nvSpPr>
      <xdr:spPr>
        <a:xfrm>
          <a:off x="6705111" y="64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36673</xdr:rowOff>
    </xdr:from>
    <xdr:ext cx="534377" cy="259045"/>
    <xdr:sp macro="" textlink="">
      <xdr:nvSpPr>
        <xdr:cNvPr id="144" name="n_1mainValue【道路】&#10;一人当たり延長"/>
        <xdr:cNvSpPr txBox="1"/>
      </xdr:nvSpPr>
      <xdr:spPr>
        <a:xfrm>
          <a:off x="9359411" y="638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39351</xdr:rowOff>
    </xdr:from>
    <xdr:ext cx="534377" cy="259045"/>
    <xdr:sp macro="" textlink="">
      <xdr:nvSpPr>
        <xdr:cNvPr id="145" name="n_2mainValue【道路】&#10;一人当たり延長"/>
        <xdr:cNvSpPr txBox="1"/>
      </xdr:nvSpPr>
      <xdr:spPr>
        <a:xfrm>
          <a:off x="8483111" y="638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20286</xdr:rowOff>
    </xdr:from>
    <xdr:ext cx="534377" cy="259045"/>
    <xdr:sp macro="" textlink="">
      <xdr:nvSpPr>
        <xdr:cNvPr id="146" name="n_3mainValue【道路】&#10;一人当たり延長"/>
        <xdr:cNvSpPr txBox="1"/>
      </xdr:nvSpPr>
      <xdr:spPr>
        <a:xfrm>
          <a:off x="7594111" y="670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109930</xdr:rowOff>
    </xdr:from>
    <xdr:ext cx="534377" cy="259045"/>
    <xdr:sp macro="" textlink="">
      <xdr:nvSpPr>
        <xdr:cNvPr id="147" name="n_4mainValue【道路】&#10;一人当たり延長"/>
        <xdr:cNvSpPr txBox="1"/>
      </xdr:nvSpPr>
      <xdr:spPr>
        <a:xfrm>
          <a:off x="6705111" y="679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40822</xdr:rowOff>
    </xdr:to>
    <xdr:cxnSp macro="">
      <xdr:nvCxnSpPr>
        <xdr:cNvPr id="173" name="直線コネクタ 172"/>
        <xdr:cNvCxnSpPr/>
      </xdr:nvCxnSpPr>
      <xdr:spPr>
        <a:xfrm flipV="1">
          <a:off x="4634865" y="947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44649</xdr:rowOff>
    </xdr:from>
    <xdr:ext cx="405111" cy="259045"/>
    <xdr:sp macro="" textlink="">
      <xdr:nvSpPr>
        <xdr:cNvPr id="174" name="【橋りょう・トンネル】&#10;有形固定資産減価償却率最小値テキスト"/>
        <xdr:cNvSpPr txBox="1"/>
      </xdr:nvSpPr>
      <xdr:spPr>
        <a:xfrm>
          <a:off x="4673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40822</xdr:rowOff>
    </xdr:from>
    <xdr:to>
      <xdr:col>24</xdr:col>
      <xdr:colOff>152400</xdr:colOff>
      <xdr:row>64</xdr:row>
      <xdr:rowOff>40822</xdr:rowOff>
    </xdr:to>
    <xdr:cxnSp macro="">
      <xdr:nvCxnSpPr>
        <xdr:cNvPr id="175" name="直線コネクタ 174"/>
        <xdr:cNvCxnSpPr/>
      </xdr:nvCxnSpPr>
      <xdr:spPr>
        <a:xfrm>
          <a:off x="4546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6" name="【橋りょう・トンネル】&#10;有形固定資産減価償却率最大値テキスト"/>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7" name="直線コネクタ 176"/>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78" name="【橋りょう・トンネル】&#10;有形固定資産減価償却率平均値テキスト"/>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80" name="フローチャート: 判断 179"/>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99423</xdr:rowOff>
    </xdr:from>
    <xdr:to>
      <xdr:col>15</xdr:col>
      <xdr:colOff>101600</xdr:colOff>
      <xdr:row>61</xdr:row>
      <xdr:rowOff>29573</xdr:rowOff>
    </xdr:to>
    <xdr:sp macro="" textlink="">
      <xdr:nvSpPr>
        <xdr:cNvPr id="181" name="フローチャート: 判断 180"/>
        <xdr:cNvSpPr/>
      </xdr:nvSpPr>
      <xdr:spPr>
        <a:xfrm>
          <a:off x="2857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2" name="フローチャート: 判断 181"/>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87993</xdr:rowOff>
    </xdr:from>
    <xdr:to>
      <xdr:col>6</xdr:col>
      <xdr:colOff>38100</xdr:colOff>
      <xdr:row>61</xdr:row>
      <xdr:rowOff>18143</xdr:rowOff>
    </xdr:to>
    <xdr:sp macro="" textlink="">
      <xdr:nvSpPr>
        <xdr:cNvPr id="183" name="フローチャート: 判断 182"/>
        <xdr:cNvSpPr/>
      </xdr:nvSpPr>
      <xdr:spPr>
        <a:xfrm>
          <a:off x="1079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65133</xdr:rowOff>
    </xdr:from>
    <xdr:to>
      <xdr:col>24</xdr:col>
      <xdr:colOff>114300</xdr:colOff>
      <xdr:row>60</xdr:row>
      <xdr:rowOff>166733</xdr:rowOff>
    </xdr:to>
    <xdr:sp macro="" textlink="">
      <xdr:nvSpPr>
        <xdr:cNvPr id="189" name="楕円 188"/>
        <xdr:cNvSpPr/>
      </xdr:nvSpPr>
      <xdr:spPr>
        <a:xfrm>
          <a:off x="4584700" y="103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88010</xdr:rowOff>
    </xdr:from>
    <xdr:ext cx="405111" cy="259045"/>
    <xdr:sp macro="" textlink="">
      <xdr:nvSpPr>
        <xdr:cNvPr id="190" name="【橋りょう・トンネル】&#10;有形固定資産減価償却率該当値テキスト"/>
        <xdr:cNvSpPr txBox="1"/>
      </xdr:nvSpPr>
      <xdr:spPr>
        <a:xfrm>
          <a:off x="4673600" y="10203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42273</xdr:rowOff>
    </xdr:from>
    <xdr:to>
      <xdr:col>20</xdr:col>
      <xdr:colOff>38100</xdr:colOff>
      <xdr:row>60</xdr:row>
      <xdr:rowOff>143873</xdr:rowOff>
    </xdr:to>
    <xdr:sp macro="" textlink="">
      <xdr:nvSpPr>
        <xdr:cNvPr id="191" name="楕円 190"/>
        <xdr:cNvSpPr/>
      </xdr:nvSpPr>
      <xdr:spPr>
        <a:xfrm>
          <a:off x="37465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93073</xdr:rowOff>
    </xdr:from>
    <xdr:to>
      <xdr:col>24</xdr:col>
      <xdr:colOff>63500</xdr:colOff>
      <xdr:row>60</xdr:row>
      <xdr:rowOff>115933</xdr:rowOff>
    </xdr:to>
    <xdr:cxnSp macro="">
      <xdr:nvCxnSpPr>
        <xdr:cNvPr id="192" name="直線コネクタ 191"/>
        <xdr:cNvCxnSpPr/>
      </xdr:nvCxnSpPr>
      <xdr:spPr>
        <a:xfrm>
          <a:off x="3797300" y="1038007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22678</xdr:rowOff>
    </xdr:from>
    <xdr:to>
      <xdr:col>15</xdr:col>
      <xdr:colOff>101600</xdr:colOff>
      <xdr:row>60</xdr:row>
      <xdr:rowOff>124278</xdr:rowOff>
    </xdr:to>
    <xdr:sp macro="" textlink="">
      <xdr:nvSpPr>
        <xdr:cNvPr id="193" name="楕円 192"/>
        <xdr:cNvSpPr/>
      </xdr:nvSpPr>
      <xdr:spPr>
        <a:xfrm>
          <a:off x="28575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73478</xdr:rowOff>
    </xdr:from>
    <xdr:to>
      <xdr:col>19</xdr:col>
      <xdr:colOff>177800</xdr:colOff>
      <xdr:row>60</xdr:row>
      <xdr:rowOff>93073</xdr:rowOff>
    </xdr:to>
    <xdr:cxnSp macro="">
      <xdr:nvCxnSpPr>
        <xdr:cNvPr id="194" name="直線コネクタ 193"/>
        <xdr:cNvCxnSpPr/>
      </xdr:nvCxnSpPr>
      <xdr:spPr>
        <a:xfrm>
          <a:off x="2908300" y="1036047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148409</xdr:rowOff>
    </xdr:from>
    <xdr:to>
      <xdr:col>10</xdr:col>
      <xdr:colOff>165100</xdr:colOff>
      <xdr:row>60</xdr:row>
      <xdr:rowOff>78559</xdr:rowOff>
    </xdr:to>
    <xdr:sp macro="" textlink="">
      <xdr:nvSpPr>
        <xdr:cNvPr id="195" name="楕円 194"/>
        <xdr:cNvSpPr/>
      </xdr:nvSpPr>
      <xdr:spPr>
        <a:xfrm>
          <a:off x="1968500" y="102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27759</xdr:rowOff>
    </xdr:from>
    <xdr:to>
      <xdr:col>15</xdr:col>
      <xdr:colOff>50800</xdr:colOff>
      <xdr:row>60</xdr:row>
      <xdr:rowOff>73478</xdr:rowOff>
    </xdr:to>
    <xdr:cxnSp macro="">
      <xdr:nvCxnSpPr>
        <xdr:cNvPr id="196" name="直線コネクタ 195"/>
        <xdr:cNvCxnSpPr/>
      </xdr:nvCxnSpPr>
      <xdr:spPr>
        <a:xfrm>
          <a:off x="2019300" y="1031475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120650</xdr:rowOff>
    </xdr:from>
    <xdr:to>
      <xdr:col>6</xdr:col>
      <xdr:colOff>38100</xdr:colOff>
      <xdr:row>60</xdr:row>
      <xdr:rowOff>50800</xdr:rowOff>
    </xdr:to>
    <xdr:sp macro="" textlink="">
      <xdr:nvSpPr>
        <xdr:cNvPr id="197" name="楕円 196"/>
        <xdr:cNvSpPr/>
      </xdr:nvSpPr>
      <xdr:spPr>
        <a:xfrm>
          <a:off x="1079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0</xdr:rowOff>
    </xdr:from>
    <xdr:to>
      <xdr:col>10</xdr:col>
      <xdr:colOff>114300</xdr:colOff>
      <xdr:row>60</xdr:row>
      <xdr:rowOff>27759</xdr:rowOff>
    </xdr:to>
    <xdr:cxnSp macro="">
      <xdr:nvCxnSpPr>
        <xdr:cNvPr id="198" name="直線コネクタ 197"/>
        <xdr:cNvCxnSpPr/>
      </xdr:nvCxnSpPr>
      <xdr:spPr>
        <a:xfrm>
          <a:off x="1130300" y="1028700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35396</xdr:rowOff>
    </xdr:from>
    <xdr:ext cx="405111" cy="259045"/>
    <xdr:sp macro="" textlink="">
      <xdr:nvSpPr>
        <xdr:cNvPr id="199" name="n_1aveValue【橋りょう・トンネル】&#10;有形固定資産減価償却率"/>
        <xdr:cNvSpPr txBox="1"/>
      </xdr:nvSpPr>
      <xdr:spPr>
        <a:xfrm>
          <a:off x="35820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20700</xdr:rowOff>
    </xdr:from>
    <xdr:ext cx="405111" cy="259045"/>
    <xdr:sp macro="" textlink="">
      <xdr:nvSpPr>
        <xdr:cNvPr id="200" name="n_2aveValue【橋りょう・トンネル】&#10;有形固定資産減価償却率"/>
        <xdr:cNvSpPr txBox="1"/>
      </xdr:nvSpPr>
      <xdr:spPr>
        <a:xfrm>
          <a:off x="2705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201" name="n_3aveValue【橋りょう・トンネル】&#10;有形固定資産減価償却率"/>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9270</xdr:rowOff>
    </xdr:from>
    <xdr:ext cx="405111" cy="259045"/>
    <xdr:sp macro="" textlink="">
      <xdr:nvSpPr>
        <xdr:cNvPr id="202" name="n_4aveValue【橋りょう・トンネル】&#10;有形固定資産減価償却率"/>
        <xdr:cNvSpPr txBox="1"/>
      </xdr:nvSpPr>
      <xdr:spPr>
        <a:xfrm>
          <a:off x="927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160400</xdr:rowOff>
    </xdr:from>
    <xdr:ext cx="405111" cy="259045"/>
    <xdr:sp macro="" textlink="">
      <xdr:nvSpPr>
        <xdr:cNvPr id="203" name="n_1mainValue【橋りょう・トンネル】&#10;有形固定資産減価償却率"/>
        <xdr:cNvSpPr txBox="1"/>
      </xdr:nvSpPr>
      <xdr:spPr>
        <a:xfrm>
          <a:off x="35820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140805</xdr:rowOff>
    </xdr:from>
    <xdr:ext cx="405111" cy="259045"/>
    <xdr:sp macro="" textlink="">
      <xdr:nvSpPr>
        <xdr:cNvPr id="204" name="n_2mainValue【橋りょう・トンネル】&#10;有形固定資産減価償却率"/>
        <xdr:cNvSpPr txBox="1"/>
      </xdr:nvSpPr>
      <xdr:spPr>
        <a:xfrm>
          <a:off x="2705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95086</xdr:rowOff>
    </xdr:from>
    <xdr:ext cx="405111" cy="259045"/>
    <xdr:sp macro="" textlink="">
      <xdr:nvSpPr>
        <xdr:cNvPr id="205" name="n_3mainValue【橋りょう・トンネル】&#10;有形固定資産減価償却率"/>
        <xdr:cNvSpPr txBox="1"/>
      </xdr:nvSpPr>
      <xdr:spPr>
        <a:xfrm>
          <a:off x="1816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67327</xdr:rowOff>
    </xdr:from>
    <xdr:ext cx="405111" cy="259045"/>
    <xdr:sp macro="" textlink="">
      <xdr:nvSpPr>
        <xdr:cNvPr id="206" name="n_4mainValue【橋りょう・トンネル】&#10;有形固定資産減価償却率"/>
        <xdr:cNvSpPr txBox="1"/>
      </xdr:nvSpPr>
      <xdr:spPr>
        <a:xfrm>
          <a:off x="927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138867</xdr:rowOff>
    </xdr:from>
    <xdr:to>
      <xdr:col>54</xdr:col>
      <xdr:colOff>189865</xdr:colOff>
      <xdr:row>64</xdr:row>
      <xdr:rowOff>76115</xdr:rowOff>
    </xdr:to>
    <xdr:cxnSp macro="">
      <xdr:nvCxnSpPr>
        <xdr:cNvPr id="230" name="直線コネクタ 229"/>
        <xdr:cNvCxnSpPr/>
      </xdr:nvCxnSpPr>
      <xdr:spPr>
        <a:xfrm flipV="1">
          <a:off x="10476865" y="9740067"/>
          <a:ext cx="0" cy="1308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79942</xdr:rowOff>
    </xdr:from>
    <xdr:ext cx="378565" cy="259045"/>
    <xdr:sp macro="" textlink="">
      <xdr:nvSpPr>
        <xdr:cNvPr id="231" name="【橋りょう・トンネル】&#10;一人当たり有形固定資産（償却資産）額最小値テキスト"/>
        <xdr:cNvSpPr txBox="1"/>
      </xdr:nvSpPr>
      <xdr:spPr>
        <a:xfrm>
          <a:off x="10515600" y="11052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76115</xdr:rowOff>
    </xdr:from>
    <xdr:to>
      <xdr:col>55</xdr:col>
      <xdr:colOff>88900</xdr:colOff>
      <xdr:row>64</xdr:row>
      <xdr:rowOff>76115</xdr:rowOff>
    </xdr:to>
    <xdr:cxnSp macro="">
      <xdr:nvCxnSpPr>
        <xdr:cNvPr id="232" name="直線コネクタ 231"/>
        <xdr:cNvCxnSpPr/>
      </xdr:nvCxnSpPr>
      <xdr:spPr>
        <a:xfrm>
          <a:off x="10388600" y="11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85544</xdr:rowOff>
    </xdr:from>
    <xdr:ext cx="690189" cy="259045"/>
    <xdr:sp macro="" textlink="">
      <xdr:nvSpPr>
        <xdr:cNvPr id="233" name="【橋りょう・トンネル】&#10;一人当たり有形固定資産（償却資産）額最大値テキスト"/>
        <xdr:cNvSpPr txBox="1"/>
      </xdr:nvSpPr>
      <xdr:spPr>
        <a:xfrm>
          <a:off x="10515600" y="95152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138867</xdr:rowOff>
    </xdr:from>
    <xdr:to>
      <xdr:col>55</xdr:col>
      <xdr:colOff>88900</xdr:colOff>
      <xdr:row>56</xdr:row>
      <xdr:rowOff>138867</xdr:rowOff>
    </xdr:to>
    <xdr:cxnSp macro="">
      <xdr:nvCxnSpPr>
        <xdr:cNvPr id="234" name="直線コネクタ 233"/>
        <xdr:cNvCxnSpPr/>
      </xdr:nvCxnSpPr>
      <xdr:spPr>
        <a:xfrm>
          <a:off x="10388600" y="9740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51368</xdr:rowOff>
    </xdr:from>
    <xdr:ext cx="599010" cy="259045"/>
    <xdr:sp macro="" textlink="">
      <xdr:nvSpPr>
        <xdr:cNvPr id="235" name="【橋りょう・トンネル】&#10;一人当たり有形固定資産（償却資産）額平均値テキスト"/>
        <xdr:cNvSpPr txBox="1"/>
      </xdr:nvSpPr>
      <xdr:spPr>
        <a:xfrm>
          <a:off x="10515600" y="10852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72941</xdr:rowOff>
    </xdr:from>
    <xdr:to>
      <xdr:col>55</xdr:col>
      <xdr:colOff>50800</xdr:colOff>
      <xdr:row>64</xdr:row>
      <xdr:rowOff>3091</xdr:rowOff>
    </xdr:to>
    <xdr:sp macro="" textlink="">
      <xdr:nvSpPr>
        <xdr:cNvPr id="236" name="フローチャート: 判断 235"/>
        <xdr:cNvSpPr/>
      </xdr:nvSpPr>
      <xdr:spPr>
        <a:xfrm>
          <a:off x="10426700" y="1087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70163</xdr:rowOff>
    </xdr:from>
    <xdr:to>
      <xdr:col>50</xdr:col>
      <xdr:colOff>165100</xdr:colOff>
      <xdr:row>64</xdr:row>
      <xdr:rowOff>313</xdr:rowOff>
    </xdr:to>
    <xdr:sp macro="" textlink="">
      <xdr:nvSpPr>
        <xdr:cNvPr id="237" name="フローチャート: 判断 236"/>
        <xdr:cNvSpPr/>
      </xdr:nvSpPr>
      <xdr:spPr>
        <a:xfrm>
          <a:off x="9588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69290</xdr:rowOff>
    </xdr:from>
    <xdr:to>
      <xdr:col>46</xdr:col>
      <xdr:colOff>38100</xdr:colOff>
      <xdr:row>63</xdr:row>
      <xdr:rowOff>170890</xdr:rowOff>
    </xdr:to>
    <xdr:sp macro="" textlink="">
      <xdr:nvSpPr>
        <xdr:cNvPr id="238" name="フローチャート: 判断 237"/>
        <xdr:cNvSpPr/>
      </xdr:nvSpPr>
      <xdr:spPr>
        <a:xfrm>
          <a:off x="8699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74047</xdr:rowOff>
    </xdr:from>
    <xdr:to>
      <xdr:col>41</xdr:col>
      <xdr:colOff>101600</xdr:colOff>
      <xdr:row>64</xdr:row>
      <xdr:rowOff>4197</xdr:rowOff>
    </xdr:to>
    <xdr:sp macro="" textlink="">
      <xdr:nvSpPr>
        <xdr:cNvPr id="239" name="フローチャート: 判断 238"/>
        <xdr:cNvSpPr/>
      </xdr:nvSpPr>
      <xdr:spPr>
        <a:xfrm>
          <a:off x="7810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85473</xdr:rowOff>
    </xdr:from>
    <xdr:to>
      <xdr:col>36</xdr:col>
      <xdr:colOff>165100</xdr:colOff>
      <xdr:row>64</xdr:row>
      <xdr:rowOff>15623</xdr:rowOff>
    </xdr:to>
    <xdr:sp macro="" textlink="">
      <xdr:nvSpPr>
        <xdr:cNvPr id="240" name="フローチャート: 判断 239"/>
        <xdr:cNvSpPr/>
      </xdr:nvSpPr>
      <xdr:spPr>
        <a:xfrm>
          <a:off x="6921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65225</xdr:rowOff>
    </xdr:from>
    <xdr:to>
      <xdr:col>55</xdr:col>
      <xdr:colOff>50800</xdr:colOff>
      <xdr:row>63</xdr:row>
      <xdr:rowOff>166825</xdr:rowOff>
    </xdr:to>
    <xdr:sp macro="" textlink="">
      <xdr:nvSpPr>
        <xdr:cNvPr id="246" name="楕円 245"/>
        <xdr:cNvSpPr/>
      </xdr:nvSpPr>
      <xdr:spPr>
        <a:xfrm>
          <a:off x="10426700" y="1086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88102</xdr:rowOff>
    </xdr:from>
    <xdr:ext cx="599010" cy="259045"/>
    <xdr:sp macro="" textlink="">
      <xdr:nvSpPr>
        <xdr:cNvPr id="247" name="【橋りょう・トンネル】&#10;一人当たり有形固定資産（償却資産）額該当値テキスト"/>
        <xdr:cNvSpPr txBox="1"/>
      </xdr:nvSpPr>
      <xdr:spPr>
        <a:xfrm>
          <a:off x="10515600" y="10718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66827</xdr:rowOff>
    </xdr:from>
    <xdr:to>
      <xdr:col>50</xdr:col>
      <xdr:colOff>165100</xdr:colOff>
      <xdr:row>63</xdr:row>
      <xdr:rowOff>168427</xdr:rowOff>
    </xdr:to>
    <xdr:sp macro="" textlink="">
      <xdr:nvSpPr>
        <xdr:cNvPr id="248" name="楕円 247"/>
        <xdr:cNvSpPr/>
      </xdr:nvSpPr>
      <xdr:spPr>
        <a:xfrm>
          <a:off x="9588500" y="1086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116025</xdr:rowOff>
    </xdr:from>
    <xdr:to>
      <xdr:col>55</xdr:col>
      <xdr:colOff>0</xdr:colOff>
      <xdr:row>63</xdr:row>
      <xdr:rowOff>117627</xdr:rowOff>
    </xdr:to>
    <xdr:cxnSp macro="">
      <xdr:nvCxnSpPr>
        <xdr:cNvPr id="249" name="直線コネクタ 248"/>
        <xdr:cNvCxnSpPr/>
      </xdr:nvCxnSpPr>
      <xdr:spPr>
        <a:xfrm flipV="1">
          <a:off x="9639300" y="10917375"/>
          <a:ext cx="838200" cy="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68466</xdr:rowOff>
    </xdr:from>
    <xdr:to>
      <xdr:col>46</xdr:col>
      <xdr:colOff>38100</xdr:colOff>
      <xdr:row>63</xdr:row>
      <xdr:rowOff>170066</xdr:rowOff>
    </xdr:to>
    <xdr:sp macro="" textlink="">
      <xdr:nvSpPr>
        <xdr:cNvPr id="250" name="楕円 249"/>
        <xdr:cNvSpPr/>
      </xdr:nvSpPr>
      <xdr:spPr>
        <a:xfrm>
          <a:off x="8699500" y="1086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117627</xdr:rowOff>
    </xdr:from>
    <xdr:to>
      <xdr:col>50</xdr:col>
      <xdr:colOff>114300</xdr:colOff>
      <xdr:row>63</xdr:row>
      <xdr:rowOff>119266</xdr:rowOff>
    </xdr:to>
    <xdr:cxnSp macro="">
      <xdr:nvCxnSpPr>
        <xdr:cNvPr id="251" name="直線コネクタ 250"/>
        <xdr:cNvCxnSpPr/>
      </xdr:nvCxnSpPr>
      <xdr:spPr>
        <a:xfrm flipV="1">
          <a:off x="8750300" y="10918977"/>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65488</xdr:rowOff>
    </xdr:from>
    <xdr:to>
      <xdr:col>41</xdr:col>
      <xdr:colOff>101600</xdr:colOff>
      <xdr:row>63</xdr:row>
      <xdr:rowOff>167088</xdr:rowOff>
    </xdr:to>
    <xdr:sp macro="" textlink="">
      <xdr:nvSpPr>
        <xdr:cNvPr id="252" name="楕円 251"/>
        <xdr:cNvSpPr/>
      </xdr:nvSpPr>
      <xdr:spPr>
        <a:xfrm>
          <a:off x="7810500" y="108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116288</xdr:rowOff>
    </xdr:from>
    <xdr:to>
      <xdr:col>45</xdr:col>
      <xdr:colOff>177800</xdr:colOff>
      <xdr:row>63</xdr:row>
      <xdr:rowOff>119266</xdr:rowOff>
    </xdr:to>
    <xdr:cxnSp macro="">
      <xdr:nvCxnSpPr>
        <xdr:cNvPr id="253" name="直線コネクタ 252"/>
        <xdr:cNvCxnSpPr/>
      </xdr:nvCxnSpPr>
      <xdr:spPr>
        <a:xfrm>
          <a:off x="7861300" y="10917638"/>
          <a:ext cx="889000" cy="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66787</xdr:rowOff>
    </xdr:from>
    <xdr:to>
      <xdr:col>36</xdr:col>
      <xdr:colOff>165100</xdr:colOff>
      <xdr:row>63</xdr:row>
      <xdr:rowOff>168387</xdr:rowOff>
    </xdr:to>
    <xdr:sp macro="" textlink="">
      <xdr:nvSpPr>
        <xdr:cNvPr id="254" name="楕円 253"/>
        <xdr:cNvSpPr/>
      </xdr:nvSpPr>
      <xdr:spPr>
        <a:xfrm>
          <a:off x="6921500" y="1086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116288</xdr:rowOff>
    </xdr:from>
    <xdr:to>
      <xdr:col>41</xdr:col>
      <xdr:colOff>50800</xdr:colOff>
      <xdr:row>63</xdr:row>
      <xdr:rowOff>117587</xdr:rowOff>
    </xdr:to>
    <xdr:cxnSp macro="">
      <xdr:nvCxnSpPr>
        <xdr:cNvPr id="255" name="直線コネクタ 254"/>
        <xdr:cNvCxnSpPr/>
      </xdr:nvCxnSpPr>
      <xdr:spPr>
        <a:xfrm flipV="1">
          <a:off x="6972300" y="10917638"/>
          <a:ext cx="889000" cy="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162890</xdr:rowOff>
    </xdr:from>
    <xdr:ext cx="599010" cy="259045"/>
    <xdr:sp macro="" textlink="">
      <xdr:nvSpPr>
        <xdr:cNvPr id="256" name="n_1aveValue【橋りょう・トンネル】&#10;一人当たり有形固定資産（償却資産）額"/>
        <xdr:cNvSpPr txBox="1"/>
      </xdr:nvSpPr>
      <xdr:spPr>
        <a:xfrm>
          <a:off x="9327095" y="1096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162017</xdr:rowOff>
    </xdr:from>
    <xdr:ext cx="599010" cy="259045"/>
    <xdr:sp macro="" textlink="">
      <xdr:nvSpPr>
        <xdr:cNvPr id="257" name="n_2aveValue【橋りょう・トンネル】&#10;一人当たり有形固定資産（償却資産）額"/>
        <xdr:cNvSpPr txBox="1"/>
      </xdr:nvSpPr>
      <xdr:spPr>
        <a:xfrm>
          <a:off x="8450795" y="109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166774</xdr:rowOff>
    </xdr:from>
    <xdr:ext cx="599010" cy="259045"/>
    <xdr:sp macro="" textlink="">
      <xdr:nvSpPr>
        <xdr:cNvPr id="258" name="n_3aveValue【橋りょう・トンネル】&#10;一人当たり有形固定資産（償却資産）額"/>
        <xdr:cNvSpPr txBox="1"/>
      </xdr:nvSpPr>
      <xdr:spPr>
        <a:xfrm>
          <a:off x="7561795" y="1096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6750</xdr:rowOff>
    </xdr:from>
    <xdr:ext cx="599010" cy="259045"/>
    <xdr:sp macro="" textlink="">
      <xdr:nvSpPr>
        <xdr:cNvPr id="259" name="n_4aveValue【橋りょう・トンネル】&#10;一人当たり有形固定資産（償却資産）額"/>
        <xdr:cNvSpPr txBox="1"/>
      </xdr:nvSpPr>
      <xdr:spPr>
        <a:xfrm>
          <a:off x="6672795" y="1097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13504</xdr:rowOff>
    </xdr:from>
    <xdr:ext cx="599010" cy="259045"/>
    <xdr:sp macro="" textlink="">
      <xdr:nvSpPr>
        <xdr:cNvPr id="260" name="n_1mainValue【橋りょう・トンネル】&#10;一人当たり有形固定資産（償却資産）額"/>
        <xdr:cNvSpPr txBox="1"/>
      </xdr:nvSpPr>
      <xdr:spPr>
        <a:xfrm>
          <a:off x="9327095" y="10643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15143</xdr:rowOff>
    </xdr:from>
    <xdr:ext cx="599010" cy="259045"/>
    <xdr:sp macro="" textlink="">
      <xdr:nvSpPr>
        <xdr:cNvPr id="261" name="n_2mainValue【橋りょう・トンネル】&#10;一人当たり有形固定資産（償却資産）額"/>
        <xdr:cNvSpPr txBox="1"/>
      </xdr:nvSpPr>
      <xdr:spPr>
        <a:xfrm>
          <a:off x="8450795" y="10645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12165</xdr:rowOff>
    </xdr:from>
    <xdr:ext cx="599010" cy="259045"/>
    <xdr:sp macro="" textlink="">
      <xdr:nvSpPr>
        <xdr:cNvPr id="262" name="n_3mainValue【橋りょう・トンネル】&#10;一人当たり有形固定資産（償却資産）額"/>
        <xdr:cNvSpPr txBox="1"/>
      </xdr:nvSpPr>
      <xdr:spPr>
        <a:xfrm>
          <a:off x="7561795" y="10642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13464</xdr:rowOff>
    </xdr:from>
    <xdr:ext cx="599010" cy="259045"/>
    <xdr:sp macro="" textlink="">
      <xdr:nvSpPr>
        <xdr:cNvPr id="263" name="n_4mainValue【橋りょう・トンネル】&#10;一人当たり有形固定資産（償却資産）額"/>
        <xdr:cNvSpPr txBox="1"/>
      </xdr:nvSpPr>
      <xdr:spPr>
        <a:xfrm>
          <a:off x="6672795" y="1064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96882</xdr:rowOff>
    </xdr:from>
    <xdr:to>
      <xdr:col>24</xdr:col>
      <xdr:colOff>62865</xdr:colOff>
      <xdr:row>86</xdr:row>
      <xdr:rowOff>124642</xdr:rowOff>
    </xdr:to>
    <xdr:cxnSp macro="">
      <xdr:nvCxnSpPr>
        <xdr:cNvPr id="289" name="直線コネクタ 288"/>
        <xdr:cNvCxnSpPr/>
      </xdr:nvCxnSpPr>
      <xdr:spPr>
        <a:xfrm flipV="1">
          <a:off x="4634865" y="13298532"/>
          <a:ext cx="0" cy="157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90" name="【公営住宅】&#10;有形固定資産減価償却率最小値テキスト"/>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91" name="直線コネクタ 290"/>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43559</xdr:rowOff>
    </xdr:from>
    <xdr:ext cx="340478" cy="259045"/>
    <xdr:sp macro="" textlink="">
      <xdr:nvSpPr>
        <xdr:cNvPr id="292" name="【公営住宅】&#10;有形固定資産減価償却率最大値テキスト"/>
        <xdr:cNvSpPr txBox="1"/>
      </xdr:nvSpPr>
      <xdr:spPr>
        <a:xfrm>
          <a:off x="4673600" y="130737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96882</xdr:rowOff>
    </xdr:from>
    <xdr:to>
      <xdr:col>24</xdr:col>
      <xdr:colOff>152400</xdr:colOff>
      <xdr:row>77</xdr:row>
      <xdr:rowOff>96882</xdr:rowOff>
    </xdr:to>
    <xdr:cxnSp macro="">
      <xdr:nvCxnSpPr>
        <xdr:cNvPr id="293" name="直線コネクタ 292"/>
        <xdr:cNvCxnSpPr/>
      </xdr:nvCxnSpPr>
      <xdr:spPr>
        <a:xfrm>
          <a:off x="4546600" y="1329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73496</xdr:rowOff>
    </xdr:from>
    <xdr:ext cx="405111" cy="259045"/>
    <xdr:sp macro="" textlink="">
      <xdr:nvSpPr>
        <xdr:cNvPr id="294" name="【公営住宅】&#10;有形固定資産減価償却率平均値テキスト"/>
        <xdr:cNvSpPr txBox="1"/>
      </xdr:nvSpPr>
      <xdr:spPr>
        <a:xfrm>
          <a:off x="4673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95069</xdr:rowOff>
    </xdr:from>
    <xdr:to>
      <xdr:col>24</xdr:col>
      <xdr:colOff>114300</xdr:colOff>
      <xdr:row>84</xdr:row>
      <xdr:rowOff>25219</xdr:rowOff>
    </xdr:to>
    <xdr:sp macro="" textlink="">
      <xdr:nvSpPr>
        <xdr:cNvPr id="295" name="フローチャート: 判断 294"/>
        <xdr:cNvSpPr/>
      </xdr:nvSpPr>
      <xdr:spPr>
        <a:xfrm>
          <a:off x="4584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96701</xdr:rowOff>
    </xdr:from>
    <xdr:to>
      <xdr:col>20</xdr:col>
      <xdr:colOff>38100</xdr:colOff>
      <xdr:row>84</xdr:row>
      <xdr:rowOff>26851</xdr:rowOff>
    </xdr:to>
    <xdr:sp macro="" textlink="">
      <xdr:nvSpPr>
        <xdr:cNvPr id="296" name="フローチャート: 判断 295"/>
        <xdr:cNvSpPr/>
      </xdr:nvSpPr>
      <xdr:spPr>
        <a:xfrm>
          <a:off x="3746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83638</xdr:rowOff>
    </xdr:from>
    <xdr:to>
      <xdr:col>15</xdr:col>
      <xdr:colOff>101600</xdr:colOff>
      <xdr:row>84</xdr:row>
      <xdr:rowOff>13788</xdr:rowOff>
    </xdr:to>
    <xdr:sp macro="" textlink="">
      <xdr:nvSpPr>
        <xdr:cNvPr id="297" name="フローチャート: 判断 296"/>
        <xdr:cNvSpPr/>
      </xdr:nvSpPr>
      <xdr:spPr>
        <a:xfrm>
          <a:off x="2857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65677</xdr:rowOff>
    </xdr:from>
    <xdr:to>
      <xdr:col>10</xdr:col>
      <xdr:colOff>165100</xdr:colOff>
      <xdr:row>83</xdr:row>
      <xdr:rowOff>167277</xdr:rowOff>
    </xdr:to>
    <xdr:sp macro="" textlink="">
      <xdr:nvSpPr>
        <xdr:cNvPr id="298" name="フローチャート: 判断 297"/>
        <xdr:cNvSpPr/>
      </xdr:nvSpPr>
      <xdr:spPr>
        <a:xfrm>
          <a:off x="1968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70576</xdr:rowOff>
    </xdr:from>
    <xdr:to>
      <xdr:col>6</xdr:col>
      <xdr:colOff>38100</xdr:colOff>
      <xdr:row>84</xdr:row>
      <xdr:rowOff>726</xdr:rowOff>
    </xdr:to>
    <xdr:sp macro="" textlink="">
      <xdr:nvSpPr>
        <xdr:cNvPr id="299" name="フローチャート: 判断 298"/>
        <xdr:cNvSpPr/>
      </xdr:nvSpPr>
      <xdr:spPr>
        <a:xfrm>
          <a:off x="1079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108131</xdr:rowOff>
    </xdr:from>
    <xdr:to>
      <xdr:col>24</xdr:col>
      <xdr:colOff>114300</xdr:colOff>
      <xdr:row>82</xdr:row>
      <xdr:rowOff>38281</xdr:rowOff>
    </xdr:to>
    <xdr:sp macro="" textlink="">
      <xdr:nvSpPr>
        <xdr:cNvPr id="305" name="楕円 304"/>
        <xdr:cNvSpPr/>
      </xdr:nvSpPr>
      <xdr:spPr>
        <a:xfrm>
          <a:off x="4584700" y="1399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131008</xdr:rowOff>
    </xdr:from>
    <xdr:ext cx="405111" cy="259045"/>
    <xdr:sp macro="" textlink="">
      <xdr:nvSpPr>
        <xdr:cNvPr id="306" name="【公営住宅】&#10;有形固定資産減価償却率該当値テキスト"/>
        <xdr:cNvSpPr txBox="1"/>
      </xdr:nvSpPr>
      <xdr:spPr>
        <a:xfrm>
          <a:off x="4673600" y="13847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73842</xdr:rowOff>
    </xdr:from>
    <xdr:to>
      <xdr:col>20</xdr:col>
      <xdr:colOff>38100</xdr:colOff>
      <xdr:row>83</xdr:row>
      <xdr:rowOff>3992</xdr:rowOff>
    </xdr:to>
    <xdr:sp macro="" textlink="">
      <xdr:nvSpPr>
        <xdr:cNvPr id="307" name="楕円 306"/>
        <xdr:cNvSpPr/>
      </xdr:nvSpPr>
      <xdr:spPr>
        <a:xfrm>
          <a:off x="3746500" y="141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158931</xdr:rowOff>
    </xdr:from>
    <xdr:to>
      <xdr:col>24</xdr:col>
      <xdr:colOff>63500</xdr:colOff>
      <xdr:row>82</xdr:row>
      <xdr:rowOff>124642</xdr:rowOff>
    </xdr:to>
    <xdr:cxnSp macro="">
      <xdr:nvCxnSpPr>
        <xdr:cNvPr id="308" name="直線コネクタ 307"/>
        <xdr:cNvCxnSpPr/>
      </xdr:nvCxnSpPr>
      <xdr:spPr>
        <a:xfrm flipV="1">
          <a:off x="3797300" y="14046381"/>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145687</xdr:rowOff>
    </xdr:from>
    <xdr:to>
      <xdr:col>15</xdr:col>
      <xdr:colOff>101600</xdr:colOff>
      <xdr:row>85</xdr:row>
      <xdr:rowOff>75837</xdr:rowOff>
    </xdr:to>
    <xdr:sp macro="" textlink="">
      <xdr:nvSpPr>
        <xdr:cNvPr id="309" name="楕円 308"/>
        <xdr:cNvSpPr/>
      </xdr:nvSpPr>
      <xdr:spPr>
        <a:xfrm>
          <a:off x="2857500" y="1454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124642</xdr:rowOff>
    </xdr:from>
    <xdr:to>
      <xdr:col>19</xdr:col>
      <xdr:colOff>177800</xdr:colOff>
      <xdr:row>85</xdr:row>
      <xdr:rowOff>25037</xdr:rowOff>
    </xdr:to>
    <xdr:cxnSp macro="">
      <xdr:nvCxnSpPr>
        <xdr:cNvPr id="310" name="直線コネクタ 309"/>
        <xdr:cNvCxnSpPr/>
      </xdr:nvCxnSpPr>
      <xdr:spPr>
        <a:xfrm flipV="1">
          <a:off x="2908300" y="14183542"/>
          <a:ext cx="889000" cy="4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121194</xdr:rowOff>
    </xdr:from>
    <xdr:to>
      <xdr:col>10</xdr:col>
      <xdr:colOff>165100</xdr:colOff>
      <xdr:row>85</xdr:row>
      <xdr:rowOff>51344</xdr:rowOff>
    </xdr:to>
    <xdr:sp macro="" textlink="">
      <xdr:nvSpPr>
        <xdr:cNvPr id="311" name="楕円 310"/>
        <xdr:cNvSpPr/>
      </xdr:nvSpPr>
      <xdr:spPr>
        <a:xfrm>
          <a:off x="1968500" y="145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544</xdr:rowOff>
    </xdr:from>
    <xdr:to>
      <xdr:col>15</xdr:col>
      <xdr:colOff>50800</xdr:colOff>
      <xdr:row>85</xdr:row>
      <xdr:rowOff>25037</xdr:rowOff>
    </xdr:to>
    <xdr:cxnSp macro="">
      <xdr:nvCxnSpPr>
        <xdr:cNvPr id="312" name="直線コネクタ 311"/>
        <xdr:cNvCxnSpPr/>
      </xdr:nvCxnSpPr>
      <xdr:spPr>
        <a:xfrm>
          <a:off x="2019300" y="1457379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95069</xdr:rowOff>
    </xdr:from>
    <xdr:to>
      <xdr:col>6</xdr:col>
      <xdr:colOff>38100</xdr:colOff>
      <xdr:row>85</xdr:row>
      <xdr:rowOff>25219</xdr:rowOff>
    </xdr:to>
    <xdr:sp macro="" textlink="">
      <xdr:nvSpPr>
        <xdr:cNvPr id="313" name="楕円 312"/>
        <xdr:cNvSpPr/>
      </xdr:nvSpPr>
      <xdr:spPr>
        <a:xfrm>
          <a:off x="1079500" y="1449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145869</xdr:rowOff>
    </xdr:from>
    <xdr:to>
      <xdr:col>10</xdr:col>
      <xdr:colOff>114300</xdr:colOff>
      <xdr:row>85</xdr:row>
      <xdr:rowOff>544</xdr:rowOff>
    </xdr:to>
    <xdr:cxnSp macro="">
      <xdr:nvCxnSpPr>
        <xdr:cNvPr id="314" name="直線コネクタ 313"/>
        <xdr:cNvCxnSpPr/>
      </xdr:nvCxnSpPr>
      <xdr:spPr>
        <a:xfrm>
          <a:off x="1130300" y="145476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17978</xdr:rowOff>
    </xdr:from>
    <xdr:ext cx="405111" cy="259045"/>
    <xdr:sp macro="" textlink="">
      <xdr:nvSpPr>
        <xdr:cNvPr id="315" name="n_1aveValue【公営住宅】&#10;有形固定資産減価償却率"/>
        <xdr:cNvSpPr txBox="1"/>
      </xdr:nvSpPr>
      <xdr:spPr>
        <a:xfrm>
          <a:off x="35820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30315</xdr:rowOff>
    </xdr:from>
    <xdr:ext cx="405111" cy="259045"/>
    <xdr:sp macro="" textlink="">
      <xdr:nvSpPr>
        <xdr:cNvPr id="316" name="n_2aveValue【公営住宅】&#10;有形固定資産減価償却率"/>
        <xdr:cNvSpPr txBox="1"/>
      </xdr:nvSpPr>
      <xdr:spPr>
        <a:xfrm>
          <a:off x="2705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12354</xdr:rowOff>
    </xdr:from>
    <xdr:ext cx="405111" cy="259045"/>
    <xdr:sp macro="" textlink="">
      <xdr:nvSpPr>
        <xdr:cNvPr id="317" name="n_3aveValue【公営住宅】&#10;有形固定資産減価償却率"/>
        <xdr:cNvSpPr txBox="1"/>
      </xdr:nvSpPr>
      <xdr:spPr>
        <a:xfrm>
          <a:off x="1816744" y="1407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17253</xdr:rowOff>
    </xdr:from>
    <xdr:ext cx="405111" cy="259045"/>
    <xdr:sp macro="" textlink="">
      <xdr:nvSpPr>
        <xdr:cNvPr id="318" name="n_4aveValue【公営住宅】&#10;有形固定資産減価償却率"/>
        <xdr:cNvSpPr txBox="1"/>
      </xdr:nvSpPr>
      <xdr:spPr>
        <a:xfrm>
          <a:off x="927744" y="1407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20519</xdr:rowOff>
    </xdr:from>
    <xdr:ext cx="405111" cy="259045"/>
    <xdr:sp macro="" textlink="">
      <xdr:nvSpPr>
        <xdr:cNvPr id="319" name="n_1mainValue【公営住宅】&#10;有形固定資産減価償却率"/>
        <xdr:cNvSpPr txBox="1"/>
      </xdr:nvSpPr>
      <xdr:spPr>
        <a:xfrm>
          <a:off x="3582044" y="1390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66964</xdr:rowOff>
    </xdr:from>
    <xdr:ext cx="405111" cy="259045"/>
    <xdr:sp macro="" textlink="">
      <xdr:nvSpPr>
        <xdr:cNvPr id="320" name="n_2mainValue【公営住宅】&#10;有形固定資産減価償却率"/>
        <xdr:cNvSpPr txBox="1"/>
      </xdr:nvSpPr>
      <xdr:spPr>
        <a:xfrm>
          <a:off x="2705744" y="1464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42471</xdr:rowOff>
    </xdr:from>
    <xdr:ext cx="405111" cy="259045"/>
    <xdr:sp macro="" textlink="">
      <xdr:nvSpPr>
        <xdr:cNvPr id="321" name="n_3mainValue【公営住宅】&#10;有形固定資産減価償却率"/>
        <xdr:cNvSpPr txBox="1"/>
      </xdr:nvSpPr>
      <xdr:spPr>
        <a:xfrm>
          <a:off x="1816744" y="1461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16346</xdr:rowOff>
    </xdr:from>
    <xdr:ext cx="405111" cy="259045"/>
    <xdr:sp macro="" textlink="">
      <xdr:nvSpPr>
        <xdr:cNvPr id="322" name="n_4mainValue【公営住宅】&#10;有形固定資産減価償却率"/>
        <xdr:cNvSpPr txBox="1"/>
      </xdr:nvSpPr>
      <xdr:spPr>
        <a:xfrm>
          <a:off x="927744" y="1458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85</xdr:row>
      <xdr:rowOff>93535</xdr:rowOff>
    </xdr:to>
    <xdr:cxnSp macro="">
      <xdr:nvCxnSpPr>
        <xdr:cNvPr id="342" name="直線コネクタ 341"/>
        <xdr:cNvCxnSpPr/>
      </xdr:nvCxnSpPr>
      <xdr:spPr>
        <a:xfrm flipV="1">
          <a:off x="10476865" y="13512927"/>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3" name="【公営住宅】&#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4" name="直線コネクタ 343"/>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5" name="【公営住宅】&#10;一人当たり面積最大値テキスト"/>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6" name="直線コネクタ 345"/>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122317</xdr:rowOff>
    </xdr:from>
    <xdr:ext cx="469744" cy="259045"/>
    <xdr:sp macro="" textlink="">
      <xdr:nvSpPr>
        <xdr:cNvPr id="347" name="【公営住宅】&#10;一人当たり面積平均値テキスト"/>
        <xdr:cNvSpPr txBox="1"/>
      </xdr:nvSpPr>
      <xdr:spPr>
        <a:xfrm>
          <a:off x="10515600" y="14181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143890</xdr:rowOff>
    </xdr:from>
    <xdr:to>
      <xdr:col>55</xdr:col>
      <xdr:colOff>50800</xdr:colOff>
      <xdr:row>83</xdr:row>
      <xdr:rowOff>74040</xdr:rowOff>
    </xdr:to>
    <xdr:sp macro="" textlink="">
      <xdr:nvSpPr>
        <xdr:cNvPr id="348" name="フローチャート: 判断 347"/>
        <xdr:cNvSpPr/>
      </xdr:nvSpPr>
      <xdr:spPr>
        <a:xfrm>
          <a:off x="10426700" y="1420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135319</xdr:rowOff>
    </xdr:from>
    <xdr:to>
      <xdr:col>50</xdr:col>
      <xdr:colOff>165100</xdr:colOff>
      <xdr:row>83</xdr:row>
      <xdr:rowOff>65469</xdr:rowOff>
    </xdr:to>
    <xdr:sp macro="" textlink="">
      <xdr:nvSpPr>
        <xdr:cNvPr id="349" name="フローチャート: 判断 348"/>
        <xdr:cNvSpPr/>
      </xdr:nvSpPr>
      <xdr:spPr>
        <a:xfrm>
          <a:off x="9588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124461</xdr:rowOff>
    </xdr:from>
    <xdr:to>
      <xdr:col>46</xdr:col>
      <xdr:colOff>38100</xdr:colOff>
      <xdr:row>83</xdr:row>
      <xdr:rowOff>54611</xdr:rowOff>
    </xdr:to>
    <xdr:sp macro="" textlink="">
      <xdr:nvSpPr>
        <xdr:cNvPr id="350" name="フローチャート: 判断 349"/>
        <xdr:cNvSpPr/>
      </xdr:nvSpPr>
      <xdr:spPr>
        <a:xfrm>
          <a:off x="8699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158178</xdr:rowOff>
    </xdr:from>
    <xdr:to>
      <xdr:col>41</xdr:col>
      <xdr:colOff>101600</xdr:colOff>
      <xdr:row>83</xdr:row>
      <xdr:rowOff>88328</xdr:rowOff>
    </xdr:to>
    <xdr:sp macro="" textlink="">
      <xdr:nvSpPr>
        <xdr:cNvPr id="351" name="フローチャート: 判断 350"/>
        <xdr:cNvSpPr/>
      </xdr:nvSpPr>
      <xdr:spPr>
        <a:xfrm>
          <a:off x="7810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8446</xdr:rowOff>
    </xdr:from>
    <xdr:to>
      <xdr:col>36</xdr:col>
      <xdr:colOff>165100</xdr:colOff>
      <xdr:row>83</xdr:row>
      <xdr:rowOff>110046</xdr:rowOff>
    </xdr:to>
    <xdr:sp macro="" textlink="">
      <xdr:nvSpPr>
        <xdr:cNvPr id="352" name="フローチャート: 判断 351"/>
        <xdr:cNvSpPr/>
      </xdr:nvSpPr>
      <xdr:spPr>
        <a:xfrm>
          <a:off x="6921500" y="142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49594</xdr:rowOff>
    </xdr:from>
    <xdr:to>
      <xdr:col>55</xdr:col>
      <xdr:colOff>50800</xdr:colOff>
      <xdr:row>81</xdr:row>
      <xdr:rowOff>151194</xdr:rowOff>
    </xdr:to>
    <xdr:sp macro="" textlink="">
      <xdr:nvSpPr>
        <xdr:cNvPr id="358" name="楕円 357"/>
        <xdr:cNvSpPr/>
      </xdr:nvSpPr>
      <xdr:spPr>
        <a:xfrm>
          <a:off x="10426700" y="1393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72471</xdr:rowOff>
    </xdr:from>
    <xdr:ext cx="469744" cy="259045"/>
    <xdr:sp macro="" textlink="">
      <xdr:nvSpPr>
        <xdr:cNvPr id="359" name="【公営住宅】&#10;一人当たり面積該当値テキスト"/>
        <xdr:cNvSpPr txBox="1"/>
      </xdr:nvSpPr>
      <xdr:spPr>
        <a:xfrm>
          <a:off x="10515600" y="13788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101028</xdr:rowOff>
    </xdr:from>
    <xdr:to>
      <xdr:col>50</xdr:col>
      <xdr:colOff>165100</xdr:colOff>
      <xdr:row>82</xdr:row>
      <xdr:rowOff>31178</xdr:rowOff>
    </xdr:to>
    <xdr:sp macro="" textlink="">
      <xdr:nvSpPr>
        <xdr:cNvPr id="360" name="楕円 359"/>
        <xdr:cNvSpPr/>
      </xdr:nvSpPr>
      <xdr:spPr>
        <a:xfrm>
          <a:off x="9588500" y="1398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100394</xdr:rowOff>
    </xdr:from>
    <xdr:to>
      <xdr:col>55</xdr:col>
      <xdr:colOff>0</xdr:colOff>
      <xdr:row>81</xdr:row>
      <xdr:rowOff>151828</xdr:rowOff>
    </xdr:to>
    <xdr:cxnSp macro="">
      <xdr:nvCxnSpPr>
        <xdr:cNvPr id="361" name="直線コネクタ 360"/>
        <xdr:cNvCxnSpPr/>
      </xdr:nvCxnSpPr>
      <xdr:spPr>
        <a:xfrm flipV="1">
          <a:off x="9639300" y="13987844"/>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158750</xdr:rowOff>
    </xdr:from>
    <xdr:to>
      <xdr:col>46</xdr:col>
      <xdr:colOff>38100</xdr:colOff>
      <xdr:row>82</xdr:row>
      <xdr:rowOff>88900</xdr:rowOff>
    </xdr:to>
    <xdr:sp macro="" textlink="">
      <xdr:nvSpPr>
        <xdr:cNvPr id="362" name="楕円 361"/>
        <xdr:cNvSpPr/>
      </xdr:nvSpPr>
      <xdr:spPr>
        <a:xfrm>
          <a:off x="8699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151828</xdr:rowOff>
    </xdr:from>
    <xdr:to>
      <xdr:col>50</xdr:col>
      <xdr:colOff>114300</xdr:colOff>
      <xdr:row>82</xdr:row>
      <xdr:rowOff>38100</xdr:rowOff>
    </xdr:to>
    <xdr:cxnSp macro="">
      <xdr:nvCxnSpPr>
        <xdr:cNvPr id="363" name="直線コネクタ 362"/>
        <xdr:cNvCxnSpPr/>
      </xdr:nvCxnSpPr>
      <xdr:spPr>
        <a:xfrm flipV="1">
          <a:off x="8750300" y="14039278"/>
          <a:ext cx="889000" cy="5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168466</xdr:rowOff>
    </xdr:from>
    <xdr:to>
      <xdr:col>41</xdr:col>
      <xdr:colOff>101600</xdr:colOff>
      <xdr:row>82</xdr:row>
      <xdr:rowOff>98616</xdr:rowOff>
    </xdr:to>
    <xdr:sp macro="" textlink="">
      <xdr:nvSpPr>
        <xdr:cNvPr id="364" name="楕円 363"/>
        <xdr:cNvSpPr/>
      </xdr:nvSpPr>
      <xdr:spPr>
        <a:xfrm>
          <a:off x="7810500" y="1405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38100</xdr:rowOff>
    </xdr:from>
    <xdr:to>
      <xdr:col>45</xdr:col>
      <xdr:colOff>177800</xdr:colOff>
      <xdr:row>82</xdr:row>
      <xdr:rowOff>47816</xdr:rowOff>
    </xdr:to>
    <xdr:cxnSp macro="">
      <xdr:nvCxnSpPr>
        <xdr:cNvPr id="365" name="直線コネクタ 364"/>
        <xdr:cNvCxnSpPr/>
      </xdr:nvCxnSpPr>
      <xdr:spPr>
        <a:xfrm flipV="1">
          <a:off x="7861300" y="14097000"/>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170180</xdr:rowOff>
    </xdr:from>
    <xdr:to>
      <xdr:col>36</xdr:col>
      <xdr:colOff>165100</xdr:colOff>
      <xdr:row>82</xdr:row>
      <xdr:rowOff>100330</xdr:rowOff>
    </xdr:to>
    <xdr:sp macro="" textlink="">
      <xdr:nvSpPr>
        <xdr:cNvPr id="366" name="楕円 365"/>
        <xdr:cNvSpPr/>
      </xdr:nvSpPr>
      <xdr:spPr>
        <a:xfrm>
          <a:off x="6921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47816</xdr:rowOff>
    </xdr:from>
    <xdr:to>
      <xdr:col>41</xdr:col>
      <xdr:colOff>50800</xdr:colOff>
      <xdr:row>82</xdr:row>
      <xdr:rowOff>49530</xdr:rowOff>
    </xdr:to>
    <xdr:cxnSp macro="">
      <xdr:nvCxnSpPr>
        <xdr:cNvPr id="367" name="直線コネクタ 366"/>
        <xdr:cNvCxnSpPr/>
      </xdr:nvCxnSpPr>
      <xdr:spPr>
        <a:xfrm flipV="1">
          <a:off x="6972300" y="14106716"/>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56596</xdr:rowOff>
    </xdr:from>
    <xdr:ext cx="469744" cy="259045"/>
    <xdr:sp macro="" textlink="">
      <xdr:nvSpPr>
        <xdr:cNvPr id="368" name="n_1aveValue【公営住宅】&#10;一人当たり面積"/>
        <xdr:cNvSpPr txBox="1"/>
      </xdr:nvSpPr>
      <xdr:spPr>
        <a:xfrm>
          <a:off x="9391727" y="14286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45738</xdr:rowOff>
    </xdr:from>
    <xdr:ext cx="469744" cy="259045"/>
    <xdr:sp macro="" textlink="">
      <xdr:nvSpPr>
        <xdr:cNvPr id="369" name="n_2aveValue【公営住宅】&#10;一人当たり面積"/>
        <xdr:cNvSpPr txBox="1"/>
      </xdr:nvSpPr>
      <xdr:spPr>
        <a:xfrm>
          <a:off x="85154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79455</xdr:rowOff>
    </xdr:from>
    <xdr:ext cx="469744" cy="259045"/>
    <xdr:sp macro="" textlink="">
      <xdr:nvSpPr>
        <xdr:cNvPr id="370" name="n_3aveValue【公営住宅】&#10;一人当たり面積"/>
        <xdr:cNvSpPr txBox="1"/>
      </xdr:nvSpPr>
      <xdr:spPr>
        <a:xfrm>
          <a:off x="7626427" y="1430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101173</xdr:rowOff>
    </xdr:from>
    <xdr:ext cx="469744" cy="259045"/>
    <xdr:sp macro="" textlink="">
      <xdr:nvSpPr>
        <xdr:cNvPr id="371" name="n_4aveValue【公営住宅】&#10;一人当たり面積"/>
        <xdr:cNvSpPr txBox="1"/>
      </xdr:nvSpPr>
      <xdr:spPr>
        <a:xfrm>
          <a:off x="6737427" y="14331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47705</xdr:rowOff>
    </xdr:from>
    <xdr:ext cx="469744" cy="259045"/>
    <xdr:sp macro="" textlink="">
      <xdr:nvSpPr>
        <xdr:cNvPr id="372" name="n_1mainValue【公営住宅】&#10;一人当たり面積"/>
        <xdr:cNvSpPr txBox="1"/>
      </xdr:nvSpPr>
      <xdr:spPr>
        <a:xfrm>
          <a:off x="9391727" y="13763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105427</xdr:rowOff>
    </xdr:from>
    <xdr:ext cx="469744" cy="259045"/>
    <xdr:sp macro="" textlink="">
      <xdr:nvSpPr>
        <xdr:cNvPr id="373" name="n_2mainValue【公営住宅】&#10;一人当たり面積"/>
        <xdr:cNvSpPr txBox="1"/>
      </xdr:nvSpPr>
      <xdr:spPr>
        <a:xfrm>
          <a:off x="8515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115143</xdr:rowOff>
    </xdr:from>
    <xdr:ext cx="469744" cy="259045"/>
    <xdr:sp macro="" textlink="">
      <xdr:nvSpPr>
        <xdr:cNvPr id="374" name="n_3mainValue【公営住宅】&#10;一人当たり面積"/>
        <xdr:cNvSpPr txBox="1"/>
      </xdr:nvSpPr>
      <xdr:spPr>
        <a:xfrm>
          <a:off x="7626427" y="13831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116857</xdr:rowOff>
    </xdr:from>
    <xdr:ext cx="469744" cy="259045"/>
    <xdr:sp macro="" textlink="">
      <xdr:nvSpPr>
        <xdr:cNvPr id="375" name="n_4mainValue【公営住宅】&#10;一人当たり面積"/>
        <xdr:cNvSpPr txBox="1"/>
      </xdr:nvSpPr>
      <xdr:spPr>
        <a:xfrm>
          <a:off x="6737427" y="1383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7" name="直線コネクタ 38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8" name="テキスト ボックス 387"/>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9" name="直線コネクタ 38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0" name="テキスト ボックス 38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1" name="直線コネクタ 39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2" name="テキスト ボックス 39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3" name="直線コネクタ 39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4" name="テキスト ボックス 39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5" name="直線コネクタ 39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6" name="テキスト ボックス 39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8" name="テキスト ボックス 397"/>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55245</xdr:rowOff>
    </xdr:from>
    <xdr:to>
      <xdr:col>24</xdr:col>
      <xdr:colOff>62865</xdr:colOff>
      <xdr:row>107</xdr:row>
      <xdr:rowOff>152400</xdr:rowOff>
    </xdr:to>
    <xdr:cxnSp macro="">
      <xdr:nvCxnSpPr>
        <xdr:cNvPr id="400" name="直線コネクタ 399"/>
        <xdr:cNvCxnSpPr/>
      </xdr:nvCxnSpPr>
      <xdr:spPr>
        <a:xfrm flipV="1">
          <a:off x="4634865" y="17200245"/>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156227</xdr:rowOff>
    </xdr:from>
    <xdr:ext cx="405111" cy="259045"/>
    <xdr:sp macro="" textlink="">
      <xdr:nvSpPr>
        <xdr:cNvPr id="401" name="【港湾・漁港】&#10;有形固定資産減価償却率最小値テキスト"/>
        <xdr:cNvSpPr txBox="1"/>
      </xdr:nvSpPr>
      <xdr:spPr>
        <a:xfrm>
          <a:off x="4673600" y="185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152400</xdr:rowOff>
    </xdr:from>
    <xdr:to>
      <xdr:col>24</xdr:col>
      <xdr:colOff>152400</xdr:colOff>
      <xdr:row>107</xdr:row>
      <xdr:rowOff>152400</xdr:rowOff>
    </xdr:to>
    <xdr:cxnSp macro="">
      <xdr:nvCxnSpPr>
        <xdr:cNvPr id="402" name="直線コネクタ 401"/>
        <xdr:cNvCxnSpPr/>
      </xdr:nvCxnSpPr>
      <xdr:spPr>
        <a:xfrm>
          <a:off x="4546600" y="1849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1922</xdr:rowOff>
    </xdr:from>
    <xdr:ext cx="405111" cy="259045"/>
    <xdr:sp macro="" textlink="">
      <xdr:nvSpPr>
        <xdr:cNvPr id="403" name="【港湾・漁港】&#10;有形固定資産減価償却率最大値テキスト"/>
        <xdr:cNvSpPr txBox="1"/>
      </xdr:nvSpPr>
      <xdr:spPr>
        <a:xfrm>
          <a:off x="4673600" y="1697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55245</xdr:rowOff>
    </xdr:from>
    <xdr:to>
      <xdr:col>24</xdr:col>
      <xdr:colOff>152400</xdr:colOff>
      <xdr:row>100</xdr:row>
      <xdr:rowOff>55245</xdr:rowOff>
    </xdr:to>
    <xdr:cxnSp macro="">
      <xdr:nvCxnSpPr>
        <xdr:cNvPr id="404" name="直線コネクタ 403"/>
        <xdr:cNvCxnSpPr/>
      </xdr:nvCxnSpPr>
      <xdr:spPr>
        <a:xfrm>
          <a:off x="4546600" y="1720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15257</xdr:rowOff>
    </xdr:from>
    <xdr:ext cx="405111" cy="259045"/>
    <xdr:sp macro="" textlink="">
      <xdr:nvSpPr>
        <xdr:cNvPr id="405" name="【港湾・漁港】&#10;有形固定資産減価償却率平均値テキスト"/>
        <xdr:cNvSpPr txBox="1"/>
      </xdr:nvSpPr>
      <xdr:spPr>
        <a:xfrm>
          <a:off x="4673600" y="1784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406" name="フローチャート: 判断 405"/>
        <xdr:cNvSpPr/>
      </xdr:nvSpPr>
      <xdr:spPr>
        <a:xfrm>
          <a:off x="4584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10161</xdr:rowOff>
    </xdr:from>
    <xdr:to>
      <xdr:col>20</xdr:col>
      <xdr:colOff>38100</xdr:colOff>
      <xdr:row>104</xdr:row>
      <xdr:rowOff>111761</xdr:rowOff>
    </xdr:to>
    <xdr:sp macro="" textlink="">
      <xdr:nvSpPr>
        <xdr:cNvPr id="407" name="フローチャート: 判断 406"/>
        <xdr:cNvSpPr/>
      </xdr:nvSpPr>
      <xdr:spPr>
        <a:xfrm>
          <a:off x="3746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164464</xdr:rowOff>
    </xdr:from>
    <xdr:to>
      <xdr:col>15</xdr:col>
      <xdr:colOff>101600</xdr:colOff>
      <xdr:row>104</xdr:row>
      <xdr:rowOff>94614</xdr:rowOff>
    </xdr:to>
    <xdr:sp macro="" textlink="">
      <xdr:nvSpPr>
        <xdr:cNvPr id="408" name="フローチャート: 判断 407"/>
        <xdr:cNvSpPr/>
      </xdr:nvSpPr>
      <xdr:spPr>
        <a:xfrm>
          <a:off x="2857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21589</xdr:rowOff>
    </xdr:from>
    <xdr:to>
      <xdr:col>10</xdr:col>
      <xdr:colOff>165100</xdr:colOff>
      <xdr:row>105</xdr:row>
      <xdr:rowOff>123189</xdr:rowOff>
    </xdr:to>
    <xdr:sp macro="" textlink="">
      <xdr:nvSpPr>
        <xdr:cNvPr id="409" name="フローチャート: 判断 408"/>
        <xdr:cNvSpPr/>
      </xdr:nvSpPr>
      <xdr:spPr>
        <a:xfrm>
          <a:off x="1968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84455</xdr:rowOff>
    </xdr:from>
    <xdr:to>
      <xdr:col>6</xdr:col>
      <xdr:colOff>38100</xdr:colOff>
      <xdr:row>104</xdr:row>
      <xdr:rowOff>14605</xdr:rowOff>
    </xdr:to>
    <xdr:sp macro="" textlink="">
      <xdr:nvSpPr>
        <xdr:cNvPr id="410" name="フローチャート: 判断 409"/>
        <xdr:cNvSpPr/>
      </xdr:nvSpPr>
      <xdr:spPr>
        <a:xfrm>
          <a:off x="1079500" y="1774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65405</xdr:rowOff>
    </xdr:from>
    <xdr:to>
      <xdr:col>24</xdr:col>
      <xdr:colOff>114300</xdr:colOff>
      <xdr:row>102</xdr:row>
      <xdr:rowOff>167005</xdr:rowOff>
    </xdr:to>
    <xdr:sp macro="" textlink="">
      <xdr:nvSpPr>
        <xdr:cNvPr id="416" name="楕円 415"/>
        <xdr:cNvSpPr/>
      </xdr:nvSpPr>
      <xdr:spPr>
        <a:xfrm>
          <a:off x="4584700" y="1755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88282</xdr:rowOff>
    </xdr:from>
    <xdr:ext cx="405111" cy="259045"/>
    <xdr:sp macro="" textlink="">
      <xdr:nvSpPr>
        <xdr:cNvPr id="417" name="【港湾・漁港】&#10;有形固定資産減価償却率該当値テキスト"/>
        <xdr:cNvSpPr txBox="1"/>
      </xdr:nvSpPr>
      <xdr:spPr>
        <a:xfrm>
          <a:off x="4673600" y="1740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27305</xdr:rowOff>
    </xdr:from>
    <xdr:to>
      <xdr:col>20</xdr:col>
      <xdr:colOff>38100</xdr:colOff>
      <xdr:row>102</xdr:row>
      <xdr:rowOff>128905</xdr:rowOff>
    </xdr:to>
    <xdr:sp macro="" textlink="">
      <xdr:nvSpPr>
        <xdr:cNvPr id="418" name="楕円 417"/>
        <xdr:cNvSpPr/>
      </xdr:nvSpPr>
      <xdr:spPr>
        <a:xfrm>
          <a:off x="3746500" y="1751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78105</xdr:rowOff>
    </xdr:from>
    <xdr:to>
      <xdr:col>24</xdr:col>
      <xdr:colOff>63500</xdr:colOff>
      <xdr:row>102</xdr:row>
      <xdr:rowOff>116205</xdr:rowOff>
    </xdr:to>
    <xdr:cxnSp macro="">
      <xdr:nvCxnSpPr>
        <xdr:cNvPr id="419" name="直線コネクタ 418"/>
        <xdr:cNvCxnSpPr/>
      </xdr:nvCxnSpPr>
      <xdr:spPr>
        <a:xfrm>
          <a:off x="3797300" y="175660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162561</xdr:rowOff>
    </xdr:from>
    <xdr:to>
      <xdr:col>15</xdr:col>
      <xdr:colOff>101600</xdr:colOff>
      <xdr:row>102</xdr:row>
      <xdr:rowOff>92711</xdr:rowOff>
    </xdr:to>
    <xdr:sp macro="" textlink="">
      <xdr:nvSpPr>
        <xdr:cNvPr id="420" name="楕円 419"/>
        <xdr:cNvSpPr/>
      </xdr:nvSpPr>
      <xdr:spPr>
        <a:xfrm>
          <a:off x="285750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41911</xdr:rowOff>
    </xdr:from>
    <xdr:to>
      <xdr:col>19</xdr:col>
      <xdr:colOff>177800</xdr:colOff>
      <xdr:row>102</xdr:row>
      <xdr:rowOff>78105</xdr:rowOff>
    </xdr:to>
    <xdr:cxnSp macro="">
      <xdr:nvCxnSpPr>
        <xdr:cNvPr id="421" name="直線コネクタ 420"/>
        <xdr:cNvCxnSpPr/>
      </xdr:nvCxnSpPr>
      <xdr:spPr>
        <a:xfrm>
          <a:off x="2908300" y="1752981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133986</xdr:rowOff>
    </xdr:from>
    <xdr:to>
      <xdr:col>10</xdr:col>
      <xdr:colOff>165100</xdr:colOff>
      <xdr:row>102</xdr:row>
      <xdr:rowOff>64136</xdr:rowOff>
    </xdr:to>
    <xdr:sp macro="" textlink="">
      <xdr:nvSpPr>
        <xdr:cNvPr id="422" name="楕円 421"/>
        <xdr:cNvSpPr/>
      </xdr:nvSpPr>
      <xdr:spPr>
        <a:xfrm>
          <a:off x="1968500" y="1745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13336</xdr:rowOff>
    </xdr:from>
    <xdr:to>
      <xdr:col>15</xdr:col>
      <xdr:colOff>50800</xdr:colOff>
      <xdr:row>102</xdr:row>
      <xdr:rowOff>41911</xdr:rowOff>
    </xdr:to>
    <xdr:cxnSp macro="">
      <xdr:nvCxnSpPr>
        <xdr:cNvPr id="423" name="直線コネクタ 422"/>
        <xdr:cNvCxnSpPr/>
      </xdr:nvCxnSpPr>
      <xdr:spPr>
        <a:xfrm>
          <a:off x="2019300" y="1750123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95886</xdr:rowOff>
    </xdr:from>
    <xdr:to>
      <xdr:col>6</xdr:col>
      <xdr:colOff>38100</xdr:colOff>
      <xdr:row>102</xdr:row>
      <xdr:rowOff>26036</xdr:rowOff>
    </xdr:to>
    <xdr:sp macro="" textlink="">
      <xdr:nvSpPr>
        <xdr:cNvPr id="424" name="楕円 423"/>
        <xdr:cNvSpPr/>
      </xdr:nvSpPr>
      <xdr:spPr>
        <a:xfrm>
          <a:off x="1079500" y="1741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146686</xdr:rowOff>
    </xdr:from>
    <xdr:to>
      <xdr:col>10</xdr:col>
      <xdr:colOff>114300</xdr:colOff>
      <xdr:row>102</xdr:row>
      <xdr:rowOff>13336</xdr:rowOff>
    </xdr:to>
    <xdr:cxnSp macro="">
      <xdr:nvCxnSpPr>
        <xdr:cNvPr id="425" name="直線コネクタ 424"/>
        <xdr:cNvCxnSpPr/>
      </xdr:nvCxnSpPr>
      <xdr:spPr>
        <a:xfrm>
          <a:off x="1130300" y="174631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102888</xdr:rowOff>
    </xdr:from>
    <xdr:ext cx="405111" cy="259045"/>
    <xdr:sp macro="" textlink="">
      <xdr:nvSpPr>
        <xdr:cNvPr id="426" name="n_1aveValue【港湾・漁港】&#10;有形固定資産減価償却率"/>
        <xdr:cNvSpPr txBox="1"/>
      </xdr:nvSpPr>
      <xdr:spPr>
        <a:xfrm>
          <a:off x="35820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85741</xdr:rowOff>
    </xdr:from>
    <xdr:ext cx="405111" cy="259045"/>
    <xdr:sp macro="" textlink="">
      <xdr:nvSpPr>
        <xdr:cNvPr id="427" name="n_2aveValue【港湾・漁港】&#10;有形固定資産減価償却率"/>
        <xdr:cNvSpPr txBox="1"/>
      </xdr:nvSpPr>
      <xdr:spPr>
        <a:xfrm>
          <a:off x="2705744" y="179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114316</xdr:rowOff>
    </xdr:from>
    <xdr:ext cx="405111" cy="259045"/>
    <xdr:sp macro="" textlink="">
      <xdr:nvSpPr>
        <xdr:cNvPr id="428" name="n_3aveValue【港湾・漁港】&#10;有形固定資産減価償却率"/>
        <xdr:cNvSpPr txBox="1"/>
      </xdr:nvSpPr>
      <xdr:spPr>
        <a:xfrm>
          <a:off x="18167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5732</xdr:rowOff>
    </xdr:from>
    <xdr:ext cx="405111" cy="259045"/>
    <xdr:sp macro="" textlink="">
      <xdr:nvSpPr>
        <xdr:cNvPr id="429" name="n_4aveValue【港湾・漁港】&#10;有形固定資産減価償却率"/>
        <xdr:cNvSpPr txBox="1"/>
      </xdr:nvSpPr>
      <xdr:spPr>
        <a:xfrm>
          <a:off x="927744" y="1783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145432</xdr:rowOff>
    </xdr:from>
    <xdr:ext cx="405111" cy="259045"/>
    <xdr:sp macro="" textlink="">
      <xdr:nvSpPr>
        <xdr:cNvPr id="430" name="n_1mainValue【港湾・漁港】&#10;有形固定資産減価償却率"/>
        <xdr:cNvSpPr txBox="1"/>
      </xdr:nvSpPr>
      <xdr:spPr>
        <a:xfrm>
          <a:off x="3582044" y="1729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109238</xdr:rowOff>
    </xdr:from>
    <xdr:ext cx="405111" cy="259045"/>
    <xdr:sp macro="" textlink="">
      <xdr:nvSpPr>
        <xdr:cNvPr id="431" name="n_2mainValue【港湾・漁港】&#10;有形固定資産減価償却率"/>
        <xdr:cNvSpPr txBox="1"/>
      </xdr:nvSpPr>
      <xdr:spPr>
        <a:xfrm>
          <a:off x="2705744" y="1725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80663</xdr:rowOff>
    </xdr:from>
    <xdr:ext cx="405111" cy="259045"/>
    <xdr:sp macro="" textlink="">
      <xdr:nvSpPr>
        <xdr:cNvPr id="432" name="n_3mainValue【港湾・漁港】&#10;有形固定資産減価償却率"/>
        <xdr:cNvSpPr txBox="1"/>
      </xdr:nvSpPr>
      <xdr:spPr>
        <a:xfrm>
          <a:off x="1816744" y="1722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42563</xdr:rowOff>
    </xdr:from>
    <xdr:ext cx="405111" cy="259045"/>
    <xdr:sp macro="" textlink="">
      <xdr:nvSpPr>
        <xdr:cNvPr id="433" name="n_4mainValue【港湾・漁港】&#10;有形固定資産減価償却率"/>
        <xdr:cNvSpPr txBox="1"/>
      </xdr:nvSpPr>
      <xdr:spPr>
        <a:xfrm>
          <a:off x="927744" y="1718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4" name="直線コネクタ 443"/>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45" name="テキスト ボックス 444"/>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47" name="テキスト ボックス 446"/>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8" name="直線コネクタ 447"/>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49" name="テキスト ボックス 448"/>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1" name="テキスト ボックス 45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166264</xdr:rowOff>
    </xdr:from>
    <xdr:to>
      <xdr:col>54</xdr:col>
      <xdr:colOff>189865</xdr:colOff>
      <xdr:row>107</xdr:row>
      <xdr:rowOff>132637</xdr:rowOff>
    </xdr:to>
    <xdr:cxnSp macro="">
      <xdr:nvCxnSpPr>
        <xdr:cNvPr id="453" name="直線コネクタ 452"/>
        <xdr:cNvCxnSpPr/>
      </xdr:nvCxnSpPr>
      <xdr:spPr>
        <a:xfrm flipV="1">
          <a:off x="10476865" y="17311264"/>
          <a:ext cx="0" cy="1166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136464</xdr:rowOff>
    </xdr:from>
    <xdr:ext cx="469744" cy="259045"/>
    <xdr:sp macro="" textlink="">
      <xdr:nvSpPr>
        <xdr:cNvPr id="454" name="【港湾・漁港】&#10;一人当たり有形固定資産（償却資産）額最小値テキスト"/>
        <xdr:cNvSpPr txBox="1"/>
      </xdr:nvSpPr>
      <xdr:spPr>
        <a:xfrm>
          <a:off x="10515600" y="184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132637</xdr:rowOff>
    </xdr:from>
    <xdr:to>
      <xdr:col>55</xdr:col>
      <xdr:colOff>88900</xdr:colOff>
      <xdr:row>107</xdr:row>
      <xdr:rowOff>132637</xdr:rowOff>
    </xdr:to>
    <xdr:cxnSp macro="">
      <xdr:nvCxnSpPr>
        <xdr:cNvPr id="455" name="直線コネクタ 454"/>
        <xdr:cNvCxnSpPr/>
      </xdr:nvCxnSpPr>
      <xdr:spPr>
        <a:xfrm>
          <a:off x="10388600" y="1847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112941</xdr:rowOff>
    </xdr:from>
    <xdr:ext cx="690189" cy="259045"/>
    <xdr:sp macro="" textlink="">
      <xdr:nvSpPr>
        <xdr:cNvPr id="456" name="【港湾・漁港】&#10;一人当たり有形固定資産（償却資産）額最大値テキスト"/>
        <xdr:cNvSpPr txBox="1"/>
      </xdr:nvSpPr>
      <xdr:spPr>
        <a:xfrm>
          <a:off x="10515600" y="170864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2,042,406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166264</xdr:rowOff>
    </xdr:from>
    <xdr:to>
      <xdr:col>55</xdr:col>
      <xdr:colOff>88900</xdr:colOff>
      <xdr:row>100</xdr:row>
      <xdr:rowOff>166264</xdr:rowOff>
    </xdr:to>
    <xdr:cxnSp macro="">
      <xdr:nvCxnSpPr>
        <xdr:cNvPr id="457" name="直線コネクタ 456"/>
        <xdr:cNvCxnSpPr/>
      </xdr:nvCxnSpPr>
      <xdr:spPr>
        <a:xfrm>
          <a:off x="10388600" y="173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59966</xdr:rowOff>
    </xdr:from>
    <xdr:ext cx="599010" cy="259045"/>
    <xdr:sp macro="" textlink="">
      <xdr:nvSpPr>
        <xdr:cNvPr id="458" name="【港湾・漁港】&#10;一人当たり有形固定資産（償却資産）額平均値テキスト"/>
        <xdr:cNvSpPr txBox="1"/>
      </xdr:nvSpPr>
      <xdr:spPr>
        <a:xfrm>
          <a:off x="10515600" y="180622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37089</xdr:rowOff>
    </xdr:from>
    <xdr:to>
      <xdr:col>55</xdr:col>
      <xdr:colOff>50800</xdr:colOff>
      <xdr:row>106</xdr:row>
      <xdr:rowOff>138689</xdr:rowOff>
    </xdr:to>
    <xdr:sp macro="" textlink="">
      <xdr:nvSpPr>
        <xdr:cNvPr id="459" name="フローチャート: 判断 458"/>
        <xdr:cNvSpPr/>
      </xdr:nvSpPr>
      <xdr:spPr>
        <a:xfrm>
          <a:off x="10426700" y="1821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45214</xdr:rowOff>
    </xdr:from>
    <xdr:to>
      <xdr:col>50</xdr:col>
      <xdr:colOff>165100</xdr:colOff>
      <xdr:row>106</xdr:row>
      <xdr:rowOff>146814</xdr:rowOff>
    </xdr:to>
    <xdr:sp macro="" textlink="">
      <xdr:nvSpPr>
        <xdr:cNvPr id="460" name="フローチャート: 判断 459"/>
        <xdr:cNvSpPr/>
      </xdr:nvSpPr>
      <xdr:spPr>
        <a:xfrm>
          <a:off x="9588500" y="1821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29415</xdr:rowOff>
    </xdr:from>
    <xdr:to>
      <xdr:col>46</xdr:col>
      <xdr:colOff>38100</xdr:colOff>
      <xdr:row>106</xdr:row>
      <xdr:rowOff>131015</xdr:rowOff>
    </xdr:to>
    <xdr:sp macro="" textlink="">
      <xdr:nvSpPr>
        <xdr:cNvPr id="461" name="フローチャート: 判断 460"/>
        <xdr:cNvSpPr/>
      </xdr:nvSpPr>
      <xdr:spPr>
        <a:xfrm>
          <a:off x="8699500" y="182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108474</xdr:rowOff>
    </xdr:from>
    <xdr:to>
      <xdr:col>41</xdr:col>
      <xdr:colOff>101600</xdr:colOff>
      <xdr:row>107</xdr:row>
      <xdr:rowOff>38624</xdr:rowOff>
    </xdr:to>
    <xdr:sp macro="" textlink="">
      <xdr:nvSpPr>
        <xdr:cNvPr id="462" name="フローチャート: 判断 461"/>
        <xdr:cNvSpPr/>
      </xdr:nvSpPr>
      <xdr:spPr>
        <a:xfrm>
          <a:off x="7810500" y="1828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151061</xdr:rowOff>
    </xdr:from>
    <xdr:to>
      <xdr:col>36</xdr:col>
      <xdr:colOff>165100</xdr:colOff>
      <xdr:row>107</xdr:row>
      <xdr:rowOff>81211</xdr:rowOff>
    </xdr:to>
    <xdr:sp macro="" textlink="">
      <xdr:nvSpPr>
        <xdr:cNvPr id="463" name="フローチャート: 判断 462"/>
        <xdr:cNvSpPr/>
      </xdr:nvSpPr>
      <xdr:spPr>
        <a:xfrm>
          <a:off x="6921500" y="1832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13449</xdr:rowOff>
    </xdr:from>
    <xdr:to>
      <xdr:col>55</xdr:col>
      <xdr:colOff>50800</xdr:colOff>
      <xdr:row>107</xdr:row>
      <xdr:rowOff>115049</xdr:rowOff>
    </xdr:to>
    <xdr:sp macro="" textlink="">
      <xdr:nvSpPr>
        <xdr:cNvPr id="469" name="楕円 468"/>
        <xdr:cNvSpPr/>
      </xdr:nvSpPr>
      <xdr:spPr>
        <a:xfrm>
          <a:off x="10426700" y="1835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99826</xdr:rowOff>
    </xdr:from>
    <xdr:ext cx="599010" cy="259045"/>
    <xdr:sp macro="" textlink="">
      <xdr:nvSpPr>
        <xdr:cNvPr id="470" name="【港湾・漁港】&#10;一人当たり有形固定資産（償却資産）額該当値テキスト"/>
        <xdr:cNvSpPr txBox="1"/>
      </xdr:nvSpPr>
      <xdr:spPr>
        <a:xfrm>
          <a:off x="10515600" y="18273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14074</xdr:rowOff>
    </xdr:from>
    <xdr:to>
      <xdr:col>50</xdr:col>
      <xdr:colOff>165100</xdr:colOff>
      <xdr:row>107</xdr:row>
      <xdr:rowOff>115674</xdr:rowOff>
    </xdr:to>
    <xdr:sp macro="" textlink="">
      <xdr:nvSpPr>
        <xdr:cNvPr id="471" name="楕円 470"/>
        <xdr:cNvSpPr/>
      </xdr:nvSpPr>
      <xdr:spPr>
        <a:xfrm>
          <a:off x="9588500" y="1835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64249</xdr:rowOff>
    </xdr:from>
    <xdr:to>
      <xdr:col>55</xdr:col>
      <xdr:colOff>0</xdr:colOff>
      <xdr:row>107</xdr:row>
      <xdr:rowOff>64874</xdr:rowOff>
    </xdr:to>
    <xdr:cxnSp macro="">
      <xdr:nvCxnSpPr>
        <xdr:cNvPr id="472" name="直線コネクタ 471"/>
        <xdr:cNvCxnSpPr/>
      </xdr:nvCxnSpPr>
      <xdr:spPr>
        <a:xfrm flipV="1">
          <a:off x="9639300" y="18409399"/>
          <a:ext cx="838200" cy="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14360</xdr:rowOff>
    </xdr:from>
    <xdr:to>
      <xdr:col>46</xdr:col>
      <xdr:colOff>38100</xdr:colOff>
      <xdr:row>107</xdr:row>
      <xdr:rowOff>115960</xdr:rowOff>
    </xdr:to>
    <xdr:sp macro="" textlink="">
      <xdr:nvSpPr>
        <xdr:cNvPr id="473" name="楕円 472"/>
        <xdr:cNvSpPr/>
      </xdr:nvSpPr>
      <xdr:spPr>
        <a:xfrm>
          <a:off x="8699500" y="1835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64874</xdr:rowOff>
    </xdr:from>
    <xdr:to>
      <xdr:col>50</xdr:col>
      <xdr:colOff>114300</xdr:colOff>
      <xdr:row>107</xdr:row>
      <xdr:rowOff>65160</xdr:rowOff>
    </xdr:to>
    <xdr:cxnSp macro="">
      <xdr:nvCxnSpPr>
        <xdr:cNvPr id="474" name="直線コネクタ 473"/>
        <xdr:cNvCxnSpPr/>
      </xdr:nvCxnSpPr>
      <xdr:spPr>
        <a:xfrm flipV="1">
          <a:off x="8750300" y="18410024"/>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16379</xdr:rowOff>
    </xdr:from>
    <xdr:to>
      <xdr:col>41</xdr:col>
      <xdr:colOff>101600</xdr:colOff>
      <xdr:row>107</xdr:row>
      <xdr:rowOff>117979</xdr:rowOff>
    </xdr:to>
    <xdr:sp macro="" textlink="">
      <xdr:nvSpPr>
        <xdr:cNvPr id="475" name="楕円 474"/>
        <xdr:cNvSpPr/>
      </xdr:nvSpPr>
      <xdr:spPr>
        <a:xfrm>
          <a:off x="7810500" y="1836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65160</xdr:rowOff>
    </xdr:from>
    <xdr:to>
      <xdr:col>45</xdr:col>
      <xdr:colOff>177800</xdr:colOff>
      <xdr:row>107</xdr:row>
      <xdr:rowOff>67179</xdr:rowOff>
    </xdr:to>
    <xdr:cxnSp macro="">
      <xdr:nvCxnSpPr>
        <xdr:cNvPr id="476" name="直線コネクタ 475"/>
        <xdr:cNvCxnSpPr/>
      </xdr:nvCxnSpPr>
      <xdr:spPr>
        <a:xfrm flipV="1">
          <a:off x="7861300" y="18410310"/>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17033</xdr:rowOff>
    </xdr:from>
    <xdr:to>
      <xdr:col>36</xdr:col>
      <xdr:colOff>165100</xdr:colOff>
      <xdr:row>107</xdr:row>
      <xdr:rowOff>118633</xdr:rowOff>
    </xdr:to>
    <xdr:sp macro="" textlink="">
      <xdr:nvSpPr>
        <xdr:cNvPr id="477" name="楕円 476"/>
        <xdr:cNvSpPr/>
      </xdr:nvSpPr>
      <xdr:spPr>
        <a:xfrm>
          <a:off x="6921500" y="1836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67179</xdr:rowOff>
    </xdr:from>
    <xdr:to>
      <xdr:col>41</xdr:col>
      <xdr:colOff>50800</xdr:colOff>
      <xdr:row>107</xdr:row>
      <xdr:rowOff>67833</xdr:rowOff>
    </xdr:to>
    <xdr:cxnSp macro="">
      <xdr:nvCxnSpPr>
        <xdr:cNvPr id="478" name="直線コネクタ 477"/>
        <xdr:cNvCxnSpPr/>
      </xdr:nvCxnSpPr>
      <xdr:spPr>
        <a:xfrm flipV="1">
          <a:off x="6972300" y="18412329"/>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163341</xdr:rowOff>
    </xdr:from>
    <xdr:ext cx="599010" cy="259045"/>
    <xdr:sp macro="" textlink="">
      <xdr:nvSpPr>
        <xdr:cNvPr id="479" name="n_1aveValue【港湾・漁港】&#10;一人当たり有形固定資産（償却資産）額"/>
        <xdr:cNvSpPr txBox="1"/>
      </xdr:nvSpPr>
      <xdr:spPr>
        <a:xfrm>
          <a:off x="9327095" y="1799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147542</xdr:rowOff>
    </xdr:from>
    <xdr:ext cx="599010" cy="259045"/>
    <xdr:sp macro="" textlink="">
      <xdr:nvSpPr>
        <xdr:cNvPr id="480" name="n_2aveValue【港湾・漁港】&#10;一人当たり有形固定資産（償却資産）額"/>
        <xdr:cNvSpPr txBox="1"/>
      </xdr:nvSpPr>
      <xdr:spPr>
        <a:xfrm>
          <a:off x="8450795" y="1797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55151</xdr:rowOff>
    </xdr:from>
    <xdr:ext cx="599010" cy="259045"/>
    <xdr:sp macro="" textlink="">
      <xdr:nvSpPr>
        <xdr:cNvPr id="481" name="n_3aveValue【港湾・漁港】&#10;一人当たり有形固定資産（償却資産）額"/>
        <xdr:cNvSpPr txBox="1"/>
      </xdr:nvSpPr>
      <xdr:spPr>
        <a:xfrm>
          <a:off x="7561795" y="1805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97738</xdr:rowOff>
    </xdr:from>
    <xdr:ext cx="599010" cy="259045"/>
    <xdr:sp macro="" textlink="">
      <xdr:nvSpPr>
        <xdr:cNvPr id="482" name="n_4aveValue【港湾・漁港】&#10;一人当たり有形固定資産（償却資産）額"/>
        <xdr:cNvSpPr txBox="1"/>
      </xdr:nvSpPr>
      <xdr:spPr>
        <a:xfrm>
          <a:off x="6672795" y="18099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106801</xdr:rowOff>
    </xdr:from>
    <xdr:ext cx="599010" cy="259045"/>
    <xdr:sp macro="" textlink="">
      <xdr:nvSpPr>
        <xdr:cNvPr id="483" name="n_1mainValue【港湾・漁港】&#10;一人当たり有形固定資産（償却資産）額"/>
        <xdr:cNvSpPr txBox="1"/>
      </xdr:nvSpPr>
      <xdr:spPr>
        <a:xfrm>
          <a:off x="9327095" y="18451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107087</xdr:rowOff>
    </xdr:from>
    <xdr:ext cx="599010" cy="259045"/>
    <xdr:sp macro="" textlink="">
      <xdr:nvSpPr>
        <xdr:cNvPr id="484" name="n_2mainValue【港湾・漁港】&#10;一人当たり有形固定資産（償却資産）額"/>
        <xdr:cNvSpPr txBox="1"/>
      </xdr:nvSpPr>
      <xdr:spPr>
        <a:xfrm>
          <a:off x="8450795" y="184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109106</xdr:rowOff>
    </xdr:from>
    <xdr:ext cx="599010" cy="259045"/>
    <xdr:sp macro="" textlink="">
      <xdr:nvSpPr>
        <xdr:cNvPr id="485" name="n_3mainValue【港湾・漁港】&#10;一人当たり有形固定資産（償却資産）額"/>
        <xdr:cNvSpPr txBox="1"/>
      </xdr:nvSpPr>
      <xdr:spPr>
        <a:xfrm>
          <a:off x="7561795" y="1845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109760</xdr:rowOff>
    </xdr:from>
    <xdr:ext cx="599010" cy="259045"/>
    <xdr:sp macro="" textlink="">
      <xdr:nvSpPr>
        <xdr:cNvPr id="486" name="n_4mainValue【港湾・漁港】&#10;一人当たり有形固定資産（償却資産）額"/>
        <xdr:cNvSpPr txBox="1"/>
      </xdr:nvSpPr>
      <xdr:spPr>
        <a:xfrm>
          <a:off x="6672795" y="18454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8" name="直線コネクタ 49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9" name="テキスト ボックス 49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0" name="直線コネクタ 49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1" name="テキスト ボックス 50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2" name="直線コネクタ 50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3" name="テキスト ボックス 50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4" name="直線コネクタ 50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5" name="テキスト ボックス 50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6" name="直線コネクタ 50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7" name="テキスト ボックス 50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9" name="テキスト ボックス 50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42</xdr:row>
      <xdr:rowOff>11430</xdr:rowOff>
    </xdr:to>
    <xdr:cxnSp macro="">
      <xdr:nvCxnSpPr>
        <xdr:cNvPr id="511" name="直線コネクタ 510"/>
        <xdr:cNvCxnSpPr/>
      </xdr:nvCxnSpPr>
      <xdr:spPr>
        <a:xfrm flipV="1">
          <a:off x="16318864" y="568452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15257</xdr:rowOff>
    </xdr:from>
    <xdr:ext cx="405111" cy="259045"/>
    <xdr:sp macro="" textlink="">
      <xdr:nvSpPr>
        <xdr:cNvPr id="512" name="【認定こども園・幼稚園・保育所】&#10;有形固定資産減価償却率最小値テキスト"/>
        <xdr:cNvSpPr txBox="1"/>
      </xdr:nvSpPr>
      <xdr:spPr>
        <a:xfrm>
          <a:off x="16357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11430</xdr:rowOff>
    </xdr:from>
    <xdr:to>
      <xdr:col>86</xdr:col>
      <xdr:colOff>25400</xdr:colOff>
      <xdr:row>42</xdr:row>
      <xdr:rowOff>11430</xdr:rowOff>
    </xdr:to>
    <xdr:cxnSp macro="">
      <xdr:nvCxnSpPr>
        <xdr:cNvPr id="513" name="直線コネクタ 512"/>
        <xdr:cNvCxnSpPr/>
      </xdr:nvCxnSpPr>
      <xdr:spPr>
        <a:xfrm>
          <a:off x="16230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514" name="【認定こども園・幼稚園・保育所】&#10;有形固定資産減価償却率最大値テキスト"/>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515" name="直線コネクタ 514"/>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516" name="【認定こども園・幼稚園・保育所】&#10;有形固定資産減価償却率平均値テキスト"/>
        <xdr:cNvSpPr txBox="1"/>
      </xdr:nvSpPr>
      <xdr:spPr>
        <a:xfrm>
          <a:off x="1635760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517" name="フローチャート: 判断 516"/>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518" name="フローチャート: 判断 517"/>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19" name="フローチャート: 判断 518"/>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103505</xdr:rowOff>
    </xdr:from>
    <xdr:to>
      <xdr:col>72</xdr:col>
      <xdr:colOff>38100</xdr:colOff>
      <xdr:row>37</xdr:row>
      <xdr:rowOff>33655</xdr:rowOff>
    </xdr:to>
    <xdr:sp macro="" textlink="">
      <xdr:nvSpPr>
        <xdr:cNvPr id="520" name="フローチャート: 判断 519"/>
        <xdr:cNvSpPr/>
      </xdr:nvSpPr>
      <xdr:spPr>
        <a:xfrm>
          <a:off x="13652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521" name="フローチャート: 判断 520"/>
        <xdr:cNvSpPr/>
      </xdr:nvSpPr>
      <xdr:spPr>
        <a:xfrm>
          <a:off x="12763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2" name="テキスト ボックス 5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3" name="テキスト ボックス 5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4" name="テキスト ボックス 5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5" name="テキスト ボックス 5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6" name="テキスト ボックス 5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8255</xdr:rowOff>
    </xdr:from>
    <xdr:to>
      <xdr:col>85</xdr:col>
      <xdr:colOff>177800</xdr:colOff>
      <xdr:row>38</xdr:row>
      <xdr:rowOff>109855</xdr:rowOff>
    </xdr:to>
    <xdr:sp macro="" textlink="">
      <xdr:nvSpPr>
        <xdr:cNvPr id="527" name="楕円 526"/>
        <xdr:cNvSpPr/>
      </xdr:nvSpPr>
      <xdr:spPr>
        <a:xfrm>
          <a:off x="162687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158132</xdr:rowOff>
    </xdr:from>
    <xdr:ext cx="405111" cy="259045"/>
    <xdr:sp macro="" textlink="">
      <xdr:nvSpPr>
        <xdr:cNvPr id="528" name="【認定こども園・幼稚園・保育所】&#10;有形固定資産減価償却率該当値テキスト"/>
        <xdr:cNvSpPr txBox="1"/>
      </xdr:nvSpPr>
      <xdr:spPr>
        <a:xfrm>
          <a:off x="16357600"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59690</xdr:rowOff>
    </xdr:from>
    <xdr:to>
      <xdr:col>81</xdr:col>
      <xdr:colOff>101600</xdr:colOff>
      <xdr:row>38</xdr:row>
      <xdr:rowOff>161290</xdr:rowOff>
    </xdr:to>
    <xdr:sp macro="" textlink="">
      <xdr:nvSpPr>
        <xdr:cNvPr id="529" name="楕円 528"/>
        <xdr:cNvSpPr/>
      </xdr:nvSpPr>
      <xdr:spPr>
        <a:xfrm>
          <a:off x="15430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59055</xdr:rowOff>
    </xdr:from>
    <xdr:to>
      <xdr:col>85</xdr:col>
      <xdr:colOff>127000</xdr:colOff>
      <xdr:row>38</xdr:row>
      <xdr:rowOff>110490</xdr:rowOff>
    </xdr:to>
    <xdr:cxnSp macro="">
      <xdr:nvCxnSpPr>
        <xdr:cNvPr id="530" name="直線コネクタ 529"/>
        <xdr:cNvCxnSpPr/>
      </xdr:nvCxnSpPr>
      <xdr:spPr>
        <a:xfrm flipV="1">
          <a:off x="15481300" y="657415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29210</xdr:rowOff>
    </xdr:from>
    <xdr:to>
      <xdr:col>76</xdr:col>
      <xdr:colOff>165100</xdr:colOff>
      <xdr:row>38</xdr:row>
      <xdr:rowOff>130810</xdr:rowOff>
    </xdr:to>
    <xdr:sp macro="" textlink="">
      <xdr:nvSpPr>
        <xdr:cNvPr id="531" name="楕円 530"/>
        <xdr:cNvSpPr/>
      </xdr:nvSpPr>
      <xdr:spPr>
        <a:xfrm>
          <a:off x="14541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80010</xdr:rowOff>
    </xdr:from>
    <xdr:to>
      <xdr:col>81</xdr:col>
      <xdr:colOff>50800</xdr:colOff>
      <xdr:row>38</xdr:row>
      <xdr:rowOff>110490</xdr:rowOff>
    </xdr:to>
    <xdr:cxnSp macro="">
      <xdr:nvCxnSpPr>
        <xdr:cNvPr id="532" name="直線コネクタ 531"/>
        <xdr:cNvCxnSpPr/>
      </xdr:nvCxnSpPr>
      <xdr:spPr>
        <a:xfrm>
          <a:off x="14592300" y="65951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31115</xdr:rowOff>
    </xdr:from>
    <xdr:to>
      <xdr:col>72</xdr:col>
      <xdr:colOff>38100</xdr:colOff>
      <xdr:row>38</xdr:row>
      <xdr:rowOff>132715</xdr:rowOff>
    </xdr:to>
    <xdr:sp macro="" textlink="">
      <xdr:nvSpPr>
        <xdr:cNvPr id="533" name="楕円 532"/>
        <xdr:cNvSpPr/>
      </xdr:nvSpPr>
      <xdr:spPr>
        <a:xfrm>
          <a:off x="13652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80010</xdr:rowOff>
    </xdr:from>
    <xdr:to>
      <xdr:col>76</xdr:col>
      <xdr:colOff>114300</xdr:colOff>
      <xdr:row>38</xdr:row>
      <xdr:rowOff>81915</xdr:rowOff>
    </xdr:to>
    <xdr:cxnSp macro="">
      <xdr:nvCxnSpPr>
        <xdr:cNvPr id="534" name="直線コネクタ 533"/>
        <xdr:cNvCxnSpPr/>
      </xdr:nvCxnSpPr>
      <xdr:spPr>
        <a:xfrm flipV="1">
          <a:off x="13703300" y="659511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164465</xdr:rowOff>
    </xdr:from>
    <xdr:to>
      <xdr:col>67</xdr:col>
      <xdr:colOff>101600</xdr:colOff>
      <xdr:row>38</xdr:row>
      <xdr:rowOff>94615</xdr:rowOff>
    </xdr:to>
    <xdr:sp macro="" textlink="">
      <xdr:nvSpPr>
        <xdr:cNvPr id="535" name="楕円 534"/>
        <xdr:cNvSpPr/>
      </xdr:nvSpPr>
      <xdr:spPr>
        <a:xfrm>
          <a:off x="127635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43815</xdr:rowOff>
    </xdr:from>
    <xdr:to>
      <xdr:col>71</xdr:col>
      <xdr:colOff>177800</xdr:colOff>
      <xdr:row>38</xdr:row>
      <xdr:rowOff>81915</xdr:rowOff>
    </xdr:to>
    <xdr:cxnSp macro="">
      <xdr:nvCxnSpPr>
        <xdr:cNvPr id="536" name="直線コネクタ 535"/>
        <xdr:cNvCxnSpPr/>
      </xdr:nvCxnSpPr>
      <xdr:spPr>
        <a:xfrm>
          <a:off x="12814300" y="65589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84472</xdr:rowOff>
    </xdr:from>
    <xdr:ext cx="405111" cy="259045"/>
    <xdr:sp macro="" textlink="">
      <xdr:nvSpPr>
        <xdr:cNvPr id="537" name="n_1aveValue【認定こども園・幼稚園・保育所】&#10;有形固定資産減価償却率"/>
        <xdr:cNvSpPr txBox="1"/>
      </xdr:nvSpPr>
      <xdr:spPr>
        <a:xfrm>
          <a:off x="1526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38" name="n_2aveValue【認定こども園・幼稚園・保育所】&#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50182</xdr:rowOff>
    </xdr:from>
    <xdr:ext cx="405111" cy="259045"/>
    <xdr:sp macro="" textlink="">
      <xdr:nvSpPr>
        <xdr:cNvPr id="539" name="n_3aveValue【認定こども園・幼稚園・保育所】&#10;有形固定資産減価償却率"/>
        <xdr:cNvSpPr txBox="1"/>
      </xdr:nvSpPr>
      <xdr:spPr>
        <a:xfrm>
          <a:off x="13500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137812</xdr:rowOff>
    </xdr:from>
    <xdr:ext cx="405111" cy="259045"/>
    <xdr:sp macro="" textlink="">
      <xdr:nvSpPr>
        <xdr:cNvPr id="540" name="n_4aveValue【認定こども園・幼稚園・保育所】&#10;有形固定資産減価償却率"/>
        <xdr:cNvSpPr txBox="1"/>
      </xdr:nvSpPr>
      <xdr:spPr>
        <a:xfrm>
          <a:off x="12611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152417</xdr:rowOff>
    </xdr:from>
    <xdr:ext cx="405111" cy="259045"/>
    <xdr:sp macro="" textlink="">
      <xdr:nvSpPr>
        <xdr:cNvPr id="541" name="n_1mainValue【認定こども園・幼稚園・保育所】&#10;有形固定資産減価償却率"/>
        <xdr:cNvSpPr txBox="1"/>
      </xdr:nvSpPr>
      <xdr:spPr>
        <a:xfrm>
          <a:off x="152660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121937</xdr:rowOff>
    </xdr:from>
    <xdr:ext cx="405111" cy="259045"/>
    <xdr:sp macro="" textlink="">
      <xdr:nvSpPr>
        <xdr:cNvPr id="542" name="n_2mainValue【認定こども園・幼稚園・保育所】&#10;有形固定資産減価償却率"/>
        <xdr:cNvSpPr txBox="1"/>
      </xdr:nvSpPr>
      <xdr:spPr>
        <a:xfrm>
          <a:off x="14389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123842</xdr:rowOff>
    </xdr:from>
    <xdr:ext cx="405111" cy="259045"/>
    <xdr:sp macro="" textlink="">
      <xdr:nvSpPr>
        <xdr:cNvPr id="543" name="n_3mainValue【認定こども園・幼稚園・保育所】&#10;有形固定資産減価償却率"/>
        <xdr:cNvSpPr txBox="1"/>
      </xdr:nvSpPr>
      <xdr:spPr>
        <a:xfrm>
          <a:off x="13500744"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85742</xdr:rowOff>
    </xdr:from>
    <xdr:ext cx="405111" cy="259045"/>
    <xdr:sp macro="" textlink="">
      <xdr:nvSpPr>
        <xdr:cNvPr id="544" name="n_4mainValue【認定こども園・幼稚園・保育所】&#10;有形固定資産減価償却率"/>
        <xdr:cNvSpPr txBox="1"/>
      </xdr:nvSpPr>
      <xdr:spPr>
        <a:xfrm>
          <a:off x="126117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5" name="正方形/長方形 5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6" name="正方形/長方形 5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7" name="正方形/長方形 5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8" name="正方形/長方形 5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9" name="正方形/長方形 5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0" name="正方形/長方形 5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1" name="正方形/長方形 5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2" name="正方形/長方形 5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3" name="テキスト ボックス 5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4" name="直線コネクタ 5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5" name="直線コネクタ 55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6" name="テキスト ボックス 55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7" name="直線コネクタ 55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8" name="テキスト ボックス 55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9" name="直線コネクタ 55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0" name="テキスト ボックス 55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1" name="直線コネクタ 56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2" name="テキスト ボックス 56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4" name="テキスト ボックス 56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128778</xdr:rowOff>
    </xdr:from>
    <xdr:to>
      <xdr:col>116</xdr:col>
      <xdr:colOff>62864</xdr:colOff>
      <xdr:row>41</xdr:row>
      <xdr:rowOff>103632</xdr:rowOff>
    </xdr:to>
    <xdr:cxnSp macro="">
      <xdr:nvCxnSpPr>
        <xdr:cNvPr id="566" name="直線コネクタ 565"/>
        <xdr:cNvCxnSpPr/>
      </xdr:nvCxnSpPr>
      <xdr:spPr>
        <a:xfrm flipV="1">
          <a:off x="22160864" y="5786628"/>
          <a:ext cx="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567" name="【認定こども園・幼稚園・保育所】&#10;一人当たり面積最小値テキスト"/>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568" name="直線コネクタ 567"/>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75455</xdr:rowOff>
    </xdr:from>
    <xdr:ext cx="469744" cy="259045"/>
    <xdr:sp macro="" textlink="">
      <xdr:nvSpPr>
        <xdr:cNvPr id="569" name="【認定こども園・幼稚園・保育所】&#10;一人当たり面積最大値テキスト"/>
        <xdr:cNvSpPr txBox="1"/>
      </xdr:nvSpPr>
      <xdr:spPr>
        <a:xfrm>
          <a:off x="22199600" y="556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128778</xdr:rowOff>
    </xdr:from>
    <xdr:to>
      <xdr:col>116</xdr:col>
      <xdr:colOff>152400</xdr:colOff>
      <xdr:row>33</xdr:row>
      <xdr:rowOff>128778</xdr:rowOff>
    </xdr:to>
    <xdr:cxnSp macro="">
      <xdr:nvCxnSpPr>
        <xdr:cNvPr id="570" name="直線コネクタ 569"/>
        <xdr:cNvCxnSpPr/>
      </xdr:nvCxnSpPr>
      <xdr:spPr>
        <a:xfrm>
          <a:off x="22072600" y="578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126001</xdr:rowOff>
    </xdr:from>
    <xdr:ext cx="469744" cy="259045"/>
    <xdr:sp macro="" textlink="">
      <xdr:nvSpPr>
        <xdr:cNvPr id="571" name="【認定こども園・幼稚園・保育所】&#10;一人当たり面積平均値テキスト"/>
        <xdr:cNvSpPr txBox="1"/>
      </xdr:nvSpPr>
      <xdr:spPr>
        <a:xfrm>
          <a:off x="22199600" y="6641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103124</xdr:rowOff>
    </xdr:from>
    <xdr:to>
      <xdr:col>116</xdr:col>
      <xdr:colOff>114300</xdr:colOff>
      <xdr:row>40</xdr:row>
      <xdr:rowOff>33274</xdr:rowOff>
    </xdr:to>
    <xdr:sp macro="" textlink="">
      <xdr:nvSpPr>
        <xdr:cNvPr id="572" name="フローチャート: 判断 571"/>
        <xdr:cNvSpPr/>
      </xdr:nvSpPr>
      <xdr:spPr>
        <a:xfrm>
          <a:off x="22110700" y="678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91694</xdr:rowOff>
    </xdr:from>
    <xdr:to>
      <xdr:col>112</xdr:col>
      <xdr:colOff>38100</xdr:colOff>
      <xdr:row>40</xdr:row>
      <xdr:rowOff>21844</xdr:rowOff>
    </xdr:to>
    <xdr:sp macro="" textlink="">
      <xdr:nvSpPr>
        <xdr:cNvPr id="573" name="フローチャート: 判断 572"/>
        <xdr:cNvSpPr/>
      </xdr:nvSpPr>
      <xdr:spPr>
        <a:xfrm>
          <a:off x="21272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574" name="フローチャート: 判断 573"/>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575" name="フローチャート: 判断 574"/>
        <xdr:cNvSpPr/>
      </xdr:nvSpPr>
      <xdr:spPr>
        <a:xfrm>
          <a:off x="19494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130556</xdr:rowOff>
    </xdr:from>
    <xdr:to>
      <xdr:col>98</xdr:col>
      <xdr:colOff>38100</xdr:colOff>
      <xdr:row>40</xdr:row>
      <xdr:rowOff>60706</xdr:rowOff>
    </xdr:to>
    <xdr:sp macro="" textlink="">
      <xdr:nvSpPr>
        <xdr:cNvPr id="576" name="フローチャート: 判断 575"/>
        <xdr:cNvSpPr/>
      </xdr:nvSpPr>
      <xdr:spPr>
        <a:xfrm>
          <a:off x="18605500" y="681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153416</xdr:rowOff>
    </xdr:from>
    <xdr:to>
      <xdr:col>116</xdr:col>
      <xdr:colOff>114300</xdr:colOff>
      <xdr:row>41</xdr:row>
      <xdr:rowOff>83566</xdr:rowOff>
    </xdr:to>
    <xdr:sp macro="" textlink="">
      <xdr:nvSpPr>
        <xdr:cNvPr id="582" name="楕円 581"/>
        <xdr:cNvSpPr/>
      </xdr:nvSpPr>
      <xdr:spPr>
        <a:xfrm>
          <a:off x="221107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68343</xdr:rowOff>
    </xdr:from>
    <xdr:ext cx="469744" cy="259045"/>
    <xdr:sp macro="" textlink="">
      <xdr:nvSpPr>
        <xdr:cNvPr id="583" name="【認定こども園・幼稚園・保育所】&#10;一人当たり面積該当値テキスト"/>
        <xdr:cNvSpPr txBox="1"/>
      </xdr:nvSpPr>
      <xdr:spPr>
        <a:xfrm>
          <a:off x="22199600" y="6926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137414</xdr:rowOff>
    </xdr:from>
    <xdr:to>
      <xdr:col>112</xdr:col>
      <xdr:colOff>38100</xdr:colOff>
      <xdr:row>41</xdr:row>
      <xdr:rowOff>67564</xdr:rowOff>
    </xdr:to>
    <xdr:sp macro="" textlink="">
      <xdr:nvSpPr>
        <xdr:cNvPr id="584" name="楕円 583"/>
        <xdr:cNvSpPr/>
      </xdr:nvSpPr>
      <xdr:spPr>
        <a:xfrm>
          <a:off x="21272500" y="699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16764</xdr:rowOff>
    </xdr:from>
    <xdr:to>
      <xdr:col>116</xdr:col>
      <xdr:colOff>63500</xdr:colOff>
      <xdr:row>41</xdr:row>
      <xdr:rowOff>32766</xdr:rowOff>
    </xdr:to>
    <xdr:cxnSp macro="">
      <xdr:nvCxnSpPr>
        <xdr:cNvPr id="585" name="直線コネクタ 584"/>
        <xdr:cNvCxnSpPr/>
      </xdr:nvCxnSpPr>
      <xdr:spPr>
        <a:xfrm>
          <a:off x="21323300" y="7046214"/>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137414</xdr:rowOff>
    </xdr:from>
    <xdr:to>
      <xdr:col>107</xdr:col>
      <xdr:colOff>101600</xdr:colOff>
      <xdr:row>41</xdr:row>
      <xdr:rowOff>67564</xdr:rowOff>
    </xdr:to>
    <xdr:sp macro="" textlink="">
      <xdr:nvSpPr>
        <xdr:cNvPr id="586" name="楕円 585"/>
        <xdr:cNvSpPr/>
      </xdr:nvSpPr>
      <xdr:spPr>
        <a:xfrm>
          <a:off x="20383500" y="699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16764</xdr:rowOff>
    </xdr:from>
    <xdr:to>
      <xdr:col>111</xdr:col>
      <xdr:colOff>177800</xdr:colOff>
      <xdr:row>41</xdr:row>
      <xdr:rowOff>16764</xdr:rowOff>
    </xdr:to>
    <xdr:cxnSp macro="">
      <xdr:nvCxnSpPr>
        <xdr:cNvPr id="587" name="直線コネクタ 586"/>
        <xdr:cNvCxnSpPr/>
      </xdr:nvCxnSpPr>
      <xdr:spPr>
        <a:xfrm>
          <a:off x="20434300" y="7046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114554</xdr:rowOff>
    </xdr:from>
    <xdr:to>
      <xdr:col>102</xdr:col>
      <xdr:colOff>165100</xdr:colOff>
      <xdr:row>41</xdr:row>
      <xdr:rowOff>44704</xdr:rowOff>
    </xdr:to>
    <xdr:sp macro="" textlink="">
      <xdr:nvSpPr>
        <xdr:cNvPr id="588" name="楕円 587"/>
        <xdr:cNvSpPr/>
      </xdr:nvSpPr>
      <xdr:spPr>
        <a:xfrm>
          <a:off x="19494500" y="697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165354</xdr:rowOff>
    </xdr:from>
    <xdr:to>
      <xdr:col>107</xdr:col>
      <xdr:colOff>50800</xdr:colOff>
      <xdr:row>41</xdr:row>
      <xdr:rowOff>16764</xdr:rowOff>
    </xdr:to>
    <xdr:cxnSp macro="">
      <xdr:nvCxnSpPr>
        <xdr:cNvPr id="589" name="直線コネクタ 588"/>
        <xdr:cNvCxnSpPr/>
      </xdr:nvCxnSpPr>
      <xdr:spPr>
        <a:xfrm>
          <a:off x="19545300" y="702335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80264</xdr:rowOff>
    </xdr:from>
    <xdr:to>
      <xdr:col>98</xdr:col>
      <xdr:colOff>38100</xdr:colOff>
      <xdr:row>41</xdr:row>
      <xdr:rowOff>10414</xdr:rowOff>
    </xdr:to>
    <xdr:sp macro="" textlink="">
      <xdr:nvSpPr>
        <xdr:cNvPr id="590" name="楕円 589"/>
        <xdr:cNvSpPr/>
      </xdr:nvSpPr>
      <xdr:spPr>
        <a:xfrm>
          <a:off x="186055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131064</xdr:rowOff>
    </xdr:from>
    <xdr:to>
      <xdr:col>102</xdr:col>
      <xdr:colOff>114300</xdr:colOff>
      <xdr:row>40</xdr:row>
      <xdr:rowOff>165354</xdr:rowOff>
    </xdr:to>
    <xdr:cxnSp macro="">
      <xdr:nvCxnSpPr>
        <xdr:cNvPr id="591" name="直線コネクタ 590"/>
        <xdr:cNvCxnSpPr/>
      </xdr:nvCxnSpPr>
      <xdr:spPr>
        <a:xfrm>
          <a:off x="18656300" y="698906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38371</xdr:rowOff>
    </xdr:from>
    <xdr:ext cx="469744" cy="259045"/>
    <xdr:sp macro="" textlink="">
      <xdr:nvSpPr>
        <xdr:cNvPr id="592" name="n_1aveValue【認定こども園・幼稚園・保育所】&#10;一人当たり面積"/>
        <xdr:cNvSpPr txBox="1"/>
      </xdr:nvSpPr>
      <xdr:spPr>
        <a:xfrm>
          <a:off x="210757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38371</xdr:rowOff>
    </xdr:from>
    <xdr:ext cx="469744" cy="259045"/>
    <xdr:sp macro="" textlink="">
      <xdr:nvSpPr>
        <xdr:cNvPr id="593" name="n_2aveValue【認定こども園・幼稚園・保育所】&#10;一人当たり面積"/>
        <xdr:cNvSpPr txBox="1"/>
      </xdr:nvSpPr>
      <xdr:spPr>
        <a:xfrm>
          <a:off x="20199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33799</xdr:rowOff>
    </xdr:from>
    <xdr:ext cx="469744" cy="259045"/>
    <xdr:sp macro="" textlink="">
      <xdr:nvSpPr>
        <xdr:cNvPr id="594" name="n_3aveValue【認定こども園・幼稚園・保育所】&#10;一人当たり面積"/>
        <xdr:cNvSpPr txBox="1"/>
      </xdr:nvSpPr>
      <xdr:spPr>
        <a:xfrm>
          <a:off x="19310427" y="65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77233</xdr:rowOff>
    </xdr:from>
    <xdr:ext cx="469744" cy="259045"/>
    <xdr:sp macro="" textlink="">
      <xdr:nvSpPr>
        <xdr:cNvPr id="595" name="n_4aveValue【認定こども園・幼稚園・保育所】&#10;一人当たり面積"/>
        <xdr:cNvSpPr txBox="1"/>
      </xdr:nvSpPr>
      <xdr:spPr>
        <a:xfrm>
          <a:off x="18421427" y="659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58691</xdr:rowOff>
    </xdr:from>
    <xdr:ext cx="469744" cy="259045"/>
    <xdr:sp macro="" textlink="">
      <xdr:nvSpPr>
        <xdr:cNvPr id="596" name="n_1mainValue【認定こども園・幼稚園・保育所】&#10;一人当たり面積"/>
        <xdr:cNvSpPr txBox="1"/>
      </xdr:nvSpPr>
      <xdr:spPr>
        <a:xfrm>
          <a:off x="21075727" y="708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58691</xdr:rowOff>
    </xdr:from>
    <xdr:ext cx="469744" cy="259045"/>
    <xdr:sp macro="" textlink="">
      <xdr:nvSpPr>
        <xdr:cNvPr id="597" name="n_2mainValue【認定こども園・幼稚園・保育所】&#10;一人当たり面積"/>
        <xdr:cNvSpPr txBox="1"/>
      </xdr:nvSpPr>
      <xdr:spPr>
        <a:xfrm>
          <a:off x="20199427" y="708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35831</xdr:rowOff>
    </xdr:from>
    <xdr:ext cx="469744" cy="259045"/>
    <xdr:sp macro="" textlink="">
      <xdr:nvSpPr>
        <xdr:cNvPr id="598" name="n_3mainValue【認定こども園・幼稚園・保育所】&#10;一人当たり面積"/>
        <xdr:cNvSpPr txBox="1"/>
      </xdr:nvSpPr>
      <xdr:spPr>
        <a:xfrm>
          <a:off x="19310427" y="706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1541</xdr:rowOff>
    </xdr:from>
    <xdr:ext cx="469744" cy="259045"/>
    <xdr:sp macro="" textlink="">
      <xdr:nvSpPr>
        <xdr:cNvPr id="599" name="n_4mainValue【認定こども園・幼稚園・保育所】&#10;一人当たり面積"/>
        <xdr:cNvSpPr txBox="1"/>
      </xdr:nvSpPr>
      <xdr:spPr>
        <a:xfrm>
          <a:off x="184214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97155</xdr:rowOff>
    </xdr:from>
    <xdr:to>
      <xdr:col>85</xdr:col>
      <xdr:colOff>126364</xdr:colOff>
      <xdr:row>64</xdr:row>
      <xdr:rowOff>158115</xdr:rowOff>
    </xdr:to>
    <xdr:cxnSp macro="">
      <xdr:nvCxnSpPr>
        <xdr:cNvPr id="623" name="直線コネクタ 622"/>
        <xdr:cNvCxnSpPr/>
      </xdr:nvCxnSpPr>
      <xdr:spPr>
        <a:xfrm flipV="1">
          <a:off x="16318864" y="9526905"/>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161942</xdr:rowOff>
    </xdr:from>
    <xdr:ext cx="405111" cy="259045"/>
    <xdr:sp macro="" textlink="">
      <xdr:nvSpPr>
        <xdr:cNvPr id="624" name="【学校施設】&#10;有形固定資産減価償却率最小値テキスト"/>
        <xdr:cNvSpPr txBox="1"/>
      </xdr:nvSpPr>
      <xdr:spPr>
        <a:xfrm>
          <a:off x="16357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158115</xdr:rowOff>
    </xdr:from>
    <xdr:to>
      <xdr:col>86</xdr:col>
      <xdr:colOff>25400</xdr:colOff>
      <xdr:row>64</xdr:row>
      <xdr:rowOff>158115</xdr:rowOff>
    </xdr:to>
    <xdr:cxnSp macro="">
      <xdr:nvCxnSpPr>
        <xdr:cNvPr id="625" name="直線コネクタ 624"/>
        <xdr:cNvCxnSpPr/>
      </xdr:nvCxnSpPr>
      <xdr:spPr>
        <a:xfrm>
          <a:off x="16230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43832</xdr:rowOff>
    </xdr:from>
    <xdr:ext cx="340478" cy="259045"/>
    <xdr:sp macro="" textlink="">
      <xdr:nvSpPr>
        <xdr:cNvPr id="626" name="【学校施設】&#10;有形固定資産減価償却率最大値テキスト"/>
        <xdr:cNvSpPr txBox="1"/>
      </xdr:nvSpPr>
      <xdr:spPr>
        <a:xfrm>
          <a:off x="16357600" y="930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97155</xdr:rowOff>
    </xdr:from>
    <xdr:to>
      <xdr:col>86</xdr:col>
      <xdr:colOff>25400</xdr:colOff>
      <xdr:row>55</xdr:row>
      <xdr:rowOff>97155</xdr:rowOff>
    </xdr:to>
    <xdr:cxnSp macro="">
      <xdr:nvCxnSpPr>
        <xdr:cNvPr id="627" name="直線コネクタ 626"/>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102887</xdr:rowOff>
    </xdr:from>
    <xdr:ext cx="405111" cy="259045"/>
    <xdr:sp macro="" textlink="">
      <xdr:nvSpPr>
        <xdr:cNvPr id="628" name="【学校施設】&#10;有形固定資産減価償却率平均値テキスト"/>
        <xdr:cNvSpPr txBox="1"/>
      </xdr:nvSpPr>
      <xdr:spPr>
        <a:xfrm>
          <a:off x="16357600" y="10561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629" name="フローチャート: 判断 628"/>
        <xdr:cNvSpPr/>
      </xdr:nvSpPr>
      <xdr:spPr>
        <a:xfrm>
          <a:off x="162687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124460</xdr:rowOff>
    </xdr:from>
    <xdr:to>
      <xdr:col>81</xdr:col>
      <xdr:colOff>101600</xdr:colOff>
      <xdr:row>62</xdr:row>
      <xdr:rowOff>54610</xdr:rowOff>
    </xdr:to>
    <xdr:sp macro="" textlink="">
      <xdr:nvSpPr>
        <xdr:cNvPr id="630" name="フローチャート: 判断 629"/>
        <xdr:cNvSpPr/>
      </xdr:nvSpPr>
      <xdr:spPr>
        <a:xfrm>
          <a:off x="15430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109220</xdr:rowOff>
    </xdr:from>
    <xdr:to>
      <xdr:col>76</xdr:col>
      <xdr:colOff>165100</xdr:colOff>
      <xdr:row>62</xdr:row>
      <xdr:rowOff>39370</xdr:rowOff>
    </xdr:to>
    <xdr:sp macro="" textlink="">
      <xdr:nvSpPr>
        <xdr:cNvPr id="631" name="フローチャート: 判断 630"/>
        <xdr:cNvSpPr/>
      </xdr:nvSpPr>
      <xdr:spPr>
        <a:xfrm>
          <a:off x="14541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103505</xdr:rowOff>
    </xdr:from>
    <xdr:to>
      <xdr:col>72</xdr:col>
      <xdr:colOff>38100</xdr:colOff>
      <xdr:row>62</xdr:row>
      <xdr:rowOff>33655</xdr:rowOff>
    </xdr:to>
    <xdr:sp macro="" textlink="">
      <xdr:nvSpPr>
        <xdr:cNvPr id="632" name="フローチャート: 判断 631"/>
        <xdr:cNvSpPr/>
      </xdr:nvSpPr>
      <xdr:spPr>
        <a:xfrm>
          <a:off x="13652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101600</xdr:rowOff>
    </xdr:from>
    <xdr:to>
      <xdr:col>67</xdr:col>
      <xdr:colOff>101600</xdr:colOff>
      <xdr:row>62</xdr:row>
      <xdr:rowOff>31750</xdr:rowOff>
    </xdr:to>
    <xdr:sp macro="" textlink="">
      <xdr:nvSpPr>
        <xdr:cNvPr id="633" name="フローチャート: 判断 632"/>
        <xdr:cNvSpPr/>
      </xdr:nvSpPr>
      <xdr:spPr>
        <a:xfrm>
          <a:off x="12763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67310</xdr:rowOff>
    </xdr:from>
    <xdr:to>
      <xdr:col>85</xdr:col>
      <xdr:colOff>177800</xdr:colOff>
      <xdr:row>61</xdr:row>
      <xdr:rowOff>168910</xdr:rowOff>
    </xdr:to>
    <xdr:sp macro="" textlink="">
      <xdr:nvSpPr>
        <xdr:cNvPr id="639" name="楕円 638"/>
        <xdr:cNvSpPr/>
      </xdr:nvSpPr>
      <xdr:spPr>
        <a:xfrm>
          <a:off x="162687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90187</xdr:rowOff>
    </xdr:from>
    <xdr:ext cx="405111" cy="259045"/>
    <xdr:sp macro="" textlink="">
      <xdr:nvSpPr>
        <xdr:cNvPr id="640" name="【学校施設】&#10;有形固定資産減価償却率該当値テキスト"/>
        <xdr:cNvSpPr txBox="1"/>
      </xdr:nvSpPr>
      <xdr:spPr>
        <a:xfrm>
          <a:off x="16357600" y="10377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57785</xdr:rowOff>
    </xdr:from>
    <xdr:to>
      <xdr:col>81</xdr:col>
      <xdr:colOff>101600</xdr:colOff>
      <xdr:row>61</xdr:row>
      <xdr:rowOff>159385</xdr:rowOff>
    </xdr:to>
    <xdr:sp macro="" textlink="">
      <xdr:nvSpPr>
        <xdr:cNvPr id="641" name="楕円 640"/>
        <xdr:cNvSpPr/>
      </xdr:nvSpPr>
      <xdr:spPr>
        <a:xfrm>
          <a:off x="154305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108585</xdr:rowOff>
    </xdr:from>
    <xdr:to>
      <xdr:col>85</xdr:col>
      <xdr:colOff>127000</xdr:colOff>
      <xdr:row>61</xdr:row>
      <xdr:rowOff>118110</xdr:rowOff>
    </xdr:to>
    <xdr:cxnSp macro="">
      <xdr:nvCxnSpPr>
        <xdr:cNvPr id="642" name="直線コネクタ 641"/>
        <xdr:cNvCxnSpPr/>
      </xdr:nvCxnSpPr>
      <xdr:spPr>
        <a:xfrm>
          <a:off x="15481300" y="1056703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40640</xdr:rowOff>
    </xdr:from>
    <xdr:to>
      <xdr:col>76</xdr:col>
      <xdr:colOff>165100</xdr:colOff>
      <xdr:row>61</xdr:row>
      <xdr:rowOff>142240</xdr:rowOff>
    </xdr:to>
    <xdr:sp macro="" textlink="">
      <xdr:nvSpPr>
        <xdr:cNvPr id="643" name="楕円 642"/>
        <xdr:cNvSpPr/>
      </xdr:nvSpPr>
      <xdr:spPr>
        <a:xfrm>
          <a:off x="14541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91440</xdr:rowOff>
    </xdr:from>
    <xdr:to>
      <xdr:col>81</xdr:col>
      <xdr:colOff>50800</xdr:colOff>
      <xdr:row>61</xdr:row>
      <xdr:rowOff>108585</xdr:rowOff>
    </xdr:to>
    <xdr:cxnSp macro="">
      <xdr:nvCxnSpPr>
        <xdr:cNvPr id="644" name="直線コネクタ 643"/>
        <xdr:cNvCxnSpPr/>
      </xdr:nvCxnSpPr>
      <xdr:spPr>
        <a:xfrm>
          <a:off x="14592300" y="1054989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48260</xdr:rowOff>
    </xdr:from>
    <xdr:to>
      <xdr:col>72</xdr:col>
      <xdr:colOff>38100</xdr:colOff>
      <xdr:row>61</xdr:row>
      <xdr:rowOff>149860</xdr:rowOff>
    </xdr:to>
    <xdr:sp macro="" textlink="">
      <xdr:nvSpPr>
        <xdr:cNvPr id="645" name="楕円 644"/>
        <xdr:cNvSpPr/>
      </xdr:nvSpPr>
      <xdr:spPr>
        <a:xfrm>
          <a:off x="13652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91440</xdr:rowOff>
    </xdr:from>
    <xdr:to>
      <xdr:col>76</xdr:col>
      <xdr:colOff>114300</xdr:colOff>
      <xdr:row>61</xdr:row>
      <xdr:rowOff>99060</xdr:rowOff>
    </xdr:to>
    <xdr:cxnSp macro="">
      <xdr:nvCxnSpPr>
        <xdr:cNvPr id="646" name="直線コネクタ 645"/>
        <xdr:cNvCxnSpPr/>
      </xdr:nvCxnSpPr>
      <xdr:spPr>
        <a:xfrm flipV="1">
          <a:off x="13703300" y="105498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12065</xdr:rowOff>
    </xdr:from>
    <xdr:to>
      <xdr:col>67</xdr:col>
      <xdr:colOff>101600</xdr:colOff>
      <xdr:row>61</xdr:row>
      <xdr:rowOff>113665</xdr:rowOff>
    </xdr:to>
    <xdr:sp macro="" textlink="">
      <xdr:nvSpPr>
        <xdr:cNvPr id="647" name="楕円 646"/>
        <xdr:cNvSpPr/>
      </xdr:nvSpPr>
      <xdr:spPr>
        <a:xfrm>
          <a:off x="12763500" y="104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62865</xdr:rowOff>
    </xdr:from>
    <xdr:to>
      <xdr:col>71</xdr:col>
      <xdr:colOff>177800</xdr:colOff>
      <xdr:row>61</xdr:row>
      <xdr:rowOff>99060</xdr:rowOff>
    </xdr:to>
    <xdr:cxnSp macro="">
      <xdr:nvCxnSpPr>
        <xdr:cNvPr id="648" name="直線コネクタ 647"/>
        <xdr:cNvCxnSpPr/>
      </xdr:nvCxnSpPr>
      <xdr:spPr>
        <a:xfrm>
          <a:off x="12814300" y="105213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45737</xdr:rowOff>
    </xdr:from>
    <xdr:ext cx="405111" cy="259045"/>
    <xdr:sp macro="" textlink="">
      <xdr:nvSpPr>
        <xdr:cNvPr id="649" name="n_1aveValue【学校施設】&#10;有形固定資産減価償却率"/>
        <xdr:cNvSpPr txBox="1"/>
      </xdr:nvSpPr>
      <xdr:spPr>
        <a:xfrm>
          <a:off x="15266044"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30497</xdr:rowOff>
    </xdr:from>
    <xdr:ext cx="405111" cy="259045"/>
    <xdr:sp macro="" textlink="">
      <xdr:nvSpPr>
        <xdr:cNvPr id="650" name="n_2aveValue【学校施設】&#10;有形固定資産減価償却率"/>
        <xdr:cNvSpPr txBox="1"/>
      </xdr:nvSpPr>
      <xdr:spPr>
        <a:xfrm>
          <a:off x="14389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24782</xdr:rowOff>
    </xdr:from>
    <xdr:ext cx="405111" cy="259045"/>
    <xdr:sp macro="" textlink="">
      <xdr:nvSpPr>
        <xdr:cNvPr id="651" name="n_3aveValue【学校施設】&#10;有形固定資産減価償却率"/>
        <xdr:cNvSpPr txBox="1"/>
      </xdr:nvSpPr>
      <xdr:spPr>
        <a:xfrm>
          <a:off x="13500744"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22877</xdr:rowOff>
    </xdr:from>
    <xdr:ext cx="405111" cy="259045"/>
    <xdr:sp macro="" textlink="">
      <xdr:nvSpPr>
        <xdr:cNvPr id="652" name="n_4aveValue【学校施設】&#10;有形固定資産減価償却率"/>
        <xdr:cNvSpPr txBox="1"/>
      </xdr:nvSpPr>
      <xdr:spPr>
        <a:xfrm>
          <a:off x="126117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4462</xdr:rowOff>
    </xdr:from>
    <xdr:ext cx="405111" cy="259045"/>
    <xdr:sp macro="" textlink="">
      <xdr:nvSpPr>
        <xdr:cNvPr id="653" name="n_1mainValue【学校施設】&#10;有形固定資産減価償却率"/>
        <xdr:cNvSpPr txBox="1"/>
      </xdr:nvSpPr>
      <xdr:spPr>
        <a:xfrm>
          <a:off x="152660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158767</xdr:rowOff>
    </xdr:from>
    <xdr:ext cx="405111" cy="259045"/>
    <xdr:sp macro="" textlink="">
      <xdr:nvSpPr>
        <xdr:cNvPr id="654" name="n_2mainValue【学校施設】&#10;有形固定資産減価償却率"/>
        <xdr:cNvSpPr txBox="1"/>
      </xdr:nvSpPr>
      <xdr:spPr>
        <a:xfrm>
          <a:off x="14389744" y="1027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166387</xdr:rowOff>
    </xdr:from>
    <xdr:ext cx="405111" cy="259045"/>
    <xdr:sp macro="" textlink="">
      <xdr:nvSpPr>
        <xdr:cNvPr id="655" name="n_3mainValue【学校施設】&#10;有形固定資産減価償却率"/>
        <xdr:cNvSpPr txBox="1"/>
      </xdr:nvSpPr>
      <xdr:spPr>
        <a:xfrm>
          <a:off x="13500744" y="10281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130192</xdr:rowOff>
    </xdr:from>
    <xdr:ext cx="405111" cy="259045"/>
    <xdr:sp macro="" textlink="">
      <xdr:nvSpPr>
        <xdr:cNvPr id="656" name="n_4mainValue【学校施設】&#10;有形固定資産減価償却率"/>
        <xdr:cNvSpPr txBox="1"/>
      </xdr:nvSpPr>
      <xdr:spPr>
        <a:xfrm>
          <a:off x="12611744" y="1024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7" name="直線コネクタ 66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8" name="テキスト ボックス 66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9" name="直線コネクタ 66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0" name="テキスト ボックス 66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1" name="直線コネクタ 67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2" name="テキスト ボックス 67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3" name="直線コネクタ 67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4" name="テキスト ボックス 67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5" name="直線コネクタ 67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676" name="テキスト ボックス 675"/>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7" name="直線コネクタ 67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78" name="テキスト ボックス 677"/>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0" name="テキスト ボックス 67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109</xdr:rowOff>
    </xdr:from>
    <xdr:to>
      <xdr:col>116</xdr:col>
      <xdr:colOff>62864</xdr:colOff>
      <xdr:row>64</xdr:row>
      <xdr:rowOff>46809</xdr:rowOff>
    </xdr:to>
    <xdr:cxnSp macro="">
      <xdr:nvCxnSpPr>
        <xdr:cNvPr id="682" name="直線コネクタ 681"/>
        <xdr:cNvCxnSpPr/>
      </xdr:nvCxnSpPr>
      <xdr:spPr>
        <a:xfrm flipV="1">
          <a:off x="22160864" y="9601309"/>
          <a:ext cx="0" cy="141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50636</xdr:rowOff>
    </xdr:from>
    <xdr:ext cx="469744" cy="259045"/>
    <xdr:sp macro="" textlink="">
      <xdr:nvSpPr>
        <xdr:cNvPr id="683" name="【学校施設】&#10;一人当たり面積最小値テキスト"/>
        <xdr:cNvSpPr txBox="1"/>
      </xdr:nvSpPr>
      <xdr:spPr>
        <a:xfrm>
          <a:off x="22199600" y="1102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46809</xdr:rowOff>
    </xdr:from>
    <xdr:to>
      <xdr:col>116</xdr:col>
      <xdr:colOff>152400</xdr:colOff>
      <xdr:row>64</xdr:row>
      <xdr:rowOff>46809</xdr:rowOff>
    </xdr:to>
    <xdr:cxnSp macro="">
      <xdr:nvCxnSpPr>
        <xdr:cNvPr id="684" name="直線コネクタ 683"/>
        <xdr:cNvCxnSpPr/>
      </xdr:nvCxnSpPr>
      <xdr:spPr>
        <a:xfrm>
          <a:off x="22072600" y="1101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118236</xdr:rowOff>
    </xdr:from>
    <xdr:ext cx="534377" cy="259045"/>
    <xdr:sp macro="" textlink="">
      <xdr:nvSpPr>
        <xdr:cNvPr id="685" name="【学校施設】&#10;一人当たり面積最大値テキスト"/>
        <xdr:cNvSpPr txBox="1"/>
      </xdr:nvSpPr>
      <xdr:spPr>
        <a:xfrm>
          <a:off x="22199600" y="937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109</xdr:rowOff>
    </xdr:from>
    <xdr:to>
      <xdr:col>116</xdr:col>
      <xdr:colOff>152400</xdr:colOff>
      <xdr:row>56</xdr:row>
      <xdr:rowOff>109</xdr:rowOff>
    </xdr:to>
    <xdr:cxnSp macro="">
      <xdr:nvCxnSpPr>
        <xdr:cNvPr id="686" name="直線コネクタ 685"/>
        <xdr:cNvCxnSpPr/>
      </xdr:nvCxnSpPr>
      <xdr:spPr>
        <a:xfrm>
          <a:off x="22072600" y="960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56006</xdr:rowOff>
    </xdr:from>
    <xdr:ext cx="469744" cy="259045"/>
    <xdr:sp macro="" textlink="">
      <xdr:nvSpPr>
        <xdr:cNvPr id="687" name="【学校施設】&#10;一人当たり面積平均値テキスト"/>
        <xdr:cNvSpPr txBox="1"/>
      </xdr:nvSpPr>
      <xdr:spPr>
        <a:xfrm>
          <a:off x="22199600" y="10685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33129</xdr:rowOff>
    </xdr:from>
    <xdr:to>
      <xdr:col>116</xdr:col>
      <xdr:colOff>114300</xdr:colOff>
      <xdr:row>63</xdr:row>
      <xdr:rowOff>134729</xdr:rowOff>
    </xdr:to>
    <xdr:sp macro="" textlink="">
      <xdr:nvSpPr>
        <xdr:cNvPr id="688" name="フローチャート: 判断 687"/>
        <xdr:cNvSpPr/>
      </xdr:nvSpPr>
      <xdr:spPr>
        <a:xfrm>
          <a:off x="22110700" y="108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53049</xdr:rowOff>
    </xdr:from>
    <xdr:to>
      <xdr:col>112</xdr:col>
      <xdr:colOff>38100</xdr:colOff>
      <xdr:row>63</xdr:row>
      <xdr:rowOff>154649</xdr:rowOff>
    </xdr:to>
    <xdr:sp macro="" textlink="">
      <xdr:nvSpPr>
        <xdr:cNvPr id="689" name="フローチャート: 判断 688"/>
        <xdr:cNvSpPr/>
      </xdr:nvSpPr>
      <xdr:spPr>
        <a:xfrm>
          <a:off x="21272500" y="1085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58275</xdr:rowOff>
    </xdr:from>
    <xdr:to>
      <xdr:col>107</xdr:col>
      <xdr:colOff>101600</xdr:colOff>
      <xdr:row>63</xdr:row>
      <xdr:rowOff>159875</xdr:rowOff>
    </xdr:to>
    <xdr:sp macro="" textlink="">
      <xdr:nvSpPr>
        <xdr:cNvPr id="690" name="フローチャート: 判断 689"/>
        <xdr:cNvSpPr/>
      </xdr:nvSpPr>
      <xdr:spPr>
        <a:xfrm>
          <a:off x="20383500" y="108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54139</xdr:rowOff>
    </xdr:from>
    <xdr:to>
      <xdr:col>102</xdr:col>
      <xdr:colOff>165100</xdr:colOff>
      <xdr:row>63</xdr:row>
      <xdr:rowOff>155739</xdr:rowOff>
    </xdr:to>
    <xdr:sp macro="" textlink="">
      <xdr:nvSpPr>
        <xdr:cNvPr id="691" name="フローチャート: 判断 690"/>
        <xdr:cNvSpPr/>
      </xdr:nvSpPr>
      <xdr:spPr>
        <a:xfrm>
          <a:off x="19494500" y="108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60343</xdr:rowOff>
    </xdr:from>
    <xdr:to>
      <xdr:col>98</xdr:col>
      <xdr:colOff>38100</xdr:colOff>
      <xdr:row>63</xdr:row>
      <xdr:rowOff>161943</xdr:rowOff>
    </xdr:to>
    <xdr:sp macro="" textlink="">
      <xdr:nvSpPr>
        <xdr:cNvPr id="692" name="フローチャート: 判断 691"/>
        <xdr:cNvSpPr/>
      </xdr:nvSpPr>
      <xdr:spPr>
        <a:xfrm>
          <a:off x="18605500" y="1086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68290</xdr:rowOff>
    </xdr:from>
    <xdr:to>
      <xdr:col>116</xdr:col>
      <xdr:colOff>114300</xdr:colOff>
      <xdr:row>63</xdr:row>
      <xdr:rowOff>169890</xdr:rowOff>
    </xdr:to>
    <xdr:sp macro="" textlink="">
      <xdr:nvSpPr>
        <xdr:cNvPr id="698" name="楕円 697"/>
        <xdr:cNvSpPr/>
      </xdr:nvSpPr>
      <xdr:spPr>
        <a:xfrm>
          <a:off x="22110700" y="1086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11556</xdr:rowOff>
    </xdr:from>
    <xdr:ext cx="469744" cy="259045"/>
    <xdr:sp macro="" textlink="">
      <xdr:nvSpPr>
        <xdr:cNvPr id="699" name="【学校施設】&#10;一人当たり面積該当値テキスト"/>
        <xdr:cNvSpPr txBox="1"/>
      </xdr:nvSpPr>
      <xdr:spPr>
        <a:xfrm>
          <a:off x="22199600" y="1081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69923</xdr:rowOff>
    </xdr:from>
    <xdr:to>
      <xdr:col>112</xdr:col>
      <xdr:colOff>38100</xdr:colOff>
      <xdr:row>64</xdr:row>
      <xdr:rowOff>73</xdr:rowOff>
    </xdr:to>
    <xdr:sp macro="" textlink="">
      <xdr:nvSpPr>
        <xdr:cNvPr id="700" name="楕円 699"/>
        <xdr:cNvSpPr/>
      </xdr:nvSpPr>
      <xdr:spPr>
        <a:xfrm>
          <a:off x="21272500" y="1087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119090</xdr:rowOff>
    </xdr:from>
    <xdr:to>
      <xdr:col>116</xdr:col>
      <xdr:colOff>63500</xdr:colOff>
      <xdr:row>63</xdr:row>
      <xdr:rowOff>120723</xdr:rowOff>
    </xdr:to>
    <xdr:cxnSp macro="">
      <xdr:nvCxnSpPr>
        <xdr:cNvPr id="701" name="直線コネクタ 700"/>
        <xdr:cNvCxnSpPr/>
      </xdr:nvCxnSpPr>
      <xdr:spPr>
        <a:xfrm flipV="1">
          <a:off x="21323300" y="10920440"/>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70685</xdr:rowOff>
    </xdr:from>
    <xdr:to>
      <xdr:col>107</xdr:col>
      <xdr:colOff>101600</xdr:colOff>
      <xdr:row>64</xdr:row>
      <xdr:rowOff>835</xdr:rowOff>
    </xdr:to>
    <xdr:sp macro="" textlink="">
      <xdr:nvSpPr>
        <xdr:cNvPr id="702" name="楕円 701"/>
        <xdr:cNvSpPr/>
      </xdr:nvSpPr>
      <xdr:spPr>
        <a:xfrm>
          <a:off x="20383500" y="1087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120723</xdr:rowOff>
    </xdr:from>
    <xdr:to>
      <xdr:col>111</xdr:col>
      <xdr:colOff>177800</xdr:colOff>
      <xdr:row>63</xdr:row>
      <xdr:rowOff>121485</xdr:rowOff>
    </xdr:to>
    <xdr:cxnSp macro="">
      <xdr:nvCxnSpPr>
        <xdr:cNvPr id="703" name="直線コネクタ 702"/>
        <xdr:cNvCxnSpPr/>
      </xdr:nvCxnSpPr>
      <xdr:spPr>
        <a:xfrm flipV="1">
          <a:off x="20434300" y="10922073"/>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72317</xdr:rowOff>
    </xdr:from>
    <xdr:to>
      <xdr:col>102</xdr:col>
      <xdr:colOff>165100</xdr:colOff>
      <xdr:row>64</xdr:row>
      <xdr:rowOff>2467</xdr:rowOff>
    </xdr:to>
    <xdr:sp macro="" textlink="">
      <xdr:nvSpPr>
        <xdr:cNvPr id="704" name="楕円 703"/>
        <xdr:cNvSpPr/>
      </xdr:nvSpPr>
      <xdr:spPr>
        <a:xfrm>
          <a:off x="19494500" y="1087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121485</xdr:rowOff>
    </xdr:from>
    <xdr:to>
      <xdr:col>107</xdr:col>
      <xdr:colOff>50800</xdr:colOff>
      <xdr:row>63</xdr:row>
      <xdr:rowOff>123117</xdr:rowOff>
    </xdr:to>
    <xdr:cxnSp macro="">
      <xdr:nvCxnSpPr>
        <xdr:cNvPr id="705" name="直線コネクタ 704"/>
        <xdr:cNvCxnSpPr/>
      </xdr:nvCxnSpPr>
      <xdr:spPr>
        <a:xfrm flipV="1">
          <a:off x="19545300" y="10922835"/>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70903</xdr:rowOff>
    </xdr:from>
    <xdr:to>
      <xdr:col>98</xdr:col>
      <xdr:colOff>38100</xdr:colOff>
      <xdr:row>64</xdr:row>
      <xdr:rowOff>1053</xdr:rowOff>
    </xdr:to>
    <xdr:sp macro="" textlink="">
      <xdr:nvSpPr>
        <xdr:cNvPr id="706" name="楕円 705"/>
        <xdr:cNvSpPr/>
      </xdr:nvSpPr>
      <xdr:spPr>
        <a:xfrm>
          <a:off x="18605500" y="1087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121703</xdr:rowOff>
    </xdr:from>
    <xdr:to>
      <xdr:col>102</xdr:col>
      <xdr:colOff>114300</xdr:colOff>
      <xdr:row>63</xdr:row>
      <xdr:rowOff>123117</xdr:rowOff>
    </xdr:to>
    <xdr:cxnSp macro="">
      <xdr:nvCxnSpPr>
        <xdr:cNvPr id="707" name="直線コネクタ 706"/>
        <xdr:cNvCxnSpPr/>
      </xdr:nvCxnSpPr>
      <xdr:spPr>
        <a:xfrm>
          <a:off x="18656300" y="10923053"/>
          <a:ext cx="889000" cy="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171176</xdr:rowOff>
    </xdr:from>
    <xdr:ext cx="469744" cy="259045"/>
    <xdr:sp macro="" textlink="">
      <xdr:nvSpPr>
        <xdr:cNvPr id="708" name="n_1aveValue【学校施設】&#10;一人当たり面積"/>
        <xdr:cNvSpPr txBox="1"/>
      </xdr:nvSpPr>
      <xdr:spPr>
        <a:xfrm>
          <a:off x="21075727" y="1062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4952</xdr:rowOff>
    </xdr:from>
    <xdr:ext cx="469744" cy="259045"/>
    <xdr:sp macro="" textlink="">
      <xdr:nvSpPr>
        <xdr:cNvPr id="709" name="n_2aveValue【学校施設】&#10;一人当たり面積"/>
        <xdr:cNvSpPr txBox="1"/>
      </xdr:nvSpPr>
      <xdr:spPr>
        <a:xfrm>
          <a:off x="20199427" y="1063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816</xdr:rowOff>
    </xdr:from>
    <xdr:ext cx="469744" cy="259045"/>
    <xdr:sp macro="" textlink="">
      <xdr:nvSpPr>
        <xdr:cNvPr id="710" name="n_3aveValue【学校施設】&#10;一人当たり面積"/>
        <xdr:cNvSpPr txBox="1"/>
      </xdr:nvSpPr>
      <xdr:spPr>
        <a:xfrm>
          <a:off x="19310427" y="106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7020</xdr:rowOff>
    </xdr:from>
    <xdr:ext cx="469744" cy="259045"/>
    <xdr:sp macro="" textlink="">
      <xdr:nvSpPr>
        <xdr:cNvPr id="711" name="n_4aveValue【学校施設】&#10;一人当たり面積"/>
        <xdr:cNvSpPr txBox="1"/>
      </xdr:nvSpPr>
      <xdr:spPr>
        <a:xfrm>
          <a:off x="18421427" y="1063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162650</xdr:rowOff>
    </xdr:from>
    <xdr:ext cx="469744" cy="259045"/>
    <xdr:sp macro="" textlink="">
      <xdr:nvSpPr>
        <xdr:cNvPr id="712" name="n_1mainValue【学校施設】&#10;一人当たり面積"/>
        <xdr:cNvSpPr txBox="1"/>
      </xdr:nvSpPr>
      <xdr:spPr>
        <a:xfrm>
          <a:off x="21075727" y="1096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163412</xdr:rowOff>
    </xdr:from>
    <xdr:ext cx="469744" cy="259045"/>
    <xdr:sp macro="" textlink="">
      <xdr:nvSpPr>
        <xdr:cNvPr id="713" name="n_2mainValue【学校施設】&#10;一人当たり面積"/>
        <xdr:cNvSpPr txBox="1"/>
      </xdr:nvSpPr>
      <xdr:spPr>
        <a:xfrm>
          <a:off x="20199427" y="1096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165044</xdr:rowOff>
    </xdr:from>
    <xdr:ext cx="469744" cy="259045"/>
    <xdr:sp macro="" textlink="">
      <xdr:nvSpPr>
        <xdr:cNvPr id="714" name="n_3mainValue【学校施設】&#10;一人当たり面積"/>
        <xdr:cNvSpPr txBox="1"/>
      </xdr:nvSpPr>
      <xdr:spPr>
        <a:xfrm>
          <a:off x="19310427" y="10966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163630</xdr:rowOff>
    </xdr:from>
    <xdr:ext cx="469744" cy="259045"/>
    <xdr:sp macro="" textlink="">
      <xdr:nvSpPr>
        <xdr:cNvPr id="715" name="n_4mainValue【学校施設】&#10;一人当たり面積"/>
        <xdr:cNvSpPr txBox="1"/>
      </xdr:nvSpPr>
      <xdr:spPr>
        <a:xfrm>
          <a:off x="18421427" y="10964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4" name="テキスト ボックス 7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5" name="直線コネクタ 7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6" name="テキスト ボックス 7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7" name="直線コネクタ 72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8" name="テキスト ボックス 72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9" name="直線コネクタ 72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0" name="テキスト ボックス 72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1" name="直線コネクタ 73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2" name="テキスト ボックス 73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3" name="直線コネクタ 73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4" name="テキスト ボックス 73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5" name="直線コネクタ 73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6" name="テキスト ボックス 73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7" name="直線コネクタ 73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8" name="テキスト ボックス 73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9" name="直線コネクタ 7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168729</xdr:rowOff>
    </xdr:to>
    <xdr:cxnSp macro="">
      <xdr:nvCxnSpPr>
        <xdr:cNvPr id="741" name="直線コネクタ 740"/>
        <xdr:cNvCxnSpPr/>
      </xdr:nvCxnSpPr>
      <xdr:spPr>
        <a:xfrm flipV="1">
          <a:off x="16318864"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3" name="直線コネクタ 74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340478" cy="259045"/>
    <xdr:sp macro="" textlink="">
      <xdr:nvSpPr>
        <xdr:cNvPr id="744" name="【児童館】&#10;有形固定資産減価償却率最大値テキスト"/>
        <xdr:cNvSpPr txBox="1"/>
      </xdr:nvSpPr>
      <xdr:spPr>
        <a:xfrm>
          <a:off x="16357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745" name="直線コネクタ 744"/>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746" name="【児童館】&#10;有形固定資産減価償却率平均値テキスト"/>
        <xdr:cNvSpPr txBox="1"/>
      </xdr:nvSpPr>
      <xdr:spPr>
        <a:xfrm>
          <a:off x="16357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747" name="フローチャート: 判断 746"/>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748" name="フローチャート: 判断 747"/>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49" name="フローチャート: 判断 748"/>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99968</xdr:rowOff>
    </xdr:from>
    <xdr:to>
      <xdr:col>72</xdr:col>
      <xdr:colOff>38100</xdr:colOff>
      <xdr:row>83</xdr:row>
      <xdr:rowOff>30118</xdr:rowOff>
    </xdr:to>
    <xdr:sp macro="" textlink="">
      <xdr:nvSpPr>
        <xdr:cNvPr id="750" name="フローチャート: 判断 749"/>
        <xdr:cNvSpPr/>
      </xdr:nvSpPr>
      <xdr:spPr>
        <a:xfrm>
          <a:off x="13652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162016</xdr:rowOff>
    </xdr:from>
    <xdr:to>
      <xdr:col>67</xdr:col>
      <xdr:colOff>101600</xdr:colOff>
      <xdr:row>83</xdr:row>
      <xdr:rowOff>92166</xdr:rowOff>
    </xdr:to>
    <xdr:sp macro="" textlink="">
      <xdr:nvSpPr>
        <xdr:cNvPr id="751" name="フローチャート: 判断 750"/>
        <xdr:cNvSpPr/>
      </xdr:nvSpPr>
      <xdr:spPr>
        <a:xfrm>
          <a:off x="12763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2" name="テキスト ボックス 7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3" name="テキスト ボックス 7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4" name="テキスト ボックス 7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5" name="テキスト ボックス 7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6" name="テキスト ボックス 7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95069</xdr:rowOff>
    </xdr:from>
    <xdr:to>
      <xdr:col>85</xdr:col>
      <xdr:colOff>177800</xdr:colOff>
      <xdr:row>87</xdr:row>
      <xdr:rowOff>25219</xdr:rowOff>
    </xdr:to>
    <xdr:sp macro="" textlink="">
      <xdr:nvSpPr>
        <xdr:cNvPr id="757" name="楕円 756"/>
        <xdr:cNvSpPr/>
      </xdr:nvSpPr>
      <xdr:spPr>
        <a:xfrm>
          <a:off x="16268700" y="1483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9996</xdr:rowOff>
    </xdr:from>
    <xdr:ext cx="405111" cy="259045"/>
    <xdr:sp macro="" textlink="">
      <xdr:nvSpPr>
        <xdr:cNvPr id="758" name="【児童館】&#10;有形固定資産減価償却率該当値テキスト"/>
        <xdr:cNvSpPr txBox="1"/>
      </xdr:nvSpPr>
      <xdr:spPr>
        <a:xfrm>
          <a:off x="16357600" y="14754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93436</xdr:rowOff>
    </xdr:from>
    <xdr:to>
      <xdr:col>81</xdr:col>
      <xdr:colOff>101600</xdr:colOff>
      <xdr:row>87</xdr:row>
      <xdr:rowOff>23586</xdr:rowOff>
    </xdr:to>
    <xdr:sp macro="" textlink="">
      <xdr:nvSpPr>
        <xdr:cNvPr id="759" name="楕円 758"/>
        <xdr:cNvSpPr/>
      </xdr:nvSpPr>
      <xdr:spPr>
        <a:xfrm>
          <a:off x="15430500" y="1483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144236</xdr:rowOff>
    </xdr:from>
    <xdr:to>
      <xdr:col>85</xdr:col>
      <xdr:colOff>127000</xdr:colOff>
      <xdr:row>86</xdr:row>
      <xdr:rowOff>145869</xdr:rowOff>
    </xdr:to>
    <xdr:cxnSp macro="">
      <xdr:nvCxnSpPr>
        <xdr:cNvPr id="760" name="直線コネクタ 759"/>
        <xdr:cNvCxnSpPr/>
      </xdr:nvCxnSpPr>
      <xdr:spPr>
        <a:xfrm>
          <a:off x="15481300" y="1488893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91802</xdr:rowOff>
    </xdr:from>
    <xdr:to>
      <xdr:col>76</xdr:col>
      <xdr:colOff>165100</xdr:colOff>
      <xdr:row>87</xdr:row>
      <xdr:rowOff>21952</xdr:rowOff>
    </xdr:to>
    <xdr:sp macro="" textlink="">
      <xdr:nvSpPr>
        <xdr:cNvPr id="761" name="楕円 760"/>
        <xdr:cNvSpPr/>
      </xdr:nvSpPr>
      <xdr:spPr>
        <a:xfrm>
          <a:off x="14541500" y="1483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142602</xdr:rowOff>
    </xdr:from>
    <xdr:to>
      <xdr:col>81</xdr:col>
      <xdr:colOff>50800</xdr:colOff>
      <xdr:row>86</xdr:row>
      <xdr:rowOff>144236</xdr:rowOff>
    </xdr:to>
    <xdr:cxnSp macro="">
      <xdr:nvCxnSpPr>
        <xdr:cNvPr id="762" name="直線コネクタ 761"/>
        <xdr:cNvCxnSpPr/>
      </xdr:nvCxnSpPr>
      <xdr:spPr>
        <a:xfrm>
          <a:off x="14592300" y="14887302"/>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109764</xdr:rowOff>
    </xdr:from>
    <xdr:to>
      <xdr:col>72</xdr:col>
      <xdr:colOff>38100</xdr:colOff>
      <xdr:row>87</xdr:row>
      <xdr:rowOff>39914</xdr:rowOff>
    </xdr:to>
    <xdr:sp macro="" textlink="">
      <xdr:nvSpPr>
        <xdr:cNvPr id="763" name="楕円 762"/>
        <xdr:cNvSpPr/>
      </xdr:nvSpPr>
      <xdr:spPr>
        <a:xfrm>
          <a:off x="13652500" y="1485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142602</xdr:rowOff>
    </xdr:from>
    <xdr:to>
      <xdr:col>76</xdr:col>
      <xdr:colOff>114300</xdr:colOff>
      <xdr:row>86</xdr:row>
      <xdr:rowOff>160564</xdr:rowOff>
    </xdr:to>
    <xdr:cxnSp macro="">
      <xdr:nvCxnSpPr>
        <xdr:cNvPr id="764" name="直線コネクタ 763"/>
        <xdr:cNvCxnSpPr/>
      </xdr:nvCxnSpPr>
      <xdr:spPr>
        <a:xfrm flipV="1">
          <a:off x="13703300" y="14887302"/>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106499</xdr:rowOff>
    </xdr:from>
    <xdr:to>
      <xdr:col>67</xdr:col>
      <xdr:colOff>101600</xdr:colOff>
      <xdr:row>87</xdr:row>
      <xdr:rowOff>36649</xdr:rowOff>
    </xdr:to>
    <xdr:sp macro="" textlink="">
      <xdr:nvSpPr>
        <xdr:cNvPr id="765" name="楕円 764"/>
        <xdr:cNvSpPr/>
      </xdr:nvSpPr>
      <xdr:spPr>
        <a:xfrm>
          <a:off x="12763500" y="1485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157299</xdr:rowOff>
    </xdr:from>
    <xdr:to>
      <xdr:col>71</xdr:col>
      <xdr:colOff>177800</xdr:colOff>
      <xdr:row>86</xdr:row>
      <xdr:rowOff>160564</xdr:rowOff>
    </xdr:to>
    <xdr:cxnSp macro="">
      <xdr:nvCxnSpPr>
        <xdr:cNvPr id="766" name="直線コネクタ 765"/>
        <xdr:cNvCxnSpPr/>
      </xdr:nvCxnSpPr>
      <xdr:spPr>
        <a:xfrm>
          <a:off x="12814300" y="1490199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36847</xdr:rowOff>
    </xdr:from>
    <xdr:ext cx="405111" cy="259045"/>
    <xdr:sp macro="" textlink="">
      <xdr:nvSpPr>
        <xdr:cNvPr id="767" name="n_1aveValue【児童館】&#10;有形固定資産減価償却率"/>
        <xdr:cNvSpPr txBox="1"/>
      </xdr:nvSpPr>
      <xdr:spPr>
        <a:xfrm>
          <a:off x="15266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768" name="n_2aveValue【児童館】&#10;有形固定資産減価償却率"/>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46645</xdr:rowOff>
    </xdr:from>
    <xdr:ext cx="405111" cy="259045"/>
    <xdr:sp macro="" textlink="">
      <xdr:nvSpPr>
        <xdr:cNvPr id="769" name="n_3aveValue【児童館】&#10;有形固定資産減価償却率"/>
        <xdr:cNvSpPr txBox="1"/>
      </xdr:nvSpPr>
      <xdr:spPr>
        <a:xfrm>
          <a:off x="135007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108693</xdr:rowOff>
    </xdr:from>
    <xdr:ext cx="405111" cy="259045"/>
    <xdr:sp macro="" textlink="">
      <xdr:nvSpPr>
        <xdr:cNvPr id="770" name="n_4aveValue【児童館】&#10;有形固定資産減価償却率"/>
        <xdr:cNvSpPr txBox="1"/>
      </xdr:nvSpPr>
      <xdr:spPr>
        <a:xfrm>
          <a:off x="12611744" y="1399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14713</xdr:rowOff>
    </xdr:from>
    <xdr:ext cx="405111" cy="259045"/>
    <xdr:sp macro="" textlink="">
      <xdr:nvSpPr>
        <xdr:cNvPr id="771" name="n_1mainValue【児童館】&#10;有形固定資産減価償却率"/>
        <xdr:cNvSpPr txBox="1"/>
      </xdr:nvSpPr>
      <xdr:spPr>
        <a:xfrm>
          <a:off x="15266044" y="1493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87</xdr:row>
      <xdr:rowOff>13079</xdr:rowOff>
    </xdr:from>
    <xdr:ext cx="405111" cy="259045"/>
    <xdr:sp macro="" textlink="">
      <xdr:nvSpPr>
        <xdr:cNvPr id="772" name="n_2mainValue【児童館】&#10;有形固定資産減価償却率"/>
        <xdr:cNvSpPr txBox="1"/>
      </xdr:nvSpPr>
      <xdr:spPr>
        <a:xfrm>
          <a:off x="14389744" y="1492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87</xdr:row>
      <xdr:rowOff>31041</xdr:rowOff>
    </xdr:from>
    <xdr:ext cx="405111" cy="259045"/>
    <xdr:sp macro="" textlink="">
      <xdr:nvSpPr>
        <xdr:cNvPr id="773" name="n_3mainValue【児童館】&#10;有形固定資産減価償却率"/>
        <xdr:cNvSpPr txBox="1"/>
      </xdr:nvSpPr>
      <xdr:spPr>
        <a:xfrm>
          <a:off x="13500744" y="1494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87</xdr:row>
      <xdr:rowOff>27776</xdr:rowOff>
    </xdr:from>
    <xdr:ext cx="405111" cy="259045"/>
    <xdr:sp macro="" textlink="">
      <xdr:nvSpPr>
        <xdr:cNvPr id="774" name="n_4mainValue【児童館】&#10;有形固定資産減価償却率"/>
        <xdr:cNvSpPr txBox="1"/>
      </xdr:nvSpPr>
      <xdr:spPr>
        <a:xfrm>
          <a:off x="12611744" y="1494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5" name="正方形/長方形 7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6" name="正方形/長方形 7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7" name="正方形/長方形 7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8" name="正方形/長方形 7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9" name="正方形/長方形 7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0" name="正方形/長方形 7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1" name="正方形/長方形 7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2" name="正方形/長方形 7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3" name="テキスト ボックス 7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4" name="直線コネクタ 7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5" name="直線コネクタ 78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6" name="テキスト ボックス 78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7" name="直線コネクタ 78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8" name="テキスト ボックス 78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9" name="直線コネクタ 78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0" name="テキスト ボックス 78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1" name="直線コネクタ 79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2" name="テキスト ボックス 79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3" name="直線コネクタ 7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4" name="テキスト ボックス 7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796" name="直線コネクタ 795"/>
        <xdr:cNvCxnSpPr/>
      </xdr:nvCxnSpPr>
      <xdr:spPr>
        <a:xfrm flipV="1">
          <a:off x="221608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97"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98" name="直線コネクタ 797"/>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99" name="【児童館】&#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800" name="直線コネクタ 799"/>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101616</xdr:rowOff>
    </xdr:from>
    <xdr:ext cx="469744" cy="259045"/>
    <xdr:sp macro="" textlink="">
      <xdr:nvSpPr>
        <xdr:cNvPr id="801" name="【児童館】&#10;一人当たり面積平均値テキスト"/>
        <xdr:cNvSpPr txBox="1"/>
      </xdr:nvSpPr>
      <xdr:spPr>
        <a:xfrm>
          <a:off x="2219960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802" name="フローチャート: 判断 801"/>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803" name="フローチャート: 判断 802"/>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55880</xdr:rowOff>
    </xdr:from>
    <xdr:to>
      <xdr:col>107</xdr:col>
      <xdr:colOff>101600</xdr:colOff>
      <xdr:row>82</xdr:row>
      <xdr:rowOff>157480</xdr:rowOff>
    </xdr:to>
    <xdr:sp macro="" textlink="">
      <xdr:nvSpPr>
        <xdr:cNvPr id="804" name="フローチャート: 判断 803"/>
        <xdr:cNvSpPr/>
      </xdr:nvSpPr>
      <xdr:spPr>
        <a:xfrm>
          <a:off x="20383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78739</xdr:rowOff>
    </xdr:from>
    <xdr:to>
      <xdr:col>102</xdr:col>
      <xdr:colOff>165100</xdr:colOff>
      <xdr:row>83</xdr:row>
      <xdr:rowOff>8889</xdr:rowOff>
    </xdr:to>
    <xdr:sp macro="" textlink="">
      <xdr:nvSpPr>
        <xdr:cNvPr id="805" name="フローチャート: 判断 804"/>
        <xdr:cNvSpPr/>
      </xdr:nvSpPr>
      <xdr:spPr>
        <a:xfrm>
          <a:off x="19494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147320</xdr:rowOff>
    </xdr:from>
    <xdr:to>
      <xdr:col>98</xdr:col>
      <xdr:colOff>38100</xdr:colOff>
      <xdr:row>83</xdr:row>
      <xdr:rowOff>77470</xdr:rowOff>
    </xdr:to>
    <xdr:sp macro="" textlink="">
      <xdr:nvSpPr>
        <xdr:cNvPr id="806" name="フローチャート: 判断 805"/>
        <xdr:cNvSpPr/>
      </xdr:nvSpPr>
      <xdr:spPr>
        <a:xfrm>
          <a:off x="18605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7" name="テキスト ボックス 8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8" name="テキスト ボックス 8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9" name="テキスト ボックス 8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0" name="テキスト ボックス 8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1" name="テキスト ボックス 8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55880</xdr:rowOff>
    </xdr:from>
    <xdr:to>
      <xdr:col>116</xdr:col>
      <xdr:colOff>114300</xdr:colOff>
      <xdr:row>84</xdr:row>
      <xdr:rowOff>157480</xdr:rowOff>
    </xdr:to>
    <xdr:sp macro="" textlink="">
      <xdr:nvSpPr>
        <xdr:cNvPr id="812" name="楕円 811"/>
        <xdr:cNvSpPr/>
      </xdr:nvSpPr>
      <xdr:spPr>
        <a:xfrm>
          <a:off x="22110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34307</xdr:rowOff>
    </xdr:from>
    <xdr:ext cx="469744" cy="259045"/>
    <xdr:sp macro="" textlink="">
      <xdr:nvSpPr>
        <xdr:cNvPr id="813" name="【児童館】&#10;一人当たり面積該当値テキスト"/>
        <xdr:cNvSpPr txBox="1"/>
      </xdr:nvSpPr>
      <xdr:spPr>
        <a:xfrm>
          <a:off x="22199600"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55880</xdr:rowOff>
    </xdr:from>
    <xdr:to>
      <xdr:col>112</xdr:col>
      <xdr:colOff>38100</xdr:colOff>
      <xdr:row>84</xdr:row>
      <xdr:rowOff>157480</xdr:rowOff>
    </xdr:to>
    <xdr:sp macro="" textlink="">
      <xdr:nvSpPr>
        <xdr:cNvPr id="814" name="楕円 813"/>
        <xdr:cNvSpPr/>
      </xdr:nvSpPr>
      <xdr:spPr>
        <a:xfrm>
          <a:off x="2127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106680</xdr:rowOff>
    </xdr:from>
    <xdr:to>
      <xdr:col>116</xdr:col>
      <xdr:colOff>63500</xdr:colOff>
      <xdr:row>84</xdr:row>
      <xdr:rowOff>106680</xdr:rowOff>
    </xdr:to>
    <xdr:cxnSp macro="">
      <xdr:nvCxnSpPr>
        <xdr:cNvPr id="815" name="直線コネクタ 814"/>
        <xdr:cNvCxnSpPr/>
      </xdr:nvCxnSpPr>
      <xdr:spPr>
        <a:xfrm>
          <a:off x="21323300" y="1450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55880</xdr:rowOff>
    </xdr:from>
    <xdr:to>
      <xdr:col>107</xdr:col>
      <xdr:colOff>101600</xdr:colOff>
      <xdr:row>84</xdr:row>
      <xdr:rowOff>157480</xdr:rowOff>
    </xdr:to>
    <xdr:sp macro="" textlink="">
      <xdr:nvSpPr>
        <xdr:cNvPr id="816" name="楕円 815"/>
        <xdr:cNvSpPr/>
      </xdr:nvSpPr>
      <xdr:spPr>
        <a:xfrm>
          <a:off x="20383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106680</xdr:rowOff>
    </xdr:from>
    <xdr:to>
      <xdr:col>111</xdr:col>
      <xdr:colOff>177800</xdr:colOff>
      <xdr:row>84</xdr:row>
      <xdr:rowOff>106680</xdr:rowOff>
    </xdr:to>
    <xdr:cxnSp macro="">
      <xdr:nvCxnSpPr>
        <xdr:cNvPr id="817" name="直線コネクタ 816"/>
        <xdr:cNvCxnSpPr/>
      </xdr:nvCxnSpPr>
      <xdr:spPr>
        <a:xfrm>
          <a:off x="20434300" y="1450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55880</xdr:rowOff>
    </xdr:from>
    <xdr:to>
      <xdr:col>102</xdr:col>
      <xdr:colOff>165100</xdr:colOff>
      <xdr:row>84</xdr:row>
      <xdr:rowOff>157480</xdr:rowOff>
    </xdr:to>
    <xdr:sp macro="" textlink="">
      <xdr:nvSpPr>
        <xdr:cNvPr id="818" name="楕円 817"/>
        <xdr:cNvSpPr/>
      </xdr:nvSpPr>
      <xdr:spPr>
        <a:xfrm>
          <a:off x="19494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106680</xdr:rowOff>
    </xdr:from>
    <xdr:to>
      <xdr:col>107</xdr:col>
      <xdr:colOff>50800</xdr:colOff>
      <xdr:row>84</xdr:row>
      <xdr:rowOff>106680</xdr:rowOff>
    </xdr:to>
    <xdr:cxnSp macro="">
      <xdr:nvCxnSpPr>
        <xdr:cNvPr id="819" name="直線コネクタ 818"/>
        <xdr:cNvCxnSpPr/>
      </xdr:nvCxnSpPr>
      <xdr:spPr>
        <a:xfrm>
          <a:off x="19545300" y="1450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33020</xdr:rowOff>
    </xdr:from>
    <xdr:to>
      <xdr:col>98</xdr:col>
      <xdr:colOff>38100</xdr:colOff>
      <xdr:row>84</xdr:row>
      <xdr:rowOff>134620</xdr:rowOff>
    </xdr:to>
    <xdr:sp macro="" textlink="">
      <xdr:nvSpPr>
        <xdr:cNvPr id="820" name="楕円 819"/>
        <xdr:cNvSpPr/>
      </xdr:nvSpPr>
      <xdr:spPr>
        <a:xfrm>
          <a:off x="18605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83820</xdr:rowOff>
    </xdr:from>
    <xdr:to>
      <xdr:col>102</xdr:col>
      <xdr:colOff>114300</xdr:colOff>
      <xdr:row>84</xdr:row>
      <xdr:rowOff>106680</xdr:rowOff>
    </xdr:to>
    <xdr:cxnSp macro="">
      <xdr:nvCxnSpPr>
        <xdr:cNvPr id="821" name="直線コネクタ 820"/>
        <xdr:cNvCxnSpPr/>
      </xdr:nvCxnSpPr>
      <xdr:spPr>
        <a:xfrm>
          <a:off x="18656300" y="14485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2557</xdr:rowOff>
    </xdr:from>
    <xdr:ext cx="469744" cy="259045"/>
    <xdr:sp macro="" textlink="">
      <xdr:nvSpPr>
        <xdr:cNvPr id="822" name="n_1aveValue【児童館】&#10;一人当たり面積"/>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2557</xdr:rowOff>
    </xdr:from>
    <xdr:ext cx="469744" cy="259045"/>
    <xdr:sp macro="" textlink="">
      <xdr:nvSpPr>
        <xdr:cNvPr id="823" name="n_2aveValue【児童館】&#10;一人当たり面積"/>
        <xdr:cNvSpPr txBox="1"/>
      </xdr:nvSpPr>
      <xdr:spPr>
        <a:xfrm>
          <a:off x="20199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25416</xdr:rowOff>
    </xdr:from>
    <xdr:ext cx="469744" cy="259045"/>
    <xdr:sp macro="" textlink="">
      <xdr:nvSpPr>
        <xdr:cNvPr id="824" name="n_3aveValue【児童館】&#10;一人当たり面積"/>
        <xdr:cNvSpPr txBox="1"/>
      </xdr:nvSpPr>
      <xdr:spPr>
        <a:xfrm>
          <a:off x="19310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93997</xdr:rowOff>
    </xdr:from>
    <xdr:ext cx="469744" cy="259045"/>
    <xdr:sp macro="" textlink="">
      <xdr:nvSpPr>
        <xdr:cNvPr id="825" name="n_4aveValue【児童館】&#10;一人当たり面積"/>
        <xdr:cNvSpPr txBox="1"/>
      </xdr:nvSpPr>
      <xdr:spPr>
        <a:xfrm>
          <a:off x="18421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148607</xdr:rowOff>
    </xdr:from>
    <xdr:ext cx="469744" cy="259045"/>
    <xdr:sp macro="" textlink="">
      <xdr:nvSpPr>
        <xdr:cNvPr id="826" name="n_1mainValue【児童館】&#10;一人当たり面積"/>
        <xdr:cNvSpPr txBox="1"/>
      </xdr:nvSpPr>
      <xdr:spPr>
        <a:xfrm>
          <a:off x="21075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148607</xdr:rowOff>
    </xdr:from>
    <xdr:ext cx="469744" cy="259045"/>
    <xdr:sp macro="" textlink="">
      <xdr:nvSpPr>
        <xdr:cNvPr id="827" name="n_2mainValue【児童館】&#10;一人当たり面積"/>
        <xdr:cNvSpPr txBox="1"/>
      </xdr:nvSpPr>
      <xdr:spPr>
        <a:xfrm>
          <a:off x="20199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148607</xdr:rowOff>
    </xdr:from>
    <xdr:ext cx="469744" cy="259045"/>
    <xdr:sp macro="" textlink="">
      <xdr:nvSpPr>
        <xdr:cNvPr id="828" name="n_3mainValue【児童館】&#10;一人当たり面積"/>
        <xdr:cNvSpPr txBox="1"/>
      </xdr:nvSpPr>
      <xdr:spPr>
        <a:xfrm>
          <a:off x="19310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125747</xdr:rowOff>
    </xdr:from>
    <xdr:ext cx="469744" cy="259045"/>
    <xdr:sp macro="" textlink="">
      <xdr:nvSpPr>
        <xdr:cNvPr id="829" name="n_4mainValue【児童館】&#10;一人当たり面積"/>
        <xdr:cNvSpPr txBox="1"/>
      </xdr:nvSpPr>
      <xdr:spPr>
        <a:xfrm>
          <a:off x="18421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0" name="正方形/長方形 8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1" name="正方形/長方形 8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2" name="正方形/長方形 8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3" name="正方形/長方形 8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4" name="正方形/長方形 8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5" name="正方形/長方形 8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6" name="正方形/長方形 8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7" name="正方形/長方形 8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8" name="テキスト ボックス 8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9" name="直線コネクタ 8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0" name="テキスト ボックス 83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1" name="直線コネクタ 84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2" name="テキスト ボックス 84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3" name="直線コネクタ 84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4" name="テキスト ボックス 84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5" name="直線コネクタ 84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6" name="テキスト ボックス 84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7" name="直線コネクタ 84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8" name="テキスト ボックス 84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9" name="直線コネクタ 84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0" name="テキスト ボックス 84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1" name="直線コネクタ 85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2" name="テキスト ボックス 85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3" name="直線コネクタ 8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108</xdr:row>
      <xdr:rowOff>99061</xdr:rowOff>
    </xdr:to>
    <xdr:cxnSp macro="">
      <xdr:nvCxnSpPr>
        <xdr:cNvPr id="855" name="直線コネクタ 854"/>
        <xdr:cNvCxnSpPr/>
      </xdr:nvCxnSpPr>
      <xdr:spPr>
        <a:xfrm flipV="1">
          <a:off x="16318864" y="17294679"/>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856" name="【公民館】&#10;有形固定資産減価償却率最小値テキスト"/>
        <xdr:cNvSpPr txBox="1"/>
      </xdr:nvSpPr>
      <xdr:spPr>
        <a:xfrm>
          <a:off x="16357600"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857" name="直線コネクタ 856"/>
        <xdr:cNvCxnSpPr/>
      </xdr:nvCxnSpPr>
      <xdr:spPr>
        <a:xfrm>
          <a:off x="16230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858"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859" name="直線コネクタ 858"/>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149151</xdr:rowOff>
    </xdr:from>
    <xdr:ext cx="405111" cy="259045"/>
    <xdr:sp macro="" textlink="">
      <xdr:nvSpPr>
        <xdr:cNvPr id="860" name="【公民館】&#10;有形固定資産減価償却率平均値テキスト"/>
        <xdr:cNvSpPr txBox="1"/>
      </xdr:nvSpPr>
      <xdr:spPr>
        <a:xfrm>
          <a:off x="16357600" y="1797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170724</xdr:rowOff>
    </xdr:from>
    <xdr:to>
      <xdr:col>85</xdr:col>
      <xdr:colOff>177800</xdr:colOff>
      <xdr:row>105</xdr:row>
      <xdr:rowOff>100874</xdr:rowOff>
    </xdr:to>
    <xdr:sp macro="" textlink="">
      <xdr:nvSpPr>
        <xdr:cNvPr id="861" name="フローチャート: 判断 860"/>
        <xdr:cNvSpPr/>
      </xdr:nvSpPr>
      <xdr:spPr>
        <a:xfrm>
          <a:off x="162687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4173</xdr:rowOff>
    </xdr:from>
    <xdr:to>
      <xdr:col>81</xdr:col>
      <xdr:colOff>101600</xdr:colOff>
      <xdr:row>105</xdr:row>
      <xdr:rowOff>105773</xdr:rowOff>
    </xdr:to>
    <xdr:sp macro="" textlink="">
      <xdr:nvSpPr>
        <xdr:cNvPr id="862" name="フローチャート: 判断 861"/>
        <xdr:cNvSpPr/>
      </xdr:nvSpPr>
      <xdr:spPr>
        <a:xfrm>
          <a:off x="154305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863" name="フローチャート: 判断 862"/>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159294</xdr:rowOff>
    </xdr:from>
    <xdr:to>
      <xdr:col>72</xdr:col>
      <xdr:colOff>38100</xdr:colOff>
      <xdr:row>105</xdr:row>
      <xdr:rowOff>89444</xdr:rowOff>
    </xdr:to>
    <xdr:sp macro="" textlink="">
      <xdr:nvSpPr>
        <xdr:cNvPr id="864" name="フローチャート: 判断 863"/>
        <xdr:cNvSpPr/>
      </xdr:nvSpPr>
      <xdr:spPr>
        <a:xfrm>
          <a:off x="13652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2539</xdr:rowOff>
    </xdr:from>
    <xdr:to>
      <xdr:col>67</xdr:col>
      <xdr:colOff>101600</xdr:colOff>
      <xdr:row>105</xdr:row>
      <xdr:rowOff>104139</xdr:rowOff>
    </xdr:to>
    <xdr:sp macro="" textlink="">
      <xdr:nvSpPr>
        <xdr:cNvPr id="865" name="フローチャート: 判断 864"/>
        <xdr:cNvSpPr/>
      </xdr:nvSpPr>
      <xdr:spPr>
        <a:xfrm>
          <a:off x="12763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6" name="テキスト ボックス 8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7" name="テキスト ボックス 8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8" name="テキスト ボックス 8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9" name="テキスト ボックス 8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0" name="テキスト ボックス 8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131536</xdr:rowOff>
    </xdr:from>
    <xdr:to>
      <xdr:col>85</xdr:col>
      <xdr:colOff>177800</xdr:colOff>
      <xdr:row>105</xdr:row>
      <xdr:rowOff>61686</xdr:rowOff>
    </xdr:to>
    <xdr:sp macro="" textlink="">
      <xdr:nvSpPr>
        <xdr:cNvPr id="871" name="楕円 870"/>
        <xdr:cNvSpPr/>
      </xdr:nvSpPr>
      <xdr:spPr>
        <a:xfrm>
          <a:off x="16268700" y="1796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154413</xdr:rowOff>
    </xdr:from>
    <xdr:ext cx="405111" cy="259045"/>
    <xdr:sp macro="" textlink="">
      <xdr:nvSpPr>
        <xdr:cNvPr id="872" name="【公民館】&#10;有形固定資産減価償却率該当値テキスト"/>
        <xdr:cNvSpPr txBox="1"/>
      </xdr:nvSpPr>
      <xdr:spPr>
        <a:xfrm>
          <a:off x="16357600" y="1781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170724</xdr:rowOff>
    </xdr:from>
    <xdr:to>
      <xdr:col>81</xdr:col>
      <xdr:colOff>101600</xdr:colOff>
      <xdr:row>105</xdr:row>
      <xdr:rowOff>100874</xdr:rowOff>
    </xdr:to>
    <xdr:sp macro="" textlink="">
      <xdr:nvSpPr>
        <xdr:cNvPr id="873" name="楕円 872"/>
        <xdr:cNvSpPr/>
      </xdr:nvSpPr>
      <xdr:spPr>
        <a:xfrm>
          <a:off x="15430500" y="180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10886</xdr:rowOff>
    </xdr:from>
    <xdr:to>
      <xdr:col>85</xdr:col>
      <xdr:colOff>127000</xdr:colOff>
      <xdr:row>105</xdr:row>
      <xdr:rowOff>50074</xdr:rowOff>
    </xdr:to>
    <xdr:cxnSp macro="">
      <xdr:nvCxnSpPr>
        <xdr:cNvPr id="874" name="直線コネクタ 873"/>
        <xdr:cNvCxnSpPr/>
      </xdr:nvCxnSpPr>
      <xdr:spPr>
        <a:xfrm flipV="1">
          <a:off x="15481300" y="1801313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138068</xdr:rowOff>
    </xdr:from>
    <xdr:to>
      <xdr:col>76</xdr:col>
      <xdr:colOff>165100</xdr:colOff>
      <xdr:row>105</xdr:row>
      <xdr:rowOff>68218</xdr:rowOff>
    </xdr:to>
    <xdr:sp macro="" textlink="">
      <xdr:nvSpPr>
        <xdr:cNvPr id="875" name="楕円 874"/>
        <xdr:cNvSpPr/>
      </xdr:nvSpPr>
      <xdr:spPr>
        <a:xfrm>
          <a:off x="14541500" y="179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17418</xdr:rowOff>
    </xdr:from>
    <xdr:to>
      <xdr:col>81</xdr:col>
      <xdr:colOff>50800</xdr:colOff>
      <xdr:row>105</xdr:row>
      <xdr:rowOff>50074</xdr:rowOff>
    </xdr:to>
    <xdr:cxnSp macro="">
      <xdr:nvCxnSpPr>
        <xdr:cNvPr id="876" name="直線コネクタ 875"/>
        <xdr:cNvCxnSpPr/>
      </xdr:nvCxnSpPr>
      <xdr:spPr>
        <a:xfrm>
          <a:off x="14592300" y="1801966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105411</xdr:rowOff>
    </xdr:from>
    <xdr:to>
      <xdr:col>72</xdr:col>
      <xdr:colOff>38100</xdr:colOff>
      <xdr:row>105</xdr:row>
      <xdr:rowOff>35561</xdr:rowOff>
    </xdr:to>
    <xdr:sp macro="" textlink="">
      <xdr:nvSpPr>
        <xdr:cNvPr id="877" name="楕円 876"/>
        <xdr:cNvSpPr/>
      </xdr:nvSpPr>
      <xdr:spPr>
        <a:xfrm>
          <a:off x="13652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156211</xdr:rowOff>
    </xdr:from>
    <xdr:to>
      <xdr:col>76</xdr:col>
      <xdr:colOff>114300</xdr:colOff>
      <xdr:row>105</xdr:row>
      <xdr:rowOff>17418</xdr:rowOff>
    </xdr:to>
    <xdr:cxnSp macro="">
      <xdr:nvCxnSpPr>
        <xdr:cNvPr id="878" name="直線コネクタ 877"/>
        <xdr:cNvCxnSpPr/>
      </xdr:nvCxnSpPr>
      <xdr:spPr>
        <a:xfrm>
          <a:off x="13703300" y="1798701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92348</xdr:rowOff>
    </xdr:from>
    <xdr:to>
      <xdr:col>67</xdr:col>
      <xdr:colOff>101600</xdr:colOff>
      <xdr:row>105</xdr:row>
      <xdr:rowOff>22498</xdr:rowOff>
    </xdr:to>
    <xdr:sp macro="" textlink="">
      <xdr:nvSpPr>
        <xdr:cNvPr id="879" name="楕円 878"/>
        <xdr:cNvSpPr/>
      </xdr:nvSpPr>
      <xdr:spPr>
        <a:xfrm>
          <a:off x="127635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143148</xdr:rowOff>
    </xdr:from>
    <xdr:to>
      <xdr:col>71</xdr:col>
      <xdr:colOff>177800</xdr:colOff>
      <xdr:row>104</xdr:row>
      <xdr:rowOff>156211</xdr:rowOff>
    </xdr:to>
    <xdr:cxnSp macro="">
      <xdr:nvCxnSpPr>
        <xdr:cNvPr id="880" name="直線コネクタ 879"/>
        <xdr:cNvCxnSpPr/>
      </xdr:nvCxnSpPr>
      <xdr:spPr>
        <a:xfrm>
          <a:off x="12814300" y="1797394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96900</xdr:rowOff>
    </xdr:from>
    <xdr:ext cx="405111" cy="259045"/>
    <xdr:sp macro="" textlink="">
      <xdr:nvSpPr>
        <xdr:cNvPr id="881" name="n_1aveValue【公民館】&#10;有形固定資産減価償却率"/>
        <xdr:cNvSpPr txBox="1"/>
      </xdr:nvSpPr>
      <xdr:spPr>
        <a:xfrm>
          <a:off x="152660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882" name="n_2aveValue【公民館】&#10;有形固定資産減価償却率"/>
        <xdr:cNvSpPr txBox="1"/>
      </xdr:nvSpPr>
      <xdr:spPr>
        <a:xfrm>
          <a:off x="14389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80571</xdr:rowOff>
    </xdr:from>
    <xdr:ext cx="405111" cy="259045"/>
    <xdr:sp macro="" textlink="">
      <xdr:nvSpPr>
        <xdr:cNvPr id="883" name="n_3aveValue【公民館】&#10;有形固定資産減価償却率"/>
        <xdr:cNvSpPr txBox="1"/>
      </xdr:nvSpPr>
      <xdr:spPr>
        <a:xfrm>
          <a:off x="135007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95266</xdr:rowOff>
    </xdr:from>
    <xdr:ext cx="405111" cy="259045"/>
    <xdr:sp macro="" textlink="">
      <xdr:nvSpPr>
        <xdr:cNvPr id="884" name="n_4aveValue【公民館】&#10;有形固定資産減価償却率"/>
        <xdr:cNvSpPr txBox="1"/>
      </xdr:nvSpPr>
      <xdr:spPr>
        <a:xfrm>
          <a:off x="12611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117401</xdr:rowOff>
    </xdr:from>
    <xdr:ext cx="405111" cy="259045"/>
    <xdr:sp macro="" textlink="">
      <xdr:nvSpPr>
        <xdr:cNvPr id="885" name="n_1mainValue【公民館】&#10;有形固定資産減価償却率"/>
        <xdr:cNvSpPr txBox="1"/>
      </xdr:nvSpPr>
      <xdr:spPr>
        <a:xfrm>
          <a:off x="15266044" y="1777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84745</xdr:rowOff>
    </xdr:from>
    <xdr:ext cx="405111" cy="259045"/>
    <xdr:sp macro="" textlink="">
      <xdr:nvSpPr>
        <xdr:cNvPr id="886" name="n_2mainValue【公民館】&#10;有形固定資産減価償却率"/>
        <xdr:cNvSpPr txBox="1"/>
      </xdr:nvSpPr>
      <xdr:spPr>
        <a:xfrm>
          <a:off x="14389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52088</xdr:rowOff>
    </xdr:from>
    <xdr:ext cx="405111" cy="259045"/>
    <xdr:sp macro="" textlink="">
      <xdr:nvSpPr>
        <xdr:cNvPr id="887" name="n_3mainValue【公民館】&#10;有形固定資産減価償却率"/>
        <xdr:cNvSpPr txBox="1"/>
      </xdr:nvSpPr>
      <xdr:spPr>
        <a:xfrm>
          <a:off x="13500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39025</xdr:rowOff>
    </xdr:from>
    <xdr:ext cx="405111" cy="259045"/>
    <xdr:sp macro="" textlink="">
      <xdr:nvSpPr>
        <xdr:cNvPr id="888" name="n_4mainValue【公民館】&#10;有形固定資産減価償却率"/>
        <xdr:cNvSpPr txBox="1"/>
      </xdr:nvSpPr>
      <xdr:spPr>
        <a:xfrm>
          <a:off x="12611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9" name="正方形/長方形 8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0" name="正方形/長方形 8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1" name="正方形/長方形 8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2" name="正方形/長方形 8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3" name="正方形/長方形 8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4" name="正方形/長方形 8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5" name="正方形/長方形 8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6" name="正方形/長方形 8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7" name="テキスト ボックス 8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8" name="直線コネクタ 8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99" name="直線コネクタ 89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0" name="テキスト ボックス 89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1" name="直線コネクタ 90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2" name="テキスト ボックス 90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3" name="直線コネクタ 90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4" name="テキスト ボックス 90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5" name="直線コネクタ 90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6" name="テキスト ボックス 90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7" name="直線コネクタ 9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8" name="テキスト ボックス 90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108</xdr:row>
      <xdr:rowOff>67056</xdr:rowOff>
    </xdr:to>
    <xdr:cxnSp macro="">
      <xdr:nvCxnSpPr>
        <xdr:cNvPr id="910" name="直線コネクタ 909"/>
        <xdr:cNvCxnSpPr/>
      </xdr:nvCxnSpPr>
      <xdr:spPr>
        <a:xfrm flipV="1">
          <a:off x="22160864" y="1730349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911"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912" name="直線コネクタ 911"/>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913" name="【公民館】&#10;一人当たり面積最大値テキスト"/>
        <xdr:cNvSpPr txBox="1"/>
      </xdr:nvSpPr>
      <xdr:spPr>
        <a:xfrm>
          <a:off x="22199600" y="1707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914" name="直線コネクタ 913"/>
        <xdr:cNvCxnSpPr/>
      </xdr:nvCxnSpPr>
      <xdr:spPr>
        <a:xfrm>
          <a:off x="22072600" y="1730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55135</xdr:rowOff>
    </xdr:from>
    <xdr:ext cx="469744" cy="259045"/>
    <xdr:sp macro="" textlink="">
      <xdr:nvSpPr>
        <xdr:cNvPr id="915" name="【公民館】&#10;一人当たり面積平均値テキスト"/>
        <xdr:cNvSpPr txBox="1"/>
      </xdr:nvSpPr>
      <xdr:spPr>
        <a:xfrm>
          <a:off x="22199600" y="18057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32258</xdr:rowOff>
    </xdr:from>
    <xdr:to>
      <xdr:col>116</xdr:col>
      <xdr:colOff>114300</xdr:colOff>
      <xdr:row>106</xdr:row>
      <xdr:rowOff>133858</xdr:rowOff>
    </xdr:to>
    <xdr:sp macro="" textlink="">
      <xdr:nvSpPr>
        <xdr:cNvPr id="916" name="フローチャート: 判断 915"/>
        <xdr:cNvSpPr/>
      </xdr:nvSpPr>
      <xdr:spPr>
        <a:xfrm>
          <a:off x="221107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32258</xdr:rowOff>
    </xdr:from>
    <xdr:to>
      <xdr:col>112</xdr:col>
      <xdr:colOff>38100</xdr:colOff>
      <xdr:row>106</xdr:row>
      <xdr:rowOff>133858</xdr:rowOff>
    </xdr:to>
    <xdr:sp macro="" textlink="">
      <xdr:nvSpPr>
        <xdr:cNvPr id="917" name="フローチャート: 判断 916"/>
        <xdr:cNvSpPr/>
      </xdr:nvSpPr>
      <xdr:spPr>
        <a:xfrm>
          <a:off x="21272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918" name="フローチャート: 判断 917"/>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919" name="フローチャート: 判断 918"/>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75692</xdr:rowOff>
    </xdr:from>
    <xdr:to>
      <xdr:col>98</xdr:col>
      <xdr:colOff>38100</xdr:colOff>
      <xdr:row>107</xdr:row>
      <xdr:rowOff>5842</xdr:rowOff>
    </xdr:to>
    <xdr:sp macro="" textlink="">
      <xdr:nvSpPr>
        <xdr:cNvPr id="920" name="フローチャート: 判断 919"/>
        <xdr:cNvSpPr/>
      </xdr:nvSpPr>
      <xdr:spPr>
        <a:xfrm>
          <a:off x="18605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1" name="テキスト ボックス 92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2" name="テキスト ボックス 92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3" name="テキスト ボックス 92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4" name="テキスト ボックス 92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5" name="テキスト ボックス 92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61976</xdr:rowOff>
    </xdr:from>
    <xdr:to>
      <xdr:col>116</xdr:col>
      <xdr:colOff>114300</xdr:colOff>
      <xdr:row>107</xdr:row>
      <xdr:rowOff>163576</xdr:rowOff>
    </xdr:to>
    <xdr:sp macro="" textlink="">
      <xdr:nvSpPr>
        <xdr:cNvPr id="926" name="楕円 925"/>
        <xdr:cNvSpPr/>
      </xdr:nvSpPr>
      <xdr:spPr>
        <a:xfrm>
          <a:off x="22110700" y="1840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148353</xdr:rowOff>
    </xdr:from>
    <xdr:ext cx="469744" cy="259045"/>
    <xdr:sp macro="" textlink="">
      <xdr:nvSpPr>
        <xdr:cNvPr id="927" name="【公民館】&#10;一人当たり面積該当値テキスト"/>
        <xdr:cNvSpPr txBox="1"/>
      </xdr:nvSpPr>
      <xdr:spPr>
        <a:xfrm>
          <a:off x="22199600" y="18322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7113</xdr:rowOff>
    </xdr:from>
    <xdr:to>
      <xdr:col>112</xdr:col>
      <xdr:colOff>38100</xdr:colOff>
      <xdr:row>107</xdr:row>
      <xdr:rowOff>108713</xdr:rowOff>
    </xdr:to>
    <xdr:sp macro="" textlink="">
      <xdr:nvSpPr>
        <xdr:cNvPr id="928" name="楕円 927"/>
        <xdr:cNvSpPr/>
      </xdr:nvSpPr>
      <xdr:spPr>
        <a:xfrm>
          <a:off x="21272500" y="1835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57913</xdr:rowOff>
    </xdr:from>
    <xdr:to>
      <xdr:col>116</xdr:col>
      <xdr:colOff>63500</xdr:colOff>
      <xdr:row>107</xdr:row>
      <xdr:rowOff>112776</xdr:rowOff>
    </xdr:to>
    <xdr:cxnSp macro="">
      <xdr:nvCxnSpPr>
        <xdr:cNvPr id="929" name="直線コネクタ 928"/>
        <xdr:cNvCxnSpPr/>
      </xdr:nvCxnSpPr>
      <xdr:spPr>
        <a:xfrm>
          <a:off x="21323300" y="18403063"/>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7113</xdr:rowOff>
    </xdr:from>
    <xdr:to>
      <xdr:col>107</xdr:col>
      <xdr:colOff>101600</xdr:colOff>
      <xdr:row>107</xdr:row>
      <xdr:rowOff>108713</xdr:rowOff>
    </xdr:to>
    <xdr:sp macro="" textlink="">
      <xdr:nvSpPr>
        <xdr:cNvPr id="930" name="楕円 929"/>
        <xdr:cNvSpPr/>
      </xdr:nvSpPr>
      <xdr:spPr>
        <a:xfrm>
          <a:off x="20383500" y="1835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57913</xdr:rowOff>
    </xdr:from>
    <xdr:to>
      <xdr:col>111</xdr:col>
      <xdr:colOff>177800</xdr:colOff>
      <xdr:row>107</xdr:row>
      <xdr:rowOff>57913</xdr:rowOff>
    </xdr:to>
    <xdr:cxnSp macro="">
      <xdr:nvCxnSpPr>
        <xdr:cNvPr id="931" name="直線コネクタ 930"/>
        <xdr:cNvCxnSpPr/>
      </xdr:nvCxnSpPr>
      <xdr:spPr>
        <a:xfrm>
          <a:off x="20434300" y="18403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9398</xdr:rowOff>
    </xdr:from>
    <xdr:to>
      <xdr:col>102</xdr:col>
      <xdr:colOff>165100</xdr:colOff>
      <xdr:row>107</xdr:row>
      <xdr:rowOff>110998</xdr:rowOff>
    </xdr:to>
    <xdr:sp macro="" textlink="">
      <xdr:nvSpPr>
        <xdr:cNvPr id="932" name="楕円 931"/>
        <xdr:cNvSpPr/>
      </xdr:nvSpPr>
      <xdr:spPr>
        <a:xfrm>
          <a:off x="194945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57913</xdr:rowOff>
    </xdr:from>
    <xdr:to>
      <xdr:col>107</xdr:col>
      <xdr:colOff>50800</xdr:colOff>
      <xdr:row>107</xdr:row>
      <xdr:rowOff>60198</xdr:rowOff>
    </xdr:to>
    <xdr:cxnSp macro="">
      <xdr:nvCxnSpPr>
        <xdr:cNvPr id="933" name="直線コネクタ 932"/>
        <xdr:cNvCxnSpPr/>
      </xdr:nvCxnSpPr>
      <xdr:spPr>
        <a:xfrm flipV="1">
          <a:off x="19545300" y="1840306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16256</xdr:rowOff>
    </xdr:from>
    <xdr:to>
      <xdr:col>98</xdr:col>
      <xdr:colOff>38100</xdr:colOff>
      <xdr:row>107</xdr:row>
      <xdr:rowOff>117856</xdr:rowOff>
    </xdr:to>
    <xdr:sp macro="" textlink="">
      <xdr:nvSpPr>
        <xdr:cNvPr id="934" name="楕円 933"/>
        <xdr:cNvSpPr/>
      </xdr:nvSpPr>
      <xdr:spPr>
        <a:xfrm>
          <a:off x="18605500" y="183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60198</xdr:rowOff>
    </xdr:from>
    <xdr:to>
      <xdr:col>102</xdr:col>
      <xdr:colOff>114300</xdr:colOff>
      <xdr:row>107</xdr:row>
      <xdr:rowOff>67056</xdr:rowOff>
    </xdr:to>
    <xdr:cxnSp macro="">
      <xdr:nvCxnSpPr>
        <xdr:cNvPr id="935" name="直線コネクタ 934"/>
        <xdr:cNvCxnSpPr/>
      </xdr:nvCxnSpPr>
      <xdr:spPr>
        <a:xfrm flipV="1">
          <a:off x="18656300" y="1840534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150385</xdr:rowOff>
    </xdr:from>
    <xdr:ext cx="469744" cy="259045"/>
    <xdr:sp macro="" textlink="">
      <xdr:nvSpPr>
        <xdr:cNvPr id="936" name="n_1aveValue【公民館】&#10;一人当たり面積"/>
        <xdr:cNvSpPr txBox="1"/>
      </xdr:nvSpPr>
      <xdr:spPr>
        <a:xfrm>
          <a:off x="210757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145814</xdr:rowOff>
    </xdr:from>
    <xdr:ext cx="469744" cy="259045"/>
    <xdr:sp macro="" textlink="">
      <xdr:nvSpPr>
        <xdr:cNvPr id="937" name="n_2aveValue【公民館】&#10;一人当たり面積"/>
        <xdr:cNvSpPr txBox="1"/>
      </xdr:nvSpPr>
      <xdr:spPr>
        <a:xfrm>
          <a:off x="20199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145814</xdr:rowOff>
    </xdr:from>
    <xdr:ext cx="469744" cy="259045"/>
    <xdr:sp macro="" textlink="">
      <xdr:nvSpPr>
        <xdr:cNvPr id="938" name="n_3aveValue【公民館】&#10;一人当たり面積"/>
        <xdr:cNvSpPr txBox="1"/>
      </xdr:nvSpPr>
      <xdr:spPr>
        <a:xfrm>
          <a:off x="19310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22369</xdr:rowOff>
    </xdr:from>
    <xdr:ext cx="469744" cy="259045"/>
    <xdr:sp macro="" textlink="">
      <xdr:nvSpPr>
        <xdr:cNvPr id="939" name="n_4aveValue【公民館】&#10;一人当たり面積"/>
        <xdr:cNvSpPr txBox="1"/>
      </xdr:nvSpPr>
      <xdr:spPr>
        <a:xfrm>
          <a:off x="184214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99840</xdr:rowOff>
    </xdr:from>
    <xdr:ext cx="469744" cy="259045"/>
    <xdr:sp macro="" textlink="">
      <xdr:nvSpPr>
        <xdr:cNvPr id="940" name="n_1mainValue【公民館】&#10;一人当たり面積"/>
        <xdr:cNvSpPr txBox="1"/>
      </xdr:nvSpPr>
      <xdr:spPr>
        <a:xfrm>
          <a:off x="21075727" y="184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99840</xdr:rowOff>
    </xdr:from>
    <xdr:ext cx="469744" cy="259045"/>
    <xdr:sp macro="" textlink="">
      <xdr:nvSpPr>
        <xdr:cNvPr id="941" name="n_2mainValue【公民館】&#10;一人当たり面積"/>
        <xdr:cNvSpPr txBox="1"/>
      </xdr:nvSpPr>
      <xdr:spPr>
        <a:xfrm>
          <a:off x="20199427" y="184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102125</xdr:rowOff>
    </xdr:from>
    <xdr:ext cx="469744" cy="259045"/>
    <xdr:sp macro="" textlink="">
      <xdr:nvSpPr>
        <xdr:cNvPr id="942" name="n_3mainValue【公民館】&#10;一人当たり面積"/>
        <xdr:cNvSpPr txBox="1"/>
      </xdr:nvSpPr>
      <xdr:spPr>
        <a:xfrm>
          <a:off x="193104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108983</xdr:rowOff>
    </xdr:from>
    <xdr:ext cx="469744" cy="259045"/>
    <xdr:sp macro="" textlink="">
      <xdr:nvSpPr>
        <xdr:cNvPr id="943" name="n_4mainValue【公民館】&#10;一人当たり面積"/>
        <xdr:cNvSpPr txBox="1"/>
      </xdr:nvSpPr>
      <xdr:spPr>
        <a:xfrm>
          <a:off x="18421427" y="1845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4" name="正方形/長方形 9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5" name="正方形/長方形 9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6" name="テキスト ボックス 9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類似団体と比較して特に有形固定資産減価償却率が高くなっている施設は、「保育所」、「児童館」であり、特に低くなっている施設は、「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」、「港湾・漁港」である。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保育所</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については、民間移譲を進めた結果、合併当初の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施設となったものの、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1969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1975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年度に建築した保育所が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を占め、いずれも耐用年数を超過していることから、各平均（類似団体・全国・県）を大幅に上回</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65.1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年度にさらに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施設を民間へ移譲したため、一人当たり面積も減少し、今後の維持管理費用の減少も見込んでいる。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b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については、耐用年数が超過した保育型施設が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1964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1977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年度建築）あり、有形固定資産減価償却率は他施設に比べ極めて高くなっているが、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時点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おいて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館全てが閉館しており、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年度にすべての施設を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除却している。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年度に市内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か所の災害公営住宅が完成した結果</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55.3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％から大きく改善し、類似団体平均を下回る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46.9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1970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年代に建築した</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施設が耐用年数を超過しているものの、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1990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年以降に建替えた施設も多く、有形固定資産減価償却率は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55.2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％と各平均を下回っている。今後は、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小中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の建替え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も予定していることから、有形固定資産減価償却率及び一人当たり面積も減少する見込みである。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港湾・漁港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は、合併（</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年）以降に竣工した新しい施設も多いため、</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％と各平均を大幅に下回っている。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熊本県宇城市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58,941
58,360
188.61
36,469,827
35,155,191
938,212
16,946,982
38,334,031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23949</xdr:rowOff>
    </xdr:from>
    <xdr:to>
      <xdr:col>24</xdr:col>
      <xdr:colOff>62865</xdr:colOff>
      <xdr:row>42</xdr:row>
      <xdr:rowOff>92528</xdr:rowOff>
    </xdr:to>
    <xdr:cxnSp macro="">
      <xdr:nvCxnSpPr>
        <xdr:cNvPr id="58" name="直線コネクタ 57"/>
        <xdr:cNvCxnSpPr/>
      </xdr:nvCxnSpPr>
      <xdr:spPr>
        <a:xfrm flipV="1">
          <a:off x="4634865" y="5681799"/>
          <a:ext cx="0"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142076</xdr:rowOff>
    </xdr:from>
    <xdr:ext cx="340478" cy="259045"/>
    <xdr:sp macro="" textlink="">
      <xdr:nvSpPr>
        <xdr:cNvPr id="61" name="【図書館】&#10;有形固定資産減価償却率最大値テキスト"/>
        <xdr:cNvSpPr txBox="1"/>
      </xdr:nvSpPr>
      <xdr:spPr>
        <a:xfrm>
          <a:off x="4673600" y="545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23949</xdr:rowOff>
    </xdr:from>
    <xdr:to>
      <xdr:col>24</xdr:col>
      <xdr:colOff>152400</xdr:colOff>
      <xdr:row>33</xdr:row>
      <xdr:rowOff>23949</xdr:rowOff>
    </xdr:to>
    <xdr:cxnSp macro="">
      <xdr:nvCxnSpPr>
        <xdr:cNvPr id="62" name="直線コネクタ 61"/>
        <xdr:cNvCxnSpPr/>
      </xdr:nvCxnSpPr>
      <xdr:spPr>
        <a:xfrm>
          <a:off x="4546600" y="568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108330</xdr:rowOff>
    </xdr:from>
    <xdr:ext cx="405111" cy="259045"/>
    <xdr:sp macro="" textlink="">
      <xdr:nvSpPr>
        <xdr:cNvPr id="63" name="【図書館】&#10;有形固定資産減価償却率平均値テキスト"/>
        <xdr:cNvSpPr txBox="1"/>
      </xdr:nvSpPr>
      <xdr:spPr>
        <a:xfrm>
          <a:off x="4673600" y="69663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129903</xdr:rowOff>
    </xdr:from>
    <xdr:to>
      <xdr:col>24</xdr:col>
      <xdr:colOff>114300</xdr:colOff>
      <xdr:row>41</xdr:row>
      <xdr:rowOff>60053</xdr:rowOff>
    </xdr:to>
    <xdr:sp macro="" textlink="">
      <xdr:nvSpPr>
        <xdr:cNvPr id="64" name="フローチャート: 判断 63"/>
        <xdr:cNvSpPr/>
      </xdr:nvSpPr>
      <xdr:spPr>
        <a:xfrm>
          <a:off x="4584700" y="698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138067</xdr:rowOff>
    </xdr:from>
    <xdr:to>
      <xdr:col>20</xdr:col>
      <xdr:colOff>38100</xdr:colOff>
      <xdr:row>37</xdr:row>
      <xdr:rowOff>68217</xdr:rowOff>
    </xdr:to>
    <xdr:sp macro="" textlink="">
      <xdr:nvSpPr>
        <xdr:cNvPr id="65" name="フローチャート: 判断 64"/>
        <xdr:cNvSpPr/>
      </xdr:nvSpPr>
      <xdr:spPr>
        <a:xfrm>
          <a:off x="3746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xdr:cNvSpPr/>
      </xdr:nvSpPr>
      <xdr:spPr>
        <a:xfrm>
          <a:off x="2857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71120</xdr:rowOff>
    </xdr:from>
    <xdr:to>
      <xdr:col>24</xdr:col>
      <xdr:colOff>114300</xdr:colOff>
      <xdr:row>38</xdr:row>
      <xdr:rowOff>1270</xdr:rowOff>
    </xdr:to>
    <xdr:sp macro="" textlink="">
      <xdr:nvSpPr>
        <xdr:cNvPr id="74" name="楕円 73"/>
        <xdr:cNvSpPr/>
      </xdr:nvSpPr>
      <xdr:spPr>
        <a:xfrm>
          <a:off x="45847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93997</xdr:rowOff>
    </xdr:from>
    <xdr:ext cx="405111" cy="259045"/>
    <xdr:sp macro="" textlink="">
      <xdr:nvSpPr>
        <xdr:cNvPr id="75" name="【図書館】&#10;有形固定資産減価償却率該当値テキスト"/>
        <xdr:cNvSpPr txBox="1"/>
      </xdr:nvSpPr>
      <xdr:spPr>
        <a:xfrm>
          <a:off x="4673600"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27033</xdr:rowOff>
    </xdr:from>
    <xdr:to>
      <xdr:col>20</xdr:col>
      <xdr:colOff>38100</xdr:colOff>
      <xdr:row>37</xdr:row>
      <xdr:rowOff>128633</xdr:rowOff>
    </xdr:to>
    <xdr:sp macro="" textlink="">
      <xdr:nvSpPr>
        <xdr:cNvPr id="76" name="楕円 75"/>
        <xdr:cNvSpPr/>
      </xdr:nvSpPr>
      <xdr:spPr>
        <a:xfrm>
          <a:off x="3746500" y="63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77833</xdr:rowOff>
    </xdr:from>
    <xdr:to>
      <xdr:col>24</xdr:col>
      <xdr:colOff>63500</xdr:colOff>
      <xdr:row>37</xdr:row>
      <xdr:rowOff>121920</xdr:rowOff>
    </xdr:to>
    <xdr:cxnSp macro="">
      <xdr:nvCxnSpPr>
        <xdr:cNvPr id="77" name="直線コネクタ 76"/>
        <xdr:cNvCxnSpPr/>
      </xdr:nvCxnSpPr>
      <xdr:spPr>
        <a:xfrm>
          <a:off x="3797300" y="642148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152763</xdr:rowOff>
    </xdr:from>
    <xdr:to>
      <xdr:col>15</xdr:col>
      <xdr:colOff>101600</xdr:colOff>
      <xdr:row>37</xdr:row>
      <xdr:rowOff>82913</xdr:rowOff>
    </xdr:to>
    <xdr:sp macro="" textlink="">
      <xdr:nvSpPr>
        <xdr:cNvPr id="78" name="楕円 77"/>
        <xdr:cNvSpPr/>
      </xdr:nvSpPr>
      <xdr:spPr>
        <a:xfrm>
          <a:off x="28575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32113</xdr:rowOff>
    </xdr:from>
    <xdr:to>
      <xdr:col>19</xdr:col>
      <xdr:colOff>177800</xdr:colOff>
      <xdr:row>37</xdr:row>
      <xdr:rowOff>77833</xdr:rowOff>
    </xdr:to>
    <xdr:cxnSp macro="">
      <xdr:nvCxnSpPr>
        <xdr:cNvPr id="79" name="直線コネクタ 78"/>
        <xdr:cNvCxnSpPr/>
      </xdr:nvCxnSpPr>
      <xdr:spPr>
        <a:xfrm>
          <a:off x="2908300" y="637576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108676</xdr:rowOff>
    </xdr:from>
    <xdr:to>
      <xdr:col>10</xdr:col>
      <xdr:colOff>165100</xdr:colOff>
      <xdr:row>37</xdr:row>
      <xdr:rowOff>38826</xdr:rowOff>
    </xdr:to>
    <xdr:sp macro="" textlink="">
      <xdr:nvSpPr>
        <xdr:cNvPr id="80" name="楕円 79"/>
        <xdr:cNvSpPr/>
      </xdr:nvSpPr>
      <xdr:spPr>
        <a:xfrm>
          <a:off x="19685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159476</xdr:rowOff>
    </xdr:from>
    <xdr:to>
      <xdr:col>15</xdr:col>
      <xdr:colOff>50800</xdr:colOff>
      <xdr:row>37</xdr:row>
      <xdr:rowOff>32113</xdr:rowOff>
    </xdr:to>
    <xdr:cxnSp macro="">
      <xdr:nvCxnSpPr>
        <xdr:cNvPr id="81" name="直線コネクタ 80"/>
        <xdr:cNvCxnSpPr/>
      </xdr:nvCxnSpPr>
      <xdr:spPr>
        <a:xfrm>
          <a:off x="2019300" y="633167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110308</xdr:rowOff>
    </xdr:from>
    <xdr:to>
      <xdr:col>6</xdr:col>
      <xdr:colOff>38100</xdr:colOff>
      <xdr:row>37</xdr:row>
      <xdr:rowOff>40458</xdr:rowOff>
    </xdr:to>
    <xdr:sp macro="" textlink="">
      <xdr:nvSpPr>
        <xdr:cNvPr id="82" name="楕円 81"/>
        <xdr:cNvSpPr/>
      </xdr:nvSpPr>
      <xdr:spPr>
        <a:xfrm>
          <a:off x="1079500" y="62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159476</xdr:rowOff>
    </xdr:from>
    <xdr:to>
      <xdr:col>10</xdr:col>
      <xdr:colOff>114300</xdr:colOff>
      <xdr:row>36</xdr:row>
      <xdr:rowOff>161108</xdr:rowOff>
    </xdr:to>
    <xdr:cxnSp macro="">
      <xdr:nvCxnSpPr>
        <xdr:cNvPr id="83" name="直線コネクタ 82"/>
        <xdr:cNvCxnSpPr/>
      </xdr:nvCxnSpPr>
      <xdr:spPr>
        <a:xfrm flipV="1">
          <a:off x="1130300" y="633167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84744</xdr:rowOff>
    </xdr:from>
    <xdr:ext cx="405111" cy="259045"/>
    <xdr:sp macro="" textlink="">
      <xdr:nvSpPr>
        <xdr:cNvPr id="84" name="n_1aveValue【図書館】&#10;有形固定資産減価償却率"/>
        <xdr:cNvSpPr txBox="1"/>
      </xdr:nvSpPr>
      <xdr:spPr>
        <a:xfrm>
          <a:off x="3582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109963</xdr:rowOff>
    </xdr:from>
    <xdr:ext cx="405111" cy="259045"/>
    <xdr:sp macro="" textlink="">
      <xdr:nvSpPr>
        <xdr:cNvPr id="85" name="n_2aveValue【図書館】&#10;有形固定資産減価償却率"/>
        <xdr:cNvSpPr txBox="1"/>
      </xdr:nvSpPr>
      <xdr:spPr>
        <a:xfrm>
          <a:off x="2705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83837</xdr:rowOff>
    </xdr:from>
    <xdr:ext cx="405111" cy="259045"/>
    <xdr:sp macro="" textlink="">
      <xdr:nvSpPr>
        <xdr:cNvPr id="86" name="n_3aveValue【図書館】&#10;有形固定資産減価償却率"/>
        <xdr:cNvSpPr txBox="1"/>
      </xdr:nvSpPr>
      <xdr:spPr>
        <a:xfrm>
          <a:off x="1816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62610</xdr:rowOff>
    </xdr:from>
    <xdr:ext cx="405111" cy="259045"/>
    <xdr:sp macro="" textlink="">
      <xdr:nvSpPr>
        <xdr:cNvPr id="87" name="n_4aveValue【図書館】&#10;有形固定資産減価償却率"/>
        <xdr:cNvSpPr txBox="1"/>
      </xdr:nvSpPr>
      <xdr:spPr>
        <a:xfrm>
          <a:off x="927744" y="640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119760</xdr:rowOff>
    </xdr:from>
    <xdr:ext cx="405111" cy="259045"/>
    <xdr:sp macro="" textlink="">
      <xdr:nvSpPr>
        <xdr:cNvPr id="88" name="n_1mainValue【図書館】&#10;有形固定資産減価償却率"/>
        <xdr:cNvSpPr txBox="1"/>
      </xdr:nvSpPr>
      <xdr:spPr>
        <a:xfrm>
          <a:off x="3582044" y="646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99440</xdr:rowOff>
    </xdr:from>
    <xdr:ext cx="405111" cy="259045"/>
    <xdr:sp macro="" textlink="">
      <xdr:nvSpPr>
        <xdr:cNvPr id="89" name="n_2mainValue【図書館】&#10;有形固定資産減価償却率"/>
        <xdr:cNvSpPr txBox="1"/>
      </xdr:nvSpPr>
      <xdr:spPr>
        <a:xfrm>
          <a:off x="2705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55353</xdr:rowOff>
    </xdr:from>
    <xdr:ext cx="405111" cy="259045"/>
    <xdr:sp macro="" textlink="">
      <xdr:nvSpPr>
        <xdr:cNvPr id="90" name="n_3mainValue【図書館】&#10;有形固定資産減価償却率"/>
        <xdr:cNvSpPr txBox="1"/>
      </xdr:nvSpPr>
      <xdr:spPr>
        <a:xfrm>
          <a:off x="1816744" y="605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56985</xdr:rowOff>
    </xdr:from>
    <xdr:ext cx="405111" cy="259045"/>
    <xdr:sp macro="" textlink="">
      <xdr:nvSpPr>
        <xdr:cNvPr id="91" name="n_4mainValue【図書館】&#10;有形固定資産減価償却率"/>
        <xdr:cNvSpPr txBox="1"/>
      </xdr:nvSpPr>
      <xdr:spPr>
        <a:xfrm>
          <a:off x="9277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38100</xdr:rowOff>
    </xdr:to>
    <xdr:cxnSp macro="">
      <xdr:nvCxnSpPr>
        <xdr:cNvPr id="115" name="直線コネクタ 114"/>
        <xdr:cNvCxnSpPr/>
      </xdr:nvCxnSpPr>
      <xdr:spPr>
        <a:xfrm flipV="1">
          <a:off x="10476865" y="56007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6"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7" name="直線コネクタ 116"/>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156227</xdr:rowOff>
    </xdr:from>
    <xdr:ext cx="469744" cy="259045"/>
    <xdr:sp macro="" textlink="">
      <xdr:nvSpPr>
        <xdr:cNvPr id="120" name="【図書館】&#10;一人当たり面積平均値テキスト"/>
        <xdr:cNvSpPr txBox="1"/>
      </xdr:nvSpPr>
      <xdr:spPr>
        <a:xfrm>
          <a:off x="10515600" y="632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21" name="フローチャート: 判断 120"/>
        <xdr:cNvSpPr/>
      </xdr:nvSpPr>
      <xdr:spPr>
        <a:xfrm>
          <a:off x="10426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25400</xdr:rowOff>
    </xdr:from>
    <xdr:to>
      <xdr:col>50</xdr:col>
      <xdr:colOff>165100</xdr:colOff>
      <xdr:row>37</xdr:row>
      <xdr:rowOff>127000</xdr:rowOff>
    </xdr:to>
    <xdr:sp macro="" textlink="">
      <xdr:nvSpPr>
        <xdr:cNvPr id="122" name="フローチャート: 判断 121"/>
        <xdr:cNvSpPr/>
      </xdr:nvSpPr>
      <xdr:spPr>
        <a:xfrm>
          <a:off x="9588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63500</xdr:rowOff>
    </xdr:from>
    <xdr:to>
      <xdr:col>46</xdr:col>
      <xdr:colOff>38100</xdr:colOff>
      <xdr:row>37</xdr:row>
      <xdr:rowOff>165100</xdr:rowOff>
    </xdr:to>
    <xdr:sp macro="" textlink="">
      <xdr:nvSpPr>
        <xdr:cNvPr id="123" name="フローチャート: 判断 122"/>
        <xdr:cNvSpPr/>
      </xdr:nvSpPr>
      <xdr:spPr>
        <a:xfrm>
          <a:off x="8699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24" name="フローチャート: 判断 123"/>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82550</xdr:rowOff>
    </xdr:from>
    <xdr:to>
      <xdr:col>36</xdr:col>
      <xdr:colOff>165100</xdr:colOff>
      <xdr:row>38</xdr:row>
      <xdr:rowOff>12700</xdr:rowOff>
    </xdr:to>
    <xdr:sp macro="" textlink="">
      <xdr:nvSpPr>
        <xdr:cNvPr id="125" name="フローチャート: 判断 124"/>
        <xdr:cNvSpPr/>
      </xdr:nvSpPr>
      <xdr:spPr>
        <a:xfrm>
          <a:off x="692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139700</xdr:rowOff>
    </xdr:from>
    <xdr:to>
      <xdr:col>55</xdr:col>
      <xdr:colOff>50800</xdr:colOff>
      <xdr:row>37</xdr:row>
      <xdr:rowOff>69850</xdr:rowOff>
    </xdr:to>
    <xdr:sp macro="" textlink="">
      <xdr:nvSpPr>
        <xdr:cNvPr id="131" name="楕円 130"/>
        <xdr:cNvSpPr/>
      </xdr:nvSpPr>
      <xdr:spPr>
        <a:xfrm>
          <a:off x="10426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162577</xdr:rowOff>
    </xdr:from>
    <xdr:ext cx="469744" cy="259045"/>
    <xdr:sp macro="" textlink="">
      <xdr:nvSpPr>
        <xdr:cNvPr id="132" name="【図書館】&#10;一人当たり面積該当値テキスト"/>
        <xdr:cNvSpPr txBox="1"/>
      </xdr:nvSpPr>
      <xdr:spPr>
        <a:xfrm>
          <a:off x="10515600"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158750</xdr:rowOff>
    </xdr:from>
    <xdr:to>
      <xdr:col>50</xdr:col>
      <xdr:colOff>165100</xdr:colOff>
      <xdr:row>37</xdr:row>
      <xdr:rowOff>88900</xdr:rowOff>
    </xdr:to>
    <xdr:sp macro="" textlink="">
      <xdr:nvSpPr>
        <xdr:cNvPr id="133" name="楕円 132"/>
        <xdr:cNvSpPr/>
      </xdr:nvSpPr>
      <xdr:spPr>
        <a:xfrm>
          <a:off x="9588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19050</xdr:rowOff>
    </xdr:from>
    <xdr:to>
      <xdr:col>55</xdr:col>
      <xdr:colOff>0</xdr:colOff>
      <xdr:row>37</xdr:row>
      <xdr:rowOff>38100</xdr:rowOff>
    </xdr:to>
    <xdr:cxnSp macro="">
      <xdr:nvCxnSpPr>
        <xdr:cNvPr id="134" name="直線コネクタ 133"/>
        <xdr:cNvCxnSpPr/>
      </xdr:nvCxnSpPr>
      <xdr:spPr>
        <a:xfrm flipV="1">
          <a:off x="9639300" y="63627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158750</xdr:rowOff>
    </xdr:from>
    <xdr:to>
      <xdr:col>46</xdr:col>
      <xdr:colOff>38100</xdr:colOff>
      <xdr:row>37</xdr:row>
      <xdr:rowOff>88900</xdr:rowOff>
    </xdr:to>
    <xdr:sp macro="" textlink="">
      <xdr:nvSpPr>
        <xdr:cNvPr id="135" name="楕円 134"/>
        <xdr:cNvSpPr/>
      </xdr:nvSpPr>
      <xdr:spPr>
        <a:xfrm>
          <a:off x="8699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38100</xdr:rowOff>
    </xdr:from>
    <xdr:to>
      <xdr:col>50</xdr:col>
      <xdr:colOff>114300</xdr:colOff>
      <xdr:row>37</xdr:row>
      <xdr:rowOff>38100</xdr:rowOff>
    </xdr:to>
    <xdr:cxnSp macro="">
      <xdr:nvCxnSpPr>
        <xdr:cNvPr id="136" name="直線コネクタ 135"/>
        <xdr:cNvCxnSpPr/>
      </xdr:nvCxnSpPr>
      <xdr:spPr>
        <a:xfrm>
          <a:off x="8750300" y="6381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158750</xdr:rowOff>
    </xdr:from>
    <xdr:to>
      <xdr:col>41</xdr:col>
      <xdr:colOff>101600</xdr:colOff>
      <xdr:row>37</xdr:row>
      <xdr:rowOff>88900</xdr:rowOff>
    </xdr:to>
    <xdr:sp macro="" textlink="">
      <xdr:nvSpPr>
        <xdr:cNvPr id="137" name="楕円 136"/>
        <xdr:cNvSpPr/>
      </xdr:nvSpPr>
      <xdr:spPr>
        <a:xfrm>
          <a:off x="7810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38100</xdr:rowOff>
    </xdr:from>
    <xdr:to>
      <xdr:col>45</xdr:col>
      <xdr:colOff>177800</xdr:colOff>
      <xdr:row>37</xdr:row>
      <xdr:rowOff>38100</xdr:rowOff>
    </xdr:to>
    <xdr:cxnSp macro="">
      <xdr:nvCxnSpPr>
        <xdr:cNvPr id="138" name="直線コネクタ 137"/>
        <xdr:cNvCxnSpPr/>
      </xdr:nvCxnSpPr>
      <xdr:spPr>
        <a:xfrm>
          <a:off x="7861300" y="6381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25400</xdr:rowOff>
    </xdr:from>
    <xdr:to>
      <xdr:col>36</xdr:col>
      <xdr:colOff>165100</xdr:colOff>
      <xdr:row>37</xdr:row>
      <xdr:rowOff>127000</xdr:rowOff>
    </xdr:to>
    <xdr:sp macro="" textlink="">
      <xdr:nvSpPr>
        <xdr:cNvPr id="139" name="楕円 138"/>
        <xdr:cNvSpPr/>
      </xdr:nvSpPr>
      <xdr:spPr>
        <a:xfrm>
          <a:off x="6921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38100</xdr:rowOff>
    </xdr:from>
    <xdr:to>
      <xdr:col>41</xdr:col>
      <xdr:colOff>50800</xdr:colOff>
      <xdr:row>37</xdr:row>
      <xdr:rowOff>76200</xdr:rowOff>
    </xdr:to>
    <xdr:cxnSp macro="">
      <xdr:nvCxnSpPr>
        <xdr:cNvPr id="140" name="直線コネクタ 139"/>
        <xdr:cNvCxnSpPr/>
      </xdr:nvCxnSpPr>
      <xdr:spPr>
        <a:xfrm flipV="1">
          <a:off x="6972300" y="6381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118127</xdr:rowOff>
    </xdr:from>
    <xdr:ext cx="469744" cy="259045"/>
    <xdr:sp macro="" textlink="">
      <xdr:nvSpPr>
        <xdr:cNvPr id="141" name="n_1aveValue【図書館】&#10;一人当たり面積"/>
        <xdr:cNvSpPr txBox="1"/>
      </xdr:nvSpPr>
      <xdr:spPr>
        <a:xfrm>
          <a:off x="9391727" y="646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156227</xdr:rowOff>
    </xdr:from>
    <xdr:ext cx="469744" cy="259045"/>
    <xdr:sp macro="" textlink="">
      <xdr:nvSpPr>
        <xdr:cNvPr id="142" name="n_2aveValue【図書館】&#10;一人当たり面積"/>
        <xdr:cNvSpPr txBox="1"/>
      </xdr:nvSpPr>
      <xdr:spPr>
        <a:xfrm>
          <a:off x="8515427" y="649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43" name="n_3aveValue【図書館】&#10;一人当たり面積"/>
        <xdr:cNvSpPr txBox="1"/>
      </xdr:nvSpPr>
      <xdr:spPr>
        <a:xfrm>
          <a:off x="7626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3827</xdr:rowOff>
    </xdr:from>
    <xdr:ext cx="469744" cy="259045"/>
    <xdr:sp macro="" textlink="">
      <xdr:nvSpPr>
        <xdr:cNvPr id="144" name="n_4aveValue【図書館】&#10;一人当たり面積"/>
        <xdr:cNvSpPr txBox="1"/>
      </xdr:nvSpPr>
      <xdr:spPr>
        <a:xfrm>
          <a:off x="6737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105427</xdr:rowOff>
    </xdr:from>
    <xdr:ext cx="469744" cy="259045"/>
    <xdr:sp macro="" textlink="">
      <xdr:nvSpPr>
        <xdr:cNvPr id="145" name="n_1mainValue【図書館】&#10;一人当たり面積"/>
        <xdr:cNvSpPr txBox="1"/>
      </xdr:nvSpPr>
      <xdr:spPr>
        <a:xfrm>
          <a:off x="9391727" y="610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105427</xdr:rowOff>
    </xdr:from>
    <xdr:ext cx="469744" cy="259045"/>
    <xdr:sp macro="" textlink="">
      <xdr:nvSpPr>
        <xdr:cNvPr id="146" name="n_2mainValue【図書館】&#10;一人当たり面積"/>
        <xdr:cNvSpPr txBox="1"/>
      </xdr:nvSpPr>
      <xdr:spPr>
        <a:xfrm>
          <a:off x="8515427" y="610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105427</xdr:rowOff>
    </xdr:from>
    <xdr:ext cx="469744" cy="259045"/>
    <xdr:sp macro="" textlink="">
      <xdr:nvSpPr>
        <xdr:cNvPr id="147" name="n_3mainValue【図書館】&#10;一人当たり面積"/>
        <xdr:cNvSpPr txBox="1"/>
      </xdr:nvSpPr>
      <xdr:spPr>
        <a:xfrm>
          <a:off x="7626427" y="610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143527</xdr:rowOff>
    </xdr:from>
    <xdr:ext cx="469744" cy="259045"/>
    <xdr:sp macro="" textlink="">
      <xdr:nvSpPr>
        <xdr:cNvPr id="148" name="n_4mainValue【図書館】&#10;一人当たり面積"/>
        <xdr:cNvSpPr txBox="1"/>
      </xdr:nvSpPr>
      <xdr:spPr>
        <a:xfrm>
          <a:off x="6737427" y="614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76200</xdr:rowOff>
    </xdr:to>
    <xdr:cxnSp macro="">
      <xdr:nvCxnSpPr>
        <xdr:cNvPr id="173" name="直線コネクタ 172"/>
        <xdr:cNvCxnSpPr/>
      </xdr:nvCxnSpPr>
      <xdr:spPr>
        <a:xfrm flipV="1">
          <a:off x="4634865" y="962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76" name="【体育館・プール】&#10;有形固定資産減価償却率最大値テキスト"/>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77" name="直線コネクタ 176"/>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2557</xdr:rowOff>
    </xdr:from>
    <xdr:ext cx="405111" cy="259045"/>
    <xdr:sp macro="" textlink="">
      <xdr:nvSpPr>
        <xdr:cNvPr id="178" name="【体育館・プール】&#10;有形固定資産減価償却率平均値テキスト"/>
        <xdr:cNvSpPr txBox="1"/>
      </xdr:nvSpPr>
      <xdr:spPr>
        <a:xfrm>
          <a:off x="4673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9" name="フローチャート: 判断 178"/>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81" name="フローチャート: 判断 180"/>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86360</xdr:rowOff>
    </xdr:from>
    <xdr:to>
      <xdr:col>10</xdr:col>
      <xdr:colOff>165100</xdr:colOff>
      <xdr:row>60</xdr:row>
      <xdr:rowOff>16510</xdr:rowOff>
    </xdr:to>
    <xdr:sp macro="" textlink="">
      <xdr:nvSpPr>
        <xdr:cNvPr id="182" name="フローチャート: 判断 181"/>
        <xdr:cNvSpPr/>
      </xdr:nvSpPr>
      <xdr:spPr>
        <a:xfrm>
          <a:off x="1968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83" name="フローチャート: 判断 182"/>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103505</xdr:rowOff>
    </xdr:from>
    <xdr:to>
      <xdr:col>24</xdr:col>
      <xdr:colOff>114300</xdr:colOff>
      <xdr:row>61</xdr:row>
      <xdr:rowOff>33655</xdr:rowOff>
    </xdr:to>
    <xdr:sp macro="" textlink="">
      <xdr:nvSpPr>
        <xdr:cNvPr id="189" name="楕円 188"/>
        <xdr:cNvSpPr/>
      </xdr:nvSpPr>
      <xdr:spPr>
        <a:xfrm>
          <a:off x="45847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81932</xdr:rowOff>
    </xdr:from>
    <xdr:ext cx="405111" cy="259045"/>
    <xdr:sp macro="" textlink="">
      <xdr:nvSpPr>
        <xdr:cNvPr id="190" name="【体育館・プール】&#10;有形固定資産減価償却率該当値テキスト"/>
        <xdr:cNvSpPr txBox="1"/>
      </xdr:nvSpPr>
      <xdr:spPr>
        <a:xfrm>
          <a:off x="4673600"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90170</xdr:rowOff>
    </xdr:from>
    <xdr:to>
      <xdr:col>20</xdr:col>
      <xdr:colOff>38100</xdr:colOff>
      <xdr:row>61</xdr:row>
      <xdr:rowOff>20320</xdr:rowOff>
    </xdr:to>
    <xdr:sp macro="" textlink="">
      <xdr:nvSpPr>
        <xdr:cNvPr id="191" name="楕円 190"/>
        <xdr:cNvSpPr/>
      </xdr:nvSpPr>
      <xdr:spPr>
        <a:xfrm>
          <a:off x="3746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140970</xdr:rowOff>
    </xdr:from>
    <xdr:to>
      <xdr:col>24</xdr:col>
      <xdr:colOff>63500</xdr:colOff>
      <xdr:row>60</xdr:row>
      <xdr:rowOff>154305</xdr:rowOff>
    </xdr:to>
    <xdr:cxnSp macro="">
      <xdr:nvCxnSpPr>
        <xdr:cNvPr id="192" name="直線コネクタ 191"/>
        <xdr:cNvCxnSpPr/>
      </xdr:nvCxnSpPr>
      <xdr:spPr>
        <a:xfrm>
          <a:off x="3797300" y="1042797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52070</xdr:rowOff>
    </xdr:from>
    <xdr:to>
      <xdr:col>15</xdr:col>
      <xdr:colOff>101600</xdr:colOff>
      <xdr:row>60</xdr:row>
      <xdr:rowOff>153670</xdr:rowOff>
    </xdr:to>
    <xdr:sp macro="" textlink="">
      <xdr:nvSpPr>
        <xdr:cNvPr id="193" name="楕円 192"/>
        <xdr:cNvSpPr/>
      </xdr:nvSpPr>
      <xdr:spPr>
        <a:xfrm>
          <a:off x="2857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102870</xdr:rowOff>
    </xdr:from>
    <xdr:to>
      <xdr:col>19</xdr:col>
      <xdr:colOff>177800</xdr:colOff>
      <xdr:row>60</xdr:row>
      <xdr:rowOff>140970</xdr:rowOff>
    </xdr:to>
    <xdr:cxnSp macro="">
      <xdr:nvCxnSpPr>
        <xdr:cNvPr id="194" name="直線コネクタ 193"/>
        <xdr:cNvCxnSpPr/>
      </xdr:nvCxnSpPr>
      <xdr:spPr>
        <a:xfrm>
          <a:off x="2908300" y="103898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15875</xdr:rowOff>
    </xdr:from>
    <xdr:to>
      <xdr:col>10</xdr:col>
      <xdr:colOff>165100</xdr:colOff>
      <xdr:row>60</xdr:row>
      <xdr:rowOff>117475</xdr:rowOff>
    </xdr:to>
    <xdr:sp macro="" textlink="">
      <xdr:nvSpPr>
        <xdr:cNvPr id="195" name="楕円 194"/>
        <xdr:cNvSpPr/>
      </xdr:nvSpPr>
      <xdr:spPr>
        <a:xfrm>
          <a:off x="1968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66675</xdr:rowOff>
    </xdr:from>
    <xdr:to>
      <xdr:col>15</xdr:col>
      <xdr:colOff>50800</xdr:colOff>
      <xdr:row>60</xdr:row>
      <xdr:rowOff>102870</xdr:rowOff>
    </xdr:to>
    <xdr:cxnSp macro="">
      <xdr:nvCxnSpPr>
        <xdr:cNvPr id="196" name="直線コネクタ 195"/>
        <xdr:cNvCxnSpPr/>
      </xdr:nvCxnSpPr>
      <xdr:spPr>
        <a:xfrm>
          <a:off x="2019300" y="103536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27305</xdr:rowOff>
    </xdr:from>
    <xdr:to>
      <xdr:col>6</xdr:col>
      <xdr:colOff>38100</xdr:colOff>
      <xdr:row>60</xdr:row>
      <xdr:rowOff>128905</xdr:rowOff>
    </xdr:to>
    <xdr:sp macro="" textlink="">
      <xdr:nvSpPr>
        <xdr:cNvPr id="197" name="楕円 196"/>
        <xdr:cNvSpPr/>
      </xdr:nvSpPr>
      <xdr:spPr>
        <a:xfrm>
          <a:off x="10795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66675</xdr:rowOff>
    </xdr:from>
    <xdr:to>
      <xdr:col>10</xdr:col>
      <xdr:colOff>114300</xdr:colOff>
      <xdr:row>60</xdr:row>
      <xdr:rowOff>78105</xdr:rowOff>
    </xdr:to>
    <xdr:cxnSp macro="">
      <xdr:nvCxnSpPr>
        <xdr:cNvPr id="198" name="直線コネクタ 197"/>
        <xdr:cNvCxnSpPr/>
      </xdr:nvCxnSpPr>
      <xdr:spPr>
        <a:xfrm flipV="1">
          <a:off x="1130300" y="103536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9" name="n_1aveValue【体育館・プー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200" name="n_2aveValue【体育館・プール】&#10;有形固定資産減価償却率"/>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33037</xdr:rowOff>
    </xdr:from>
    <xdr:ext cx="405111" cy="259045"/>
    <xdr:sp macro="" textlink="">
      <xdr:nvSpPr>
        <xdr:cNvPr id="201" name="n_3aveValue【体育館・プール】&#10;有形固定資産減価償却率"/>
        <xdr:cNvSpPr txBox="1"/>
      </xdr:nvSpPr>
      <xdr:spPr>
        <a:xfrm>
          <a:off x="1816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13987</xdr:rowOff>
    </xdr:from>
    <xdr:ext cx="405111" cy="259045"/>
    <xdr:sp macro="" textlink="">
      <xdr:nvSpPr>
        <xdr:cNvPr id="202" name="n_4aveValue【体育館・プール】&#10;有形固定資産減価償却率"/>
        <xdr:cNvSpPr txBox="1"/>
      </xdr:nvSpPr>
      <xdr:spPr>
        <a:xfrm>
          <a:off x="927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11447</xdr:rowOff>
    </xdr:from>
    <xdr:ext cx="405111" cy="259045"/>
    <xdr:sp macro="" textlink="">
      <xdr:nvSpPr>
        <xdr:cNvPr id="203" name="n_1mainValue【体育館・プール】&#10;有形固定資産減価償却率"/>
        <xdr:cNvSpPr txBox="1"/>
      </xdr:nvSpPr>
      <xdr:spPr>
        <a:xfrm>
          <a:off x="358204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144797</xdr:rowOff>
    </xdr:from>
    <xdr:ext cx="405111" cy="259045"/>
    <xdr:sp macro="" textlink="">
      <xdr:nvSpPr>
        <xdr:cNvPr id="204" name="n_2mainValue【体育館・プール】&#10;有形固定資産減価償却率"/>
        <xdr:cNvSpPr txBox="1"/>
      </xdr:nvSpPr>
      <xdr:spPr>
        <a:xfrm>
          <a:off x="2705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108602</xdr:rowOff>
    </xdr:from>
    <xdr:ext cx="405111" cy="259045"/>
    <xdr:sp macro="" textlink="">
      <xdr:nvSpPr>
        <xdr:cNvPr id="205" name="n_3mainValue【体育館・プール】&#10;有形固定資産減価償却率"/>
        <xdr:cNvSpPr txBox="1"/>
      </xdr:nvSpPr>
      <xdr:spPr>
        <a:xfrm>
          <a:off x="1816744"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120032</xdr:rowOff>
    </xdr:from>
    <xdr:ext cx="405111" cy="259045"/>
    <xdr:sp macro="" textlink="">
      <xdr:nvSpPr>
        <xdr:cNvPr id="206" name="n_4mainValue【体育館・プール】&#10;有形固定資産減価償却率"/>
        <xdr:cNvSpPr txBox="1"/>
      </xdr:nvSpPr>
      <xdr:spPr>
        <a:xfrm>
          <a:off x="927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69850</xdr:rowOff>
    </xdr:from>
    <xdr:to>
      <xdr:col>54</xdr:col>
      <xdr:colOff>189865</xdr:colOff>
      <xdr:row>64</xdr:row>
      <xdr:rowOff>43180</xdr:rowOff>
    </xdr:to>
    <xdr:cxnSp macro="">
      <xdr:nvCxnSpPr>
        <xdr:cNvPr id="230" name="直線コネクタ 229"/>
        <xdr:cNvCxnSpPr/>
      </xdr:nvCxnSpPr>
      <xdr:spPr>
        <a:xfrm flipV="1">
          <a:off x="10476865" y="94996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31"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32" name="直線コネクタ 231"/>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16527</xdr:rowOff>
    </xdr:from>
    <xdr:ext cx="469744" cy="259045"/>
    <xdr:sp macro="" textlink="">
      <xdr:nvSpPr>
        <xdr:cNvPr id="233" name="【体育館・プール】&#10;一人当たり面積最大値テキスト"/>
        <xdr:cNvSpPr txBox="1"/>
      </xdr:nvSpPr>
      <xdr:spPr>
        <a:xfrm>
          <a:off x="10515600" y="927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69850</xdr:rowOff>
    </xdr:from>
    <xdr:to>
      <xdr:col>55</xdr:col>
      <xdr:colOff>88900</xdr:colOff>
      <xdr:row>55</xdr:row>
      <xdr:rowOff>69850</xdr:rowOff>
    </xdr:to>
    <xdr:cxnSp macro="">
      <xdr:nvCxnSpPr>
        <xdr:cNvPr id="234" name="直線コネクタ 233"/>
        <xdr:cNvCxnSpPr/>
      </xdr:nvCxnSpPr>
      <xdr:spPr>
        <a:xfrm>
          <a:off x="10388600" y="949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19067</xdr:rowOff>
    </xdr:from>
    <xdr:ext cx="469744" cy="259045"/>
    <xdr:sp macro="" textlink="">
      <xdr:nvSpPr>
        <xdr:cNvPr id="235" name="【体育館・プール】&#10;一人当たり面積平均値テキスト"/>
        <xdr:cNvSpPr txBox="1"/>
      </xdr:nvSpPr>
      <xdr:spPr>
        <a:xfrm>
          <a:off x="10515600" y="10648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36" name="フローチャート: 判断 235"/>
        <xdr:cNvSpPr/>
      </xdr:nvSpPr>
      <xdr:spPr>
        <a:xfrm>
          <a:off x="10426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44450</xdr:rowOff>
    </xdr:from>
    <xdr:to>
      <xdr:col>50</xdr:col>
      <xdr:colOff>165100</xdr:colOff>
      <xdr:row>62</xdr:row>
      <xdr:rowOff>146050</xdr:rowOff>
    </xdr:to>
    <xdr:sp macro="" textlink="">
      <xdr:nvSpPr>
        <xdr:cNvPr id="237" name="フローチャート: 判断 236"/>
        <xdr:cNvSpPr/>
      </xdr:nvSpPr>
      <xdr:spPr>
        <a:xfrm>
          <a:off x="9588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62230</xdr:rowOff>
    </xdr:from>
    <xdr:to>
      <xdr:col>46</xdr:col>
      <xdr:colOff>38100</xdr:colOff>
      <xdr:row>62</xdr:row>
      <xdr:rowOff>163830</xdr:rowOff>
    </xdr:to>
    <xdr:sp macro="" textlink="">
      <xdr:nvSpPr>
        <xdr:cNvPr id="238" name="フローチャート: 判断 237"/>
        <xdr:cNvSpPr/>
      </xdr:nvSpPr>
      <xdr:spPr>
        <a:xfrm>
          <a:off x="8699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72390</xdr:rowOff>
    </xdr:from>
    <xdr:to>
      <xdr:col>41</xdr:col>
      <xdr:colOff>101600</xdr:colOff>
      <xdr:row>63</xdr:row>
      <xdr:rowOff>2540</xdr:rowOff>
    </xdr:to>
    <xdr:sp macro="" textlink="">
      <xdr:nvSpPr>
        <xdr:cNvPr id="239" name="フローチャート: 判断 238"/>
        <xdr:cNvSpPr/>
      </xdr:nvSpPr>
      <xdr:spPr>
        <a:xfrm>
          <a:off x="7810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135890</xdr:rowOff>
    </xdr:from>
    <xdr:to>
      <xdr:col>55</xdr:col>
      <xdr:colOff>50800</xdr:colOff>
      <xdr:row>62</xdr:row>
      <xdr:rowOff>66040</xdr:rowOff>
    </xdr:to>
    <xdr:sp macro="" textlink="">
      <xdr:nvSpPr>
        <xdr:cNvPr id="246" name="楕円 245"/>
        <xdr:cNvSpPr/>
      </xdr:nvSpPr>
      <xdr:spPr>
        <a:xfrm>
          <a:off x="104267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158767</xdr:rowOff>
    </xdr:from>
    <xdr:ext cx="469744" cy="259045"/>
    <xdr:sp macro="" textlink="">
      <xdr:nvSpPr>
        <xdr:cNvPr id="247" name="【体育館・プール】&#10;一人当たり面積該当値テキスト"/>
        <xdr:cNvSpPr txBox="1"/>
      </xdr:nvSpPr>
      <xdr:spPr>
        <a:xfrm>
          <a:off x="10515600"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121920</xdr:rowOff>
    </xdr:from>
    <xdr:to>
      <xdr:col>50</xdr:col>
      <xdr:colOff>165100</xdr:colOff>
      <xdr:row>62</xdr:row>
      <xdr:rowOff>52070</xdr:rowOff>
    </xdr:to>
    <xdr:sp macro="" textlink="">
      <xdr:nvSpPr>
        <xdr:cNvPr id="248" name="楕円 247"/>
        <xdr:cNvSpPr/>
      </xdr:nvSpPr>
      <xdr:spPr>
        <a:xfrm>
          <a:off x="9588500" y="1058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1270</xdr:rowOff>
    </xdr:from>
    <xdr:to>
      <xdr:col>55</xdr:col>
      <xdr:colOff>0</xdr:colOff>
      <xdr:row>62</xdr:row>
      <xdr:rowOff>15240</xdr:rowOff>
    </xdr:to>
    <xdr:cxnSp macro="">
      <xdr:nvCxnSpPr>
        <xdr:cNvPr id="249" name="直線コネクタ 248"/>
        <xdr:cNvCxnSpPr/>
      </xdr:nvCxnSpPr>
      <xdr:spPr>
        <a:xfrm>
          <a:off x="9639300" y="10631170"/>
          <a:ext cx="8382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124460</xdr:rowOff>
    </xdr:from>
    <xdr:to>
      <xdr:col>46</xdr:col>
      <xdr:colOff>38100</xdr:colOff>
      <xdr:row>62</xdr:row>
      <xdr:rowOff>54610</xdr:rowOff>
    </xdr:to>
    <xdr:sp macro="" textlink="">
      <xdr:nvSpPr>
        <xdr:cNvPr id="250" name="楕円 249"/>
        <xdr:cNvSpPr/>
      </xdr:nvSpPr>
      <xdr:spPr>
        <a:xfrm>
          <a:off x="8699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1270</xdr:rowOff>
    </xdr:from>
    <xdr:to>
      <xdr:col>50</xdr:col>
      <xdr:colOff>114300</xdr:colOff>
      <xdr:row>62</xdr:row>
      <xdr:rowOff>3810</xdr:rowOff>
    </xdr:to>
    <xdr:cxnSp macro="">
      <xdr:nvCxnSpPr>
        <xdr:cNvPr id="251" name="直線コネクタ 250"/>
        <xdr:cNvCxnSpPr/>
      </xdr:nvCxnSpPr>
      <xdr:spPr>
        <a:xfrm flipV="1">
          <a:off x="8750300" y="1063117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128270</xdr:rowOff>
    </xdr:from>
    <xdr:to>
      <xdr:col>41</xdr:col>
      <xdr:colOff>101600</xdr:colOff>
      <xdr:row>62</xdr:row>
      <xdr:rowOff>58420</xdr:rowOff>
    </xdr:to>
    <xdr:sp macro="" textlink="">
      <xdr:nvSpPr>
        <xdr:cNvPr id="252" name="楕円 251"/>
        <xdr:cNvSpPr/>
      </xdr:nvSpPr>
      <xdr:spPr>
        <a:xfrm>
          <a:off x="7810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3810</xdr:rowOff>
    </xdr:from>
    <xdr:to>
      <xdr:col>45</xdr:col>
      <xdr:colOff>177800</xdr:colOff>
      <xdr:row>62</xdr:row>
      <xdr:rowOff>7620</xdr:rowOff>
    </xdr:to>
    <xdr:cxnSp macro="">
      <xdr:nvCxnSpPr>
        <xdr:cNvPr id="253" name="直線コネクタ 252"/>
        <xdr:cNvCxnSpPr/>
      </xdr:nvCxnSpPr>
      <xdr:spPr>
        <a:xfrm flipV="1">
          <a:off x="7861300" y="106337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54" name="楕円 253"/>
        <xdr:cNvSpPr/>
      </xdr:nvSpPr>
      <xdr:spPr>
        <a:xfrm>
          <a:off x="6921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7620</xdr:rowOff>
    </xdr:from>
    <xdr:to>
      <xdr:col>41</xdr:col>
      <xdr:colOff>50800</xdr:colOff>
      <xdr:row>62</xdr:row>
      <xdr:rowOff>95250</xdr:rowOff>
    </xdr:to>
    <xdr:cxnSp macro="">
      <xdr:nvCxnSpPr>
        <xdr:cNvPr id="255" name="直線コネクタ 254"/>
        <xdr:cNvCxnSpPr/>
      </xdr:nvCxnSpPr>
      <xdr:spPr>
        <a:xfrm flipV="1">
          <a:off x="6972300" y="1063752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137177</xdr:rowOff>
    </xdr:from>
    <xdr:ext cx="469744" cy="259045"/>
    <xdr:sp macro="" textlink="">
      <xdr:nvSpPr>
        <xdr:cNvPr id="256" name="n_1aveValue【体育館・プール】&#10;一人当たり面積"/>
        <xdr:cNvSpPr txBox="1"/>
      </xdr:nvSpPr>
      <xdr:spPr>
        <a:xfrm>
          <a:off x="93917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154957</xdr:rowOff>
    </xdr:from>
    <xdr:ext cx="469744" cy="259045"/>
    <xdr:sp macro="" textlink="">
      <xdr:nvSpPr>
        <xdr:cNvPr id="257" name="n_2aveValue【体育館・プール】&#10;一人当たり面積"/>
        <xdr:cNvSpPr txBox="1"/>
      </xdr:nvSpPr>
      <xdr:spPr>
        <a:xfrm>
          <a:off x="8515427"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165117</xdr:rowOff>
    </xdr:from>
    <xdr:ext cx="469744" cy="259045"/>
    <xdr:sp macro="" textlink="">
      <xdr:nvSpPr>
        <xdr:cNvPr id="258" name="n_3aveValue【体育館・プール】&#10;一人当たり面積"/>
        <xdr:cNvSpPr txBox="1"/>
      </xdr:nvSpPr>
      <xdr:spPr>
        <a:xfrm>
          <a:off x="7626427" y="1079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47007</xdr:rowOff>
    </xdr:from>
    <xdr:ext cx="469744" cy="259045"/>
    <xdr:sp macro="" textlink="">
      <xdr:nvSpPr>
        <xdr:cNvPr id="259" name="n_4aveValue【体育館・プール】&#10;一人当たり面積"/>
        <xdr:cNvSpPr txBox="1"/>
      </xdr:nvSpPr>
      <xdr:spPr>
        <a:xfrm>
          <a:off x="6737427" y="1084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68597</xdr:rowOff>
    </xdr:from>
    <xdr:ext cx="469744" cy="259045"/>
    <xdr:sp macro="" textlink="">
      <xdr:nvSpPr>
        <xdr:cNvPr id="260" name="n_1mainValue【体育館・プール】&#10;一人当たり面積"/>
        <xdr:cNvSpPr txBox="1"/>
      </xdr:nvSpPr>
      <xdr:spPr>
        <a:xfrm>
          <a:off x="9391727" y="1035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71137</xdr:rowOff>
    </xdr:from>
    <xdr:ext cx="469744" cy="259045"/>
    <xdr:sp macro="" textlink="">
      <xdr:nvSpPr>
        <xdr:cNvPr id="261" name="n_2mainValue【体育館・プール】&#10;一人当たり面積"/>
        <xdr:cNvSpPr txBox="1"/>
      </xdr:nvSpPr>
      <xdr:spPr>
        <a:xfrm>
          <a:off x="8515427" y="1035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74947</xdr:rowOff>
    </xdr:from>
    <xdr:ext cx="469744" cy="259045"/>
    <xdr:sp macro="" textlink="">
      <xdr:nvSpPr>
        <xdr:cNvPr id="262" name="n_3mainValue【体育館・プール】&#10;一人当たり面積"/>
        <xdr:cNvSpPr txBox="1"/>
      </xdr:nvSpPr>
      <xdr:spPr>
        <a:xfrm>
          <a:off x="7626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162577</xdr:rowOff>
    </xdr:from>
    <xdr:ext cx="469744" cy="259045"/>
    <xdr:sp macro="" textlink="">
      <xdr:nvSpPr>
        <xdr:cNvPr id="263" name="n_4mainValue【体育館・プール】&#10;一人当たり面積"/>
        <xdr:cNvSpPr txBox="1"/>
      </xdr:nvSpPr>
      <xdr:spPr>
        <a:xfrm>
          <a:off x="6737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86</xdr:row>
      <xdr:rowOff>124642</xdr:rowOff>
    </xdr:to>
    <xdr:cxnSp macro="">
      <xdr:nvCxnSpPr>
        <xdr:cNvPr id="289" name="直線コネクタ 288"/>
        <xdr:cNvCxnSpPr/>
      </xdr:nvCxnSpPr>
      <xdr:spPr>
        <a:xfrm flipV="1">
          <a:off x="4634865" y="13319761"/>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90" name="【福祉施設】&#10;有形固定資産減価償却率最小値テキスト"/>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91" name="直線コネクタ 290"/>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340478" cy="259045"/>
    <xdr:sp macro="" textlink="">
      <xdr:nvSpPr>
        <xdr:cNvPr id="292" name="【福祉施設】&#10;有形固定資産減価償却率最大値テキスト"/>
        <xdr:cNvSpPr txBox="1"/>
      </xdr:nvSpPr>
      <xdr:spPr>
        <a:xfrm>
          <a:off x="4673600" y="13094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93" name="直線コネクタ 292"/>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29408</xdr:rowOff>
    </xdr:from>
    <xdr:ext cx="405111" cy="259045"/>
    <xdr:sp macro="" textlink="">
      <xdr:nvSpPr>
        <xdr:cNvPr id="294" name="【福祉施設】&#10;有形固定資産減価償却率平均値テキスト"/>
        <xdr:cNvSpPr txBox="1"/>
      </xdr:nvSpPr>
      <xdr:spPr>
        <a:xfrm>
          <a:off x="4673600" y="1408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50981</xdr:rowOff>
    </xdr:from>
    <xdr:to>
      <xdr:col>24</xdr:col>
      <xdr:colOff>114300</xdr:colOff>
      <xdr:row>82</xdr:row>
      <xdr:rowOff>152581</xdr:rowOff>
    </xdr:to>
    <xdr:sp macro="" textlink="">
      <xdr:nvSpPr>
        <xdr:cNvPr id="295" name="フローチャート: 判断 294"/>
        <xdr:cNvSpPr/>
      </xdr:nvSpPr>
      <xdr:spPr>
        <a:xfrm>
          <a:off x="4584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39551</xdr:rowOff>
    </xdr:from>
    <xdr:to>
      <xdr:col>20</xdr:col>
      <xdr:colOff>38100</xdr:colOff>
      <xdr:row>82</xdr:row>
      <xdr:rowOff>141151</xdr:rowOff>
    </xdr:to>
    <xdr:sp macro="" textlink="">
      <xdr:nvSpPr>
        <xdr:cNvPr id="296" name="フローチャート: 判断 295"/>
        <xdr:cNvSpPr/>
      </xdr:nvSpPr>
      <xdr:spPr>
        <a:xfrm>
          <a:off x="3746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97" name="フローチャート: 判断 296"/>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98" name="フローチャート: 判断 297"/>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68943</xdr:rowOff>
    </xdr:from>
    <xdr:to>
      <xdr:col>6</xdr:col>
      <xdr:colOff>38100</xdr:colOff>
      <xdr:row>81</xdr:row>
      <xdr:rowOff>170543</xdr:rowOff>
    </xdr:to>
    <xdr:sp macro="" textlink="">
      <xdr:nvSpPr>
        <xdr:cNvPr id="299" name="フローチャート: 判断 298"/>
        <xdr:cNvSpPr/>
      </xdr:nvSpPr>
      <xdr:spPr>
        <a:xfrm>
          <a:off x="1079500" y="1395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41184</xdr:rowOff>
    </xdr:from>
    <xdr:to>
      <xdr:col>24</xdr:col>
      <xdr:colOff>114300</xdr:colOff>
      <xdr:row>80</xdr:row>
      <xdr:rowOff>142784</xdr:rowOff>
    </xdr:to>
    <xdr:sp macro="" textlink="">
      <xdr:nvSpPr>
        <xdr:cNvPr id="305" name="楕円 304"/>
        <xdr:cNvSpPr/>
      </xdr:nvSpPr>
      <xdr:spPr>
        <a:xfrm>
          <a:off x="4584700" y="1375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64061</xdr:rowOff>
    </xdr:from>
    <xdr:ext cx="405111" cy="259045"/>
    <xdr:sp macro="" textlink="">
      <xdr:nvSpPr>
        <xdr:cNvPr id="306" name="【福祉施設】&#10;有形固定資産減価償却率該当値テキスト"/>
        <xdr:cNvSpPr txBox="1"/>
      </xdr:nvSpPr>
      <xdr:spPr>
        <a:xfrm>
          <a:off x="4673600" y="1360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21589</xdr:rowOff>
    </xdr:from>
    <xdr:to>
      <xdr:col>20</xdr:col>
      <xdr:colOff>38100</xdr:colOff>
      <xdr:row>81</xdr:row>
      <xdr:rowOff>123189</xdr:rowOff>
    </xdr:to>
    <xdr:sp macro="" textlink="">
      <xdr:nvSpPr>
        <xdr:cNvPr id="307" name="楕円 306"/>
        <xdr:cNvSpPr/>
      </xdr:nvSpPr>
      <xdr:spPr>
        <a:xfrm>
          <a:off x="3746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91984</xdr:rowOff>
    </xdr:from>
    <xdr:to>
      <xdr:col>24</xdr:col>
      <xdr:colOff>63500</xdr:colOff>
      <xdr:row>81</xdr:row>
      <xdr:rowOff>72389</xdr:rowOff>
    </xdr:to>
    <xdr:cxnSp macro="">
      <xdr:nvCxnSpPr>
        <xdr:cNvPr id="308" name="直線コネクタ 307"/>
        <xdr:cNvCxnSpPr/>
      </xdr:nvCxnSpPr>
      <xdr:spPr>
        <a:xfrm flipV="1">
          <a:off x="3797300" y="13807984"/>
          <a:ext cx="838200" cy="15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124461</xdr:rowOff>
    </xdr:from>
    <xdr:to>
      <xdr:col>15</xdr:col>
      <xdr:colOff>101600</xdr:colOff>
      <xdr:row>82</xdr:row>
      <xdr:rowOff>54611</xdr:rowOff>
    </xdr:to>
    <xdr:sp macro="" textlink="">
      <xdr:nvSpPr>
        <xdr:cNvPr id="309" name="楕円 308"/>
        <xdr:cNvSpPr/>
      </xdr:nvSpPr>
      <xdr:spPr>
        <a:xfrm>
          <a:off x="2857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72389</xdr:rowOff>
    </xdr:from>
    <xdr:to>
      <xdr:col>19</xdr:col>
      <xdr:colOff>177800</xdr:colOff>
      <xdr:row>82</xdr:row>
      <xdr:rowOff>3811</xdr:rowOff>
    </xdr:to>
    <xdr:cxnSp macro="">
      <xdr:nvCxnSpPr>
        <xdr:cNvPr id="310" name="直線コネクタ 309"/>
        <xdr:cNvCxnSpPr/>
      </xdr:nvCxnSpPr>
      <xdr:spPr>
        <a:xfrm flipV="1">
          <a:off x="2908300" y="13959839"/>
          <a:ext cx="8890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31387</xdr:rowOff>
    </xdr:from>
    <xdr:to>
      <xdr:col>10</xdr:col>
      <xdr:colOff>165100</xdr:colOff>
      <xdr:row>82</xdr:row>
      <xdr:rowOff>132987</xdr:rowOff>
    </xdr:to>
    <xdr:sp macro="" textlink="">
      <xdr:nvSpPr>
        <xdr:cNvPr id="311" name="楕円 310"/>
        <xdr:cNvSpPr/>
      </xdr:nvSpPr>
      <xdr:spPr>
        <a:xfrm>
          <a:off x="1968500" y="1409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3811</xdr:rowOff>
    </xdr:from>
    <xdr:to>
      <xdr:col>15</xdr:col>
      <xdr:colOff>50800</xdr:colOff>
      <xdr:row>82</xdr:row>
      <xdr:rowOff>82187</xdr:rowOff>
    </xdr:to>
    <xdr:cxnSp macro="">
      <xdr:nvCxnSpPr>
        <xdr:cNvPr id="312" name="直線コネクタ 311"/>
        <xdr:cNvCxnSpPr/>
      </xdr:nvCxnSpPr>
      <xdr:spPr>
        <a:xfrm flipV="1">
          <a:off x="2019300" y="14062711"/>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113030</xdr:rowOff>
    </xdr:from>
    <xdr:to>
      <xdr:col>6</xdr:col>
      <xdr:colOff>38100</xdr:colOff>
      <xdr:row>81</xdr:row>
      <xdr:rowOff>43180</xdr:rowOff>
    </xdr:to>
    <xdr:sp macro="" textlink="">
      <xdr:nvSpPr>
        <xdr:cNvPr id="313" name="楕円 312"/>
        <xdr:cNvSpPr/>
      </xdr:nvSpPr>
      <xdr:spPr>
        <a:xfrm>
          <a:off x="1079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163830</xdr:rowOff>
    </xdr:from>
    <xdr:to>
      <xdr:col>10</xdr:col>
      <xdr:colOff>114300</xdr:colOff>
      <xdr:row>82</xdr:row>
      <xdr:rowOff>82187</xdr:rowOff>
    </xdr:to>
    <xdr:cxnSp macro="">
      <xdr:nvCxnSpPr>
        <xdr:cNvPr id="314" name="直線コネクタ 313"/>
        <xdr:cNvCxnSpPr/>
      </xdr:nvCxnSpPr>
      <xdr:spPr>
        <a:xfrm>
          <a:off x="1130300" y="13879830"/>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132278</xdr:rowOff>
    </xdr:from>
    <xdr:ext cx="405111" cy="259045"/>
    <xdr:sp macro="" textlink="">
      <xdr:nvSpPr>
        <xdr:cNvPr id="315" name="n_1aveValue【福祉施設】&#10;有形固定資産減価償却率"/>
        <xdr:cNvSpPr txBox="1"/>
      </xdr:nvSpPr>
      <xdr:spPr>
        <a:xfrm>
          <a:off x="3582044" y="1419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102888</xdr:rowOff>
    </xdr:from>
    <xdr:ext cx="405111" cy="259045"/>
    <xdr:sp macro="" textlink="">
      <xdr:nvSpPr>
        <xdr:cNvPr id="316" name="n_2aveValue【福祉施設】&#10;有形固定資産減価償却率"/>
        <xdr:cNvSpPr txBox="1"/>
      </xdr:nvSpPr>
      <xdr:spPr>
        <a:xfrm>
          <a:off x="2705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115225</xdr:rowOff>
    </xdr:from>
    <xdr:ext cx="405111" cy="259045"/>
    <xdr:sp macro="" textlink="">
      <xdr:nvSpPr>
        <xdr:cNvPr id="317" name="n_3aveValue【福祉施設】&#10;有形固定資産減価償却率"/>
        <xdr:cNvSpPr txBox="1"/>
      </xdr:nvSpPr>
      <xdr:spPr>
        <a:xfrm>
          <a:off x="1816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161670</xdr:rowOff>
    </xdr:from>
    <xdr:ext cx="405111" cy="259045"/>
    <xdr:sp macro="" textlink="">
      <xdr:nvSpPr>
        <xdr:cNvPr id="318" name="n_4aveValue【福祉施設】&#10;有形固定資産減価償却率"/>
        <xdr:cNvSpPr txBox="1"/>
      </xdr:nvSpPr>
      <xdr:spPr>
        <a:xfrm>
          <a:off x="927744" y="1404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139716</xdr:rowOff>
    </xdr:from>
    <xdr:ext cx="405111" cy="259045"/>
    <xdr:sp macro="" textlink="">
      <xdr:nvSpPr>
        <xdr:cNvPr id="319" name="n_1mainValue【福祉施設】&#10;有形固定資産減価償却率"/>
        <xdr:cNvSpPr txBox="1"/>
      </xdr:nvSpPr>
      <xdr:spPr>
        <a:xfrm>
          <a:off x="35820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71138</xdr:rowOff>
    </xdr:from>
    <xdr:ext cx="405111" cy="259045"/>
    <xdr:sp macro="" textlink="">
      <xdr:nvSpPr>
        <xdr:cNvPr id="320" name="n_2mainValue【福祉施設】&#10;有形固定資産減価償却率"/>
        <xdr:cNvSpPr txBox="1"/>
      </xdr:nvSpPr>
      <xdr:spPr>
        <a:xfrm>
          <a:off x="2705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124114</xdr:rowOff>
    </xdr:from>
    <xdr:ext cx="405111" cy="259045"/>
    <xdr:sp macro="" textlink="">
      <xdr:nvSpPr>
        <xdr:cNvPr id="321" name="n_3mainValue【福祉施設】&#10;有形固定資産減価償却率"/>
        <xdr:cNvSpPr txBox="1"/>
      </xdr:nvSpPr>
      <xdr:spPr>
        <a:xfrm>
          <a:off x="1816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59707</xdr:rowOff>
    </xdr:from>
    <xdr:ext cx="405111" cy="259045"/>
    <xdr:sp macro="" textlink="">
      <xdr:nvSpPr>
        <xdr:cNvPr id="322" name="n_4mainValue【福祉施設】&#10;有形固定資産減価償却率"/>
        <xdr:cNvSpPr txBox="1"/>
      </xdr:nvSpPr>
      <xdr:spPr>
        <a:xfrm>
          <a:off x="9277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86</xdr:row>
      <xdr:rowOff>91439</xdr:rowOff>
    </xdr:to>
    <xdr:cxnSp macro="">
      <xdr:nvCxnSpPr>
        <xdr:cNvPr id="346" name="直線コネクタ 345"/>
        <xdr:cNvCxnSpPr/>
      </xdr:nvCxnSpPr>
      <xdr:spPr>
        <a:xfrm flipV="1">
          <a:off x="10476865" y="13411200"/>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7" name="【福祉施設】&#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48" name="直線コネクタ 347"/>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49" name="【福祉施設】&#10;一人当たり面積最大値テキスト"/>
        <xdr:cNvSpPr txBox="1"/>
      </xdr:nvSpPr>
      <xdr:spPr>
        <a:xfrm>
          <a:off x="10515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50" name="直線コネクタ 349"/>
        <xdr:cNvCxnSpPr/>
      </xdr:nvCxnSpPr>
      <xdr:spPr>
        <a:xfrm>
          <a:off x="10388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10177</xdr:rowOff>
    </xdr:from>
    <xdr:ext cx="469744" cy="259045"/>
    <xdr:sp macro="" textlink="">
      <xdr:nvSpPr>
        <xdr:cNvPr id="351" name="【福祉施設】&#10;一人当たり面積平均値テキスト"/>
        <xdr:cNvSpPr txBox="1"/>
      </xdr:nvSpPr>
      <xdr:spPr>
        <a:xfrm>
          <a:off x="10515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158750</xdr:rowOff>
    </xdr:from>
    <xdr:to>
      <xdr:col>55</xdr:col>
      <xdr:colOff>50800</xdr:colOff>
      <xdr:row>84</xdr:row>
      <xdr:rowOff>88900</xdr:rowOff>
    </xdr:to>
    <xdr:sp macro="" textlink="">
      <xdr:nvSpPr>
        <xdr:cNvPr id="352" name="フローチャート: 判断 351"/>
        <xdr:cNvSpPr/>
      </xdr:nvSpPr>
      <xdr:spPr>
        <a:xfrm>
          <a:off x="10426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53" name="フローチャート: 判断 352"/>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128270</xdr:rowOff>
    </xdr:from>
    <xdr:to>
      <xdr:col>46</xdr:col>
      <xdr:colOff>38100</xdr:colOff>
      <xdr:row>84</xdr:row>
      <xdr:rowOff>58420</xdr:rowOff>
    </xdr:to>
    <xdr:sp macro="" textlink="">
      <xdr:nvSpPr>
        <xdr:cNvPr id="354" name="フローチャート: 判断 353"/>
        <xdr:cNvSpPr/>
      </xdr:nvSpPr>
      <xdr:spPr>
        <a:xfrm>
          <a:off x="8699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128270</xdr:rowOff>
    </xdr:from>
    <xdr:to>
      <xdr:col>41</xdr:col>
      <xdr:colOff>101600</xdr:colOff>
      <xdr:row>84</xdr:row>
      <xdr:rowOff>58420</xdr:rowOff>
    </xdr:to>
    <xdr:sp macro="" textlink="">
      <xdr:nvSpPr>
        <xdr:cNvPr id="355" name="フローチャート: 判断 354"/>
        <xdr:cNvSpPr/>
      </xdr:nvSpPr>
      <xdr:spPr>
        <a:xfrm>
          <a:off x="7810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71120</xdr:rowOff>
    </xdr:from>
    <xdr:to>
      <xdr:col>36</xdr:col>
      <xdr:colOff>165100</xdr:colOff>
      <xdr:row>85</xdr:row>
      <xdr:rowOff>1270</xdr:rowOff>
    </xdr:to>
    <xdr:sp macro="" textlink="">
      <xdr:nvSpPr>
        <xdr:cNvPr id="356" name="フローチャート: 判断 355"/>
        <xdr:cNvSpPr/>
      </xdr:nvSpPr>
      <xdr:spPr>
        <a:xfrm>
          <a:off x="6921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132080</xdr:rowOff>
    </xdr:from>
    <xdr:to>
      <xdr:col>55</xdr:col>
      <xdr:colOff>50800</xdr:colOff>
      <xdr:row>86</xdr:row>
      <xdr:rowOff>62230</xdr:rowOff>
    </xdr:to>
    <xdr:sp macro="" textlink="">
      <xdr:nvSpPr>
        <xdr:cNvPr id="362" name="楕円 361"/>
        <xdr:cNvSpPr/>
      </xdr:nvSpPr>
      <xdr:spPr>
        <a:xfrm>
          <a:off x="104267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47007</xdr:rowOff>
    </xdr:from>
    <xdr:ext cx="469744" cy="259045"/>
    <xdr:sp macro="" textlink="">
      <xdr:nvSpPr>
        <xdr:cNvPr id="363" name="【福祉施設】&#10;一人当たり面積該当値テキスト"/>
        <xdr:cNvSpPr txBox="1"/>
      </xdr:nvSpPr>
      <xdr:spPr>
        <a:xfrm>
          <a:off x="10515600" y="1462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71120</xdr:rowOff>
    </xdr:from>
    <xdr:to>
      <xdr:col>50</xdr:col>
      <xdr:colOff>165100</xdr:colOff>
      <xdr:row>86</xdr:row>
      <xdr:rowOff>1270</xdr:rowOff>
    </xdr:to>
    <xdr:sp macro="" textlink="">
      <xdr:nvSpPr>
        <xdr:cNvPr id="364" name="楕円 363"/>
        <xdr:cNvSpPr/>
      </xdr:nvSpPr>
      <xdr:spPr>
        <a:xfrm>
          <a:off x="95885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121920</xdr:rowOff>
    </xdr:from>
    <xdr:to>
      <xdr:col>55</xdr:col>
      <xdr:colOff>0</xdr:colOff>
      <xdr:row>86</xdr:row>
      <xdr:rowOff>11430</xdr:rowOff>
    </xdr:to>
    <xdr:cxnSp macro="">
      <xdr:nvCxnSpPr>
        <xdr:cNvPr id="365" name="直線コネクタ 364"/>
        <xdr:cNvCxnSpPr/>
      </xdr:nvCxnSpPr>
      <xdr:spPr>
        <a:xfrm>
          <a:off x="9639300" y="1469517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40639</xdr:rowOff>
    </xdr:from>
    <xdr:to>
      <xdr:col>46</xdr:col>
      <xdr:colOff>38100</xdr:colOff>
      <xdr:row>85</xdr:row>
      <xdr:rowOff>142239</xdr:rowOff>
    </xdr:to>
    <xdr:sp macro="" textlink="">
      <xdr:nvSpPr>
        <xdr:cNvPr id="366" name="楕円 365"/>
        <xdr:cNvSpPr/>
      </xdr:nvSpPr>
      <xdr:spPr>
        <a:xfrm>
          <a:off x="86995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91439</xdr:rowOff>
    </xdr:from>
    <xdr:to>
      <xdr:col>50</xdr:col>
      <xdr:colOff>114300</xdr:colOff>
      <xdr:row>85</xdr:row>
      <xdr:rowOff>121920</xdr:rowOff>
    </xdr:to>
    <xdr:cxnSp macro="">
      <xdr:nvCxnSpPr>
        <xdr:cNvPr id="367" name="直線コネクタ 366"/>
        <xdr:cNvCxnSpPr/>
      </xdr:nvCxnSpPr>
      <xdr:spPr>
        <a:xfrm>
          <a:off x="8750300" y="146646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40639</xdr:rowOff>
    </xdr:from>
    <xdr:to>
      <xdr:col>41</xdr:col>
      <xdr:colOff>101600</xdr:colOff>
      <xdr:row>85</xdr:row>
      <xdr:rowOff>142239</xdr:rowOff>
    </xdr:to>
    <xdr:sp macro="" textlink="">
      <xdr:nvSpPr>
        <xdr:cNvPr id="368" name="楕円 367"/>
        <xdr:cNvSpPr/>
      </xdr:nvSpPr>
      <xdr:spPr>
        <a:xfrm>
          <a:off x="78105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91439</xdr:rowOff>
    </xdr:from>
    <xdr:to>
      <xdr:col>45</xdr:col>
      <xdr:colOff>177800</xdr:colOff>
      <xdr:row>85</xdr:row>
      <xdr:rowOff>91439</xdr:rowOff>
    </xdr:to>
    <xdr:cxnSp macro="">
      <xdr:nvCxnSpPr>
        <xdr:cNvPr id="369" name="直線コネクタ 368"/>
        <xdr:cNvCxnSpPr/>
      </xdr:nvCxnSpPr>
      <xdr:spPr>
        <a:xfrm>
          <a:off x="7861300" y="146646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40639</xdr:rowOff>
    </xdr:from>
    <xdr:to>
      <xdr:col>36</xdr:col>
      <xdr:colOff>165100</xdr:colOff>
      <xdr:row>84</xdr:row>
      <xdr:rowOff>142239</xdr:rowOff>
    </xdr:to>
    <xdr:sp macro="" textlink="">
      <xdr:nvSpPr>
        <xdr:cNvPr id="370" name="楕円 369"/>
        <xdr:cNvSpPr/>
      </xdr:nvSpPr>
      <xdr:spPr>
        <a:xfrm>
          <a:off x="69215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91439</xdr:rowOff>
    </xdr:from>
    <xdr:to>
      <xdr:col>41</xdr:col>
      <xdr:colOff>50800</xdr:colOff>
      <xdr:row>85</xdr:row>
      <xdr:rowOff>91439</xdr:rowOff>
    </xdr:to>
    <xdr:cxnSp macro="">
      <xdr:nvCxnSpPr>
        <xdr:cNvPr id="371" name="直線コネクタ 370"/>
        <xdr:cNvCxnSpPr/>
      </xdr:nvCxnSpPr>
      <xdr:spPr>
        <a:xfrm>
          <a:off x="6972300" y="14493239"/>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116857</xdr:rowOff>
    </xdr:from>
    <xdr:ext cx="469744" cy="259045"/>
    <xdr:sp macro="" textlink="">
      <xdr:nvSpPr>
        <xdr:cNvPr id="372" name="n_1aveValue【福祉施設】&#10;一人当たり面積"/>
        <xdr:cNvSpPr txBox="1"/>
      </xdr:nvSpPr>
      <xdr:spPr>
        <a:xfrm>
          <a:off x="93917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74947</xdr:rowOff>
    </xdr:from>
    <xdr:ext cx="469744" cy="259045"/>
    <xdr:sp macro="" textlink="">
      <xdr:nvSpPr>
        <xdr:cNvPr id="373" name="n_2aveValue【福祉施設】&#10;一人当たり面積"/>
        <xdr:cNvSpPr txBox="1"/>
      </xdr:nvSpPr>
      <xdr:spPr>
        <a:xfrm>
          <a:off x="8515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74947</xdr:rowOff>
    </xdr:from>
    <xdr:ext cx="469744" cy="259045"/>
    <xdr:sp macro="" textlink="">
      <xdr:nvSpPr>
        <xdr:cNvPr id="374" name="n_3aveValue【福祉施設】&#10;一人当たり面積"/>
        <xdr:cNvSpPr txBox="1"/>
      </xdr:nvSpPr>
      <xdr:spPr>
        <a:xfrm>
          <a:off x="7626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163847</xdr:rowOff>
    </xdr:from>
    <xdr:ext cx="469744" cy="259045"/>
    <xdr:sp macro="" textlink="">
      <xdr:nvSpPr>
        <xdr:cNvPr id="375" name="n_4aveValue【福祉施設】&#10;一人当たり面積"/>
        <xdr:cNvSpPr txBox="1"/>
      </xdr:nvSpPr>
      <xdr:spPr>
        <a:xfrm>
          <a:off x="6737427" y="1456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163847</xdr:rowOff>
    </xdr:from>
    <xdr:ext cx="469744" cy="259045"/>
    <xdr:sp macro="" textlink="">
      <xdr:nvSpPr>
        <xdr:cNvPr id="376" name="n_1mainValue【福祉施設】&#10;一人当たり面積"/>
        <xdr:cNvSpPr txBox="1"/>
      </xdr:nvSpPr>
      <xdr:spPr>
        <a:xfrm>
          <a:off x="9391727" y="147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133366</xdr:rowOff>
    </xdr:from>
    <xdr:ext cx="469744" cy="259045"/>
    <xdr:sp macro="" textlink="">
      <xdr:nvSpPr>
        <xdr:cNvPr id="377" name="n_2mainValue【福祉施設】&#10;一人当たり面積"/>
        <xdr:cNvSpPr txBox="1"/>
      </xdr:nvSpPr>
      <xdr:spPr>
        <a:xfrm>
          <a:off x="8515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133366</xdr:rowOff>
    </xdr:from>
    <xdr:ext cx="469744" cy="259045"/>
    <xdr:sp macro="" textlink="">
      <xdr:nvSpPr>
        <xdr:cNvPr id="378" name="n_3mainValue【福祉施設】&#10;一人当たり面積"/>
        <xdr:cNvSpPr txBox="1"/>
      </xdr:nvSpPr>
      <xdr:spPr>
        <a:xfrm>
          <a:off x="7626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158766</xdr:rowOff>
    </xdr:from>
    <xdr:ext cx="469744" cy="259045"/>
    <xdr:sp macro="" textlink="">
      <xdr:nvSpPr>
        <xdr:cNvPr id="379" name="n_4mainValue【福祉施設】&#10;一人当たり面積"/>
        <xdr:cNvSpPr txBox="1"/>
      </xdr:nvSpPr>
      <xdr:spPr>
        <a:xfrm>
          <a:off x="6737427" y="142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97427</xdr:rowOff>
    </xdr:from>
    <xdr:to>
      <xdr:col>24</xdr:col>
      <xdr:colOff>62865</xdr:colOff>
      <xdr:row>109</xdr:row>
      <xdr:rowOff>35379</xdr:rowOff>
    </xdr:to>
    <xdr:cxnSp macro="">
      <xdr:nvCxnSpPr>
        <xdr:cNvPr id="405" name="直線コネクタ 404"/>
        <xdr:cNvCxnSpPr/>
      </xdr:nvCxnSpPr>
      <xdr:spPr>
        <a:xfrm flipV="1">
          <a:off x="4634865" y="1724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44104</xdr:rowOff>
    </xdr:from>
    <xdr:ext cx="340478" cy="259045"/>
    <xdr:sp macro="" textlink="">
      <xdr:nvSpPr>
        <xdr:cNvPr id="408" name="【市民会館】&#10;有形固定資産減価償却率最大値テキスト"/>
        <xdr:cNvSpPr txBox="1"/>
      </xdr:nvSpPr>
      <xdr:spPr>
        <a:xfrm>
          <a:off x="4673600" y="1701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97427</xdr:rowOff>
    </xdr:from>
    <xdr:to>
      <xdr:col>24</xdr:col>
      <xdr:colOff>152400</xdr:colOff>
      <xdr:row>100</xdr:row>
      <xdr:rowOff>97427</xdr:rowOff>
    </xdr:to>
    <xdr:cxnSp macro="">
      <xdr:nvCxnSpPr>
        <xdr:cNvPr id="409" name="直線コネクタ 408"/>
        <xdr:cNvCxnSpPr/>
      </xdr:nvCxnSpPr>
      <xdr:spPr>
        <a:xfrm>
          <a:off x="4546600" y="1724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75672</xdr:rowOff>
    </xdr:from>
    <xdr:ext cx="405111" cy="259045"/>
    <xdr:sp macro="" textlink="">
      <xdr:nvSpPr>
        <xdr:cNvPr id="410" name="【市民会館】&#10;有形固定資産減価償却率平均値テキスト"/>
        <xdr:cNvSpPr txBox="1"/>
      </xdr:nvSpPr>
      <xdr:spPr>
        <a:xfrm>
          <a:off x="4673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1" name="フローチャート: 判断 410"/>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412" name="フローチャート: 判断 411"/>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413" name="フローチャート: 判断 412"/>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414" name="フローチャート: 判断 413"/>
        <xdr:cNvSpPr/>
      </xdr:nvSpPr>
      <xdr:spPr>
        <a:xfrm>
          <a:off x="1968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90714</xdr:rowOff>
    </xdr:from>
    <xdr:to>
      <xdr:col>6</xdr:col>
      <xdr:colOff>38100</xdr:colOff>
      <xdr:row>105</xdr:row>
      <xdr:rowOff>20864</xdr:rowOff>
    </xdr:to>
    <xdr:sp macro="" textlink="">
      <xdr:nvSpPr>
        <xdr:cNvPr id="415" name="フローチャート: 判断 414"/>
        <xdr:cNvSpPr/>
      </xdr:nvSpPr>
      <xdr:spPr>
        <a:xfrm>
          <a:off x="1079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421" name="楕円 420"/>
        <xdr:cNvSpPr/>
      </xdr:nvSpPr>
      <xdr:spPr>
        <a:xfrm>
          <a:off x="45847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59707</xdr:rowOff>
    </xdr:from>
    <xdr:ext cx="405111" cy="259045"/>
    <xdr:sp macro="" textlink="">
      <xdr:nvSpPr>
        <xdr:cNvPr id="422" name="【市民会館】&#10;有形固定資産減価償却率該当値テキスト"/>
        <xdr:cNvSpPr txBox="1"/>
      </xdr:nvSpPr>
      <xdr:spPr>
        <a:xfrm>
          <a:off x="4673600"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58057</xdr:rowOff>
    </xdr:from>
    <xdr:to>
      <xdr:col>20</xdr:col>
      <xdr:colOff>38100</xdr:colOff>
      <xdr:row>104</xdr:row>
      <xdr:rowOff>159657</xdr:rowOff>
    </xdr:to>
    <xdr:sp macro="" textlink="">
      <xdr:nvSpPr>
        <xdr:cNvPr id="423" name="楕円 422"/>
        <xdr:cNvSpPr/>
      </xdr:nvSpPr>
      <xdr:spPr>
        <a:xfrm>
          <a:off x="3746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87630</xdr:rowOff>
    </xdr:from>
    <xdr:to>
      <xdr:col>24</xdr:col>
      <xdr:colOff>63500</xdr:colOff>
      <xdr:row>104</xdr:row>
      <xdr:rowOff>108857</xdr:rowOff>
    </xdr:to>
    <xdr:cxnSp macro="">
      <xdr:nvCxnSpPr>
        <xdr:cNvPr id="424" name="直線コネクタ 423"/>
        <xdr:cNvCxnSpPr/>
      </xdr:nvCxnSpPr>
      <xdr:spPr>
        <a:xfrm flipV="1">
          <a:off x="3797300" y="1791843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25400</xdr:rowOff>
    </xdr:from>
    <xdr:to>
      <xdr:col>15</xdr:col>
      <xdr:colOff>101600</xdr:colOff>
      <xdr:row>104</xdr:row>
      <xdr:rowOff>127000</xdr:rowOff>
    </xdr:to>
    <xdr:sp macro="" textlink="">
      <xdr:nvSpPr>
        <xdr:cNvPr id="425" name="楕円 424"/>
        <xdr:cNvSpPr/>
      </xdr:nvSpPr>
      <xdr:spPr>
        <a:xfrm>
          <a:off x="2857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76200</xdr:rowOff>
    </xdr:from>
    <xdr:to>
      <xdr:col>19</xdr:col>
      <xdr:colOff>177800</xdr:colOff>
      <xdr:row>104</xdr:row>
      <xdr:rowOff>108857</xdr:rowOff>
    </xdr:to>
    <xdr:cxnSp macro="">
      <xdr:nvCxnSpPr>
        <xdr:cNvPr id="426" name="直線コネクタ 425"/>
        <xdr:cNvCxnSpPr/>
      </xdr:nvCxnSpPr>
      <xdr:spPr>
        <a:xfrm>
          <a:off x="2908300" y="1790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164193</xdr:rowOff>
    </xdr:from>
    <xdr:to>
      <xdr:col>10</xdr:col>
      <xdr:colOff>165100</xdr:colOff>
      <xdr:row>104</xdr:row>
      <xdr:rowOff>94343</xdr:rowOff>
    </xdr:to>
    <xdr:sp macro="" textlink="">
      <xdr:nvSpPr>
        <xdr:cNvPr id="427" name="楕円 426"/>
        <xdr:cNvSpPr/>
      </xdr:nvSpPr>
      <xdr:spPr>
        <a:xfrm>
          <a:off x="1968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43543</xdr:rowOff>
    </xdr:from>
    <xdr:to>
      <xdr:col>15</xdr:col>
      <xdr:colOff>50800</xdr:colOff>
      <xdr:row>104</xdr:row>
      <xdr:rowOff>76200</xdr:rowOff>
    </xdr:to>
    <xdr:cxnSp macro="">
      <xdr:nvCxnSpPr>
        <xdr:cNvPr id="428" name="直線コネクタ 427"/>
        <xdr:cNvCxnSpPr/>
      </xdr:nvCxnSpPr>
      <xdr:spPr>
        <a:xfrm>
          <a:off x="2019300" y="1787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131536</xdr:rowOff>
    </xdr:from>
    <xdr:to>
      <xdr:col>6</xdr:col>
      <xdr:colOff>38100</xdr:colOff>
      <xdr:row>104</xdr:row>
      <xdr:rowOff>61686</xdr:rowOff>
    </xdr:to>
    <xdr:sp macro="" textlink="">
      <xdr:nvSpPr>
        <xdr:cNvPr id="429" name="楕円 428"/>
        <xdr:cNvSpPr/>
      </xdr:nvSpPr>
      <xdr:spPr>
        <a:xfrm>
          <a:off x="1079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10886</xdr:rowOff>
    </xdr:from>
    <xdr:to>
      <xdr:col>10</xdr:col>
      <xdr:colOff>114300</xdr:colOff>
      <xdr:row>104</xdr:row>
      <xdr:rowOff>43543</xdr:rowOff>
    </xdr:to>
    <xdr:cxnSp macro="">
      <xdr:nvCxnSpPr>
        <xdr:cNvPr id="430" name="直線コネクタ 429"/>
        <xdr:cNvCxnSpPr/>
      </xdr:nvCxnSpPr>
      <xdr:spPr>
        <a:xfrm>
          <a:off x="1130300" y="17841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168746</xdr:rowOff>
    </xdr:from>
    <xdr:ext cx="405111" cy="259045"/>
    <xdr:sp macro="" textlink="">
      <xdr:nvSpPr>
        <xdr:cNvPr id="431" name="n_1aveValue【市民会館】&#10;有形固定資産減価償却率"/>
        <xdr:cNvSpPr txBox="1"/>
      </xdr:nvSpPr>
      <xdr:spPr>
        <a:xfrm>
          <a:off x="3582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160582</xdr:rowOff>
    </xdr:from>
    <xdr:ext cx="405111" cy="259045"/>
    <xdr:sp macro="" textlink="">
      <xdr:nvSpPr>
        <xdr:cNvPr id="432" name="n_2aveValue【市民会館】&#10;有形固定資産減価償却率"/>
        <xdr:cNvSpPr txBox="1"/>
      </xdr:nvSpPr>
      <xdr:spPr>
        <a:xfrm>
          <a:off x="2705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114861</xdr:rowOff>
    </xdr:from>
    <xdr:ext cx="405111" cy="259045"/>
    <xdr:sp macro="" textlink="">
      <xdr:nvSpPr>
        <xdr:cNvPr id="433" name="n_3aveValue【市民会館】&#10;有形固定資産減価償却率"/>
        <xdr:cNvSpPr txBox="1"/>
      </xdr:nvSpPr>
      <xdr:spPr>
        <a:xfrm>
          <a:off x="1816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11991</xdr:rowOff>
    </xdr:from>
    <xdr:ext cx="405111" cy="259045"/>
    <xdr:sp macro="" textlink="">
      <xdr:nvSpPr>
        <xdr:cNvPr id="434" name="n_4aveValue【市民会館】&#10;有形固定資産減価償却率"/>
        <xdr:cNvSpPr txBox="1"/>
      </xdr:nvSpPr>
      <xdr:spPr>
        <a:xfrm>
          <a:off x="927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4734</xdr:rowOff>
    </xdr:from>
    <xdr:ext cx="405111" cy="259045"/>
    <xdr:sp macro="" textlink="">
      <xdr:nvSpPr>
        <xdr:cNvPr id="435" name="n_1mainValue【市民会館】&#10;有形固定資産減価償却率"/>
        <xdr:cNvSpPr txBox="1"/>
      </xdr:nvSpPr>
      <xdr:spPr>
        <a:xfrm>
          <a:off x="3582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143527</xdr:rowOff>
    </xdr:from>
    <xdr:ext cx="405111" cy="259045"/>
    <xdr:sp macro="" textlink="">
      <xdr:nvSpPr>
        <xdr:cNvPr id="436" name="n_2mainValue【市民会館】&#10;有形固定資産減価償却率"/>
        <xdr:cNvSpPr txBox="1"/>
      </xdr:nvSpPr>
      <xdr:spPr>
        <a:xfrm>
          <a:off x="2705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110870</xdr:rowOff>
    </xdr:from>
    <xdr:ext cx="405111" cy="259045"/>
    <xdr:sp macro="" textlink="">
      <xdr:nvSpPr>
        <xdr:cNvPr id="437" name="n_3mainValue【市民会館】&#10;有形固定資産減価償却率"/>
        <xdr:cNvSpPr txBox="1"/>
      </xdr:nvSpPr>
      <xdr:spPr>
        <a:xfrm>
          <a:off x="1816744" y="1759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78213</xdr:rowOff>
    </xdr:from>
    <xdr:ext cx="405111" cy="259045"/>
    <xdr:sp macro="" textlink="">
      <xdr:nvSpPr>
        <xdr:cNvPr id="438" name="n_4mainValue【市民会館】&#10;有形固定資産減価償却率"/>
        <xdr:cNvSpPr txBox="1"/>
      </xdr:nvSpPr>
      <xdr:spPr>
        <a:xfrm>
          <a:off x="927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9" name="直線コネクタ 44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0" name="テキスト ボックス 449"/>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1" name="直線コネクタ 45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2" name="テキスト ボックス 451"/>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3" name="直線コネクタ 45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4" name="テキスト ボックス 453"/>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5" name="直線コネクタ 45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6" name="テキスト ボックス 455"/>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8" name="テキスト ボックス 45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107</xdr:row>
      <xdr:rowOff>73913</xdr:rowOff>
    </xdr:to>
    <xdr:cxnSp macro="">
      <xdr:nvCxnSpPr>
        <xdr:cNvPr id="460" name="直線コネクタ 459"/>
        <xdr:cNvCxnSpPr/>
      </xdr:nvCxnSpPr>
      <xdr:spPr>
        <a:xfrm flipV="1">
          <a:off x="10476865" y="17399508"/>
          <a:ext cx="0" cy="1019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77740</xdr:rowOff>
    </xdr:from>
    <xdr:ext cx="469744" cy="259045"/>
    <xdr:sp macro="" textlink="">
      <xdr:nvSpPr>
        <xdr:cNvPr id="461" name="【市民会館】&#10;一人当たり面積最小値テキスト"/>
        <xdr:cNvSpPr txBox="1"/>
      </xdr:nvSpPr>
      <xdr:spPr>
        <a:xfrm>
          <a:off x="10515600" y="1842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73913</xdr:rowOff>
    </xdr:from>
    <xdr:to>
      <xdr:col>55</xdr:col>
      <xdr:colOff>88900</xdr:colOff>
      <xdr:row>107</xdr:row>
      <xdr:rowOff>73913</xdr:rowOff>
    </xdr:to>
    <xdr:cxnSp macro="">
      <xdr:nvCxnSpPr>
        <xdr:cNvPr id="462" name="直線コネクタ 461"/>
        <xdr:cNvCxnSpPr/>
      </xdr:nvCxnSpPr>
      <xdr:spPr>
        <a:xfrm>
          <a:off x="10388600" y="1841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63" name="【市民会館】&#10;一人当たり面積最大値テキスト"/>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64" name="直線コネクタ 463"/>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150131</xdr:rowOff>
    </xdr:from>
    <xdr:ext cx="469744" cy="259045"/>
    <xdr:sp macro="" textlink="">
      <xdr:nvSpPr>
        <xdr:cNvPr id="465" name="【市民会館】&#10;一人当たり面積平均値テキスト"/>
        <xdr:cNvSpPr txBox="1"/>
      </xdr:nvSpPr>
      <xdr:spPr>
        <a:xfrm>
          <a:off x="10515600" y="17980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466" name="フローチャート: 判断 465"/>
        <xdr:cNvSpPr/>
      </xdr:nvSpPr>
      <xdr:spPr>
        <a:xfrm>
          <a:off x="104267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67" name="フローチャート: 判断 466"/>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68" name="フローチャート: 判断 467"/>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xdr:rowOff>
    </xdr:from>
    <xdr:to>
      <xdr:col>41</xdr:col>
      <xdr:colOff>101600</xdr:colOff>
      <xdr:row>105</xdr:row>
      <xdr:rowOff>106426</xdr:rowOff>
    </xdr:to>
    <xdr:sp macro="" textlink="">
      <xdr:nvSpPr>
        <xdr:cNvPr id="469" name="フローチャート: 判断 468"/>
        <xdr:cNvSpPr/>
      </xdr:nvSpPr>
      <xdr:spPr>
        <a:xfrm>
          <a:off x="7810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45974</xdr:rowOff>
    </xdr:from>
    <xdr:to>
      <xdr:col>36</xdr:col>
      <xdr:colOff>165100</xdr:colOff>
      <xdr:row>105</xdr:row>
      <xdr:rowOff>147574</xdr:rowOff>
    </xdr:to>
    <xdr:sp macro="" textlink="">
      <xdr:nvSpPr>
        <xdr:cNvPr id="470" name="フローチャート: 判断 469"/>
        <xdr:cNvSpPr/>
      </xdr:nvSpPr>
      <xdr:spPr>
        <a:xfrm>
          <a:off x="6921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48261</xdr:rowOff>
    </xdr:from>
    <xdr:to>
      <xdr:col>55</xdr:col>
      <xdr:colOff>50800</xdr:colOff>
      <xdr:row>104</xdr:row>
      <xdr:rowOff>149861</xdr:rowOff>
    </xdr:to>
    <xdr:sp macro="" textlink="">
      <xdr:nvSpPr>
        <xdr:cNvPr id="476" name="楕円 475"/>
        <xdr:cNvSpPr/>
      </xdr:nvSpPr>
      <xdr:spPr>
        <a:xfrm>
          <a:off x="104267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71138</xdr:rowOff>
    </xdr:from>
    <xdr:ext cx="469744" cy="259045"/>
    <xdr:sp macro="" textlink="">
      <xdr:nvSpPr>
        <xdr:cNvPr id="477" name="【市民会館】&#10;一人当たり面積該当値テキスト"/>
        <xdr:cNvSpPr txBox="1"/>
      </xdr:nvSpPr>
      <xdr:spPr>
        <a:xfrm>
          <a:off x="10515600"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52832</xdr:rowOff>
    </xdr:from>
    <xdr:to>
      <xdr:col>50</xdr:col>
      <xdr:colOff>165100</xdr:colOff>
      <xdr:row>104</xdr:row>
      <xdr:rowOff>154432</xdr:rowOff>
    </xdr:to>
    <xdr:sp macro="" textlink="">
      <xdr:nvSpPr>
        <xdr:cNvPr id="478" name="楕円 477"/>
        <xdr:cNvSpPr/>
      </xdr:nvSpPr>
      <xdr:spPr>
        <a:xfrm>
          <a:off x="9588500" y="178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99061</xdr:rowOff>
    </xdr:from>
    <xdr:to>
      <xdr:col>55</xdr:col>
      <xdr:colOff>0</xdr:colOff>
      <xdr:row>104</xdr:row>
      <xdr:rowOff>103632</xdr:rowOff>
    </xdr:to>
    <xdr:cxnSp macro="">
      <xdr:nvCxnSpPr>
        <xdr:cNvPr id="479" name="直線コネクタ 478"/>
        <xdr:cNvCxnSpPr/>
      </xdr:nvCxnSpPr>
      <xdr:spPr>
        <a:xfrm flipV="1">
          <a:off x="9639300" y="17929861"/>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57404</xdr:rowOff>
    </xdr:from>
    <xdr:to>
      <xdr:col>46</xdr:col>
      <xdr:colOff>38100</xdr:colOff>
      <xdr:row>104</xdr:row>
      <xdr:rowOff>159004</xdr:rowOff>
    </xdr:to>
    <xdr:sp macro="" textlink="">
      <xdr:nvSpPr>
        <xdr:cNvPr id="480" name="楕円 479"/>
        <xdr:cNvSpPr/>
      </xdr:nvSpPr>
      <xdr:spPr>
        <a:xfrm>
          <a:off x="8699500" y="178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103632</xdr:rowOff>
    </xdr:from>
    <xdr:to>
      <xdr:col>50</xdr:col>
      <xdr:colOff>114300</xdr:colOff>
      <xdr:row>104</xdr:row>
      <xdr:rowOff>108204</xdr:rowOff>
    </xdr:to>
    <xdr:cxnSp macro="">
      <xdr:nvCxnSpPr>
        <xdr:cNvPr id="481" name="直線コネクタ 480"/>
        <xdr:cNvCxnSpPr/>
      </xdr:nvCxnSpPr>
      <xdr:spPr>
        <a:xfrm flipV="1">
          <a:off x="8750300" y="179344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61976</xdr:rowOff>
    </xdr:from>
    <xdr:to>
      <xdr:col>41</xdr:col>
      <xdr:colOff>101600</xdr:colOff>
      <xdr:row>104</xdr:row>
      <xdr:rowOff>163576</xdr:rowOff>
    </xdr:to>
    <xdr:sp macro="" textlink="">
      <xdr:nvSpPr>
        <xdr:cNvPr id="482" name="楕円 481"/>
        <xdr:cNvSpPr/>
      </xdr:nvSpPr>
      <xdr:spPr>
        <a:xfrm>
          <a:off x="7810500" y="1789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108204</xdr:rowOff>
    </xdr:from>
    <xdr:to>
      <xdr:col>45</xdr:col>
      <xdr:colOff>177800</xdr:colOff>
      <xdr:row>104</xdr:row>
      <xdr:rowOff>112776</xdr:rowOff>
    </xdr:to>
    <xdr:cxnSp macro="">
      <xdr:nvCxnSpPr>
        <xdr:cNvPr id="483" name="直線コネクタ 482"/>
        <xdr:cNvCxnSpPr/>
      </xdr:nvCxnSpPr>
      <xdr:spPr>
        <a:xfrm flipV="1">
          <a:off x="7861300" y="179390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71120</xdr:rowOff>
    </xdr:from>
    <xdr:to>
      <xdr:col>36</xdr:col>
      <xdr:colOff>165100</xdr:colOff>
      <xdr:row>105</xdr:row>
      <xdr:rowOff>1270</xdr:rowOff>
    </xdr:to>
    <xdr:sp macro="" textlink="">
      <xdr:nvSpPr>
        <xdr:cNvPr id="484" name="楕円 483"/>
        <xdr:cNvSpPr/>
      </xdr:nvSpPr>
      <xdr:spPr>
        <a:xfrm>
          <a:off x="6921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112776</xdr:rowOff>
    </xdr:from>
    <xdr:to>
      <xdr:col>41</xdr:col>
      <xdr:colOff>50800</xdr:colOff>
      <xdr:row>104</xdr:row>
      <xdr:rowOff>121920</xdr:rowOff>
    </xdr:to>
    <xdr:cxnSp macro="">
      <xdr:nvCxnSpPr>
        <xdr:cNvPr id="485" name="直線コネクタ 484"/>
        <xdr:cNvCxnSpPr/>
      </xdr:nvCxnSpPr>
      <xdr:spPr>
        <a:xfrm flipV="1">
          <a:off x="6972300" y="179435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86" name="n_1aveValue【市民会館】&#10;一人当たり面積"/>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487" name="n_2aveValue【市民会館】&#10;一人当たり面積"/>
        <xdr:cNvSpPr txBox="1"/>
      </xdr:nvSpPr>
      <xdr:spPr>
        <a:xfrm>
          <a:off x="8515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97553</xdr:rowOff>
    </xdr:from>
    <xdr:ext cx="469744" cy="259045"/>
    <xdr:sp macro="" textlink="">
      <xdr:nvSpPr>
        <xdr:cNvPr id="488" name="n_3aveValue【市民会館】&#10;一人当たり面積"/>
        <xdr:cNvSpPr txBox="1"/>
      </xdr:nvSpPr>
      <xdr:spPr>
        <a:xfrm>
          <a:off x="76264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138701</xdr:rowOff>
    </xdr:from>
    <xdr:ext cx="469744" cy="259045"/>
    <xdr:sp macro="" textlink="">
      <xdr:nvSpPr>
        <xdr:cNvPr id="489" name="n_4aveValue【市民会館】&#10;一人当たり面積"/>
        <xdr:cNvSpPr txBox="1"/>
      </xdr:nvSpPr>
      <xdr:spPr>
        <a:xfrm>
          <a:off x="673742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170959</xdr:rowOff>
    </xdr:from>
    <xdr:ext cx="469744" cy="259045"/>
    <xdr:sp macro="" textlink="">
      <xdr:nvSpPr>
        <xdr:cNvPr id="490" name="n_1mainValue【市民会館】&#10;一人当たり面積"/>
        <xdr:cNvSpPr txBox="1"/>
      </xdr:nvSpPr>
      <xdr:spPr>
        <a:xfrm>
          <a:off x="9391727" y="1765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4081</xdr:rowOff>
    </xdr:from>
    <xdr:ext cx="469744" cy="259045"/>
    <xdr:sp macro="" textlink="">
      <xdr:nvSpPr>
        <xdr:cNvPr id="491" name="n_2mainValue【市民会館】&#10;一人当たり面積"/>
        <xdr:cNvSpPr txBox="1"/>
      </xdr:nvSpPr>
      <xdr:spPr>
        <a:xfrm>
          <a:off x="8515427" y="1766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8653</xdr:rowOff>
    </xdr:from>
    <xdr:ext cx="469744" cy="259045"/>
    <xdr:sp macro="" textlink="">
      <xdr:nvSpPr>
        <xdr:cNvPr id="492" name="n_3mainValue【市民会館】&#10;一人当たり面積"/>
        <xdr:cNvSpPr txBox="1"/>
      </xdr:nvSpPr>
      <xdr:spPr>
        <a:xfrm>
          <a:off x="7626427" y="1766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17797</xdr:rowOff>
    </xdr:from>
    <xdr:ext cx="469744" cy="259045"/>
    <xdr:sp macro="" textlink="">
      <xdr:nvSpPr>
        <xdr:cNvPr id="493" name="n_4mainValue【市民会館】&#10;一人当たり面積"/>
        <xdr:cNvSpPr txBox="1"/>
      </xdr:nvSpPr>
      <xdr:spPr>
        <a:xfrm>
          <a:off x="6737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5" name="直線コネクタ 5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6" name="テキスト ボックス 5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7" name="直線コネクタ 5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8" name="テキスト ボックス 5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9" name="直線コネクタ 5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0" name="テキスト ボックス 5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1" name="直線コネクタ 5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2" name="テキスト ボックス 5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3" name="直線コネクタ 5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4" name="テキスト ボックス 5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5" name="直線コネクタ 5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6" name="テキスト ボックス 5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69669</xdr:rowOff>
    </xdr:to>
    <xdr:cxnSp macro="">
      <xdr:nvCxnSpPr>
        <xdr:cNvPr id="519" name="直線コネクタ 518"/>
        <xdr:cNvCxnSpPr/>
      </xdr:nvCxnSpPr>
      <xdr:spPr>
        <a:xfrm flipV="1">
          <a:off x="16318864" y="5769973"/>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73496</xdr:rowOff>
    </xdr:from>
    <xdr:ext cx="405111" cy="259045"/>
    <xdr:sp macro="" textlink="">
      <xdr:nvSpPr>
        <xdr:cNvPr id="520" name="【一般廃棄物処理施設】&#10;有形固定資産減価償却率最小値テキスト"/>
        <xdr:cNvSpPr txBox="1"/>
      </xdr:nvSpPr>
      <xdr:spPr>
        <a:xfrm>
          <a:off x="16357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69669</xdr:rowOff>
    </xdr:from>
    <xdr:to>
      <xdr:col>86</xdr:col>
      <xdr:colOff>25400</xdr:colOff>
      <xdr:row>42</xdr:row>
      <xdr:rowOff>69669</xdr:rowOff>
    </xdr:to>
    <xdr:cxnSp macro="">
      <xdr:nvCxnSpPr>
        <xdr:cNvPr id="521" name="直線コネクタ 520"/>
        <xdr:cNvCxnSpPr/>
      </xdr:nvCxnSpPr>
      <xdr:spPr>
        <a:xfrm>
          <a:off x="16230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22"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23" name="直線コネクタ 522"/>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79301</xdr:rowOff>
    </xdr:from>
    <xdr:ext cx="405111" cy="259045"/>
    <xdr:sp macro="" textlink="">
      <xdr:nvSpPr>
        <xdr:cNvPr id="524" name="【一般廃棄物処理施設】&#10;有形固定資産減価償却率平均値テキスト"/>
        <xdr:cNvSpPr txBox="1"/>
      </xdr:nvSpPr>
      <xdr:spPr>
        <a:xfrm>
          <a:off x="16357600" y="642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56424</xdr:rowOff>
    </xdr:from>
    <xdr:to>
      <xdr:col>85</xdr:col>
      <xdr:colOff>177800</xdr:colOff>
      <xdr:row>38</xdr:row>
      <xdr:rowOff>158024</xdr:rowOff>
    </xdr:to>
    <xdr:sp macro="" textlink="">
      <xdr:nvSpPr>
        <xdr:cNvPr id="525" name="フローチャート: 判断 524"/>
        <xdr:cNvSpPr/>
      </xdr:nvSpPr>
      <xdr:spPr>
        <a:xfrm>
          <a:off x="162687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15603</xdr:rowOff>
    </xdr:from>
    <xdr:to>
      <xdr:col>81</xdr:col>
      <xdr:colOff>101600</xdr:colOff>
      <xdr:row>38</xdr:row>
      <xdr:rowOff>117203</xdr:rowOff>
    </xdr:to>
    <xdr:sp macro="" textlink="">
      <xdr:nvSpPr>
        <xdr:cNvPr id="526" name="フローチャート: 判断 525"/>
        <xdr:cNvSpPr/>
      </xdr:nvSpPr>
      <xdr:spPr>
        <a:xfrm>
          <a:off x="15430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27" name="フローチャート: 判断 526"/>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528" name="フローチャート: 判断 527"/>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529" name="フローチャート: 判断 528"/>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146231</xdr:rowOff>
    </xdr:from>
    <xdr:to>
      <xdr:col>85</xdr:col>
      <xdr:colOff>177800</xdr:colOff>
      <xdr:row>40</xdr:row>
      <xdr:rowOff>76381</xdr:rowOff>
    </xdr:to>
    <xdr:sp macro="" textlink="">
      <xdr:nvSpPr>
        <xdr:cNvPr id="535" name="楕円 534"/>
        <xdr:cNvSpPr/>
      </xdr:nvSpPr>
      <xdr:spPr>
        <a:xfrm>
          <a:off x="16268700" y="683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124658</xdr:rowOff>
    </xdr:from>
    <xdr:ext cx="405111" cy="259045"/>
    <xdr:sp macro="" textlink="">
      <xdr:nvSpPr>
        <xdr:cNvPr id="536" name="【一般廃棄物処理施設】&#10;有形固定資産減価償却率該当値テキスト"/>
        <xdr:cNvSpPr txBox="1"/>
      </xdr:nvSpPr>
      <xdr:spPr>
        <a:xfrm>
          <a:off x="16357600" y="681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125004</xdr:rowOff>
    </xdr:from>
    <xdr:to>
      <xdr:col>81</xdr:col>
      <xdr:colOff>101600</xdr:colOff>
      <xdr:row>40</xdr:row>
      <xdr:rowOff>55154</xdr:rowOff>
    </xdr:to>
    <xdr:sp macro="" textlink="">
      <xdr:nvSpPr>
        <xdr:cNvPr id="537" name="楕円 536"/>
        <xdr:cNvSpPr/>
      </xdr:nvSpPr>
      <xdr:spPr>
        <a:xfrm>
          <a:off x="15430500" y="68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4354</xdr:rowOff>
    </xdr:from>
    <xdr:to>
      <xdr:col>85</xdr:col>
      <xdr:colOff>127000</xdr:colOff>
      <xdr:row>40</xdr:row>
      <xdr:rowOff>25581</xdr:rowOff>
    </xdr:to>
    <xdr:cxnSp macro="">
      <xdr:nvCxnSpPr>
        <xdr:cNvPr id="538" name="直線コネクタ 537"/>
        <xdr:cNvCxnSpPr/>
      </xdr:nvCxnSpPr>
      <xdr:spPr>
        <a:xfrm>
          <a:off x="15481300" y="6862354"/>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98878</xdr:rowOff>
    </xdr:from>
    <xdr:to>
      <xdr:col>76</xdr:col>
      <xdr:colOff>165100</xdr:colOff>
      <xdr:row>40</xdr:row>
      <xdr:rowOff>29028</xdr:rowOff>
    </xdr:to>
    <xdr:sp macro="" textlink="">
      <xdr:nvSpPr>
        <xdr:cNvPr id="539" name="楕円 538"/>
        <xdr:cNvSpPr/>
      </xdr:nvSpPr>
      <xdr:spPr>
        <a:xfrm>
          <a:off x="14541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149678</xdr:rowOff>
    </xdr:from>
    <xdr:to>
      <xdr:col>81</xdr:col>
      <xdr:colOff>50800</xdr:colOff>
      <xdr:row>40</xdr:row>
      <xdr:rowOff>4354</xdr:rowOff>
    </xdr:to>
    <xdr:cxnSp macro="">
      <xdr:nvCxnSpPr>
        <xdr:cNvPr id="540" name="直線コネクタ 539"/>
        <xdr:cNvCxnSpPr/>
      </xdr:nvCxnSpPr>
      <xdr:spPr>
        <a:xfrm>
          <a:off x="14592300" y="683622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17235</xdr:rowOff>
    </xdr:from>
    <xdr:to>
      <xdr:col>72</xdr:col>
      <xdr:colOff>38100</xdr:colOff>
      <xdr:row>39</xdr:row>
      <xdr:rowOff>118835</xdr:rowOff>
    </xdr:to>
    <xdr:sp macro="" textlink="">
      <xdr:nvSpPr>
        <xdr:cNvPr id="541" name="楕円 540"/>
        <xdr:cNvSpPr/>
      </xdr:nvSpPr>
      <xdr:spPr>
        <a:xfrm>
          <a:off x="13652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68035</xdr:rowOff>
    </xdr:from>
    <xdr:to>
      <xdr:col>76</xdr:col>
      <xdr:colOff>114300</xdr:colOff>
      <xdr:row>39</xdr:row>
      <xdr:rowOff>149678</xdr:rowOff>
    </xdr:to>
    <xdr:cxnSp macro="">
      <xdr:nvCxnSpPr>
        <xdr:cNvPr id="542" name="直線コネクタ 541"/>
        <xdr:cNvCxnSpPr/>
      </xdr:nvCxnSpPr>
      <xdr:spPr>
        <a:xfrm>
          <a:off x="13703300" y="67545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74386</xdr:rowOff>
    </xdr:from>
    <xdr:to>
      <xdr:col>67</xdr:col>
      <xdr:colOff>101600</xdr:colOff>
      <xdr:row>38</xdr:row>
      <xdr:rowOff>4536</xdr:rowOff>
    </xdr:to>
    <xdr:sp macro="" textlink="">
      <xdr:nvSpPr>
        <xdr:cNvPr id="543" name="楕円 542"/>
        <xdr:cNvSpPr/>
      </xdr:nvSpPr>
      <xdr:spPr>
        <a:xfrm>
          <a:off x="12763500" y="641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125186</xdr:rowOff>
    </xdr:from>
    <xdr:to>
      <xdr:col>71</xdr:col>
      <xdr:colOff>177800</xdr:colOff>
      <xdr:row>39</xdr:row>
      <xdr:rowOff>68035</xdr:rowOff>
    </xdr:to>
    <xdr:cxnSp macro="">
      <xdr:nvCxnSpPr>
        <xdr:cNvPr id="544" name="直線コネクタ 543"/>
        <xdr:cNvCxnSpPr/>
      </xdr:nvCxnSpPr>
      <xdr:spPr>
        <a:xfrm>
          <a:off x="12814300" y="6468836"/>
          <a:ext cx="889000" cy="28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133730</xdr:rowOff>
    </xdr:from>
    <xdr:ext cx="405111" cy="259045"/>
    <xdr:sp macro="" textlink="">
      <xdr:nvSpPr>
        <xdr:cNvPr id="545" name="n_1aveValue【一般廃棄物処理施設】&#10;有形固定資産減価償却率"/>
        <xdr:cNvSpPr txBox="1"/>
      </xdr:nvSpPr>
      <xdr:spPr>
        <a:xfrm>
          <a:off x="152660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89643</xdr:rowOff>
    </xdr:from>
    <xdr:ext cx="405111" cy="259045"/>
    <xdr:sp macro="" textlink="">
      <xdr:nvSpPr>
        <xdr:cNvPr id="546" name="n_2aveValue【一般廃棄物処理施設】&#10;有形固定資産減価償却率"/>
        <xdr:cNvSpPr txBox="1"/>
      </xdr:nvSpPr>
      <xdr:spPr>
        <a:xfrm>
          <a:off x="14389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547" name="n_3aveValue【一般廃棄物処理施設】&#10;有形固定資産減価償却率"/>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96900</xdr:rowOff>
    </xdr:from>
    <xdr:ext cx="405111" cy="259045"/>
    <xdr:sp macro="" textlink="">
      <xdr:nvSpPr>
        <xdr:cNvPr id="548" name="n_4aveValue【一般廃棄物処理施設】&#10;有形固定資産減価償却率"/>
        <xdr:cNvSpPr txBox="1"/>
      </xdr:nvSpPr>
      <xdr:spPr>
        <a:xfrm>
          <a:off x="126117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46281</xdr:rowOff>
    </xdr:from>
    <xdr:ext cx="405111" cy="259045"/>
    <xdr:sp macro="" textlink="">
      <xdr:nvSpPr>
        <xdr:cNvPr id="549" name="n_1mainValue【一般廃棄物処理施設】&#10;有形固定資産減価償却率"/>
        <xdr:cNvSpPr txBox="1"/>
      </xdr:nvSpPr>
      <xdr:spPr>
        <a:xfrm>
          <a:off x="15266044" y="690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20155</xdr:rowOff>
    </xdr:from>
    <xdr:ext cx="405111" cy="259045"/>
    <xdr:sp macro="" textlink="">
      <xdr:nvSpPr>
        <xdr:cNvPr id="550" name="n_2mainValue【一般廃棄物処理施設】&#10;有形固定資産減価償却率"/>
        <xdr:cNvSpPr txBox="1"/>
      </xdr:nvSpPr>
      <xdr:spPr>
        <a:xfrm>
          <a:off x="143897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109962</xdr:rowOff>
    </xdr:from>
    <xdr:ext cx="405111" cy="259045"/>
    <xdr:sp macro="" textlink="">
      <xdr:nvSpPr>
        <xdr:cNvPr id="551" name="n_3mainValue【一般廃棄物処理施設】&#10;有形固定資産減価償却率"/>
        <xdr:cNvSpPr txBox="1"/>
      </xdr:nvSpPr>
      <xdr:spPr>
        <a:xfrm>
          <a:off x="13500744" y="679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21063</xdr:rowOff>
    </xdr:from>
    <xdr:ext cx="405111" cy="259045"/>
    <xdr:sp macro="" textlink="">
      <xdr:nvSpPr>
        <xdr:cNvPr id="552" name="n_4mainValue【一般廃棄物処理施設】&#10;有形固定資産減価償却率"/>
        <xdr:cNvSpPr txBox="1"/>
      </xdr:nvSpPr>
      <xdr:spPr>
        <a:xfrm>
          <a:off x="12611744" y="619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4" name="テキスト ボックス 56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6" name="テキスト ボックス 56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8" name="テキスト ボックス 56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0" name="テキスト ボックス 56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20746</xdr:rowOff>
    </xdr:from>
    <xdr:to>
      <xdr:col>116</xdr:col>
      <xdr:colOff>62864</xdr:colOff>
      <xdr:row>41</xdr:row>
      <xdr:rowOff>121156</xdr:rowOff>
    </xdr:to>
    <xdr:cxnSp macro="">
      <xdr:nvCxnSpPr>
        <xdr:cNvPr id="574" name="直線コネクタ 573"/>
        <xdr:cNvCxnSpPr/>
      </xdr:nvCxnSpPr>
      <xdr:spPr>
        <a:xfrm flipV="1">
          <a:off x="22160864" y="6021496"/>
          <a:ext cx="0" cy="1129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124983</xdr:rowOff>
    </xdr:from>
    <xdr:ext cx="469744" cy="259045"/>
    <xdr:sp macro="" textlink="">
      <xdr:nvSpPr>
        <xdr:cNvPr id="575" name="【一般廃棄物処理施設】&#10;一人当たり有形固定資産（償却資産）額最小値テキスト"/>
        <xdr:cNvSpPr txBox="1"/>
      </xdr:nvSpPr>
      <xdr:spPr>
        <a:xfrm>
          <a:off x="22199600" y="715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121156</xdr:rowOff>
    </xdr:from>
    <xdr:to>
      <xdr:col>116</xdr:col>
      <xdr:colOff>152400</xdr:colOff>
      <xdr:row>41</xdr:row>
      <xdr:rowOff>121156</xdr:rowOff>
    </xdr:to>
    <xdr:cxnSp macro="">
      <xdr:nvCxnSpPr>
        <xdr:cNvPr id="576" name="直線コネクタ 575"/>
        <xdr:cNvCxnSpPr/>
      </xdr:nvCxnSpPr>
      <xdr:spPr>
        <a:xfrm>
          <a:off x="22072600" y="7150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138873</xdr:rowOff>
    </xdr:from>
    <xdr:ext cx="599010" cy="259045"/>
    <xdr:sp macro="" textlink="">
      <xdr:nvSpPr>
        <xdr:cNvPr id="577" name="【一般廃棄物処理施設】&#10;一人当たり有形固定資産（償却資産）額最大値テキスト"/>
        <xdr:cNvSpPr txBox="1"/>
      </xdr:nvSpPr>
      <xdr:spPr>
        <a:xfrm>
          <a:off x="22199600" y="579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20746</xdr:rowOff>
    </xdr:from>
    <xdr:to>
      <xdr:col>116</xdr:col>
      <xdr:colOff>152400</xdr:colOff>
      <xdr:row>35</xdr:row>
      <xdr:rowOff>20746</xdr:rowOff>
    </xdr:to>
    <xdr:cxnSp macro="">
      <xdr:nvCxnSpPr>
        <xdr:cNvPr id="578" name="直線コネクタ 577"/>
        <xdr:cNvCxnSpPr/>
      </xdr:nvCxnSpPr>
      <xdr:spPr>
        <a:xfrm>
          <a:off x="22072600" y="602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50257</xdr:rowOff>
    </xdr:from>
    <xdr:ext cx="534377" cy="259045"/>
    <xdr:sp macro="" textlink="">
      <xdr:nvSpPr>
        <xdr:cNvPr id="579" name="【一般廃棄物処理施設】&#10;一人当たり有形固定資産（償却資産）額平均値テキスト"/>
        <xdr:cNvSpPr txBox="1"/>
      </xdr:nvSpPr>
      <xdr:spPr>
        <a:xfrm>
          <a:off x="22199600" y="6565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27380</xdr:rowOff>
    </xdr:from>
    <xdr:to>
      <xdr:col>116</xdr:col>
      <xdr:colOff>114300</xdr:colOff>
      <xdr:row>39</xdr:row>
      <xdr:rowOff>128980</xdr:rowOff>
    </xdr:to>
    <xdr:sp macro="" textlink="">
      <xdr:nvSpPr>
        <xdr:cNvPr id="580" name="フローチャート: 判断 579"/>
        <xdr:cNvSpPr/>
      </xdr:nvSpPr>
      <xdr:spPr>
        <a:xfrm>
          <a:off x="22110700" y="671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30827</xdr:rowOff>
    </xdr:from>
    <xdr:to>
      <xdr:col>112</xdr:col>
      <xdr:colOff>38100</xdr:colOff>
      <xdr:row>39</xdr:row>
      <xdr:rowOff>132427</xdr:rowOff>
    </xdr:to>
    <xdr:sp macro="" textlink="">
      <xdr:nvSpPr>
        <xdr:cNvPr id="581" name="フローチャート: 判断 580"/>
        <xdr:cNvSpPr/>
      </xdr:nvSpPr>
      <xdr:spPr>
        <a:xfrm>
          <a:off x="21272500" y="671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64788</xdr:rowOff>
    </xdr:from>
    <xdr:to>
      <xdr:col>107</xdr:col>
      <xdr:colOff>101600</xdr:colOff>
      <xdr:row>39</xdr:row>
      <xdr:rowOff>166388</xdr:rowOff>
    </xdr:to>
    <xdr:sp macro="" textlink="">
      <xdr:nvSpPr>
        <xdr:cNvPr id="582" name="フローチャート: 判断 581"/>
        <xdr:cNvSpPr/>
      </xdr:nvSpPr>
      <xdr:spPr>
        <a:xfrm>
          <a:off x="20383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77278</xdr:rowOff>
    </xdr:from>
    <xdr:to>
      <xdr:col>102</xdr:col>
      <xdr:colOff>165100</xdr:colOff>
      <xdr:row>40</xdr:row>
      <xdr:rowOff>7428</xdr:rowOff>
    </xdr:to>
    <xdr:sp macro="" textlink="">
      <xdr:nvSpPr>
        <xdr:cNvPr id="583" name="フローチャート: 判断 582"/>
        <xdr:cNvSpPr/>
      </xdr:nvSpPr>
      <xdr:spPr>
        <a:xfrm>
          <a:off x="19494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140153</xdr:rowOff>
    </xdr:from>
    <xdr:to>
      <xdr:col>98</xdr:col>
      <xdr:colOff>38100</xdr:colOff>
      <xdr:row>40</xdr:row>
      <xdr:rowOff>70303</xdr:rowOff>
    </xdr:to>
    <xdr:sp macro="" textlink="">
      <xdr:nvSpPr>
        <xdr:cNvPr id="584" name="フローチャート: 判断 583"/>
        <xdr:cNvSpPr/>
      </xdr:nvSpPr>
      <xdr:spPr>
        <a:xfrm>
          <a:off x="18605500" y="68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108363</xdr:rowOff>
    </xdr:from>
    <xdr:to>
      <xdr:col>116</xdr:col>
      <xdr:colOff>114300</xdr:colOff>
      <xdr:row>41</xdr:row>
      <xdr:rowOff>38513</xdr:rowOff>
    </xdr:to>
    <xdr:sp macro="" textlink="">
      <xdr:nvSpPr>
        <xdr:cNvPr id="590" name="楕円 589"/>
        <xdr:cNvSpPr/>
      </xdr:nvSpPr>
      <xdr:spPr>
        <a:xfrm>
          <a:off x="22110700" y="696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86790</xdr:rowOff>
    </xdr:from>
    <xdr:ext cx="534377" cy="259045"/>
    <xdr:sp macro="" textlink="">
      <xdr:nvSpPr>
        <xdr:cNvPr id="591" name="【一般廃棄物処理施設】&#10;一人当たり有形固定資産（償却資産）額該当値テキスト"/>
        <xdr:cNvSpPr txBox="1"/>
      </xdr:nvSpPr>
      <xdr:spPr>
        <a:xfrm>
          <a:off x="22199600" y="694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113644</xdr:rowOff>
    </xdr:from>
    <xdr:to>
      <xdr:col>112</xdr:col>
      <xdr:colOff>38100</xdr:colOff>
      <xdr:row>41</xdr:row>
      <xdr:rowOff>43794</xdr:rowOff>
    </xdr:to>
    <xdr:sp macro="" textlink="">
      <xdr:nvSpPr>
        <xdr:cNvPr id="592" name="楕円 591"/>
        <xdr:cNvSpPr/>
      </xdr:nvSpPr>
      <xdr:spPr>
        <a:xfrm>
          <a:off x="21272500" y="697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159163</xdr:rowOff>
    </xdr:from>
    <xdr:to>
      <xdr:col>116</xdr:col>
      <xdr:colOff>63500</xdr:colOff>
      <xdr:row>40</xdr:row>
      <xdr:rowOff>164444</xdr:rowOff>
    </xdr:to>
    <xdr:cxnSp macro="">
      <xdr:nvCxnSpPr>
        <xdr:cNvPr id="593" name="直線コネクタ 592"/>
        <xdr:cNvCxnSpPr/>
      </xdr:nvCxnSpPr>
      <xdr:spPr>
        <a:xfrm flipV="1">
          <a:off x="21323300" y="7017163"/>
          <a:ext cx="838200" cy="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113850</xdr:rowOff>
    </xdr:from>
    <xdr:to>
      <xdr:col>107</xdr:col>
      <xdr:colOff>101600</xdr:colOff>
      <xdr:row>41</xdr:row>
      <xdr:rowOff>44000</xdr:rowOff>
    </xdr:to>
    <xdr:sp macro="" textlink="">
      <xdr:nvSpPr>
        <xdr:cNvPr id="594" name="楕円 593"/>
        <xdr:cNvSpPr/>
      </xdr:nvSpPr>
      <xdr:spPr>
        <a:xfrm>
          <a:off x="20383500" y="697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164444</xdr:rowOff>
    </xdr:from>
    <xdr:to>
      <xdr:col>111</xdr:col>
      <xdr:colOff>177800</xdr:colOff>
      <xdr:row>40</xdr:row>
      <xdr:rowOff>164650</xdr:rowOff>
    </xdr:to>
    <xdr:cxnSp macro="">
      <xdr:nvCxnSpPr>
        <xdr:cNvPr id="595" name="直線コネクタ 594"/>
        <xdr:cNvCxnSpPr/>
      </xdr:nvCxnSpPr>
      <xdr:spPr>
        <a:xfrm flipV="1">
          <a:off x="20434300" y="7022444"/>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58369</xdr:rowOff>
    </xdr:from>
    <xdr:to>
      <xdr:col>102</xdr:col>
      <xdr:colOff>165100</xdr:colOff>
      <xdr:row>40</xdr:row>
      <xdr:rowOff>159969</xdr:rowOff>
    </xdr:to>
    <xdr:sp macro="" textlink="">
      <xdr:nvSpPr>
        <xdr:cNvPr id="596" name="楕円 595"/>
        <xdr:cNvSpPr/>
      </xdr:nvSpPr>
      <xdr:spPr>
        <a:xfrm>
          <a:off x="19494500" y="691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109169</xdr:rowOff>
    </xdr:from>
    <xdr:to>
      <xdr:col>107</xdr:col>
      <xdr:colOff>50800</xdr:colOff>
      <xdr:row>40</xdr:row>
      <xdr:rowOff>164650</xdr:rowOff>
    </xdr:to>
    <xdr:cxnSp macro="">
      <xdr:nvCxnSpPr>
        <xdr:cNvPr id="597" name="直線コネクタ 596"/>
        <xdr:cNvCxnSpPr/>
      </xdr:nvCxnSpPr>
      <xdr:spPr>
        <a:xfrm>
          <a:off x="19545300" y="6967169"/>
          <a:ext cx="889000" cy="5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60303</xdr:rowOff>
    </xdr:from>
    <xdr:to>
      <xdr:col>98</xdr:col>
      <xdr:colOff>38100</xdr:colOff>
      <xdr:row>40</xdr:row>
      <xdr:rowOff>161903</xdr:rowOff>
    </xdr:to>
    <xdr:sp macro="" textlink="">
      <xdr:nvSpPr>
        <xdr:cNvPr id="598" name="楕円 597"/>
        <xdr:cNvSpPr/>
      </xdr:nvSpPr>
      <xdr:spPr>
        <a:xfrm>
          <a:off x="18605500" y="691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109169</xdr:rowOff>
    </xdr:from>
    <xdr:to>
      <xdr:col>102</xdr:col>
      <xdr:colOff>114300</xdr:colOff>
      <xdr:row>40</xdr:row>
      <xdr:rowOff>111103</xdr:rowOff>
    </xdr:to>
    <xdr:cxnSp macro="">
      <xdr:nvCxnSpPr>
        <xdr:cNvPr id="599" name="直線コネクタ 598"/>
        <xdr:cNvCxnSpPr/>
      </xdr:nvCxnSpPr>
      <xdr:spPr>
        <a:xfrm flipV="1">
          <a:off x="18656300" y="6967169"/>
          <a:ext cx="889000" cy="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148954</xdr:rowOff>
    </xdr:from>
    <xdr:ext cx="534377" cy="259045"/>
    <xdr:sp macro="" textlink="">
      <xdr:nvSpPr>
        <xdr:cNvPr id="600" name="n_1aveValue【一般廃棄物処理施設】&#10;一人当たり有形固定資産（償却資産）額"/>
        <xdr:cNvSpPr txBox="1"/>
      </xdr:nvSpPr>
      <xdr:spPr>
        <a:xfrm>
          <a:off x="21043411" y="649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11465</xdr:rowOff>
    </xdr:from>
    <xdr:ext cx="534377" cy="259045"/>
    <xdr:sp macro="" textlink="">
      <xdr:nvSpPr>
        <xdr:cNvPr id="601" name="n_2aveValue【一般廃棄物処理施設】&#10;一人当たり有形固定資産（償却資産）額"/>
        <xdr:cNvSpPr txBox="1"/>
      </xdr:nvSpPr>
      <xdr:spPr>
        <a:xfrm>
          <a:off x="20167111" y="65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23955</xdr:rowOff>
    </xdr:from>
    <xdr:ext cx="534377" cy="259045"/>
    <xdr:sp macro="" textlink="">
      <xdr:nvSpPr>
        <xdr:cNvPr id="602" name="n_3aveValue【一般廃棄物処理施設】&#10;一人当たり有形固定資産（償却資産）額"/>
        <xdr:cNvSpPr txBox="1"/>
      </xdr:nvSpPr>
      <xdr:spPr>
        <a:xfrm>
          <a:off x="19278111" y="65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86830</xdr:rowOff>
    </xdr:from>
    <xdr:ext cx="534377" cy="259045"/>
    <xdr:sp macro="" textlink="">
      <xdr:nvSpPr>
        <xdr:cNvPr id="603" name="n_4aveValue【一般廃棄物処理施設】&#10;一人当たり有形固定資産（償却資産）額"/>
        <xdr:cNvSpPr txBox="1"/>
      </xdr:nvSpPr>
      <xdr:spPr>
        <a:xfrm>
          <a:off x="18389111" y="66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34921</xdr:rowOff>
    </xdr:from>
    <xdr:ext cx="534377" cy="259045"/>
    <xdr:sp macro="" textlink="">
      <xdr:nvSpPr>
        <xdr:cNvPr id="604" name="n_1mainValue【一般廃棄物処理施設】&#10;一人当たり有形固定資産（償却資産）額"/>
        <xdr:cNvSpPr txBox="1"/>
      </xdr:nvSpPr>
      <xdr:spPr>
        <a:xfrm>
          <a:off x="21043411" y="706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35127</xdr:rowOff>
    </xdr:from>
    <xdr:ext cx="534377" cy="259045"/>
    <xdr:sp macro="" textlink="">
      <xdr:nvSpPr>
        <xdr:cNvPr id="605" name="n_2mainValue【一般廃棄物処理施設】&#10;一人当たり有形固定資産（償却資産）額"/>
        <xdr:cNvSpPr txBox="1"/>
      </xdr:nvSpPr>
      <xdr:spPr>
        <a:xfrm>
          <a:off x="20167111" y="706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151096</xdr:rowOff>
    </xdr:from>
    <xdr:ext cx="534377" cy="259045"/>
    <xdr:sp macro="" textlink="">
      <xdr:nvSpPr>
        <xdr:cNvPr id="606" name="n_3mainValue【一般廃棄物処理施設】&#10;一人当たり有形固定資産（償却資産）額"/>
        <xdr:cNvSpPr txBox="1"/>
      </xdr:nvSpPr>
      <xdr:spPr>
        <a:xfrm>
          <a:off x="19278111" y="700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153030</xdr:rowOff>
    </xdr:from>
    <xdr:ext cx="534377" cy="259045"/>
    <xdr:sp macro="" textlink="">
      <xdr:nvSpPr>
        <xdr:cNvPr id="607" name="n_4mainValue【一般廃棄物処理施設】&#10;一人当たり有形固定資産（償却資産）額"/>
        <xdr:cNvSpPr txBox="1"/>
      </xdr:nvSpPr>
      <xdr:spPr>
        <a:xfrm>
          <a:off x="18389111" y="701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9" name="直線コネクタ 6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0" name="テキスト ボックス 61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1" name="直線コネクタ 6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2" name="テキスト ボックス 6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3" name="直線コネクタ 6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4" name="テキスト ボックス 6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5" name="直線コネクタ 6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6" name="テキスト ボックス 6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7" name="直線コネクタ 6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8" name="テキスト ボックス 6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9" name="直線コネクタ 6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0" name="テキスト ボックス 62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104503</xdr:rowOff>
    </xdr:to>
    <xdr:cxnSp macro="">
      <xdr:nvCxnSpPr>
        <xdr:cNvPr id="633" name="直線コネクタ 632"/>
        <xdr:cNvCxnSpPr/>
      </xdr:nvCxnSpPr>
      <xdr:spPr>
        <a:xfrm flipV="1">
          <a:off x="16318864" y="9529354"/>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634" name="【保健センター・保健所】&#10;有形固定資産減価償却率最小値テキスト"/>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635" name="直線コネクタ 634"/>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340478" cy="259045"/>
    <xdr:sp macro="" textlink="">
      <xdr:nvSpPr>
        <xdr:cNvPr id="636" name="【保健センター・保健所】&#10;有形固定資産減価償却率最大値テキスト"/>
        <xdr:cNvSpPr txBox="1"/>
      </xdr:nvSpPr>
      <xdr:spPr>
        <a:xfrm>
          <a:off x="16357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37" name="直線コネクタ 636"/>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45193</xdr:rowOff>
    </xdr:from>
    <xdr:ext cx="405111" cy="259045"/>
    <xdr:sp macro="" textlink="">
      <xdr:nvSpPr>
        <xdr:cNvPr id="638" name="【保健センター・保健所】&#10;有形固定資産減価償却率平均値テキスト"/>
        <xdr:cNvSpPr txBox="1"/>
      </xdr:nvSpPr>
      <xdr:spPr>
        <a:xfrm>
          <a:off x="16357600" y="10160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66766</xdr:rowOff>
    </xdr:from>
    <xdr:to>
      <xdr:col>85</xdr:col>
      <xdr:colOff>177800</xdr:colOff>
      <xdr:row>59</xdr:row>
      <xdr:rowOff>168366</xdr:rowOff>
    </xdr:to>
    <xdr:sp macro="" textlink="">
      <xdr:nvSpPr>
        <xdr:cNvPr id="639" name="フローチャート: 判断 638"/>
        <xdr:cNvSpPr/>
      </xdr:nvSpPr>
      <xdr:spPr>
        <a:xfrm>
          <a:off x="162687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78196</xdr:rowOff>
    </xdr:from>
    <xdr:to>
      <xdr:col>81</xdr:col>
      <xdr:colOff>101600</xdr:colOff>
      <xdr:row>60</xdr:row>
      <xdr:rowOff>8346</xdr:rowOff>
    </xdr:to>
    <xdr:sp macro="" textlink="">
      <xdr:nvSpPr>
        <xdr:cNvPr id="640" name="フローチャート: 判断 639"/>
        <xdr:cNvSpPr/>
      </xdr:nvSpPr>
      <xdr:spPr>
        <a:xfrm>
          <a:off x="15430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641" name="フローチャート: 判断 640"/>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642" name="フローチャート: 判断 641"/>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643" name="フローチャート: 判断 642"/>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156573</xdr:rowOff>
    </xdr:from>
    <xdr:to>
      <xdr:col>85</xdr:col>
      <xdr:colOff>177800</xdr:colOff>
      <xdr:row>59</xdr:row>
      <xdr:rowOff>86723</xdr:rowOff>
    </xdr:to>
    <xdr:sp macro="" textlink="">
      <xdr:nvSpPr>
        <xdr:cNvPr id="649" name="楕円 648"/>
        <xdr:cNvSpPr/>
      </xdr:nvSpPr>
      <xdr:spPr>
        <a:xfrm>
          <a:off x="16268700" y="101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8000</xdr:rowOff>
    </xdr:from>
    <xdr:ext cx="405111" cy="259045"/>
    <xdr:sp macro="" textlink="">
      <xdr:nvSpPr>
        <xdr:cNvPr id="650" name="【保健センター・保健所】&#10;有形固定資産減価償却率該当値テキスト"/>
        <xdr:cNvSpPr txBox="1"/>
      </xdr:nvSpPr>
      <xdr:spPr>
        <a:xfrm>
          <a:off x="16357600" y="9952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120650</xdr:rowOff>
    </xdr:from>
    <xdr:to>
      <xdr:col>81</xdr:col>
      <xdr:colOff>101600</xdr:colOff>
      <xdr:row>59</xdr:row>
      <xdr:rowOff>50800</xdr:rowOff>
    </xdr:to>
    <xdr:sp macro="" textlink="">
      <xdr:nvSpPr>
        <xdr:cNvPr id="651" name="楕円 650"/>
        <xdr:cNvSpPr/>
      </xdr:nvSpPr>
      <xdr:spPr>
        <a:xfrm>
          <a:off x="15430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0</xdr:rowOff>
    </xdr:from>
    <xdr:to>
      <xdr:col>85</xdr:col>
      <xdr:colOff>127000</xdr:colOff>
      <xdr:row>59</xdr:row>
      <xdr:rowOff>35923</xdr:rowOff>
    </xdr:to>
    <xdr:cxnSp macro="">
      <xdr:nvCxnSpPr>
        <xdr:cNvPr id="652" name="直線コネクタ 651"/>
        <xdr:cNvCxnSpPr/>
      </xdr:nvCxnSpPr>
      <xdr:spPr>
        <a:xfrm>
          <a:off x="15481300" y="1011555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84727</xdr:rowOff>
    </xdr:from>
    <xdr:to>
      <xdr:col>76</xdr:col>
      <xdr:colOff>165100</xdr:colOff>
      <xdr:row>59</xdr:row>
      <xdr:rowOff>14877</xdr:rowOff>
    </xdr:to>
    <xdr:sp macro="" textlink="">
      <xdr:nvSpPr>
        <xdr:cNvPr id="653" name="楕円 652"/>
        <xdr:cNvSpPr/>
      </xdr:nvSpPr>
      <xdr:spPr>
        <a:xfrm>
          <a:off x="14541500" y="1002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135527</xdr:rowOff>
    </xdr:from>
    <xdr:to>
      <xdr:col>81</xdr:col>
      <xdr:colOff>50800</xdr:colOff>
      <xdr:row>59</xdr:row>
      <xdr:rowOff>0</xdr:rowOff>
    </xdr:to>
    <xdr:cxnSp macro="">
      <xdr:nvCxnSpPr>
        <xdr:cNvPr id="654" name="直線コネクタ 653"/>
        <xdr:cNvCxnSpPr/>
      </xdr:nvCxnSpPr>
      <xdr:spPr>
        <a:xfrm>
          <a:off x="14592300" y="1007962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48804</xdr:rowOff>
    </xdr:from>
    <xdr:to>
      <xdr:col>72</xdr:col>
      <xdr:colOff>38100</xdr:colOff>
      <xdr:row>58</xdr:row>
      <xdr:rowOff>150404</xdr:rowOff>
    </xdr:to>
    <xdr:sp macro="" textlink="">
      <xdr:nvSpPr>
        <xdr:cNvPr id="655" name="楕円 654"/>
        <xdr:cNvSpPr/>
      </xdr:nvSpPr>
      <xdr:spPr>
        <a:xfrm>
          <a:off x="13652500" y="999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99604</xdr:rowOff>
    </xdr:from>
    <xdr:to>
      <xdr:col>76</xdr:col>
      <xdr:colOff>114300</xdr:colOff>
      <xdr:row>58</xdr:row>
      <xdr:rowOff>135527</xdr:rowOff>
    </xdr:to>
    <xdr:cxnSp macro="">
      <xdr:nvCxnSpPr>
        <xdr:cNvPr id="656" name="直線コネクタ 655"/>
        <xdr:cNvCxnSpPr/>
      </xdr:nvCxnSpPr>
      <xdr:spPr>
        <a:xfrm>
          <a:off x="13703300" y="1004370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141877</xdr:rowOff>
    </xdr:from>
    <xdr:to>
      <xdr:col>67</xdr:col>
      <xdr:colOff>101600</xdr:colOff>
      <xdr:row>58</xdr:row>
      <xdr:rowOff>72027</xdr:rowOff>
    </xdr:to>
    <xdr:sp macro="" textlink="">
      <xdr:nvSpPr>
        <xdr:cNvPr id="657" name="楕円 656"/>
        <xdr:cNvSpPr/>
      </xdr:nvSpPr>
      <xdr:spPr>
        <a:xfrm>
          <a:off x="12763500" y="991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21227</xdr:rowOff>
    </xdr:from>
    <xdr:to>
      <xdr:col>71</xdr:col>
      <xdr:colOff>177800</xdr:colOff>
      <xdr:row>58</xdr:row>
      <xdr:rowOff>99604</xdr:rowOff>
    </xdr:to>
    <xdr:cxnSp macro="">
      <xdr:nvCxnSpPr>
        <xdr:cNvPr id="658" name="直線コネクタ 657"/>
        <xdr:cNvCxnSpPr/>
      </xdr:nvCxnSpPr>
      <xdr:spPr>
        <a:xfrm>
          <a:off x="12814300" y="9965327"/>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170923</xdr:rowOff>
    </xdr:from>
    <xdr:ext cx="405111" cy="259045"/>
    <xdr:sp macro="" textlink="">
      <xdr:nvSpPr>
        <xdr:cNvPr id="659" name="n_1aveValue【保健センター・保健所】&#10;有形固定資産減価償却率"/>
        <xdr:cNvSpPr txBox="1"/>
      </xdr:nvSpPr>
      <xdr:spPr>
        <a:xfrm>
          <a:off x="152660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148062</xdr:rowOff>
    </xdr:from>
    <xdr:ext cx="405111" cy="259045"/>
    <xdr:sp macro="" textlink="">
      <xdr:nvSpPr>
        <xdr:cNvPr id="660" name="n_2aveValue【保健センター・保健所】&#10;有形固定資産減価償却率"/>
        <xdr:cNvSpPr txBox="1"/>
      </xdr:nvSpPr>
      <xdr:spPr>
        <a:xfrm>
          <a:off x="14389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130101</xdr:rowOff>
    </xdr:from>
    <xdr:ext cx="405111" cy="259045"/>
    <xdr:sp macro="" textlink="">
      <xdr:nvSpPr>
        <xdr:cNvPr id="661" name="n_3aveValue【保健センター・保健所】&#10;有形固定資産減価償却率"/>
        <xdr:cNvSpPr txBox="1"/>
      </xdr:nvSpPr>
      <xdr:spPr>
        <a:xfrm>
          <a:off x="13500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94178</xdr:rowOff>
    </xdr:from>
    <xdr:ext cx="405111" cy="259045"/>
    <xdr:sp macro="" textlink="">
      <xdr:nvSpPr>
        <xdr:cNvPr id="662" name="n_4aveValue【保健センター・保健所】&#10;有形固定資産減価償却率"/>
        <xdr:cNvSpPr txBox="1"/>
      </xdr:nvSpPr>
      <xdr:spPr>
        <a:xfrm>
          <a:off x="12611744" y="1020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67327</xdr:rowOff>
    </xdr:from>
    <xdr:ext cx="405111" cy="259045"/>
    <xdr:sp macro="" textlink="">
      <xdr:nvSpPr>
        <xdr:cNvPr id="663" name="n_1mainValue【保健センター・保健所】&#10;有形固定資産減価償却率"/>
        <xdr:cNvSpPr txBox="1"/>
      </xdr:nvSpPr>
      <xdr:spPr>
        <a:xfrm>
          <a:off x="15266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31404</xdr:rowOff>
    </xdr:from>
    <xdr:ext cx="405111" cy="259045"/>
    <xdr:sp macro="" textlink="">
      <xdr:nvSpPr>
        <xdr:cNvPr id="664" name="n_2mainValue【保健センター・保健所】&#10;有形固定資産減価償却率"/>
        <xdr:cNvSpPr txBox="1"/>
      </xdr:nvSpPr>
      <xdr:spPr>
        <a:xfrm>
          <a:off x="14389744" y="980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166931</xdr:rowOff>
    </xdr:from>
    <xdr:ext cx="405111" cy="259045"/>
    <xdr:sp macro="" textlink="">
      <xdr:nvSpPr>
        <xdr:cNvPr id="665" name="n_3mainValue【保健センター・保健所】&#10;有形固定資産減価償却率"/>
        <xdr:cNvSpPr txBox="1"/>
      </xdr:nvSpPr>
      <xdr:spPr>
        <a:xfrm>
          <a:off x="13500744" y="976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88554</xdr:rowOff>
    </xdr:from>
    <xdr:ext cx="405111" cy="259045"/>
    <xdr:sp macro="" textlink="">
      <xdr:nvSpPr>
        <xdr:cNvPr id="666" name="n_4mainValue【保健センター・保健所】&#10;有形固定資産減価償却率"/>
        <xdr:cNvSpPr txBox="1"/>
      </xdr:nvSpPr>
      <xdr:spPr>
        <a:xfrm>
          <a:off x="12611744" y="968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2" name="テキスト ボックス 6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4" name="テキスト ボックス 6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6" name="テキスト ボックス 6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68580</xdr:rowOff>
    </xdr:from>
    <xdr:to>
      <xdr:col>116</xdr:col>
      <xdr:colOff>62864</xdr:colOff>
      <xdr:row>64</xdr:row>
      <xdr:rowOff>0</xdr:rowOff>
    </xdr:to>
    <xdr:cxnSp macro="">
      <xdr:nvCxnSpPr>
        <xdr:cNvPr id="690" name="直線コネクタ 689"/>
        <xdr:cNvCxnSpPr/>
      </xdr:nvCxnSpPr>
      <xdr:spPr>
        <a:xfrm flipV="1">
          <a:off x="22160864" y="96697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91"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92" name="直線コネクタ 691"/>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15257</xdr:rowOff>
    </xdr:from>
    <xdr:ext cx="469744" cy="259045"/>
    <xdr:sp macro="" textlink="">
      <xdr:nvSpPr>
        <xdr:cNvPr id="693" name="【保健センター・保健所】&#10;一人当たり面積最大値テキスト"/>
        <xdr:cNvSpPr txBox="1"/>
      </xdr:nvSpPr>
      <xdr:spPr>
        <a:xfrm>
          <a:off x="22199600" y="944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68580</xdr:rowOff>
    </xdr:from>
    <xdr:to>
      <xdr:col>116</xdr:col>
      <xdr:colOff>152400</xdr:colOff>
      <xdr:row>56</xdr:row>
      <xdr:rowOff>68580</xdr:rowOff>
    </xdr:to>
    <xdr:cxnSp macro="">
      <xdr:nvCxnSpPr>
        <xdr:cNvPr id="694" name="直線コネクタ 693"/>
        <xdr:cNvCxnSpPr/>
      </xdr:nvCxnSpPr>
      <xdr:spPr>
        <a:xfrm>
          <a:off x="22072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695" name="【保健センター・保健所】&#10;一人当たり面積平均値テキスト"/>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96" name="フローチャート: 判断 695"/>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97" name="フローチャート: 判断 696"/>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698" name="フローチャート: 判断 697"/>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128270</xdr:rowOff>
    </xdr:from>
    <xdr:to>
      <xdr:col>102</xdr:col>
      <xdr:colOff>165100</xdr:colOff>
      <xdr:row>62</xdr:row>
      <xdr:rowOff>58420</xdr:rowOff>
    </xdr:to>
    <xdr:sp macro="" textlink="">
      <xdr:nvSpPr>
        <xdr:cNvPr id="699" name="フローチャート: 判断 698"/>
        <xdr:cNvSpPr/>
      </xdr:nvSpPr>
      <xdr:spPr>
        <a:xfrm>
          <a:off x="19494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700" name="フローチャート: 判断 699"/>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xdr:rowOff>
    </xdr:from>
    <xdr:to>
      <xdr:col>116</xdr:col>
      <xdr:colOff>114300</xdr:colOff>
      <xdr:row>62</xdr:row>
      <xdr:rowOff>104140</xdr:rowOff>
    </xdr:to>
    <xdr:sp macro="" textlink="">
      <xdr:nvSpPr>
        <xdr:cNvPr id="706" name="楕円 705"/>
        <xdr:cNvSpPr/>
      </xdr:nvSpPr>
      <xdr:spPr>
        <a:xfrm>
          <a:off x="221107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152417</xdr:rowOff>
    </xdr:from>
    <xdr:ext cx="469744" cy="259045"/>
    <xdr:sp macro="" textlink="">
      <xdr:nvSpPr>
        <xdr:cNvPr id="707" name="【保健センター・保健所】&#10;一人当たり面積該当値テキスト"/>
        <xdr:cNvSpPr txBox="1"/>
      </xdr:nvSpPr>
      <xdr:spPr>
        <a:xfrm>
          <a:off x="22199600" y="1061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2540</xdr:rowOff>
    </xdr:from>
    <xdr:to>
      <xdr:col>112</xdr:col>
      <xdr:colOff>38100</xdr:colOff>
      <xdr:row>62</xdr:row>
      <xdr:rowOff>104140</xdr:rowOff>
    </xdr:to>
    <xdr:sp macro="" textlink="">
      <xdr:nvSpPr>
        <xdr:cNvPr id="708" name="楕円 707"/>
        <xdr:cNvSpPr/>
      </xdr:nvSpPr>
      <xdr:spPr>
        <a:xfrm>
          <a:off x="21272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53340</xdr:rowOff>
    </xdr:from>
    <xdr:to>
      <xdr:col>116</xdr:col>
      <xdr:colOff>63500</xdr:colOff>
      <xdr:row>62</xdr:row>
      <xdr:rowOff>53340</xdr:rowOff>
    </xdr:to>
    <xdr:cxnSp macro="">
      <xdr:nvCxnSpPr>
        <xdr:cNvPr id="709" name="直線コネクタ 708"/>
        <xdr:cNvCxnSpPr/>
      </xdr:nvCxnSpPr>
      <xdr:spPr>
        <a:xfrm>
          <a:off x="21323300" y="106832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2540</xdr:rowOff>
    </xdr:from>
    <xdr:to>
      <xdr:col>107</xdr:col>
      <xdr:colOff>101600</xdr:colOff>
      <xdr:row>62</xdr:row>
      <xdr:rowOff>104140</xdr:rowOff>
    </xdr:to>
    <xdr:sp macro="" textlink="">
      <xdr:nvSpPr>
        <xdr:cNvPr id="710" name="楕円 709"/>
        <xdr:cNvSpPr/>
      </xdr:nvSpPr>
      <xdr:spPr>
        <a:xfrm>
          <a:off x="20383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53340</xdr:rowOff>
    </xdr:from>
    <xdr:to>
      <xdr:col>111</xdr:col>
      <xdr:colOff>177800</xdr:colOff>
      <xdr:row>62</xdr:row>
      <xdr:rowOff>53340</xdr:rowOff>
    </xdr:to>
    <xdr:cxnSp macro="">
      <xdr:nvCxnSpPr>
        <xdr:cNvPr id="711" name="直線コネクタ 710"/>
        <xdr:cNvCxnSpPr/>
      </xdr:nvCxnSpPr>
      <xdr:spPr>
        <a:xfrm>
          <a:off x="20434300" y="10683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10160</xdr:rowOff>
    </xdr:from>
    <xdr:to>
      <xdr:col>102</xdr:col>
      <xdr:colOff>165100</xdr:colOff>
      <xdr:row>62</xdr:row>
      <xdr:rowOff>111760</xdr:rowOff>
    </xdr:to>
    <xdr:sp macro="" textlink="">
      <xdr:nvSpPr>
        <xdr:cNvPr id="712" name="楕円 711"/>
        <xdr:cNvSpPr/>
      </xdr:nvSpPr>
      <xdr:spPr>
        <a:xfrm>
          <a:off x="19494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53340</xdr:rowOff>
    </xdr:from>
    <xdr:to>
      <xdr:col>107</xdr:col>
      <xdr:colOff>50800</xdr:colOff>
      <xdr:row>62</xdr:row>
      <xdr:rowOff>60960</xdr:rowOff>
    </xdr:to>
    <xdr:cxnSp macro="">
      <xdr:nvCxnSpPr>
        <xdr:cNvPr id="713" name="直線コネクタ 712"/>
        <xdr:cNvCxnSpPr/>
      </xdr:nvCxnSpPr>
      <xdr:spPr>
        <a:xfrm flipV="1">
          <a:off x="19545300" y="10683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128270</xdr:rowOff>
    </xdr:from>
    <xdr:to>
      <xdr:col>98</xdr:col>
      <xdr:colOff>38100</xdr:colOff>
      <xdr:row>62</xdr:row>
      <xdr:rowOff>58420</xdr:rowOff>
    </xdr:to>
    <xdr:sp macro="" textlink="">
      <xdr:nvSpPr>
        <xdr:cNvPr id="714" name="楕円 713"/>
        <xdr:cNvSpPr/>
      </xdr:nvSpPr>
      <xdr:spPr>
        <a:xfrm>
          <a:off x="18605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7620</xdr:rowOff>
    </xdr:from>
    <xdr:to>
      <xdr:col>102</xdr:col>
      <xdr:colOff>114300</xdr:colOff>
      <xdr:row>62</xdr:row>
      <xdr:rowOff>60960</xdr:rowOff>
    </xdr:to>
    <xdr:cxnSp macro="">
      <xdr:nvCxnSpPr>
        <xdr:cNvPr id="715" name="直線コネクタ 714"/>
        <xdr:cNvCxnSpPr/>
      </xdr:nvCxnSpPr>
      <xdr:spPr>
        <a:xfrm>
          <a:off x="18656300" y="106375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716" name="n_1aveValue【保健センター・保健所】&#10;一人当たり面積"/>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82567</xdr:rowOff>
    </xdr:from>
    <xdr:ext cx="469744" cy="259045"/>
    <xdr:sp macro="" textlink="">
      <xdr:nvSpPr>
        <xdr:cNvPr id="717" name="n_2aveValue【保健センター・保健所】&#10;一人当たり面積"/>
        <xdr:cNvSpPr txBox="1"/>
      </xdr:nvSpPr>
      <xdr:spPr>
        <a:xfrm>
          <a:off x="20199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74947</xdr:rowOff>
    </xdr:from>
    <xdr:ext cx="469744" cy="259045"/>
    <xdr:sp macro="" textlink="">
      <xdr:nvSpPr>
        <xdr:cNvPr id="718" name="n_3aveValue【保健センター・保健所】&#10;一人当たり面積"/>
        <xdr:cNvSpPr txBox="1"/>
      </xdr:nvSpPr>
      <xdr:spPr>
        <a:xfrm>
          <a:off x="19310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719" name="n_4aveValue【保健センター・保健所】&#10;一人当たり面積"/>
        <xdr:cNvSpPr txBox="1"/>
      </xdr:nvSpPr>
      <xdr:spPr>
        <a:xfrm>
          <a:off x="18421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95267</xdr:rowOff>
    </xdr:from>
    <xdr:ext cx="469744" cy="259045"/>
    <xdr:sp macro="" textlink="">
      <xdr:nvSpPr>
        <xdr:cNvPr id="720" name="n_1mainValue【保健センター・保健所】&#10;一人当たり面積"/>
        <xdr:cNvSpPr txBox="1"/>
      </xdr:nvSpPr>
      <xdr:spPr>
        <a:xfrm>
          <a:off x="210757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95267</xdr:rowOff>
    </xdr:from>
    <xdr:ext cx="469744" cy="259045"/>
    <xdr:sp macro="" textlink="">
      <xdr:nvSpPr>
        <xdr:cNvPr id="721" name="n_2mainValue【保健センター・保健所】&#10;一人当たり面積"/>
        <xdr:cNvSpPr txBox="1"/>
      </xdr:nvSpPr>
      <xdr:spPr>
        <a:xfrm>
          <a:off x="201994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102887</xdr:rowOff>
    </xdr:from>
    <xdr:ext cx="469744" cy="259045"/>
    <xdr:sp macro="" textlink="">
      <xdr:nvSpPr>
        <xdr:cNvPr id="722" name="n_3mainValue【保健センター・保健所】&#10;一人当たり面積"/>
        <xdr:cNvSpPr txBox="1"/>
      </xdr:nvSpPr>
      <xdr:spPr>
        <a:xfrm>
          <a:off x="193104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49547</xdr:rowOff>
    </xdr:from>
    <xdr:ext cx="469744" cy="259045"/>
    <xdr:sp macro="" textlink="">
      <xdr:nvSpPr>
        <xdr:cNvPr id="723" name="n_4mainValue【保健センター・保健所】&#10;一人当たり面積"/>
        <xdr:cNvSpPr txBox="1"/>
      </xdr:nvSpPr>
      <xdr:spPr>
        <a:xfrm>
          <a:off x="184214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5" name="直線コネクタ 7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6" name="テキスト ボックス 73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7" name="直線コネクタ 7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8" name="テキスト ボックス 7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9" name="直線コネクタ 7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0" name="テキスト ボックス 7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1" name="直線コネクタ 7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2" name="テキスト ボックス 7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3" name="直線コネクタ 7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4" name="テキスト ボックス 7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5" name="直線コネクタ 7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6" name="テキスト ボックス 74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85</xdr:row>
      <xdr:rowOff>126274</xdr:rowOff>
    </xdr:to>
    <xdr:cxnSp macro="">
      <xdr:nvCxnSpPr>
        <xdr:cNvPr id="749" name="直線コネクタ 748"/>
        <xdr:cNvCxnSpPr/>
      </xdr:nvCxnSpPr>
      <xdr:spPr>
        <a:xfrm flipV="1">
          <a:off x="16318864" y="13437326"/>
          <a:ext cx="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130101</xdr:rowOff>
    </xdr:from>
    <xdr:ext cx="405111" cy="259045"/>
    <xdr:sp macro="" textlink="">
      <xdr:nvSpPr>
        <xdr:cNvPr id="750" name="【消防施設】&#10;有形固定資産減価償却率最小値テキスト"/>
        <xdr:cNvSpPr txBox="1"/>
      </xdr:nvSpPr>
      <xdr:spPr>
        <a:xfrm>
          <a:off x="16357600" y="1470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126274</xdr:rowOff>
    </xdr:from>
    <xdr:to>
      <xdr:col>86</xdr:col>
      <xdr:colOff>25400</xdr:colOff>
      <xdr:row>85</xdr:row>
      <xdr:rowOff>126274</xdr:rowOff>
    </xdr:to>
    <xdr:cxnSp macro="">
      <xdr:nvCxnSpPr>
        <xdr:cNvPr id="751" name="直線コネクタ 750"/>
        <xdr:cNvCxnSpPr/>
      </xdr:nvCxnSpPr>
      <xdr:spPr>
        <a:xfrm>
          <a:off x="16230600" y="1469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752" name="【消防施設】&#10;有形固定資産減価償却率最大値テキスト"/>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753" name="直線コネクタ 752"/>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127743</xdr:rowOff>
    </xdr:from>
    <xdr:ext cx="405111" cy="259045"/>
    <xdr:sp macro="" textlink="">
      <xdr:nvSpPr>
        <xdr:cNvPr id="754" name="【消防施設】&#10;有形固定資産減価償却率平均値テキスト"/>
        <xdr:cNvSpPr txBox="1"/>
      </xdr:nvSpPr>
      <xdr:spPr>
        <a:xfrm>
          <a:off x="16357600" y="14015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104866</xdr:rowOff>
    </xdr:from>
    <xdr:to>
      <xdr:col>85</xdr:col>
      <xdr:colOff>177800</xdr:colOff>
      <xdr:row>83</xdr:row>
      <xdr:rowOff>35016</xdr:rowOff>
    </xdr:to>
    <xdr:sp macro="" textlink="">
      <xdr:nvSpPr>
        <xdr:cNvPr id="755" name="フローチャート: 判断 754"/>
        <xdr:cNvSpPr/>
      </xdr:nvSpPr>
      <xdr:spPr>
        <a:xfrm>
          <a:off x="16268700" y="1416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103232</xdr:rowOff>
    </xdr:from>
    <xdr:to>
      <xdr:col>81</xdr:col>
      <xdr:colOff>101600</xdr:colOff>
      <xdr:row>83</xdr:row>
      <xdr:rowOff>33382</xdr:rowOff>
    </xdr:to>
    <xdr:sp macro="" textlink="">
      <xdr:nvSpPr>
        <xdr:cNvPr id="756" name="フローチャート: 判断 755"/>
        <xdr:cNvSpPr/>
      </xdr:nvSpPr>
      <xdr:spPr>
        <a:xfrm>
          <a:off x="15430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57" name="フローチャート: 判断 756"/>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75474</xdr:rowOff>
    </xdr:from>
    <xdr:to>
      <xdr:col>72</xdr:col>
      <xdr:colOff>38100</xdr:colOff>
      <xdr:row>83</xdr:row>
      <xdr:rowOff>5624</xdr:rowOff>
    </xdr:to>
    <xdr:sp macro="" textlink="">
      <xdr:nvSpPr>
        <xdr:cNvPr id="758" name="フローチャート: 判断 757"/>
        <xdr:cNvSpPr/>
      </xdr:nvSpPr>
      <xdr:spPr>
        <a:xfrm>
          <a:off x="13652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82006</xdr:rowOff>
    </xdr:from>
    <xdr:to>
      <xdr:col>67</xdr:col>
      <xdr:colOff>101600</xdr:colOff>
      <xdr:row>84</xdr:row>
      <xdr:rowOff>12156</xdr:rowOff>
    </xdr:to>
    <xdr:sp macro="" textlink="">
      <xdr:nvSpPr>
        <xdr:cNvPr id="759" name="フローチャート: 判断 758"/>
        <xdr:cNvSpPr/>
      </xdr:nvSpPr>
      <xdr:spPr>
        <a:xfrm>
          <a:off x="12763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49349</xdr:rowOff>
    </xdr:from>
    <xdr:to>
      <xdr:col>85</xdr:col>
      <xdr:colOff>177800</xdr:colOff>
      <xdr:row>85</xdr:row>
      <xdr:rowOff>150949</xdr:rowOff>
    </xdr:to>
    <xdr:sp macro="" textlink="">
      <xdr:nvSpPr>
        <xdr:cNvPr id="765" name="楕円 764"/>
        <xdr:cNvSpPr/>
      </xdr:nvSpPr>
      <xdr:spPr>
        <a:xfrm>
          <a:off x="16268700" y="1462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135726</xdr:rowOff>
    </xdr:from>
    <xdr:ext cx="405111" cy="259045"/>
    <xdr:sp macro="" textlink="">
      <xdr:nvSpPr>
        <xdr:cNvPr id="766" name="【消防施設】&#10;有形固定資産減価償却率該当値テキスト"/>
        <xdr:cNvSpPr txBox="1"/>
      </xdr:nvSpPr>
      <xdr:spPr>
        <a:xfrm>
          <a:off x="16357600" y="14537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26488</xdr:rowOff>
    </xdr:from>
    <xdr:to>
      <xdr:col>81</xdr:col>
      <xdr:colOff>101600</xdr:colOff>
      <xdr:row>85</xdr:row>
      <xdr:rowOff>128088</xdr:rowOff>
    </xdr:to>
    <xdr:sp macro="" textlink="">
      <xdr:nvSpPr>
        <xdr:cNvPr id="767" name="楕円 766"/>
        <xdr:cNvSpPr/>
      </xdr:nvSpPr>
      <xdr:spPr>
        <a:xfrm>
          <a:off x="15430500" y="1459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77288</xdr:rowOff>
    </xdr:from>
    <xdr:to>
      <xdr:col>85</xdr:col>
      <xdr:colOff>127000</xdr:colOff>
      <xdr:row>85</xdr:row>
      <xdr:rowOff>100149</xdr:rowOff>
    </xdr:to>
    <xdr:cxnSp macro="">
      <xdr:nvCxnSpPr>
        <xdr:cNvPr id="768" name="直線コネクタ 767"/>
        <xdr:cNvCxnSpPr/>
      </xdr:nvCxnSpPr>
      <xdr:spPr>
        <a:xfrm>
          <a:off x="15481300" y="14650538"/>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13426</xdr:rowOff>
    </xdr:from>
    <xdr:to>
      <xdr:col>76</xdr:col>
      <xdr:colOff>165100</xdr:colOff>
      <xdr:row>85</xdr:row>
      <xdr:rowOff>115026</xdr:rowOff>
    </xdr:to>
    <xdr:sp macro="" textlink="">
      <xdr:nvSpPr>
        <xdr:cNvPr id="769" name="楕円 768"/>
        <xdr:cNvSpPr/>
      </xdr:nvSpPr>
      <xdr:spPr>
        <a:xfrm>
          <a:off x="14541500" y="1458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64226</xdr:rowOff>
    </xdr:from>
    <xdr:to>
      <xdr:col>81</xdr:col>
      <xdr:colOff>50800</xdr:colOff>
      <xdr:row>85</xdr:row>
      <xdr:rowOff>77288</xdr:rowOff>
    </xdr:to>
    <xdr:cxnSp macro="">
      <xdr:nvCxnSpPr>
        <xdr:cNvPr id="770" name="直線コネクタ 769"/>
        <xdr:cNvCxnSpPr/>
      </xdr:nvCxnSpPr>
      <xdr:spPr>
        <a:xfrm>
          <a:off x="14592300" y="1463747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363</xdr:rowOff>
    </xdr:from>
    <xdr:to>
      <xdr:col>72</xdr:col>
      <xdr:colOff>38100</xdr:colOff>
      <xdr:row>85</xdr:row>
      <xdr:rowOff>101963</xdr:rowOff>
    </xdr:to>
    <xdr:sp macro="" textlink="">
      <xdr:nvSpPr>
        <xdr:cNvPr id="771" name="楕円 770"/>
        <xdr:cNvSpPr/>
      </xdr:nvSpPr>
      <xdr:spPr>
        <a:xfrm>
          <a:off x="13652500" y="1457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51163</xdr:rowOff>
    </xdr:from>
    <xdr:to>
      <xdr:col>76</xdr:col>
      <xdr:colOff>114300</xdr:colOff>
      <xdr:row>85</xdr:row>
      <xdr:rowOff>64226</xdr:rowOff>
    </xdr:to>
    <xdr:cxnSp macro="">
      <xdr:nvCxnSpPr>
        <xdr:cNvPr id="772" name="直線コネクタ 771"/>
        <xdr:cNvCxnSpPr/>
      </xdr:nvCxnSpPr>
      <xdr:spPr>
        <a:xfrm>
          <a:off x="13703300" y="1462441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8527</xdr:rowOff>
    </xdr:from>
    <xdr:to>
      <xdr:col>67</xdr:col>
      <xdr:colOff>101600</xdr:colOff>
      <xdr:row>85</xdr:row>
      <xdr:rowOff>110127</xdr:rowOff>
    </xdr:to>
    <xdr:sp macro="" textlink="">
      <xdr:nvSpPr>
        <xdr:cNvPr id="773" name="楕円 772"/>
        <xdr:cNvSpPr/>
      </xdr:nvSpPr>
      <xdr:spPr>
        <a:xfrm>
          <a:off x="12763500" y="145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51163</xdr:rowOff>
    </xdr:from>
    <xdr:to>
      <xdr:col>71</xdr:col>
      <xdr:colOff>177800</xdr:colOff>
      <xdr:row>85</xdr:row>
      <xdr:rowOff>59327</xdr:rowOff>
    </xdr:to>
    <xdr:cxnSp macro="">
      <xdr:nvCxnSpPr>
        <xdr:cNvPr id="774" name="直線コネクタ 773"/>
        <xdr:cNvCxnSpPr/>
      </xdr:nvCxnSpPr>
      <xdr:spPr>
        <a:xfrm flipV="1">
          <a:off x="12814300" y="1462441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49909</xdr:rowOff>
    </xdr:from>
    <xdr:ext cx="405111" cy="259045"/>
    <xdr:sp macro="" textlink="">
      <xdr:nvSpPr>
        <xdr:cNvPr id="775" name="n_1aveValue【消防施設】&#10;有形固定資産減価償却率"/>
        <xdr:cNvSpPr txBox="1"/>
      </xdr:nvSpPr>
      <xdr:spPr>
        <a:xfrm>
          <a:off x="152660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776" name="n_2aveValue【消防施設】&#10;有形固定資産減価償却率"/>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22151</xdr:rowOff>
    </xdr:from>
    <xdr:ext cx="405111" cy="259045"/>
    <xdr:sp macro="" textlink="">
      <xdr:nvSpPr>
        <xdr:cNvPr id="777" name="n_3aveValue【消防施設】&#10;有形固定資産減価償却率"/>
        <xdr:cNvSpPr txBox="1"/>
      </xdr:nvSpPr>
      <xdr:spPr>
        <a:xfrm>
          <a:off x="13500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28683</xdr:rowOff>
    </xdr:from>
    <xdr:ext cx="405111" cy="259045"/>
    <xdr:sp macro="" textlink="">
      <xdr:nvSpPr>
        <xdr:cNvPr id="778" name="n_4aveValue【消防施設】&#10;有形固定資産減価償却率"/>
        <xdr:cNvSpPr txBox="1"/>
      </xdr:nvSpPr>
      <xdr:spPr>
        <a:xfrm>
          <a:off x="12611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119215</xdr:rowOff>
    </xdr:from>
    <xdr:ext cx="405111" cy="259045"/>
    <xdr:sp macro="" textlink="">
      <xdr:nvSpPr>
        <xdr:cNvPr id="779" name="n_1mainValue【消防施設】&#10;有形固定資産減価償却率"/>
        <xdr:cNvSpPr txBox="1"/>
      </xdr:nvSpPr>
      <xdr:spPr>
        <a:xfrm>
          <a:off x="15266044" y="1469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106153</xdr:rowOff>
    </xdr:from>
    <xdr:ext cx="405111" cy="259045"/>
    <xdr:sp macro="" textlink="">
      <xdr:nvSpPr>
        <xdr:cNvPr id="780" name="n_2mainValue【消防施設】&#10;有形固定資産減価償却率"/>
        <xdr:cNvSpPr txBox="1"/>
      </xdr:nvSpPr>
      <xdr:spPr>
        <a:xfrm>
          <a:off x="14389744" y="1467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93090</xdr:rowOff>
    </xdr:from>
    <xdr:ext cx="405111" cy="259045"/>
    <xdr:sp macro="" textlink="">
      <xdr:nvSpPr>
        <xdr:cNvPr id="781" name="n_3mainValue【消防施設】&#10;有形固定資産減価償却率"/>
        <xdr:cNvSpPr txBox="1"/>
      </xdr:nvSpPr>
      <xdr:spPr>
        <a:xfrm>
          <a:off x="13500744" y="1466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101254</xdr:rowOff>
    </xdr:from>
    <xdr:ext cx="405111" cy="259045"/>
    <xdr:sp macro="" textlink="">
      <xdr:nvSpPr>
        <xdr:cNvPr id="782" name="n_4mainValue【消防施設】&#10;有形固定資産減価償却率"/>
        <xdr:cNvSpPr txBox="1"/>
      </xdr:nvSpPr>
      <xdr:spPr>
        <a:xfrm>
          <a:off x="12611744" y="1467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3" name="直線コネクタ 79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4" name="テキスト ボックス 79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5" name="直線コネクタ 79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6" name="テキスト ボックス 79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7" name="直線コネクタ 79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8" name="テキスト ボックス 79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9" name="直線コネクタ 79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0" name="テキスト ボックス 79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150113</xdr:rowOff>
    </xdr:from>
    <xdr:to>
      <xdr:col>116</xdr:col>
      <xdr:colOff>62864</xdr:colOff>
      <xdr:row>86</xdr:row>
      <xdr:rowOff>6096</xdr:rowOff>
    </xdr:to>
    <xdr:cxnSp macro="">
      <xdr:nvCxnSpPr>
        <xdr:cNvPr id="804" name="直線コネクタ 803"/>
        <xdr:cNvCxnSpPr/>
      </xdr:nvCxnSpPr>
      <xdr:spPr>
        <a:xfrm flipV="1">
          <a:off x="22160864" y="13694663"/>
          <a:ext cx="0" cy="1056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5"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6" name="直線コネクタ 805"/>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96790</xdr:rowOff>
    </xdr:from>
    <xdr:ext cx="469744" cy="259045"/>
    <xdr:sp macro="" textlink="">
      <xdr:nvSpPr>
        <xdr:cNvPr id="807" name="【消防施設】&#10;一人当たり面積最大値テキスト"/>
        <xdr:cNvSpPr txBox="1"/>
      </xdr:nvSpPr>
      <xdr:spPr>
        <a:xfrm>
          <a:off x="22199600" y="1346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150113</xdr:rowOff>
    </xdr:from>
    <xdr:to>
      <xdr:col>116</xdr:col>
      <xdr:colOff>152400</xdr:colOff>
      <xdr:row>79</xdr:row>
      <xdr:rowOff>150113</xdr:rowOff>
    </xdr:to>
    <xdr:cxnSp macro="">
      <xdr:nvCxnSpPr>
        <xdr:cNvPr id="808" name="直線コネクタ 807"/>
        <xdr:cNvCxnSpPr/>
      </xdr:nvCxnSpPr>
      <xdr:spPr>
        <a:xfrm>
          <a:off x="22072600" y="13694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809" name="【消防施設】&#10;一人当たり面積平均値テキスト"/>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810" name="フローチャート: 判断 809"/>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49022</xdr:rowOff>
    </xdr:from>
    <xdr:to>
      <xdr:col>112</xdr:col>
      <xdr:colOff>38100</xdr:colOff>
      <xdr:row>83</xdr:row>
      <xdr:rowOff>150622</xdr:rowOff>
    </xdr:to>
    <xdr:sp macro="" textlink="">
      <xdr:nvSpPr>
        <xdr:cNvPr id="811" name="フローチャート: 判断 810"/>
        <xdr:cNvSpPr/>
      </xdr:nvSpPr>
      <xdr:spPr>
        <a:xfrm>
          <a:off x="21272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39878</xdr:rowOff>
    </xdr:from>
    <xdr:to>
      <xdr:col>107</xdr:col>
      <xdr:colOff>101600</xdr:colOff>
      <xdr:row>83</xdr:row>
      <xdr:rowOff>141478</xdr:rowOff>
    </xdr:to>
    <xdr:sp macro="" textlink="">
      <xdr:nvSpPr>
        <xdr:cNvPr id="812" name="フローチャート: 判断 811"/>
        <xdr:cNvSpPr/>
      </xdr:nvSpPr>
      <xdr:spPr>
        <a:xfrm>
          <a:off x="20383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58165</xdr:rowOff>
    </xdr:from>
    <xdr:to>
      <xdr:col>102</xdr:col>
      <xdr:colOff>165100</xdr:colOff>
      <xdr:row>83</xdr:row>
      <xdr:rowOff>159765</xdr:rowOff>
    </xdr:to>
    <xdr:sp macro="" textlink="">
      <xdr:nvSpPr>
        <xdr:cNvPr id="813" name="フローチャート: 判断 812"/>
        <xdr:cNvSpPr/>
      </xdr:nvSpPr>
      <xdr:spPr>
        <a:xfrm>
          <a:off x="19494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814" name="フローチャート: 判断 813"/>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820" name="楕円 819"/>
        <xdr:cNvSpPr/>
      </xdr:nvSpPr>
      <xdr:spPr>
        <a:xfrm>
          <a:off x="221107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57166</xdr:rowOff>
    </xdr:from>
    <xdr:ext cx="469744" cy="259045"/>
    <xdr:sp macro="" textlink="">
      <xdr:nvSpPr>
        <xdr:cNvPr id="821" name="【消防施設】&#10;一人当たり面積該当値テキスト"/>
        <xdr:cNvSpPr txBox="1"/>
      </xdr:nvSpPr>
      <xdr:spPr>
        <a:xfrm>
          <a:off x="22199600"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78739</xdr:rowOff>
    </xdr:from>
    <xdr:to>
      <xdr:col>112</xdr:col>
      <xdr:colOff>38100</xdr:colOff>
      <xdr:row>85</xdr:row>
      <xdr:rowOff>8889</xdr:rowOff>
    </xdr:to>
    <xdr:sp macro="" textlink="">
      <xdr:nvSpPr>
        <xdr:cNvPr id="822" name="楕円 821"/>
        <xdr:cNvSpPr/>
      </xdr:nvSpPr>
      <xdr:spPr>
        <a:xfrm>
          <a:off x="21272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129539</xdr:rowOff>
    </xdr:from>
    <xdr:to>
      <xdr:col>116</xdr:col>
      <xdr:colOff>63500</xdr:colOff>
      <xdr:row>84</xdr:row>
      <xdr:rowOff>129539</xdr:rowOff>
    </xdr:to>
    <xdr:cxnSp macro="">
      <xdr:nvCxnSpPr>
        <xdr:cNvPr id="823" name="直線コネクタ 822"/>
        <xdr:cNvCxnSpPr/>
      </xdr:nvCxnSpPr>
      <xdr:spPr>
        <a:xfrm>
          <a:off x="21323300" y="145313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78739</xdr:rowOff>
    </xdr:from>
    <xdr:to>
      <xdr:col>107</xdr:col>
      <xdr:colOff>101600</xdr:colOff>
      <xdr:row>85</xdr:row>
      <xdr:rowOff>8889</xdr:rowOff>
    </xdr:to>
    <xdr:sp macro="" textlink="">
      <xdr:nvSpPr>
        <xdr:cNvPr id="824" name="楕円 823"/>
        <xdr:cNvSpPr/>
      </xdr:nvSpPr>
      <xdr:spPr>
        <a:xfrm>
          <a:off x="20383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129539</xdr:rowOff>
    </xdr:from>
    <xdr:to>
      <xdr:col>111</xdr:col>
      <xdr:colOff>177800</xdr:colOff>
      <xdr:row>84</xdr:row>
      <xdr:rowOff>129539</xdr:rowOff>
    </xdr:to>
    <xdr:cxnSp macro="">
      <xdr:nvCxnSpPr>
        <xdr:cNvPr id="825" name="直線コネクタ 824"/>
        <xdr:cNvCxnSpPr/>
      </xdr:nvCxnSpPr>
      <xdr:spPr>
        <a:xfrm>
          <a:off x="20434300" y="1453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83313</xdr:rowOff>
    </xdr:from>
    <xdr:to>
      <xdr:col>102</xdr:col>
      <xdr:colOff>165100</xdr:colOff>
      <xdr:row>85</xdr:row>
      <xdr:rowOff>13463</xdr:rowOff>
    </xdr:to>
    <xdr:sp macro="" textlink="">
      <xdr:nvSpPr>
        <xdr:cNvPr id="826" name="楕円 825"/>
        <xdr:cNvSpPr/>
      </xdr:nvSpPr>
      <xdr:spPr>
        <a:xfrm>
          <a:off x="19494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129539</xdr:rowOff>
    </xdr:from>
    <xdr:to>
      <xdr:col>107</xdr:col>
      <xdr:colOff>50800</xdr:colOff>
      <xdr:row>84</xdr:row>
      <xdr:rowOff>134113</xdr:rowOff>
    </xdr:to>
    <xdr:cxnSp macro="">
      <xdr:nvCxnSpPr>
        <xdr:cNvPr id="827" name="直線コネクタ 826"/>
        <xdr:cNvCxnSpPr/>
      </xdr:nvCxnSpPr>
      <xdr:spPr>
        <a:xfrm flipV="1">
          <a:off x="19545300" y="145313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97028</xdr:rowOff>
    </xdr:from>
    <xdr:to>
      <xdr:col>98</xdr:col>
      <xdr:colOff>38100</xdr:colOff>
      <xdr:row>85</xdr:row>
      <xdr:rowOff>27178</xdr:rowOff>
    </xdr:to>
    <xdr:sp macro="" textlink="">
      <xdr:nvSpPr>
        <xdr:cNvPr id="828" name="楕円 827"/>
        <xdr:cNvSpPr/>
      </xdr:nvSpPr>
      <xdr:spPr>
        <a:xfrm>
          <a:off x="18605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134113</xdr:rowOff>
    </xdr:from>
    <xdr:to>
      <xdr:col>102</xdr:col>
      <xdr:colOff>114300</xdr:colOff>
      <xdr:row>84</xdr:row>
      <xdr:rowOff>147828</xdr:rowOff>
    </xdr:to>
    <xdr:cxnSp macro="">
      <xdr:nvCxnSpPr>
        <xdr:cNvPr id="829" name="直線コネクタ 828"/>
        <xdr:cNvCxnSpPr/>
      </xdr:nvCxnSpPr>
      <xdr:spPr>
        <a:xfrm flipV="1">
          <a:off x="18656300" y="145359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167149</xdr:rowOff>
    </xdr:from>
    <xdr:ext cx="469744" cy="259045"/>
    <xdr:sp macro="" textlink="">
      <xdr:nvSpPr>
        <xdr:cNvPr id="830" name="n_1aveValue【消防施設】&#10;一人当たり面積"/>
        <xdr:cNvSpPr txBox="1"/>
      </xdr:nvSpPr>
      <xdr:spPr>
        <a:xfrm>
          <a:off x="21075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158005</xdr:rowOff>
    </xdr:from>
    <xdr:ext cx="469744" cy="259045"/>
    <xdr:sp macro="" textlink="">
      <xdr:nvSpPr>
        <xdr:cNvPr id="831" name="n_2aveValue【消防施設】&#10;一人当たり面積"/>
        <xdr:cNvSpPr txBox="1"/>
      </xdr:nvSpPr>
      <xdr:spPr>
        <a:xfrm>
          <a:off x="20199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4842</xdr:rowOff>
    </xdr:from>
    <xdr:ext cx="469744" cy="259045"/>
    <xdr:sp macro="" textlink="">
      <xdr:nvSpPr>
        <xdr:cNvPr id="832" name="n_3aveValue【消防施設】&#10;一人当たり面積"/>
        <xdr:cNvSpPr txBox="1"/>
      </xdr:nvSpPr>
      <xdr:spPr>
        <a:xfrm>
          <a:off x="19310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833" name="n_4aveValue【消防施設】&#10;一人当たり面積"/>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xdr:rowOff>
    </xdr:from>
    <xdr:ext cx="469744" cy="259045"/>
    <xdr:sp macro="" textlink="">
      <xdr:nvSpPr>
        <xdr:cNvPr id="834" name="n_1mainValue【消防施設】&#10;一人当たり面積"/>
        <xdr:cNvSpPr txBox="1"/>
      </xdr:nvSpPr>
      <xdr:spPr>
        <a:xfrm>
          <a:off x="210757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xdr:rowOff>
    </xdr:from>
    <xdr:ext cx="469744" cy="259045"/>
    <xdr:sp macro="" textlink="">
      <xdr:nvSpPr>
        <xdr:cNvPr id="835" name="n_2mainValue【消防施設】&#10;一人当たり面積"/>
        <xdr:cNvSpPr txBox="1"/>
      </xdr:nvSpPr>
      <xdr:spPr>
        <a:xfrm>
          <a:off x="20199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4590</xdr:rowOff>
    </xdr:from>
    <xdr:ext cx="469744" cy="259045"/>
    <xdr:sp macro="" textlink="">
      <xdr:nvSpPr>
        <xdr:cNvPr id="836" name="n_3mainValue【消防施設】&#10;一人当たり面積"/>
        <xdr:cNvSpPr txBox="1"/>
      </xdr:nvSpPr>
      <xdr:spPr>
        <a:xfrm>
          <a:off x="193104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18305</xdr:rowOff>
    </xdr:from>
    <xdr:ext cx="469744" cy="259045"/>
    <xdr:sp macro="" textlink="">
      <xdr:nvSpPr>
        <xdr:cNvPr id="837" name="n_4mainValue【消防施設】&#10;一人当たり面積"/>
        <xdr:cNvSpPr txBox="1"/>
      </xdr:nvSpPr>
      <xdr:spPr>
        <a:xfrm>
          <a:off x="18421427" y="1459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9" name="直線コネクタ 8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0" name="テキスト ボックス 84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1" name="直線コネクタ 8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2" name="テキスト ボックス 8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3" name="直線コネクタ 8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4" name="テキスト ボックス 8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5" name="直線コネクタ 8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6" name="テキスト ボックス 8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7" name="直線コネクタ 8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8" name="テキスト ボックス 8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9" name="直線コネクタ 8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0" name="テキスト ボックス 85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152944</xdr:rowOff>
    </xdr:from>
    <xdr:to>
      <xdr:col>85</xdr:col>
      <xdr:colOff>126364</xdr:colOff>
      <xdr:row>108</xdr:row>
      <xdr:rowOff>118655</xdr:rowOff>
    </xdr:to>
    <xdr:cxnSp macro="">
      <xdr:nvCxnSpPr>
        <xdr:cNvPr id="863" name="直線コネクタ 862"/>
        <xdr:cNvCxnSpPr/>
      </xdr:nvCxnSpPr>
      <xdr:spPr>
        <a:xfrm flipV="1">
          <a:off x="16318864" y="1712649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864" name="【庁舎】&#10;有形固定資産減価償却率最小値テキスト"/>
        <xdr:cNvSpPr txBox="1"/>
      </xdr:nvSpPr>
      <xdr:spPr>
        <a:xfrm>
          <a:off x="16357600" y="1863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865" name="直線コネクタ 864"/>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99621</xdr:rowOff>
    </xdr:from>
    <xdr:ext cx="340478" cy="259045"/>
    <xdr:sp macro="" textlink="">
      <xdr:nvSpPr>
        <xdr:cNvPr id="866" name="【庁舎】&#10;有形固定資産減価償却率最大値テキスト"/>
        <xdr:cNvSpPr txBox="1"/>
      </xdr:nvSpPr>
      <xdr:spPr>
        <a:xfrm>
          <a:off x="16357600" y="1690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152944</xdr:rowOff>
    </xdr:from>
    <xdr:to>
      <xdr:col>86</xdr:col>
      <xdr:colOff>25400</xdr:colOff>
      <xdr:row>99</xdr:row>
      <xdr:rowOff>152944</xdr:rowOff>
    </xdr:to>
    <xdr:cxnSp macro="">
      <xdr:nvCxnSpPr>
        <xdr:cNvPr id="867" name="直線コネクタ 866"/>
        <xdr:cNvCxnSpPr/>
      </xdr:nvCxnSpPr>
      <xdr:spPr>
        <a:xfrm>
          <a:off x="16230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147882</xdr:rowOff>
    </xdr:from>
    <xdr:ext cx="405111" cy="259045"/>
    <xdr:sp macro="" textlink="">
      <xdr:nvSpPr>
        <xdr:cNvPr id="868" name="【庁舎】&#10;有形固定資産減価償却率平均値テキスト"/>
        <xdr:cNvSpPr txBox="1"/>
      </xdr:nvSpPr>
      <xdr:spPr>
        <a:xfrm>
          <a:off x="16357600" y="17635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125005</xdr:rowOff>
    </xdr:from>
    <xdr:to>
      <xdr:col>85</xdr:col>
      <xdr:colOff>177800</xdr:colOff>
      <xdr:row>104</xdr:row>
      <xdr:rowOff>55155</xdr:rowOff>
    </xdr:to>
    <xdr:sp macro="" textlink="">
      <xdr:nvSpPr>
        <xdr:cNvPr id="869" name="フローチャート: 判断 868"/>
        <xdr:cNvSpPr/>
      </xdr:nvSpPr>
      <xdr:spPr>
        <a:xfrm>
          <a:off x="16268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146231</xdr:rowOff>
    </xdr:from>
    <xdr:to>
      <xdr:col>81</xdr:col>
      <xdr:colOff>101600</xdr:colOff>
      <xdr:row>104</xdr:row>
      <xdr:rowOff>76381</xdr:rowOff>
    </xdr:to>
    <xdr:sp macro="" textlink="">
      <xdr:nvSpPr>
        <xdr:cNvPr id="870" name="フローチャート: 判断 869"/>
        <xdr:cNvSpPr/>
      </xdr:nvSpPr>
      <xdr:spPr>
        <a:xfrm>
          <a:off x="15430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871" name="フローチャート: 判断 870"/>
        <xdr:cNvSpPr/>
      </xdr:nvSpPr>
      <xdr:spPr>
        <a:xfrm>
          <a:off x="14541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157662</xdr:rowOff>
    </xdr:from>
    <xdr:to>
      <xdr:col>72</xdr:col>
      <xdr:colOff>38100</xdr:colOff>
      <xdr:row>104</xdr:row>
      <xdr:rowOff>87812</xdr:rowOff>
    </xdr:to>
    <xdr:sp macro="" textlink="">
      <xdr:nvSpPr>
        <xdr:cNvPr id="872" name="フローチャート: 判断 871"/>
        <xdr:cNvSpPr/>
      </xdr:nvSpPr>
      <xdr:spPr>
        <a:xfrm>
          <a:off x="13652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51526</xdr:rowOff>
    </xdr:from>
    <xdr:to>
      <xdr:col>67</xdr:col>
      <xdr:colOff>101600</xdr:colOff>
      <xdr:row>104</xdr:row>
      <xdr:rowOff>153126</xdr:rowOff>
    </xdr:to>
    <xdr:sp macro="" textlink="">
      <xdr:nvSpPr>
        <xdr:cNvPr id="873" name="フローチャート: 判断 872"/>
        <xdr:cNvSpPr/>
      </xdr:nvSpPr>
      <xdr:spPr>
        <a:xfrm>
          <a:off x="12763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144599</xdr:rowOff>
    </xdr:from>
    <xdr:to>
      <xdr:col>85</xdr:col>
      <xdr:colOff>177800</xdr:colOff>
      <xdr:row>104</xdr:row>
      <xdr:rowOff>74749</xdr:rowOff>
    </xdr:to>
    <xdr:sp macro="" textlink="">
      <xdr:nvSpPr>
        <xdr:cNvPr id="879" name="楕円 878"/>
        <xdr:cNvSpPr/>
      </xdr:nvSpPr>
      <xdr:spPr>
        <a:xfrm>
          <a:off x="162687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123026</xdr:rowOff>
    </xdr:from>
    <xdr:ext cx="405111" cy="259045"/>
    <xdr:sp macro="" textlink="">
      <xdr:nvSpPr>
        <xdr:cNvPr id="880" name="【庁舎】&#10;有形固定資産減価償却率該当値テキスト"/>
        <xdr:cNvSpPr txBox="1"/>
      </xdr:nvSpPr>
      <xdr:spPr>
        <a:xfrm>
          <a:off x="16357600" y="1778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115207</xdr:rowOff>
    </xdr:from>
    <xdr:to>
      <xdr:col>81</xdr:col>
      <xdr:colOff>101600</xdr:colOff>
      <xdr:row>104</xdr:row>
      <xdr:rowOff>45357</xdr:rowOff>
    </xdr:to>
    <xdr:sp macro="" textlink="">
      <xdr:nvSpPr>
        <xdr:cNvPr id="881" name="楕円 880"/>
        <xdr:cNvSpPr/>
      </xdr:nvSpPr>
      <xdr:spPr>
        <a:xfrm>
          <a:off x="154305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166007</xdr:rowOff>
    </xdr:from>
    <xdr:to>
      <xdr:col>85</xdr:col>
      <xdr:colOff>127000</xdr:colOff>
      <xdr:row>104</xdr:row>
      <xdr:rowOff>23949</xdr:rowOff>
    </xdr:to>
    <xdr:cxnSp macro="">
      <xdr:nvCxnSpPr>
        <xdr:cNvPr id="882" name="直線コネクタ 881"/>
        <xdr:cNvCxnSpPr/>
      </xdr:nvCxnSpPr>
      <xdr:spPr>
        <a:xfrm>
          <a:off x="15481300" y="1782535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108676</xdr:rowOff>
    </xdr:from>
    <xdr:to>
      <xdr:col>76</xdr:col>
      <xdr:colOff>165100</xdr:colOff>
      <xdr:row>104</xdr:row>
      <xdr:rowOff>38826</xdr:rowOff>
    </xdr:to>
    <xdr:sp macro="" textlink="">
      <xdr:nvSpPr>
        <xdr:cNvPr id="883" name="楕円 882"/>
        <xdr:cNvSpPr/>
      </xdr:nvSpPr>
      <xdr:spPr>
        <a:xfrm>
          <a:off x="14541500" y="177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159476</xdr:rowOff>
    </xdr:from>
    <xdr:to>
      <xdr:col>81</xdr:col>
      <xdr:colOff>50800</xdr:colOff>
      <xdr:row>103</xdr:row>
      <xdr:rowOff>166007</xdr:rowOff>
    </xdr:to>
    <xdr:cxnSp macro="">
      <xdr:nvCxnSpPr>
        <xdr:cNvPr id="884" name="直線コネクタ 883"/>
        <xdr:cNvCxnSpPr/>
      </xdr:nvCxnSpPr>
      <xdr:spPr>
        <a:xfrm>
          <a:off x="14592300" y="178188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76019</xdr:rowOff>
    </xdr:from>
    <xdr:to>
      <xdr:col>72</xdr:col>
      <xdr:colOff>38100</xdr:colOff>
      <xdr:row>104</xdr:row>
      <xdr:rowOff>6169</xdr:rowOff>
    </xdr:to>
    <xdr:sp macro="" textlink="">
      <xdr:nvSpPr>
        <xdr:cNvPr id="885" name="楕円 884"/>
        <xdr:cNvSpPr/>
      </xdr:nvSpPr>
      <xdr:spPr>
        <a:xfrm>
          <a:off x="13652500" y="17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126819</xdr:rowOff>
    </xdr:from>
    <xdr:to>
      <xdr:col>76</xdr:col>
      <xdr:colOff>114300</xdr:colOff>
      <xdr:row>103</xdr:row>
      <xdr:rowOff>159476</xdr:rowOff>
    </xdr:to>
    <xdr:cxnSp macro="">
      <xdr:nvCxnSpPr>
        <xdr:cNvPr id="886" name="直線コネクタ 885"/>
        <xdr:cNvCxnSpPr/>
      </xdr:nvCxnSpPr>
      <xdr:spPr>
        <a:xfrm>
          <a:off x="13703300" y="177861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41729</xdr:rowOff>
    </xdr:from>
    <xdr:to>
      <xdr:col>67</xdr:col>
      <xdr:colOff>101600</xdr:colOff>
      <xdr:row>103</xdr:row>
      <xdr:rowOff>143329</xdr:rowOff>
    </xdr:to>
    <xdr:sp macro="" textlink="">
      <xdr:nvSpPr>
        <xdr:cNvPr id="887" name="楕円 886"/>
        <xdr:cNvSpPr/>
      </xdr:nvSpPr>
      <xdr:spPr>
        <a:xfrm>
          <a:off x="12763500" y="177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92529</xdr:rowOff>
    </xdr:from>
    <xdr:to>
      <xdr:col>71</xdr:col>
      <xdr:colOff>177800</xdr:colOff>
      <xdr:row>103</xdr:row>
      <xdr:rowOff>126819</xdr:rowOff>
    </xdr:to>
    <xdr:cxnSp macro="">
      <xdr:nvCxnSpPr>
        <xdr:cNvPr id="888" name="直線コネクタ 887"/>
        <xdr:cNvCxnSpPr/>
      </xdr:nvCxnSpPr>
      <xdr:spPr>
        <a:xfrm>
          <a:off x="12814300" y="1775187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67508</xdr:rowOff>
    </xdr:from>
    <xdr:ext cx="405111" cy="259045"/>
    <xdr:sp macro="" textlink="">
      <xdr:nvSpPr>
        <xdr:cNvPr id="889" name="n_1aveValue【庁舎】&#10;有形固定資産減価償却率"/>
        <xdr:cNvSpPr txBox="1"/>
      </xdr:nvSpPr>
      <xdr:spPr>
        <a:xfrm>
          <a:off x="15266044"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98533</xdr:rowOff>
    </xdr:from>
    <xdr:ext cx="405111" cy="259045"/>
    <xdr:sp macro="" textlink="">
      <xdr:nvSpPr>
        <xdr:cNvPr id="890" name="n_2aveValue【庁舎】&#10;有形固定資産減価償却率"/>
        <xdr:cNvSpPr txBox="1"/>
      </xdr:nvSpPr>
      <xdr:spPr>
        <a:xfrm>
          <a:off x="14389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78939</xdr:rowOff>
    </xdr:from>
    <xdr:ext cx="405111" cy="259045"/>
    <xdr:sp macro="" textlink="">
      <xdr:nvSpPr>
        <xdr:cNvPr id="891" name="n_3aveValue【庁舎】&#10;有形固定資産減価償却率"/>
        <xdr:cNvSpPr txBox="1"/>
      </xdr:nvSpPr>
      <xdr:spPr>
        <a:xfrm>
          <a:off x="13500744" y="1790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144253</xdr:rowOff>
    </xdr:from>
    <xdr:ext cx="405111" cy="259045"/>
    <xdr:sp macro="" textlink="">
      <xdr:nvSpPr>
        <xdr:cNvPr id="892" name="n_4aveValue【庁舎】&#10;有形固定資産減価償却率"/>
        <xdr:cNvSpPr txBox="1"/>
      </xdr:nvSpPr>
      <xdr:spPr>
        <a:xfrm>
          <a:off x="126117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61884</xdr:rowOff>
    </xdr:from>
    <xdr:ext cx="405111" cy="259045"/>
    <xdr:sp macro="" textlink="">
      <xdr:nvSpPr>
        <xdr:cNvPr id="893" name="n_1mainValue【庁舎】&#10;有形固定資産減価償却率"/>
        <xdr:cNvSpPr txBox="1"/>
      </xdr:nvSpPr>
      <xdr:spPr>
        <a:xfrm>
          <a:off x="15266044"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55353</xdr:rowOff>
    </xdr:from>
    <xdr:ext cx="405111" cy="259045"/>
    <xdr:sp macro="" textlink="">
      <xdr:nvSpPr>
        <xdr:cNvPr id="894" name="n_2mainValue【庁舎】&#10;有形固定資産減価償却率"/>
        <xdr:cNvSpPr txBox="1"/>
      </xdr:nvSpPr>
      <xdr:spPr>
        <a:xfrm>
          <a:off x="14389744" y="1754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22696</xdr:rowOff>
    </xdr:from>
    <xdr:ext cx="405111" cy="259045"/>
    <xdr:sp macro="" textlink="">
      <xdr:nvSpPr>
        <xdr:cNvPr id="895" name="n_3mainValue【庁舎】&#10;有形固定資産減価償却率"/>
        <xdr:cNvSpPr txBox="1"/>
      </xdr:nvSpPr>
      <xdr:spPr>
        <a:xfrm>
          <a:off x="13500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159856</xdr:rowOff>
    </xdr:from>
    <xdr:ext cx="405111" cy="259045"/>
    <xdr:sp macro="" textlink="">
      <xdr:nvSpPr>
        <xdr:cNvPr id="896" name="n_4mainValue【庁舎】&#10;有形固定資産減価償却率"/>
        <xdr:cNvSpPr txBox="1"/>
      </xdr:nvSpPr>
      <xdr:spPr>
        <a:xfrm>
          <a:off x="12611744" y="1747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7" name="直線コネクタ 90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8" name="テキスト ボックス 90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9" name="直線コネクタ 90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0" name="テキスト ボックス 90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1" name="直線コネクタ 91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2" name="テキスト ボックス 91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3" name="直線コネクタ 91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4" name="テキスト ボックス 91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5" name="直線コネクタ 91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6" name="テキスト ボックス 91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7" name="直線コネクタ 91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8" name="テキスト ボックス 91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108</xdr:row>
      <xdr:rowOff>105592</xdr:rowOff>
    </xdr:to>
    <xdr:cxnSp macro="">
      <xdr:nvCxnSpPr>
        <xdr:cNvPr id="922" name="直線コネクタ 921"/>
        <xdr:cNvCxnSpPr/>
      </xdr:nvCxnSpPr>
      <xdr:spPr>
        <a:xfrm flipV="1">
          <a:off x="22160864" y="17208137"/>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109419</xdr:rowOff>
    </xdr:from>
    <xdr:ext cx="469744" cy="259045"/>
    <xdr:sp macro="" textlink="">
      <xdr:nvSpPr>
        <xdr:cNvPr id="923" name="【庁舎】&#10;一人当たり面積最小値テキスト"/>
        <xdr:cNvSpPr txBox="1"/>
      </xdr:nvSpPr>
      <xdr:spPr>
        <a:xfrm>
          <a:off x="221996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105592</xdr:rowOff>
    </xdr:from>
    <xdr:to>
      <xdr:col>116</xdr:col>
      <xdr:colOff>152400</xdr:colOff>
      <xdr:row>108</xdr:row>
      <xdr:rowOff>105592</xdr:rowOff>
    </xdr:to>
    <xdr:cxnSp macro="">
      <xdr:nvCxnSpPr>
        <xdr:cNvPr id="924" name="直線コネクタ 923"/>
        <xdr:cNvCxnSpPr/>
      </xdr:nvCxnSpPr>
      <xdr:spPr>
        <a:xfrm>
          <a:off x="22072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925" name="【庁舎】&#10;一人当たり面積最大値テキスト"/>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926" name="直線コネクタ 925"/>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33219</xdr:rowOff>
    </xdr:from>
    <xdr:ext cx="469744" cy="259045"/>
    <xdr:sp macro="" textlink="">
      <xdr:nvSpPr>
        <xdr:cNvPr id="927" name="【庁舎】&#10;一人当たり面積平均値テキスト"/>
        <xdr:cNvSpPr txBox="1"/>
      </xdr:nvSpPr>
      <xdr:spPr>
        <a:xfrm>
          <a:off x="22199600" y="18206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928" name="フローチャート: 判断 927"/>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929" name="フローチャート: 判断 928"/>
        <xdr:cNvSpPr/>
      </xdr:nvSpPr>
      <xdr:spPr>
        <a:xfrm>
          <a:off x="21272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66221</xdr:rowOff>
    </xdr:from>
    <xdr:to>
      <xdr:col>107</xdr:col>
      <xdr:colOff>101600</xdr:colOff>
      <xdr:row>106</xdr:row>
      <xdr:rowOff>167821</xdr:rowOff>
    </xdr:to>
    <xdr:sp macro="" textlink="">
      <xdr:nvSpPr>
        <xdr:cNvPr id="930" name="フローチャート: 判断 929"/>
        <xdr:cNvSpPr/>
      </xdr:nvSpPr>
      <xdr:spPr>
        <a:xfrm>
          <a:off x="20383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7438</xdr:rowOff>
    </xdr:from>
    <xdr:to>
      <xdr:col>102</xdr:col>
      <xdr:colOff>165100</xdr:colOff>
      <xdr:row>106</xdr:row>
      <xdr:rowOff>109038</xdr:rowOff>
    </xdr:to>
    <xdr:sp macro="" textlink="">
      <xdr:nvSpPr>
        <xdr:cNvPr id="931" name="フローチャート: 判断 930"/>
        <xdr:cNvSpPr/>
      </xdr:nvSpPr>
      <xdr:spPr>
        <a:xfrm>
          <a:off x="19494500" y="1818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932" name="フローチャート: 判断 931"/>
        <xdr:cNvSpPr/>
      </xdr:nvSpPr>
      <xdr:spPr>
        <a:xfrm>
          <a:off x="18605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938" name="楕円 937"/>
        <xdr:cNvSpPr/>
      </xdr:nvSpPr>
      <xdr:spPr>
        <a:xfrm>
          <a:off x="22110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48277</xdr:rowOff>
    </xdr:from>
    <xdr:ext cx="469744" cy="259045"/>
    <xdr:sp macro="" textlink="">
      <xdr:nvSpPr>
        <xdr:cNvPr id="939" name="【庁舎】&#10;一人当たり面積該当値テキスト"/>
        <xdr:cNvSpPr txBox="1"/>
      </xdr:nvSpPr>
      <xdr:spPr>
        <a:xfrm>
          <a:off x="22199600"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27032</xdr:rowOff>
    </xdr:from>
    <xdr:to>
      <xdr:col>112</xdr:col>
      <xdr:colOff>38100</xdr:colOff>
      <xdr:row>106</xdr:row>
      <xdr:rowOff>128632</xdr:rowOff>
    </xdr:to>
    <xdr:sp macro="" textlink="">
      <xdr:nvSpPr>
        <xdr:cNvPr id="940" name="楕円 939"/>
        <xdr:cNvSpPr/>
      </xdr:nvSpPr>
      <xdr:spPr>
        <a:xfrm>
          <a:off x="21272500" y="182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76200</xdr:rowOff>
    </xdr:from>
    <xdr:to>
      <xdr:col>116</xdr:col>
      <xdr:colOff>63500</xdr:colOff>
      <xdr:row>106</xdr:row>
      <xdr:rowOff>77832</xdr:rowOff>
    </xdr:to>
    <xdr:cxnSp macro="">
      <xdr:nvCxnSpPr>
        <xdr:cNvPr id="941" name="直線コネクタ 940"/>
        <xdr:cNvCxnSpPr/>
      </xdr:nvCxnSpPr>
      <xdr:spPr>
        <a:xfrm flipV="1">
          <a:off x="21323300" y="18249900"/>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28666</xdr:rowOff>
    </xdr:from>
    <xdr:to>
      <xdr:col>107</xdr:col>
      <xdr:colOff>101600</xdr:colOff>
      <xdr:row>106</xdr:row>
      <xdr:rowOff>130266</xdr:rowOff>
    </xdr:to>
    <xdr:sp macro="" textlink="">
      <xdr:nvSpPr>
        <xdr:cNvPr id="942" name="楕円 941"/>
        <xdr:cNvSpPr/>
      </xdr:nvSpPr>
      <xdr:spPr>
        <a:xfrm>
          <a:off x="203835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77832</xdr:rowOff>
    </xdr:from>
    <xdr:to>
      <xdr:col>111</xdr:col>
      <xdr:colOff>177800</xdr:colOff>
      <xdr:row>106</xdr:row>
      <xdr:rowOff>79466</xdr:rowOff>
    </xdr:to>
    <xdr:cxnSp macro="">
      <xdr:nvCxnSpPr>
        <xdr:cNvPr id="943" name="直線コネクタ 942"/>
        <xdr:cNvCxnSpPr/>
      </xdr:nvCxnSpPr>
      <xdr:spPr>
        <a:xfrm flipV="1">
          <a:off x="20434300" y="18251532"/>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33564</xdr:rowOff>
    </xdr:from>
    <xdr:to>
      <xdr:col>102</xdr:col>
      <xdr:colOff>165100</xdr:colOff>
      <xdr:row>106</xdr:row>
      <xdr:rowOff>135164</xdr:rowOff>
    </xdr:to>
    <xdr:sp macro="" textlink="">
      <xdr:nvSpPr>
        <xdr:cNvPr id="944" name="楕円 943"/>
        <xdr:cNvSpPr/>
      </xdr:nvSpPr>
      <xdr:spPr>
        <a:xfrm>
          <a:off x="19494500" y="182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79466</xdr:rowOff>
    </xdr:from>
    <xdr:to>
      <xdr:col>107</xdr:col>
      <xdr:colOff>50800</xdr:colOff>
      <xdr:row>106</xdr:row>
      <xdr:rowOff>84364</xdr:rowOff>
    </xdr:to>
    <xdr:cxnSp macro="">
      <xdr:nvCxnSpPr>
        <xdr:cNvPr id="945" name="直線コネクタ 944"/>
        <xdr:cNvCxnSpPr/>
      </xdr:nvCxnSpPr>
      <xdr:spPr>
        <a:xfrm flipV="1">
          <a:off x="19545300" y="1825316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38463</xdr:rowOff>
    </xdr:from>
    <xdr:to>
      <xdr:col>98</xdr:col>
      <xdr:colOff>38100</xdr:colOff>
      <xdr:row>106</xdr:row>
      <xdr:rowOff>140063</xdr:rowOff>
    </xdr:to>
    <xdr:sp macro="" textlink="">
      <xdr:nvSpPr>
        <xdr:cNvPr id="946" name="楕円 945"/>
        <xdr:cNvSpPr/>
      </xdr:nvSpPr>
      <xdr:spPr>
        <a:xfrm>
          <a:off x="186055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84364</xdr:rowOff>
    </xdr:from>
    <xdr:to>
      <xdr:col>102</xdr:col>
      <xdr:colOff>114300</xdr:colOff>
      <xdr:row>106</xdr:row>
      <xdr:rowOff>89263</xdr:rowOff>
    </xdr:to>
    <xdr:cxnSp macro="">
      <xdr:nvCxnSpPr>
        <xdr:cNvPr id="947" name="直線コネクタ 946"/>
        <xdr:cNvCxnSpPr/>
      </xdr:nvCxnSpPr>
      <xdr:spPr>
        <a:xfrm flipV="1">
          <a:off x="18656300" y="1825806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155683</xdr:rowOff>
    </xdr:from>
    <xdr:ext cx="469744" cy="259045"/>
    <xdr:sp macro="" textlink="">
      <xdr:nvSpPr>
        <xdr:cNvPr id="948" name="n_1aveValue【庁舎】&#10;一人当たり面積"/>
        <xdr:cNvSpPr txBox="1"/>
      </xdr:nvSpPr>
      <xdr:spPr>
        <a:xfrm>
          <a:off x="21075727"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158948</xdr:rowOff>
    </xdr:from>
    <xdr:ext cx="469744" cy="259045"/>
    <xdr:sp macro="" textlink="">
      <xdr:nvSpPr>
        <xdr:cNvPr id="949" name="n_2aveValue【庁舎】&#10;一人当たり面積"/>
        <xdr:cNvSpPr txBox="1"/>
      </xdr:nvSpPr>
      <xdr:spPr>
        <a:xfrm>
          <a:off x="20199427" y="1833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125565</xdr:rowOff>
    </xdr:from>
    <xdr:ext cx="469744" cy="259045"/>
    <xdr:sp macro="" textlink="">
      <xdr:nvSpPr>
        <xdr:cNvPr id="950" name="n_3aveValue【庁舎】&#10;一人当たり面積"/>
        <xdr:cNvSpPr txBox="1"/>
      </xdr:nvSpPr>
      <xdr:spPr>
        <a:xfrm>
          <a:off x="19310427" y="1795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44648</xdr:rowOff>
    </xdr:from>
    <xdr:ext cx="469744" cy="259045"/>
    <xdr:sp macro="" textlink="">
      <xdr:nvSpPr>
        <xdr:cNvPr id="951" name="n_4aveValue【庁舎】&#10;一人当たり面積"/>
        <xdr:cNvSpPr txBox="1"/>
      </xdr:nvSpPr>
      <xdr:spPr>
        <a:xfrm>
          <a:off x="18421427" y="18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145159</xdr:rowOff>
    </xdr:from>
    <xdr:ext cx="469744" cy="259045"/>
    <xdr:sp macro="" textlink="">
      <xdr:nvSpPr>
        <xdr:cNvPr id="952" name="n_1mainValue【庁舎】&#10;一人当たり面積"/>
        <xdr:cNvSpPr txBox="1"/>
      </xdr:nvSpPr>
      <xdr:spPr>
        <a:xfrm>
          <a:off x="21075727" y="179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146793</xdr:rowOff>
    </xdr:from>
    <xdr:ext cx="469744" cy="259045"/>
    <xdr:sp macro="" textlink="">
      <xdr:nvSpPr>
        <xdr:cNvPr id="953" name="n_2mainValue【庁舎】&#10;一人当たり面積"/>
        <xdr:cNvSpPr txBox="1"/>
      </xdr:nvSpPr>
      <xdr:spPr>
        <a:xfrm>
          <a:off x="20199427" y="1797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126291</xdr:rowOff>
    </xdr:from>
    <xdr:ext cx="469744" cy="259045"/>
    <xdr:sp macro="" textlink="">
      <xdr:nvSpPr>
        <xdr:cNvPr id="954" name="n_3mainValue【庁舎】&#10;一人当たり面積"/>
        <xdr:cNvSpPr txBox="1"/>
      </xdr:nvSpPr>
      <xdr:spPr>
        <a:xfrm>
          <a:off x="19310427" y="1829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156590</xdr:rowOff>
    </xdr:from>
    <xdr:ext cx="469744" cy="259045"/>
    <xdr:sp macro="" textlink="">
      <xdr:nvSpPr>
        <xdr:cNvPr id="955" name="n_4mainValue【庁舎】&#10;一人当たり面積"/>
        <xdr:cNvSpPr txBox="1"/>
      </xdr:nvSpPr>
      <xdr:spPr>
        <a:xfrm>
          <a:off x="18421427" y="1798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類似団体と比較して特に有形固定資産減価償却率が高くなっている施設は「消防施設」であり、特に低くなっている施設は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「福祉施設」及び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については、耐用年数（</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年）を超過した防火水槽が多数含まれることから、有形固定資産減価償却率は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85.3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極めて高くなっており、各平均（類似団体・全国・県）を大幅に上回っている。防火水槽は定期的な点検により機能維持を図っているが、老朽化による水漏れ等の修繕が困難な場合は撤去し、新設または消火栓で対応している。今後は、熊本地震を教訓とした防災拠点センターを旧町ごと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箇所建設を予定していることから、有形固定資産減価償却率は減少するものの、一人当たり面積は確実に増加することが見込まれる。しかしながら、老朽化した既存施設の建替えの側面もあるため、維持管理費用については総合的に減少する見込みであ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b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について、合併当初は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施設あったが、事業の統合や施設の転用化により、比較的新しい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施設で現在運営しているため、有形固定資産減価償却率は各平均を下回っている。しかしながら、普通交付税の標準団体（</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千人）に係る保健センターの規模は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箇所を想定していること、また一人当たり面積が各平均を上回っていることから、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年度以降は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市内中心の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箇所を拠点施設として集約化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b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については、不知火老人福祉センターの解体を主な要因として、平成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年度から大幅に改善し、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熊本県宇城市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58,941
58,360
188.61
36,469,827
35,155,191
938,212
16,946,982
38,334,031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全国及び県平均と同様に、本市においてもここ数年間は横ばいの状況である。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年度は県平均を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0.04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ポイント上回ったが、人口減少や高齢化を背景に自主財源である市税が乏しく（歳入総額に占める割合が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の中でも下位に属している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。また、繰越金等を含む</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歳入総額に占める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自主財源の割合は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％と低く、地方交付税に依存した脆弱な財政基盤と言える。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今後は、滞納整理部署の機能拡充に伴い、徴収強化による税収確保はもちろんのこと、公営住宅使用料や保育料等の債権管理を徹底し、総体的な収納率向上を目指しながら、財政基盤の強化に努めていく。</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45</xdr:row>
      <xdr:rowOff>13758</xdr:rowOff>
    </xdr:to>
    <xdr:cxnSp macro="">
      <xdr:nvCxnSpPr>
        <xdr:cNvPr id="64" name="直線コネクタ 63"/>
        <xdr:cNvCxnSpPr/>
      </xdr:nvCxnSpPr>
      <xdr:spPr>
        <a:xfrm flipV="1">
          <a:off x="4953000" y="606001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166158</xdr:rowOff>
    </xdr:from>
    <xdr:to>
      <xdr:col>23</xdr:col>
      <xdr:colOff>133350</xdr:colOff>
      <xdr:row>43</xdr:row>
      <xdr:rowOff>14817</xdr:rowOff>
    </xdr:to>
    <xdr:cxnSp macro="">
      <xdr:nvCxnSpPr>
        <xdr:cNvPr id="69" name="直線コネクタ 68"/>
        <xdr:cNvCxnSpPr/>
      </xdr:nvCxnSpPr>
      <xdr:spPr>
        <a:xfrm flipV="1">
          <a:off x="4114800" y="73670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34925</xdr:rowOff>
    </xdr:to>
    <xdr:cxnSp macro="">
      <xdr:nvCxnSpPr>
        <xdr:cNvPr id="72" name="直線コネクタ 71"/>
        <xdr:cNvCxnSpPr/>
      </xdr:nvCxnSpPr>
      <xdr:spPr>
        <a:xfrm flipV="1">
          <a:off x="3225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74" name="テキスト ボックス 73"/>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34925</xdr:rowOff>
    </xdr:from>
    <xdr:to>
      <xdr:col>15</xdr:col>
      <xdr:colOff>82550</xdr:colOff>
      <xdr:row>43</xdr:row>
      <xdr:rowOff>34925</xdr:rowOff>
    </xdr:to>
    <xdr:cxnSp macro="">
      <xdr:nvCxnSpPr>
        <xdr:cNvPr id="75" name="直線コネクタ 74"/>
        <xdr:cNvCxnSpPr/>
      </xdr:nvCxnSpPr>
      <xdr:spPr>
        <a:xfrm>
          <a:off x="2336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77" name="テキスト ボックス 76"/>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34925</xdr:rowOff>
    </xdr:to>
    <xdr:cxnSp macro="">
      <xdr:nvCxnSpPr>
        <xdr:cNvPr id="78" name="直線コネクタ 77"/>
        <xdr:cNvCxnSpPr/>
      </xdr:nvCxnSpPr>
      <xdr:spPr>
        <a:xfrm>
          <a:off x="1447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88" name="楕円 87"/>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87435</xdr:rowOff>
    </xdr:from>
    <xdr:ext cx="762000" cy="259045"/>
    <xdr:sp macro="" textlink="">
      <xdr:nvSpPr>
        <xdr:cNvPr id="89" name="財政力該当値テキスト"/>
        <xdr:cNvSpPr txBox="1"/>
      </xdr:nvSpPr>
      <xdr:spPr>
        <a:xfrm>
          <a:off x="5041900" y="72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0" name="楕円 89"/>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1" name="テキスト ボックス 90"/>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155575</xdr:rowOff>
    </xdr:from>
    <xdr:to>
      <xdr:col>15</xdr:col>
      <xdr:colOff>133350</xdr:colOff>
      <xdr:row>43</xdr:row>
      <xdr:rowOff>85725</xdr:rowOff>
    </xdr:to>
    <xdr:sp macro="" textlink="">
      <xdr:nvSpPr>
        <xdr:cNvPr id="92" name="楕円 91"/>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93" name="テキスト ボックス 92"/>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155575</xdr:rowOff>
    </xdr:from>
    <xdr:to>
      <xdr:col>11</xdr:col>
      <xdr:colOff>82550</xdr:colOff>
      <xdr:row>43</xdr:row>
      <xdr:rowOff>85725</xdr:rowOff>
    </xdr:to>
    <xdr:sp macro="" textlink="">
      <xdr:nvSpPr>
        <xdr:cNvPr id="94" name="楕円 93"/>
        <xdr:cNvSpPr/>
      </xdr:nvSpPr>
      <xdr:spPr>
        <a:xfrm>
          <a:off x="2286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95" name="テキスト ボックス 94"/>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6" name="楕円 95"/>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7" name="テキスト ボックス 96"/>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年度は前年度より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改善したが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、各平均（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類似団体・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全国・県）を上回る結果となった。人件費や公債費の減少を背景として「経常経費充当一般財源等」は抑制（前年度比▲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433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百万円）されたものの、合併算定替の段階的縮減に伴う普通交付税の減少等により「経常一般財源等」が減少（前年度比▲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448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百万円）していること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が主な要因である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自主財源が乏しく、経常一般財源の多くを普通交付税</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が占めている現状の中、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社会保障関連経費等の増加が見込まれるため、自主財源の確保と歳出の更なる削減を喫緊の課題とし、財政の硬直化抑制に努めていく。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113212</xdr:rowOff>
    </xdr:from>
    <xdr:to>
      <xdr:col>23</xdr:col>
      <xdr:colOff>133350</xdr:colOff>
      <xdr:row>66</xdr:row>
      <xdr:rowOff>92891</xdr:rowOff>
    </xdr:to>
    <xdr:cxnSp macro="">
      <xdr:nvCxnSpPr>
        <xdr:cNvPr id="129" name="直線コネクタ 128"/>
        <xdr:cNvCxnSpPr/>
      </xdr:nvCxnSpPr>
      <xdr:spPr>
        <a:xfrm flipV="1">
          <a:off x="4953000" y="10057312"/>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0" name="財政構造の弾力性最小値テキスト"/>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1" name="直線コネクタ 130"/>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28139</xdr:rowOff>
    </xdr:from>
    <xdr:ext cx="762000" cy="259045"/>
    <xdr:sp macro="" textlink="">
      <xdr:nvSpPr>
        <xdr:cNvPr id="132" name="財政構造の弾力性最大値テキスト"/>
        <xdr:cNvSpPr txBox="1"/>
      </xdr:nvSpPr>
      <xdr:spPr>
        <a:xfrm>
          <a:off x="5041900" y="980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113212</xdr:rowOff>
    </xdr:from>
    <xdr:to>
      <xdr:col>24</xdr:col>
      <xdr:colOff>12700</xdr:colOff>
      <xdr:row>58</xdr:row>
      <xdr:rowOff>113212</xdr:rowOff>
    </xdr:to>
    <xdr:cxnSp macro="">
      <xdr:nvCxnSpPr>
        <xdr:cNvPr id="133" name="直線コネクタ 132"/>
        <xdr:cNvCxnSpPr/>
      </xdr:nvCxnSpPr>
      <xdr:spPr>
        <a:xfrm>
          <a:off x="4864100" y="1005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166007</xdr:rowOff>
    </xdr:from>
    <xdr:to>
      <xdr:col>23</xdr:col>
      <xdr:colOff>133350</xdr:colOff>
      <xdr:row>64</xdr:row>
      <xdr:rowOff>1451</xdr:rowOff>
    </xdr:to>
    <xdr:cxnSp macro="">
      <xdr:nvCxnSpPr>
        <xdr:cNvPr id="134" name="直線コネクタ 133"/>
        <xdr:cNvCxnSpPr/>
      </xdr:nvCxnSpPr>
      <xdr:spPr>
        <a:xfrm flipV="1">
          <a:off x="4114800" y="10967357"/>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151510</xdr:rowOff>
    </xdr:from>
    <xdr:ext cx="762000" cy="259045"/>
    <xdr:sp macro="" textlink="">
      <xdr:nvSpPr>
        <xdr:cNvPr id="135" name="財政構造の弾力性平均値テキスト"/>
        <xdr:cNvSpPr txBox="1"/>
      </xdr:nvSpPr>
      <xdr:spPr>
        <a:xfrm>
          <a:off x="5041900" y="10609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134983</xdr:rowOff>
    </xdr:from>
    <xdr:to>
      <xdr:col>23</xdr:col>
      <xdr:colOff>184150</xdr:colOff>
      <xdr:row>63</xdr:row>
      <xdr:rowOff>65133</xdr:rowOff>
    </xdr:to>
    <xdr:sp macro="" textlink="">
      <xdr:nvSpPr>
        <xdr:cNvPr id="136" name="フローチャート: 判断 135"/>
        <xdr:cNvSpPr/>
      </xdr:nvSpPr>
      <xdr:spPr>
        <a:xfrm>
          <a:off x="49022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145324</xdr:rowOff>
    </xdr:from>
    <xdr:to>
      <xdr:col>19</xdr:col>
      <xdr:colOff>133350</xdr:colOff>
      <xdr:row>64</xdr:row>
      <xdr:rowOff>1451</xdr:rowOff>
    </xdr:to>
    <xdr:cxnSp macro="">
      <xdr:nvCxnSpPr>
        <xdr:cNvPr id="137" name="直線コネクタ 136"/>
        <xdr:cNvCxnSpPr/>
      </xdr:nvCxnSpPr>
      <xdr:spPr>
        <a:xfrm>
          <a:off x="3225800" y="10946674"/>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93617</xdr:rowOff>
    </xdr:from>
    <xdr:to>
      <xdr:col>19</xdr:col>
      <xdr:colOff>184150</xdr:colOff>
      <xdr:row>63</xdr:row>
      <xdr:rowOff>23767</xdr:rowOff>
    </xdr:to>
    <xdr:sp macro="" textlink="">
      <xdr:nvSpPr>
        <xdr:cNvPr id="138" name="フローチャート: 判断 137"/>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33944</xdr:rowOff>
    </xdr:from>
    <xdr:ext cx="736600" cy="259045"/>
    <xdr:sp macro="" textlink="">
      <xdr:nvSpPr>
        <xdr:cNvPr id="139" name="テキスト ボックス 138"/>
        <xdr:cNvSpPr txBox="1"/>
      </xdr:nvSpPr>
      <xdr:spPr>
        <a:xfrm>
          <a:off x="3733800" y="1049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145324</xdr:rowOff>
    </xdr:from>
    <xdr:to>
      <xdr:col>15</xdr:col>
      <xdr:colOff>82550</xdr:colOff>
      <xdr:row>63</xdr:row>
      <xdr:rowOff>159113</xdr:rowOff>
    </xdr:to>
    <xdr:cxnSp macro="">
      <xdr:nvCxnSpPr>
        <xdr:cNvPr id="140" name="直線コネクタ 139"/>
        <xdr:cNvCxnSpPr/>
      </xdr:nvCxnSpPr>
      <xdr:spPr>
        <a:xfrm flipV="1">
          <a:off x="2336800" y="1094667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45357</xdr:rowOff>
    </xdr:from>
    <xdr:to>
      <xdr:col>15</xdr:col>
      <xdr:colOff>133350</xdr:colOff>
      <xdr:row>62</xdr:row>
      <xdr:rowOff>146957</xdr:rowOff>
    </xdr:to>
    <xdr:sp macro="" textlink="">
      <xdr:nvSpPr>
        <xdr:cNvPr id="141" name="フローチャート: 判断 140"/>
        <xdr:cNvSpPr/>
      </xdr:nvSpPr>
      <xdr:spPr>
        <a:xfrm>
          <a:off x="3175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157134</xdr:rowOff>
    </xdr:from>
    <xdr:ext cx="762000" cy="259045"/>
    <xdr:sp macro="" textlink="">
      <xdr:nvSpPr>
        <xdr:cNvPr id="142" name="テキスト ボックス 141"/>
        <xdr:cNvSpPr txBox="1"/>
      </xdr:nvSpPr>
      <xdr:spPr>
        <a:xfrm>
          <a:off x="2844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129722</xdr:rowOff>
    </xdr:from>
    <xdr:to>
      <xdr:col>11</xdr:col>
      <xdr:colOff>31750</xdr:colOff>
      <xdr:row>63</xdr:row>
      <xdr:rowOff>159113</xdr:rowOff>
    </xdr:to>
    <xdr:cxnSp macro="">
      <xdr:nvCxnSpPr>
        <xdr:cNvPr id="143" name="直線コネクタ 142"/>
        <xdr:cNvCxnSpPr/>
      </xdr:nvCxnSpPr>
      <xdr:spPr>
        <a:xfrm>
          <a:off x="1447800" y="10588172"/>
          <a:ext cx="889000" cy="37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147865</xdr:rowOff>
    </xdr:from>
    <xdr:to>
      <xdr:col>11</xdr:col>
      <xdr:colOff>82550</xdr:colOff>
      <xdr:row>62</xdr:row>
      <xdr:rowOff>78015</xdr:rowOff>
    </xdr:to>
    <xdr:sp macro="" textlink="">
      <xdr:nvSpPr>
        <xdr:cNvPr id="144" name="フローチャート: 判断 143"/>
        <xdr:cNvSpPr/>
      </xdr:nvSpPr>
      <xdr:spPr>
        <a:xfrm>
          <a:off x="2286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88192</xdr:rowOff>
    </xdr:from>
    <xdr:ext cx="762000" cy="259045"/>
    <xdr:sp macro="" textlink="">
      <xdr:nvSpPr>
        <xdr:cNvPr id="145" name="テキスト ボックス 144"/>
        <xdr:cNvSpPr txBox="1"/>
      </xdr:nvSpPr>
      <xdr:spPr>
        <a:xfrm>
          <a:off x="1955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23767</xdr:rowOff>
    </xdr:from>
    <xdr:to>
      <xdr:col>7</xdr:col>
      <xdr:colOff>31750</xdr:colOff>
      <xdr:row>61</xdr:row>
      <xdr:rowOff>125367</xdr:rowOff>
    </xdr:to>
    <xdr:sp macro="" textlink="">
      <xdr:nvSpPr>
        <xdr:cNvPr id="146" name="フローチャート: 判断 145"/>
        <xdr:cNvSpPr/>
      </xdr:nvSpPr>
      <xdr:spPr>
        <a:xfrm>
          <a:off x="1397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135544</xdr:rowOff>
    </xdr:from>
    <xdr:ext cx="762000" cy="259045"/>
    <xdr:sp macro="" textlink="">
      <xdr:nvSpPr>
        <xdr:cNvPr id="147" name="テキスト ボックス 146"/>
        <xdr:cNvSpPr txBox="1"/>
      </xdr:nvSpPr>
      <xdr:spPr>
        <a:xfrm>
          <a:off x="1066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115207</xdr:rowOff>
    </xdr:from>
    <xdr:to>
      <xdr:col>23</xdr:col>
      <xdr:colOff>184150</xdr:colOff>
      <xdr:row>64</xdr:row>
      <xdr:rowOff>45357</xdr:rowOff>
    </xdr:to>
    <xdr:sp macro="" textlink="">
      <xdr:nvSpPr>
        <xdr:cNvPr id="153" name="楕円 152"/>
        <xdr:cNvSpPr/>
      </xdr:nvSpPr>
      <xdr:spPr>
        <a:xfrm>
          <a:off x="4902200" y="109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87284</xdr:rowOff>
    </xdr:from>
    <xdr:ext cx="762000" cy="259045"/>
    <xdr:sp macro="" textlink="">
      <xdr:nvSpPr>
        <xdr:cNvPr id="154" name="財政構造の弾力性該当値テキスト"/>
        <xdr:cNvSpPr txBox="1"/>
      </xdr:nvSpPr>
      <xdr:spPr>
        <a:xfrm>
          <a:off x="5041900" y="1088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122101</xdr:rowOff>
    </xdr:from>
    <xdr:to>
      <xdr:col>19</xdr:col>
      <xdr:colOff>184150</xdr:colOff>
      <xdr:row>64</xdr:row>
      <xdr:rowOff>52251</xdr:rowOff>
    </xdr:to>
    <xdr:sp macro="" textlink="">
      <xdr:nvSpPr>
        <xdr:cNvPr id="155" name="楕円 154"/>
        <xdr:cNvSpPr/>
      </xdr:nvSpPr>
      <xdr:spPr>
        <a:xfrm>
          <a:off x="4064000" y="1092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37028</xdr:rowOff>
    </xdr:from>
    <xdr:ext cx="736600" cy="259045"/>
    <xdr:sp macro="" textlink="">
      <xdr:nvSpPr>
        <xdr:cNvPr id="156" name="テキスト ボックス 155"/>
        <xdr:cNvSpPr txBox="1"/>
      </xdr:nvSpPr>
      <xdr:spPr>
        <a:xfrm>
          <a:off x="3733800" y="11009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94524</xdr:rowOff>
    </xdr:from>
    <xdr:to>
      <xdr:col>15</xdr:col>
      <xdr:colOff>133350</xdr:colOff>
      <xdr:row>64</xdr:row>
      <xdr:rowOff>24674</xdr:rowOff>
    </xdr:to>
    <xdr:sp macro="" textlink="">
      <xdr:nvSpPr>
        <xdr:cNvPr id="157" name="楕円 156"/>
        <xdr:cNvSpPr/>
      </xdr:nvSpPr>
      <xdr:spPr>
        <a:xfrm>
          <a:off x="31750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9451</xdr:rowOff>
    </xdr:from>
    <xdr:ext cx="762000" cy="259045"/>
    <xdr:sp macro="" textlink="">
      <xdr:nvSpPr>
        <xdr:cNvPr id="158" name="テキスト ボックス 157"/>
        <xdr:cNvSpPr txBox="1"/>
      </xdr:nvSpPr>
      <xdr:spPr>
        <a:xfrm>
          <a:off x="2844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108313</xdr:rowOff>
    </xdr:from>
    <xdr:to>
      <xdr:col>11</xdr:col>
      <xdr:colOff>82550</xdr:colOff>
      <xdr:row>64</xdr:row>
      <xdr:rowOff>38463</xdr:rowOff>
    </xdr:to>
    <xdr:sp macro="" textlink="">
      <xdr:nvSpPr>
        <xdr:cNvPr id="159" name="楕円 158"/>
        <xdr:cNvSpPr/>
      </xdr:nvSpPr>
      <xdr:spPr>
        <a:xfrm>
          <a:off x="2286000" y="1090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23240</xdr:rowOff>
    </xdr:from>
    <xdr:ext cx="762000" cy="259045"/>
    <xdr:sp macro="" textlink="">
      <xdr:nvSpPr>
        <xdr:cNvPr id="160" name="テキスト ボックス 159"/>
        <xdr:cNvSpPr txBox="1"/>
      </xdr:nvSpPr>
      <xdr:spPr>
        <a:xfrm>
          <a:off x="1955800" y="1099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78922</xdr:rowOff>
    </xdr:from>
    <xdr:to>
      <xdr:col>7</xdr:col>
      <xdr:colOff>31750</xdr:colOff>
      <xdr:row>62</xdr:row>
      <xdr:rowOff>9072</xdr:rowOff>
    </xdr:to>
    <xdr:sp macro="" textlink="">
      <xdr:nvSpPr>
        <xdr:cNvPr id="161" name="楕円 160"/>
        <xdr:cNvSpPr/>
      </xdr:nvSpPr>
      <xdr:spPr>
        <a:xfrm>
          <a:off x="1397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165299</xdr:rowOff>
    </xdr:from>
    <xdr:ext cx="762000" cy="259045"/>
    <xdr:sp macro="" textlink="">
      <xdr:nvSpPr>
        <xdr:cNvPr id="162" name="テキスト ボックス 161"/>
        <xdr:cNvSpPr txBox="1"/>
      </xdr:nvSpPr>
      <xdr:spPr>
        <a:xfrm>
          <a:off x="1066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[129,787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年度は前年度と比べると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9,729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たものの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、各平均（類似団体・全国・県）を下回る結果となった。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人件費は、保育園民営化や職員数の減により減少（前年度比▲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百万円）したものの、経常一般物件費については、中学生に一人一台導入したタブレット端末に係る費用等により増加（前年度比＋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556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百万円）したためである。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今後も民間</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への業務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委託や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利活用等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により効率化を図りながら、適正な人員配置と定員総数増を抑制し、低コストで質の高い行政サービスの提供を目指した行財政改革を進めていく。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54257</xdr:rowOff>
    </xdr:from>
    <xdr:to>
      <xdr:col>23</xdr:col>
      <xdr:colOff>133350</xdr:colOff>
      <xdr:row>88</xdr:row>
      <xdr:rowOff>155967</xdr:rowOff>
    </xdr:to>
    <xdr:cxnSp macro="">
      <xdr:nvCxnSpPr>
        <xdr:cNvPr id="190" name="直線コネクタ 189"/>
        <xdr:cNvCxnSpPr/>
      </xdr:nvCxnSpPr>
      <xdr:spPr>
        <a:xfrm flipV="1">
          <a:off x="4953000" y="13770257"/>
          <a:ext cx="0" cy="147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128044</xdr:rowOff>
    </xdr:from>
    <xdr:ext cx="762000" cy="259045"/>
    <xdr:sp macro="" textlink="">
      <xdr:nvSpPr>
        <xdr:cNvPr id="191" name="人件費・物件費等の状況最小値テキスト"/>
        <xdr:cNvSpPr txBox="1"/>
      </xdr:nvSpPr>
      <xdr:spPr>
        <a:xfrm>
          <a:off x="5041900" y="152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155967</xdr:rowOff>
    </xdr:from>
    <xdr:to>
      <xdr:col>24</xdr:col>
      <xdr:colOff>12700</xdr:colOff>
      <xdr:row>88</xdr:row>
      <xdr:rowOff>155967</xdr:rowOff>
    </xdr:to>
    <xdr:cxnSp macro="">
      <xdr:nvCxnSpPr>
        <xdr:cNvPr id="192" name="直線コネクタ 191"/>
        <xdr:cNvCxnSpPr/>
      </xdr:nvCxnSpPr>
      <xdr:spPr>
        <a:xfrm>
          <a:off x="4864100" y="152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140634</xdr:rowOff>
    </xdr:from>
    <xdr:ext cx="762000" cy="259045"/>
    <xdr:sp macro="" textlink="">
      <xdr:nvSpPr>
        <xdr:cNvPr id="193" name="人件費・物件費等の状況最大値テキスト"/>
        <xdr:cNvSpPr txBox="1"/>
      </xdr:nvSpPr>
      <xdr:spPr>
        <a:xfrm>
          <a:off x="5041900" y="135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54257</xdr:rowOff>
    </xdr:from>
    <xdr:to>
      <xdr:col>24</xdr:col>
      <xdr:colOff>12700</xdr:colOff>
      <xdr:row>80</xdr:row>
      <xdr:rowOff>54257</xdr:rowOff>
    </xdr:to>
    <xdr:cxnSp macro="">
      <xdr:nvCxnSpPr>
        <xdr:cNvPr id="194" name="直線コネクタ 193"/>
        <xdr:cNvCxnSpPr/>
      </xdr:nvCxnSpPr>
      <xdr:spPr>
        <a:xfrm>
          <a:off x="4864100" y="1377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15801</xdr:rowOff>
    </xdr:from>
    <xdr:to>
      <xdr:col>23</xdr:col>
      <xdr:colOff>133350</xdr:colOff>
      <xdr:row>82</xdr:row>
      <xdr:rowOff>109703</xdr:rowOff>
    </xdr:to>
    <xdr:cxnSp macro="">
      <xdr:nvCxnSpPr>
        <xdr:cNvPr id="195" name="直線コネクタ 194"/>
        <xdr:cNvCxnSpPr/>
      </xdr:nvCxnSpPr>
      <xdr:spPr>
        <a:xfrm>
          <a:off x="4114800" y="14074701"/>
          <a:ext cx="838200" cy="9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157094</xdr:rowOff>
    </xdr:from>
    <xdr:ext cx="762000" cy="259045"/>
    <xdr:sp macro="" textlink="">
      <xdr:nvSpPr>
        <xdr:cNvPr id="196" name="人件費・物件費等の状況平均値テキスト"/>
        <xdr:cNvSpPr txBox="1"/>
      </xdr:nvSpPr>
      <xdr:spPr>
        <a:xfrm>
          <a:off x="5041900" y="14215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13567</xdr:rowOff>
    </xdr:from>
    <xdr:to>
      <xdr:col>23</xdr:col>
      <xdr:colOff>184150</xdr:colOff>
      <xdr:row>83</xdr:row>
      <xdr:rowOff>115167</xdr:rowOff>
    </xdr:to>
    <xdr:sp macro="" textlink="">
      <xdr:nvSpPr>
        <xdr:cNvPr id="197" name="フローチャート: 判断 196"/>
        <xdr:cNvSpPr/>
      </xdr:nvSpPr>
      <xdr:spPr>
        <a:xfrm>
          <a:off x="49022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15801</xdr:rowOff>
    </xdr:from>
    <xdr:to>
      <xdr:col>19</xdr:col>
      <xdr:colOff>133350</xdr:colOff>
      <xdr:row>86</xdr:row>
      <xdr:rowOff>90221</xdr:rowOff>
    </xdr:to>
    <xdr:cxnSp macro="">
      <xdr:nvCxnSpPr>
        <xdr:cNvPr id="198" name="直線コネクタ 197"/>
        <xdr:cNvCxnSpPr/>
      </xdr:nvCxnSpPr>
      <xdr:spPr>
        <a:xfrm flipV="1">
          <a:off x="3225800" y="14074701"/>
          <a:ext cx="889000" cy="76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144044</xdr:rowOff>
    </xdr:from>
    <xdr:to>
      <xdr:col>19</xdr:col>
      <xdr:colOff>184150</xdr:colOff>
      <xdr:row>83</xdr:row>
      <xdr:rowOff>74194</xdr:rowOff>
    </xdr:to>
    <xdr:sp macro="" textlink="">
      <xdr:nvSpPr>
        <xdr:cNvPr id="199" name="フローチャート: 判断 198"/>
        <xdr:cNvSpPr/>
      </xdr:nvSpPr>
      <xdr:spPr>
        <a:xfrm>
          <a:off x="4064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58971</xdr:rowOff>
    </xdr:from>
    <xdr:ext cx="736600" cy="259045"/>
    <xdr:sp macro="" textlink="">
      <xdr:nvSpPr>
        <xdr:cNvPr id="200" name="テキスト ボックス 199"/>
        <xdr:cNvSpPr txBox="1"/>
      </xdr:nvSpPr>
      <xdr:spPr>
        <a:xfrm>
          <a:off x="3733800" y="1428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150174</xdr:rowOff>
    </xdr:from>
    <xdr:to>
      <xdr:col>15</xdr:col>
      <xdr:colOff>82550</xdr:colOff>
      <xdr:row>86</xdr:row>
      <xdr:rowOff>90221</xdr:rowOff>
    </xdr:to>
    <xdr:cxnSp macro="">
      <xdr:nvCxnSpPr>
        <xdr:cNvPr id="201" name="直線コネクタ 200"/>
        <xdr:cNvCxnSpPr/>
      </xdr:nvCxnSpPr>
      <xdr:spPr>
        <a:xfrm>
          <a:off x="2336800" y="14380524"/>
          <a:ext cx="889000" cy="45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138157</xdr:rowOff>
    </xdr:from>
    <xdr:to>
      <xdr:col>15</xdr:col>
      <xdr:colOff>133350</xdr:colOff>
      <xdr:row>83</xdr:row>
      <xdr:rowOff>68307</xdr:rowOff>
    </xdr:to>
    <xdr:sp macro="" textlink="">
      <xdr:nvSpPr>
        <xdr:cNvPr id="202" name="フローチャート: 判断 201"/>
        <xdr:cNvSpPr/>
      </xdr:nvSpPr>
      <xdr:spPr>
        <a:xfrm>
          <a:off x="3175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78484</xdr:rowOff>
    </xdr:from>
    <xdr:ext cx="762000" cy="259045"/>
    <xdr:sp macro="" textlink="">
      <xdr:nvSpPr>
        <xdr:cNvPr id="203" name="テキスト ボックス 202"/>
        <xdr:cNvSpPr txBox="1"/>
      </xdr:nvSpPr>
      <xdr:spPr>
        <a:xfrm>
          <a:off x="2844800" y="1396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35171</xdr:rowOff>
    </xdr:from>
    <xdr:to>
      <xdr:col>11</xdr:col>
      <xdr:colOff>31750</xdr:colOff>
      <xdr:row>83</xdr:row>
      <xdr:rowOff>150174</xdr:rowOff>
    </xdr:to>
    <xdr:cxnSp macro="">
      <xdr:nvCxnSpPr>
        <xdr:cNvPr id="204" name="直線コネクタ 203"/>
        <xdr:cNvCxnSpPr/>
      </xdr:nvCxnSpPr>
      <xdr:spPr>
        <a:xfrm>
          <a:off x="1447800" y="14094071"/>
          <a:ext cx="889000" cy="28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96141</xdr:rowOff>
    </xdr:from>
    <xdr:to>
      <xdr:col>11</xdr:col>
      <xdr:colOff>82550</xdr:colOff>
      <xdr:row>83</xdr:row>
      <xdr:rowOff>26291</xdr:rowOff>
    </xdr:to>
    <xdr:sp macro="" textlink="">
      <xdr:nvSpPr>
        <xdr:cNvPr id="205" name="フローチャート: 判断 204"/>
        <xdr:cNvSpPr/>
      </xdr:nvSpPr>
      <xdr:spPr>
        <a:xfrm>
          <a:off x="2286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36468</xdr:rowOff>
    </xdr:from>
    <xdr:ext cx="762000" cy="259045"/>
    <xdr:sp macro="" textlink="">
      <xdr:nvSpPr>
        <xdr:cNvPr id="206" name="テキスト ボックス 205"/>
        <xdr:cNvSpPr txBox="1"/>
      </xdr:nvSpPr>
      <xdr:spPr>
        <a:xfrm>
          <a:off x="1955800" y="13923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34725</xdr:rowOff>
    </xdr:from>
    <xdr:to>
      <xdr:col>7</xdr:col>
      <xdr:colOff>31750</xdr:colOff>
      <xdr:row>83</xdr:row>
      <xdr:rowOff>136325</xdr:rowOff>
    </xdr:to>
    <xdr:sp macro="" textlink="">
      <xdr:nvSpPr>
        <xdr:cNvPr id="207" name="フローチャート: 判断 206"/>
        <xdr:cNvSpPr/>
      </xdr:nvSpPr>
      <xdr:spPr>
        <a:xfrm>
          <a:off x="1397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121102</xdr:rowOff>
    </xdr:from>
    <xdr:ext cx="762000" cy="259045"/>
    <xdr:sp macro="" textlink="">
      <xdr:nvSpPr>
        <xdr:cNvPr id="208" name="テキスト ボックス 207"/>
        <xdr:cNvSpPr txBox="1"/>
      </xdr:nvSpPr>
      <xdr:spPr>
        <a:xfrm>
          <a:off x="1066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58903</xdr:rowOff>
    </xdr:from>
    <xdr:to>
      <xdr:col>23</xdr:col>
      <xdr:colOff>184150</xdr:colOff>
      <xdr:row>82</xdr:row>
      <xdr:rowOff>160503</xdr:rowOff>
    </xdr:to>
    <xdr:sp macro="" textlink="">
      <xdr:nvSpPr>
        <xdr:cNvPr id="214" name="楕円 213"/>
        <xdr:cNvSpPr/>
      </xdr:nvSpPr>
      <xdr:spPr>
        <a:xfrm>
          <a:off x="4902200" y="1411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75430</xdr:rowOff>
    </xdr:from>
    <xdr:ext cx="762000" cy="259045"/>
    <xdr:sp macro="" textlink="">
      <xdr:nvSpPr>
        <xdr:cNvPr id="215" name="人件費・物件費等の状況該当値テキスト"/>
        <xdr:cNvSpPr txBox="1"/>
      </xdr:nvSpPr>
      <xdr:spPr>
        <a:xfrm>
          <a:off x="5041900" y="1396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136451</xdr:rowOff>
    </xdr:from>
    <xdr:to>
      <xdr:col>19</xdr:col>
      <xdr:colOff>184150</xdr:colOff>
      <xdr:row>82</xdr:row>
      <xdr:rowOff>66601</xdr:rowOff>
    </xdr:to>
    <xdr:sp macro="" textlink="">
      <xdr:nvSpPr>
        <xdr:cNvPr id="216" name="楕円 215"/>
        <xdr:cNvSpPr/>
      </xdr:nvSpPr>
      <xdr:spPr>
        <a:xfrm>
          <a:off x="4064000" y="1402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76778</xdr:rowOff>
    </xdr:from>
    <xdr:ext cx="736600" cy="259045"/>
    <xdr:sp macro="" textlink="">
      <xdr:nvSpPr>
        <xdr:cNvPr id="217" name="テキスト ボックス 216"/>
        <xdr:cNvSpPr txBox="1"/>
      </xdr:nvSpPr>
      <xdr:spPr>
        <a:xfrm>
          <a:off x="3733800" y="13792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39421</xdr:rowOff>
    </xdr:from>
    <xdr:to>
      <xdr:col>15</xdr:col>
      <xdr:colOff>133350</xdr:colOff>
      <xdr:row>86</xdr:row>
      <xdr:rowOff>141021</xdr:rowOff>
    </xdr:to>
    <xdr:sp macro="" textlink="">
      <xdr:nvSpPr>
        <xdr:cNvPr id="218" name="楕円 217"/>
        <xdr:cNvSpPr/>
      </xdr:nvSpPr>
      <xdr:spPr>
        <a:xfrm>
          <a:off x="3175000" y="1478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125798</xdr:rowOff>
    </xdr:from>
    <xdr:ext cx="762000" cy="259045"/>
    <xdr:sp macro="" textlink="">
      <xdr:nvSpPr>
        <xdr:cNvPr id="219" name="テキスト ボックス 218"/>
        <xdr:cNvSpPr txBox="1"/>
      </xdr:nvSpPr>
      <xdr:spPr>
        <a:xfrm>
          <a:off x="2844800" y="14870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99374</xdr:rowOff>
    </xdr:from>
    <xdr:to>
      <xdr:col>11</xdr:col>
      <xdr:colOff>82550</xdr:colOff>
      <xdr:row>84</xdr:row>
      <xdr:rowOff>29524</xdr:rowOff>
    </xdr:to>
    <xdr:sp macro="" textlink="">
      <xdr:nvSpPr>
        <xdr:cNvPr id="220" name="楕円 219"/>
        <xdr:cNvSpPr/>
      </xdr:nvSpPr>
      <xdr:spPr>
        <a:xfrm>
          <a:off x="2286000" y="1432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14301</xdr:rowOff>
    </xdr:from>
    <xdr:ext cx="762000" cy="259045"/>
    <xdr:sp macro="" textlink="">
      <xdr:nvSpPr>
        <xdr:cNvPr id="221" name="テキスト ボックス 220"/>
        <xdr:cNvSpPr txBox="1"/>
      </xdr:nvSpPr>
      <xdr:spPr>
        <a:xfrm>
          <a:off x="1955800" y="1441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155821</xdr:rowOff>
    </xdr:from>
    <xdr:to>
      <xdr:col>7</xdr:col>
      <xdr:colOff>31750</xdr:colOff>
      <xdr:row>82</xdr:row>
      <xdr:rowOff>85971</xdr:rowOff>
    </xdr:to>
    <xdr:sp macro="" textlink="">
      <xdr:nvSpPr>
        <xdr:cNvPr id="222" name="楕円 221"/>
        <xdr:cNvSpPr/>
      </xdr:nvSpPr>
      <xdr:spPr>
        <a:xfrm>
          <a:off x="1397000" y="1404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96148</xdr:rowOff>
    </xdr:from>
    <xdr:ext cx="762000" cy="259045"/>
    <xdr:sp macro="" textlink="">
      <xdr:nvSpPr>
        <xdr:cNvPr id="223" name="テキスト ボックス 222"/>
        <xdr:cNvSpPr txBox="1"/>
      </xdr:nvSpPr>
      <xdr:spPr>
        <a:xfrm>
          <a:off x="1066800" y="1381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国の動向に準じて、平成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年度から給与構造の見直しと合併に伴う旧町間の給与格差是正を、また、</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年度から給与制度の総合的見直しなどに取り組んでいる。</a:t>
          </a:r>
          <a:b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令和元年</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ポイント増加し、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ることとなった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b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今後は、人事評価制度により、年功的な昇給制度からの脱却を図り、能力や実績を反映した給与体系への移行を積極的に進めながら、国や他団体等の状況を踏まえた給与の適正化に努めていく。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90</xdr:row>
      <xdr:rowOff>19050</xdr:rowOff>
    </xdr:to>
    <xdr:cxnSp macro="">
      <xdr:nvCxnSpPr>
        <xdr:cNvPr id="254" name="直線コネクタ 253"/>
        <xdr:cNvCxnSpPr/>
      </xdr:nvCxnSpPr>
      <xdr:spPr>
        <a:xfrm flipV="1">
          <a:off x="17018000" y="1376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136071</xdr:rowOff>
    </xdr:from>
    <xdr:to>
      <xdr:col>81</xdr:col>
      <xdr:colOff>44450</xdr:colOff>
      <xdr:row>87</xdr:row>
      <xdr:rowOff>16329</xdr:rowOff>
    </xdr:to>
    <xdr:cxnSp macro="">
      <xdr:nvCxnSpPr>
        <xdr:cNvPr id="259" name="直線コネクタ 258"/>
        <xdr:cNvCxnSpPr/>
      </xdr:nvCxnSpPr>
      <xdr:spPr>
        <a:xfrm>
          <a:off x="16179800" y="14880771"/>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15620</xdr:rowOff>
    </xdr:from>
    <xdr:ext cx="762000" cy="259045"/>
    <xdr:sp macro="" textlink="">
      <xdr:nvSpPr>
        <xdr:cNvPr id="260" name="給与水準   （国との比較）平均値テキスト"/>
        <xdr:cNvSpPr txBox="1"/>
      </xdr:nvSpPr>
      <xdr:spPr>
        <a:xfrm>
          <a:off x="17106900" y="14588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61" name="フローチャート: 判断 260"/>
        <xdr:cNvSpPr/>
      </xdr:nvSpPr>
      <xdr:spPr>
        <a:xfrm>
          <a:off x="169672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136071</xdr:rowOff>
    </xdr:from>
    <xdr:to>
      <xdr:col>77</xdr:col>
      <xdr:colOff>44450</xdr:colOff>
      <xdr:row>87</xdr:row>
      <xdr:rowOff>102507</xdr:rowOff>
    </xdr:to>
    <xdr:cxnSp macro="">
      <xdr:nvCxnSpPr>
        <xdr:cNvPr id="262" name="直線コネクタ 261"/>
        <xdr:cNvCxnSpPr/>
      </xdr:nvCxnSpPr>
      <xdr:spPr>
        <a:xfrm flipV="1">
          <a:off x="15290800" y="1488077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4" name="テキスト ボックス 263"/>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102507</xdr:rowOff>
    </xdr:from>
    <xdr:to>
      <xdr:col>72</xdr:col>
      <xdr:colOff>203200</xdr:colOff>
      <xdr:row>88</xdr:row>
      <xdr:rowOff>34471</xdr:rowOff>
    </xdr:to>
    <xdr:cxnSp macro="">
      <xdr:nvCxnSpPr>
        <xdr:cNvPr id="265" name="直線コネクタ 264"/>
        <xdr:cNvCxnSpPr/>
      </xdr:nvCxnSpPr>
      <xdr:spPr>
        <a:xfrm flipV="1">
          <a:off x="14401800" y="1501865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34471</xdr:rowOff>
    </xdr:from>
    <xdr:to>
      <xdr:col>68</xdr:col>
      <xdr:colOff>152400</xdr:colOff>
      <xdr:row>88</xdr:row>
      <xdr:rowOff>34471</xdr:rowOff>
    </xdr:to>
    <xdr:cxnSp macro="">
      <xdr:nvCxnSpPr>
        <xdr:cNvPr id="268" name="直線コネクタ 267"/>
        <xdr:cNvCxnSpPr/>
      </xdr:nvCxnSpPr>
      <xdr:spPr>
        <a:xfrm>
          <a:off x="13512800" y="151220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70" name="テキスト ボックス 269"/>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71" name="フローチャート: 判断 270"/>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145341</xdr:rowOff>
    </xdr:from>
    <xdr:ext cx="762000" cy="259045"/>
    <xdr:sp macro="" textlink="">
      <xdr:nvSpPr>
        <xdr:cNvPr id="272" name="テキスト ボックス 271"/>
        <xdr:cNvSpPr txBox="1"/>
      </xdr:nvSpPr>
      <xdr:spPr>
        <a:xfrm>
          <a:off x="13131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136979</xdr:rowOff>
    </xdr:from>
    <xdr:to>
      <xdr:col>81</xdr:col>
      <xdr:colOff>95250</xdr:colOff>
      <xdr:row>87</xdr:row>
      <xdr:rowOff>67129</xdr:rowOff>
    </xdr:to>
    <xdr:sp macro="" textlink="">
      <xdr:nvSpPr>
        <xdr:cNvPr id="278" name="楕円 277"/>
        <xdr:cNvSpPr/>
      </xdr:nvSpPr>
      <xdr:spPr>
        <a:xfrm>
          <a:off x="169672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109056</xdr:rowOff>
    </xdr:from>
    <xdr:ext cx="762000" cy="259045"/>
    <xdr:sp macro="" textlink="">
      <xdr:nvSpPr>
        <xdr:cNvPr id="279" name="給与水準   （国との比較）該当値テキスト"/>
        <xdr:cNvSpPr txBox="1"/>
      </xdr:nvSpPr>
      <xdr:spPr>
        <a:xfrm>
          <a:off x="17106900" y="1485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85271</xdr:rowOff>
    </xdr:from>
    <xdr:to>
      <xdr:col>77</xdr:col>
      <xdr:colOff>95250</xdr:colOff>
      <xdr:row>87</xdr:row>
      <xdr:rowOff>15421</xdr:rowOff>
    </xdr:to>
    <xdr:sp macro="" textlink="">
      <xdr:nvSpPr>
        <xdr:cNvPr id="280" name="楕円 279"/>
        <xdr:cNvSpPr/>
      </xdr:nvSpPr>
      <xdr:spPr>
        <a:xfrm>
          <a:off x="16129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81" name="テキスト ボックス 280"/>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51707</xdr:rowOff>
    </xdr:from>
    <xdr:to>
      <xdr:col>73</xdr:col>
      <xdr:colOff>44450</xdr:colOff>
      <xdr:row>87</xdr:row>
      <xdr:rowOff>153307</xdr:rowOff>
    </xdr:to>
    <xdr:sp macro="" textlink="">
      <xdr:nvSpPr>
        <xdr:cNvPr id="282" name="楕円 281"/>
        <xdr:cNvSpPr/>
      </xdr:nvSpPr>
      <xdr:spPr>
        <a:xfrm>
          <a:off x="15240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138084</xdr:rowOff>
    </xdr:from>
    <xdr:ext cx="762000" cy="259045"/>
    <xdr:sp macro="" textlink="">
      <xdr:nvSpPr>
        <xdr:cNvPr id="283" name="テキスト ボックス 282"/>
        <xdr:cNvSpPr txBox="1"/>
      </xdr:nvSpPr>
      <xdr:spPr>
        <a:xfrm>
          <a:off x="14909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155121</xdr:rowOff>
    </xdr:from>
    <xdr:to>
      <xdr:col>68</xdr:col>
      <xdr:colOff>203200</xdr:colOff>
      <xdr:row>88</xdr:row>
      <xdr:rowOff>85271</xdr:rowOff>
    </xdr:to>
    <xdr:sp macro="" textlink="">
      <xdr:nvSpPr>
        <xdr:cNvPr id="284" name="楕円 283"/>
        <xdr:cNvSpPr/>
      </xdr:nvSpPr>
      <xdr:spPr>
        <a:xfrm>
          <a:off x="14351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70048</xdr:rowOff>
    </xdr:from>
    <xdr:ext cx="762000" cy="259045"/>
    <xdr:sp macro="" textlink="">
      <xdr:nvSpPr>
        <xdr:cNvPr id="285" name="テキスト ボックス 284"/>
        <xdr:cNvSpPr txBox="1"/>
      </xdr:nvSpPr>
      <xdr:spPr>
        <a:xfrm>
          <a:off x="14020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155121</xdr:rowOff>
    </xdr:from>
    <xdr:to>
      <xdr:col>64</xdr:col>
      <xdr:colOff>152400</xdr:colOff>
      <xdr:row>88</xdr:row>
      <xdr:rowOff>85271</xdr:rowOff>
    </xdr:to>
    <xdr:sp macro="" textlink="">
      <xdr:nvSpPr>
        <xdr:cNvPr id="286" name="楕円 285"/>
        <xdr:cNvSpPr/>
      </xdr:nvSpPr>
      <xdr:spPr>
        <a:xfrm>
          <a:off x="13462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70048</xdr:rowOff>
    </xdr:from>
    <xdr:ext cx="762000" cy="259045"/>
    <xdr:sp macro="" textlink="">
      <xdr:nvSpPr>
        <xdr:cNvPr id="287" name="テキスト ボックス 286"/>
        <xdr:cNvSpPr txBox="1"/>
      </xdr:nvSpPr>
      <xdr:spPr>
        <a:xfrm>
          <a:off x="13131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前年度から職員数が</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人</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減少したものの、人口が減少したため、</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千人当たりの数値</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0.01</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人</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。依然として</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各平均（類似団体・全国・県）を下回る結果となった。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これまで、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定員管理計画に則り、平成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年度以降職員数の削減に努めてきた結果、現段階で既に目標値は達成している状況である。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しかしながら、人口減少や少子高齢化に伴う税収減、普通交付税の縮減など今後厳しい財政状況が続くと見込まれる中、公共施設の統廃合を含めた適正配置や民営化、</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事業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の民間委託、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の利活用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などを検討しながら、業務の効率化を図り、住民サービスを低下させることなく適切な定員管理に努めていく。</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100">
            <a:effectLst/>
            <a:latin typeface="ＭＳ ゴシック" panose="020B0609070205080204" pitchFamily="49" charset="-128"/>
            <a:ea typeface="ＭＳ ゴシック" panose="020B0609070205080204" pitchFamily="49" charset="-128"/>
          </a:endParaRPr>
        </a:p>
        <a:p>
          <a:endParaRPr lang="ja-JP" altLang="ja-JP" sz="16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363</xdr:rowOff>
    </xdr:from>
    <xdr:to>
      <xdr:col>81</xdr:col>
      <xdr:colOff>44450</xdr:colOff>
      <xdr:row>66</xdr:row>
      <xdr:rowOff>122767</xdr:rowOff>
    </xdr:to>
    <xdr:cxnSp macro="">
      <xdr:nvCxnSpPr>
        <xdr:cNvPr id="319" name="直線コネクタ 318"/>
        <xdr:cNvCxnSpPr/>
      </xdr:nvCxnSpPr>
      <xdr:spPr>
        <a:xfrm flipV="1">
          <a:off x="17018000" y="10115913"/>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20" name="定員管理の状況最小値テキスト"/>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21" name="直線コネクタ 320"/>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86740</xdr:rowOff>
    </xdr:from>
    <xdr:ext cx="762000" cy="259045"/>
    <xdr:sp macro="" textlink="">
      <xdr:nvSpPr>
        <xdr:cNvPr id="322" name="定員管理の状況最大値テキスト"/>
        <xdr:cNvSpPr txBox="1"/>
      </xdr:nvSpPr>
      <xdr:spPr>
        <a:xfrm>
          <a:off x="17106900" y="98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363</xdr:rowOff>
    </xdr:from>
    <xdr:to>
      <xdr:col>81</xdr:col>
      <xdr:colOff>133350</xdr:colOff>
      <xdr:row>59</xdr:row>
      <xdr:rowOff>363</xdr:rowOff>
    </xdr:to>
    <xdr:cxnSp macro="">
      <xdr:nvCxnSpPr>
        <xdr:cNvPr id="323" name="直線コネクタ 322"/>
        <xdr:cNvCxnSpPr/>
      </xdr:nvCxnSpPr>
      <xdr:spPr>
        <a:xfrm>
          <a:off x="16929100" y="101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126516</xdr:rowOff>
    </xdr:from>
    <xdr:to>
      <xdr:col>81</xdr:col>
      <xdr:colOff>44450</xdr:colOff>
      <xdr:row>60</xdr:row>
      <xdr:rowOff>127665</xdr:rowOff>
    </xdr:to>
    <xdr:cxnSp macro="">
      <xdr:nvCxnSpPr>
        <xdr:cNvPr id="324" name="直線コネクタ 323"/>
        <xdr:cNvCxnSpPr/>
      </xdr:nvCxnSpPr>
      <xdr:spPr>
        <a:xfrm>
          <a:off x="16179800" y="10413516"/>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169592</xdr:rowOff>
    </xdr:from>
    <xdr:ext cx="762000" cy="259045"/>
    <xdr:sp macro="" textlink="">
      <xdr:nvSpPr>
        <xdr:cNvPr id="325" name="定員管理の状況平均値テキスト"/>
        <xdr:cNvSpPr txBox="1"/>
      </xdr:nvSpPr>
      <xdr:spPr>
        <a:xfrm>
          <a:off x="17106900" y="10456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26065</xdr:rowOff>
    </xdr:from>
    <xdr:to>
      <xdr:col>81</xdr:col>
      <xdr:colOff>95250</xdr:colOff>
      <xdr:row>61</xdr:row>
      <xdr:rowOff>127665</xdr:rowOff>
    </xdr:to>
    <xdr:sp macro="" textlink="">
      <xdr:nvSpPr>
        <xdr:cNvPr id="326" name="フローチャート: 判断 325"/>
        <xdr:cNvSpPr/>
      </xdr:nvSpPr>
      <xdr:spPr>
        <a:xfrm>
          <a:off x="169672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126516</xdr:rowOff>
    </xdr:from>
    <xdr:to>
      <xdr:col>77</xdr:col>
      <xdr:colOff>44450</xdr:colOff>
      <xdr:row>60</xdr:row>
      <xdr:rowOff>134559</xdr:rowOff>
    </xdr:to>
    <xdr:cxnSp macro="">
      <xdr:nvCxnSpPr>
        <xdr:cNvPr id="327" name="直線コネクタ 326"/>
        <xdr:cNvCxnSpPr/>
      </xdr:nvCxnSpPr>
      <xdr:spPr>
        <a:xfrm flipV="1">
          <a:off x="15290800" y="1041351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8" name="フローチャート: 判断 327"/>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107846</xdr:rowOff>
    </xdr:from>
    <xdr:ext cx="736600" cy="259045"/>
    <xdr:sp macro="" textlink="">
      <xdr:nvSpPr>
        <xdr:cNvPr id="329" name="テキスト ボックス 328"/>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129963</xdr:rowOff>
    </xdr:from>
    <xdr:to>
      <xdr:col>72</xdr:col>
      <xdr:colOff>203200</xdr:colOff>
      <xdr:row>60</xdr:row>
      <xdr:rowOff>134559</xdr:rowOff>
    </xdr:to>
    <xdr:cxnSp macro="">
      <xdr:nvCxnSpPr>
        <xdr:cNvPr id="330" name="直線コネクタ 329"/>
        <xdr:cNvCxnSpPr/>
      </xdr:nvCxnSpPr>
      <xdr:spPr>
        <a:xfrm>
          <a:off x="14401800" y="10416963"/>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28363</xdr:rowOff>
    </xdr:from>
    <xdr:to>
      <xdr:col>73</xdr:col>
      <xdr:colOff>44450</xdr:colOff>
      <xdr:row>61</xdr:row>
      <xdr:rowOff>129963</xdr:rowOff>
    </xdr:to>
    <xdr:sp macro="" textlink="">
      <xdr:nvSpPr>
        <xdr:cNvPr id="331" name="フローチャート: 判断 330"/>
        <xdr:cNvSpPr/>
      </xdr:nvSpPr>
      <xdr:spPr>
        <a:xfrm>
          <a:off x="15240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114740</xdr:rowOff>
    </xdr:from>
    <xdr:ext cx="762000" cy="259045"/>
    <xdr:sp macro="" textlink="">
      <xdr:nvSpPr>
        <xdr:cNvPr id="332" name="テキスト ボックス 331"/>
        <xdr:cNvSpPr txBox="1"/>
      </xdr:nvSpPr>
      <xdr:spPr>
        <a:xfrm>
          <a:off x="14909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129963</xdr:rowOff>
    </xdr:from>
    <xdr:to>
      <xdr:col>68</xdr:col>
      <xdr:colOff>152400</xdr:colOff>
      <xdr:row>60</xdr:row>
      <xdr:rowOff>129963</xdr:rowOff>
    </xdr:to>
    <xdr:cxnSp macro="">
      <xdr:nvCxnSpPr>
        <xdr:cNvPr id="333" name="直線コネクタ 332"/>
        <xdr:cNvCxnSpPr/>
      </xdr:nvCxnSpPr>
      <xdr:spPr>
        <a:xfrm>
          <a:off x="13512800" y="104169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22618</xdr:rowOff>
    </xdr:from>
    <xdr:to>
      <xdr:col>68</xdr:col>
      <xdr:colOff>203200</xdr:colOff>
      <xdr:row>61</xdr:row>
      <xdr:rowOff>124218</xdr:rowOff>
    </xdr:to>
    <xdr:sp macro="" textlink="">
      <xdr:nvSpPr>
        <xdr:cNvPr id="334" name="フローチャート: 判断 333"/>
        <xdr:cNvSpPr/>
      </xdr:nvSpPr>
      <xdr:spPr>
        <a:xfrm>
          <a:off x="14351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108995</xdr:rowOff>
    </xdr:from>
    <xdr:ext cx="762000" cy="259045"/>
    <xdr:sp macro="" textlink="">
      <xdr:nvSpPr>
        <xdr:cNvPr id="335" name="テキスト ボックス 334"/>
        <xdr:cNvSpPr txBox="1"/>
      </xdr:nvSpPr>
      <xdr:spPr>
        <a:xfrm>
          <a:off x="14020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165342</xdr:rowOff>
    </xdr:from>
    <xdr:to>
      <xdr:col>64</xdr:col>
      <xdr:colOff>152400</xdr:colOff>
      <xdr:row>61</xdr:row>
      <xdr:rowOff>95492</xdr:rowOff>
    </xdr:to>
    <xdr:sp macro="" textlink="">
      <xdr:nvSpPr>
        <xdr:cNvPr id="336" name="フローチャート: 判断 335"/>
        <xdr:cNvSpPr/>
      </xdr:nvSpPr>
      <xdr:spPr>
        <a:xfrm>
          <a:off x="13462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80269</xdr:rowOff>
    </xdr:from>
    <xdr:ext cx="762000" cy="259045"/>
    <xdr:sp macro="" textlink="">
      <xdr:nvSpPr>
        <xdr:cNvPr id="337" name="テキスト ボックス 336"/>
        <xdr:cNvSpPr txBox="1"/>
      </xdr:nvSpPr>
      <xdr:spPr>
        <a:xfrm>
          <a:off x="13131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76865</xdr:rowOff>
    </xdr:from>
    <xdr:to>
      <xdr:col>81</xdr:col>
      <xdr:colOff>95250</xdr:colOff>
      <xdr:row>61</xdr:row>
      <xdr:rowOff>7015</xdr:rowOff>
    </xdr:to>
    <xdr:sp macro="" textlink="">
      <xdr:nvSpPr>
        <xdr:cNvPr id="343" name="楕円 342"/>
        <xdr:cNvSpPr/>
      </xdr:nvSpPr>
      <xdr:spPr>
        <a:xfrm>
          <a:off x="16967200" y="1036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93392</xdr:rowOff>
    </xdr:from>
    <xdr:ext cx="762000" cy="259045"/>
    <xdr:sp macro="" textlink="">
      <xdr:nvSpPr>
        <xdr:cNvPr id="344" name="定員管理の状況該当値テキスト"/>
        <xdr:cNvSpPr txBox="1"/>
      </xdr:nvSpPr>
      <xdr:spPr>
        <a:xfrm>
          <a:off x="17106900" y="10208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75716</xdr:rowOff>
    </xdr:from>
    <xdr:to>
      <xdr:col>77</xdr:col>
      <xdr:colOff>95250</xdr:colOff>
      <xdr:row>61</xdr:row>
      <xdr:rowOff>5866</xdr:rowOff>
    </xdr:to>
    <xdr:sp macro="" textlink="">
      <xdr:nvSpPr>
        <xdr:cNvPr id="345" name="楕円 344"/>
        <xdr:cNvSpPr/>
      </xdr:nvSpPr>
      <xdr:spPr>
        <a:xfrm>
          <a:off x="16129000" y="103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16043</xdr:rowOff>
    </xdr:from>
    <xdr:ext cx="736600" cy="259045"/>
    <xdr:sp macro="" textlink="">
      <xdr:nvSpPr>
        <xdr:cNvPr id="346" name="テキスト ボックス 345"/>
        <xdr:cNvSpPr txBox="1"/>
      </xdr:nvSpPr>
      <xdr:spPr>
        <a:xfrm>
          <a:off x="15798800" y="10131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83759</xdr:rowOff>
    </xdr:from>
    <xdr:to>
      <xdr:col>73</xdr:col>
      <xdr:colOff>44450</xdr:colOff>
      <xdr:row>61</xdr:row>
      <xdr:rowOff>13909</xdr:rowOff>
    </xdr:to>
    <xdr:sp macro="" textlink="">
      <xdr:nvSpPr>
        <xdr:cNvPr id="347" name="楕円 346"/>
        <xdr:cNvSpPr/>
      </xdr:nvSpPr>
      <xdr:spPr>
        <a:xfrm>
          <a:off x="15240000" y="1037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24086</xdr:rowOff>
    </xdr:from>
    <xdr:ext cx="762000" cy="259045"/>
    <xdr:sp macro="" textlink="">
      <xdr:nvSpPr>
        <xdr:cNvPr id="348" name="テキスト ボックス 347"/>
        <xdr:cNvSpPr txBox="1"/>
      </xdr:nvSpPr>
      <xdr:spPr>
        <a:xfrm>
          <a:off x="14909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79163</xdr:rowOff>
    </xdr:from>
    <xdr:to>
      <xdr:col>68</xdr:col>
      <xdr:colOff>203200</xdr:colOff>
      <xdr:row>61</xdr:row>
      <xdr:rowOff>9313</xdr:rowOff>
    </xdr:to>
    <xdr:sp macro="" textlink="">
      <xdr:nvSpPr>
        <xdr:cNvPr id="349" name="楕円 348"/>
        <xdr:cNvSpPr/>
      </xdr:nvSpPr>
      <xdr:spPr>
        <a:xfrm>
          <a:off x="14351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19490</xdr:rowOff>
    </xdr:from>
    <xdr:ext cx="762000" cy="259045"/>
    <xdr:sp macro="" textlink="">
      <xdr:nvSpPr>
        <xdr:cNvPr id="350" name="テキスト ボックス 349"/>
        <xdr:cNvSpPr txBox="1"/>
      </xdr:nvSpPr>
      <xdr:spPr>
        <a:xfrm>
          <a:off x="14020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51" name="楕円 350"/>
        <xdr:cNvSpPr/>
      </xdr:nvSpPr>
      <xdr:spPr>
        <a:xfrm>
          <a:off x="13462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19490</xdr:rowOff>
    </xdr:from>
    <xdr:ext cx="762000" cy="259045"/>
    <xdr:sp macro="" textlink="">
      <xdr:nvSpPr>
        <xdr:cNvPr id="352" name="テキスト ボックス 351"/>
        <xdr:cNvSpPr txBox="1"/>
      </xdr:nvSpPr>
      <xdr:spPr>
        <a:xfrm>
          <a:off x="13131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年度から改善傾向にあり、前年度と比較して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ポイント減少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た。早期健全化基準を下回っているものの、依然として各平均（類似団体・全国・県）を上回っている状況にある。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主な改善要因として、既発行地方債の完済等により一般会計の元利償還金が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353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百万円減少したことが挙げられる。一方、合併算定替の段階的縮減等の影響で普通交付税が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345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百万円減少するなど悪化要因も内包している。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本市の大型起債事業に加え、宇城広域連合の消防署耐震改築整備事業などの公債費負担要因も重なってくるため、事業の峻別、計画的執行をより厳しく管理し、当該比率を悪化させないよう努め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16631</xdr:rowOff>
    </xdr:to>
    <xdr:cxnSp macro="">
      <xdr:nvCxnSpPr>
        <xdr:cNvPr id="383" name="直線コネクタ 382"/>
        <xdr:cNvCxnSpPr/>
      </xdr:nvCxnSpPr>
      <xdr:spPr>
        <a:xfrm flipV="1">
          <a:off x="17018000" y="6054272"/>
          <a:ext cx="0" cy="1677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4"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5" name="直線コネクタ 384"/>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6"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7" name="直線コネクタ 386"/>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116417</xdr:rowOff>
    </xdr:from>
    <xdr:to>
      <xdr:col>81</xdr:col>
      <xdr:colOff>44450</xdr:colOff>
      <xdr:row>42</xdr:row>
      <xdr:rowOff>94343</xdr:rowOff>
    </xdr:to>
    <xdr:cxnSp macro="">
      <xdr:nvCxnSpPr>
        <xdr:cNvPr id="388" name="直線コネクタ 387"/>
        <xdr:cNvCxnSpPr/>
      </xdr:nvCxnSpPr>
      <xdr:spPr>
        <a:xfrm flipV="1">
          <a:off x="16179800" y="7145867"/>
          <a:ext cx="8382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115708</xdr:rowOff>
    </xdr:from>
    <xdr:ext cx="762000" cy="259045"/>
    <xdr:sp macro="" textlink="">
      <xdr:nvSpPr>
        <xdr:cNvPr id="389" name="公債費負担の状況平均値テキスト"/>
        <xdr:cNvSpPr txBox="1"/>
      </xdr:nvSpPr>
      <xdr:spPr>
        <a:xfrm>
          <a:off x="17106900" y="6802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90" name="フローチャート: 判断 389"/>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94343</xdr:rowOff>
    </xdr:from>
    <xdr:to>
      <xdr:col>77</xdr:col>
      <xdr:colOff>44450</xdr:colOff>
      <xdr:row>43</xdr:row>
      <xdr:rowOff>26307</xdr:rowOff>
    </xdr:to>
    <xdr:cxnSp macro="">
      <xdr:nvCxnSpPr>
        <xdr:cNvPr id="391" name="直線コネクタ 390"/>
        <xdr:cNvCxnSpPr/>
      </xdr:nvCxnSpPr>
      <xdr:spPr>
        <a:xfrm flipV="1">
          <a:off x="15290800" y="72952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92" name="フローチャート: 判断 391"/>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50999</xdr:rowOff>
    </xdr:from>
    <xdr:ext cx="736600" cy="259045"/>
    <xdr:sp macro="" textlink="">
      <xdr:nvSpPr>
        <xdr:cNvPr id="393" name="テキスト ボックス 392"/>
        <xdr:cNvSpPr txBox="1"/>
      </xdr:nvSpPr>
      <xdr:spPr>
        <a:xfrm>
          <a:off x="15798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26307</xdr:rowOff>
    </xdr:from>
    <xdr:to>
      <xdr:col>72</xdr:col>
      <xdr:colOff>203200</xdr:colOff>
      <xdr:row>43</xdr:row>
      <xdr:rowOff>95250</xdr:rowOff>
    </xdr:to>
    <xdr:cxnSp macro="">
      <xdr:nvCxnSpPr>
        <xdr:cNvPr id="394" name="直線コネクタ 393"/>
        <xdr:cNvCxnSpPr/>
      </xdr:nvCxnSpPr>
      <xdr:spPr>
        <a:xfrm flipV="1">
          <a:off x="14401800" y="73986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5" name="フローチャート: 判断 394"/>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73979</xdr:rowOff>
    </xdr:from>
    <xdr:ext cx="762000" cy="259045"/>
    <xdr:sp macro="" textlink="">
      <xdr:nvSpPr>
        <xdr:cNvPr id="396" name="テキスト ボックス 395"/>
        <xdr:cNvSpPr txBox="1"/>
      </xdr:nvSpPr>
      <xdr:spPr>
        <a:xfrm>
          <a:off x="14909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95250</xdr:rowOff>
    </xdr:from>
    <xdr:to>
      <xdr:col>68</xdr:col>
      <xdr:colOff>152400</xdr:colOff>
      <xdr:row>43</xdr:row>
      <xdr:rowOff>118231</xdr:rowOff>
    </xdr:to>
    <xdr:cxnSp macro="">
      <xdr:nvCxnSpPr>
        <xdr:cNvPr id="397" name="直線コネクタ 396"/>
        <xdr:cNvCxnSpPr/>
      </xdr:nvCxnSpPr>
      <xdr:spPr>
        <a:xfrm flipV="1">
          <a:off x="13512800" y="746760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8" name="フローチャート: 判断 397"/>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99" name="テキスト ボックス 398"/>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00" name="フローチャート: 判断 399"/>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17434</xdr:rowOff>
    </xdr:from>
    <xdr:ext cx="762000" cy="259045"/>
    <xdr:sp macro="" textlink="">
      <xdr:nvSpPr>
        <xdr:cNvPr id="401" name="テキスト ボックス 400"/>
        <xdr:cNvSpPr txBox="1"/>
      </xdr:nvSpPr>
      <xdr:spPr>
        <a:xfrm>
          <a:off x="13131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65617</xdr:rowOff>
    </xdr:from>
    <xdr:to>
      <xdr:col>81</xdr:col>
      <xdr:colOff>95250</xdr:colOff>
      <xdr:row>41</xdr:row>
      <xdr:rowOff>167217</xdr:rowOff>
    </xdr:to>
    <xdr:sp macro="" textlink="">
      <xdr:nvSpPr>
        <xdr:cNvPr id="407" name="楕円 406"/>
        <xdr:cNvSpPr/>
      </xdr:nvSpPr>
      <xdr:spPr>
        <a:xfrm>
          <a:off x="16967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37694</xdr:rowOff>
    </xdr:from>
    <xdr:ext cx="762000" cy="259045"/>
    <xdr:sp macro="" textlink="">
      <xdr:nvSpPr>
        <xdr:cNvPr id="408" name="公債費負担の状況該当値テキスト"/>
        <xdr:cNvSpPr txBox="1"/>
      </xdr:nvSpPr>
      <xdr:spPr>
        <a:xfrm>
          <a:off x="17106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43543</xdr:rowOff>
    </xdr:from>
    <xdr:to>
      <xdr:col>77</xdr:col>
      <xdr:colOff>95250</xdr:colOff>
      <xdr:row>42</xdr:row>
      <xdr:rowOff>145143</xdr:rowOff>
    </xdr:to>
    <xdr:sp macro="" textlink="">
      <xdr:nvSpPr>
        <xdr:cNvPr id="409" name="楕円 408"/>
        <xdr:cNvSpPr/>
      </xdr:nvSpPr>
      <xdr:spPr>
        <a:xfrm>
          <a:off x="16129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129920</xdr:rowOff>
    </xdr:from>
    <xdr:ext cx="736600" cy="259045"/>
    <xdr:sp macro="" textlink="">
      <xdr:nvSpPr>
        <xdr:cNvPr id="410" name="テキスト ボックス 409"/>
        <xdr:cNvSpPr txBox="1"/>
      </xdr:nvSpPr>
      <xdr:spPr>
        <a:xfrm>
          <a:off x="15798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146957</xdr:rowOff>
    </xdr:from>
    <xdr:to>
      <xdr:col>73</xdr:col>
      <xdr:colOff>44450</xdr:colOff>
      <xdr:row>43</xdr:row>
      <xdr:rowOff>77107</xdr:rowOff>
    </xdr:to>
    <xdr:sp macro="" textlink="">
      <xdr:nvSpPr>
        <xdr:cNvPr id="411" name="楕円 410"/>
        <xdr:cNvSpPr/>
      </xdr:nvSpPr>
      <xdr:spPr>
        <a:xfrm>
          <a:off x="15240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61884</xdr:rowOff>
    </xdr:from>
    <xdr:ext cx="762000" cy="259045"/>
    <xdr:sp macro="" textlink="">
      <xdr:nvSpPr>
        <xdr:cNvPr id="412" name="テキスト ボックス 411"/>
        <xdr:cNvSpPr txBox="1"/>
      </xdr:nvSpPr>
      <xdr:spPr>
        <a:xfrm>
          <a:off x="14909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44450</xdr:rowOff>
    </xdr:from>
    <xdr:to>
      <xdr:col>68</xdr:col>
      <xdr:colOff>203200</xdr:colOff>
      <xdr:row>43</xdr:row>
      <xdr:rowOff>146050</xdr:rowOff>
    </xdr:to>
    <xdr:sp macro="" textlink="">
      <xdr:nvSpPr>
        <xdr:cNvPr id="413" name="楕円 412"/>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130827</xdr:rowOff>
    </xdr:from>
    <xdr:ext cx="762000" cy="259045"/>
    <xdr:sp macro="" textlink="">
      <xdr:nvSpPr>
        <xdr:cNvPr id="414" name="テキスト ボックス 413"/>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67431</xdr:rowOff>
    </xdr:from>
    <xdr:to>
      <xdr:col>64</xdr:col>
      <xdr:colOff>152400</xdr:colOff>
      <xdr:row>43</xdr:row>
      <xdr:rowOff>169031</xdr:rowOff>
    </xdr:to>
    <xdr:sp macro="" textlink="">
      <xdr:nvSpPr>
        <xdr:cNvPr id="415" name="楕円 414"/>
        <xdr:cNvSpPr/>
      </xdr:nvSpPr>
      <xdr:spPr>
        <a:xfrm>
          <a:off x="13462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153808</xdr:rowOff>
    </xdr:from>
    <xdr:ext cx="762000" cy="259045"/>
    <xdr:sp macro="" textlink="">
      <xdr:nvSpPr>
        <xdr:cNvPr id="416" name="テキスト ボックス 415"/>
        <xdr:cNvSpPr txBox="1"/>
      </xdr:nvSpPr>
      <xdr:spPr>
        <a:xfrm>
          <a:off x="13131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ポイント）と改善され、各平均（類似団体・全国・県）を下回る結果となった。主な改善要因として、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合併特例事業債</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等の地方債発行により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将来負担額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は増加（前年度比＋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1,925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百万円）したものの、財政調整基金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などにより公債費充当特定財源が増加（前年度比＋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2,396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百万円）したことが挙げられる。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教育環境整備等の大型事業に伴う地方債発行額の増加が見込まれるが、有利な地方債を活用するとともに、最小の経費で最大の行政サービスを継続的に行えるよう、財政健全化の取組みをより一層進め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125851</xdr:rowOff>
    </xdr:to>
    <xdr:cxnSp macro="">
      <xdr:nvCxnSpPr>
        <xdr:cNvPr id="447" name="直線コネクタ 446"/>
        <xdr:cNvCxnSpPr/>
      </xdr:nvCxnSpPr>
      <xdr:spPr>
        <a:xfrm flipV="1">
          <a:off x="17018000" y="2313214"/>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97928</xdr:rowOff>
    </xdr:from>
    <xdr:ext cx="762000" cy="259045"/>
    <xdr:sp macro="" textlink="">
      <xdr:nvSpPr>
        <xdr:cNvPr id="448" name="将来負担の状況最小値テキスト"/>
        <xdr:cNvSpPr txBox="1"/>
      </xdr:nvSpPr>
      <xdr:spPr>
        <a:xfrm>
          <a:off x="17106900" y="386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125851</xdr:rowOff>
    </xdr:from>
    <xdr:to>
      <xdr:col>81</xdr:col>
      <xdr:colOff>133350</xdr:colOff>
      <xdr:row>22</xdr:row>
      <xdr:rowOff>125851</xdr:rowOff>
    </xdr:to>
    <xdr:cxnSp macro="">
      <xdr:nvCxnSpPr>
        <xdr:cNvPr id="449" name="直線コネクタ 448"/>
        <xdr:cNvCxnSpPr/>
      </xdr:nvCxnSpPr>
      <xdr:spPr>
        <a:xfrm>
          <a:off x="16929100" y="389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107345</xdr:rowOff>
    </xdr:from>
    <xdr:to>
      <xdr:col>81</xdr:col>
      <xdr:colOff>44450</xdr:colOff>
      <xdr:row>13</xdr:row>
      <xdr:rowOff>146413</xdr:rowOff>
    </xdr:to>
    <xdr:cxnSp macro="">
      <xdr:nvCxnSpPr>
        <xdr:cNvPr id="452" name="直線コネクタ 451"/>
        <xdr:cNvCxnSpPr/>
      </xdr:nvCxnSpPr>
      <xdr:spPr>
        <a:xfrm flipV="1">
          <a:off x="16179800" y="2336195"/>
          <a:ext cx="8382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97323</xdr:rowOff>
    </xdr:from>
    <xdr:ext cx="762000" cy="259045"/>
    <xdr:sp macro="" textlink="">
      <xdr:nvSpPr>
        <xdr:cNvPr id="453" name="将来負担の状況平均値テキスト"/>
        <xdr:cNvSpPr txBox="1"/>
      </xdr:nvSpPr>
      <xdr:spPr>
        <a:xfrm>
          <a:off x="17106900" y="249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125246</xdr:rowOff>
    </xdr:from>
    <xdr:to>
      <xdr:col>81</xdr:col>
      <xdr:colOff>95250</xdr:colOff>
      <xdr:row>15</xdr:row>
      <xdr:rowOff>55396</xdr:rowOff>
    </xdr:to>
    <xdr:sp macro="" textlink="">
      <xdr:nvSpPr>
        <xdr:cNvPr id="454" name="フローチャート: 判断 453"/>
        <xdr:cNvSpPr/>
      </xdr:nvSpPr>
      <xdr:spPr>
        <a:xfrm>
          <a:off x="169672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146413</xdr:rowOff>
    </xdr:from>
    <xdr:to>
      <xdr:col>77</xdr:col>
      <xdr:colOff>44450</xdr:colOff>
      <xdr:row>15</xdr:row>
      <xdr:rowOff>41366</xdr:rowOff>
    </xdr:to>
    <xdr:cxnSp macro="">
      <xdr:nvCxnSpPr>
        <xdr:cNvPr id="455" name="直線コネクタ 454"/>
        <xdr:cNvCxnSpPr/>
      </xdr:nvCxnSpPr>
      <xdr:spPr>
        <a:xfrm flipV="1">
          <a:off x="15290800" y="2375263"/>
          <a:ext cx="889000" cy="23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153972</xdr:rowOff>
    </xdr:from>
    <xdr:to>
      <xdr:col>77</xdr:col>
      <xdr:colOff>95250</xdr:colOff>
      <xdr:row>15</xdr:row>
      <xdr:rowOff>84122</xdr:rowOff>
    </xdr:to>
    <xdr:sp macro="" textlink="">
      <xdr:nvSpPr>
        <xdr:cNvPr id="456" name="フローチャート: 判断 455"/>
        <xdr:cNvSpPr/>
      </xdr:nvSpPr>
      <xdr:spPr>
        <a:xfrm>
          <a:off x="16129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68899</xdr:rowOff>
    </xdr:from>
    <xdr:ext cx="736600" cy="259045"/>
    <xdr:sp macro="" textlink="">
      <xdr:nvSpPr>
        <xdr:cNvPr id="457" name="テキスト ボックス 456"/>
        <xdr:cNvSpPr txBox="1"/>
      </xdr:nvSpPr>
      <xdr:spPr>
        <a:xfrm>
          <a:off x="15798800" y="2640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41366</xdr:rowOff>
    </xdr:from>
    <xdr:to>
      <xdr:col>72</xdr:col>
      <xdr:colOff>203200</xdr:colOff>
      <xdr:row>16</xdr:row>
      <xdr:rowOff>37677</xdr:rowOff>
    </xdr:to>
    <xdr:cxnSp macro="">
      <xdr:nvCxnSpPr>
        <xdr:cNvPr id="458" name="直線コネクタ 457"/>
        <xdr:cNvCxnSpPr/>
      </xdr:nvCxnSpPr>
      <xdr:spPr>
        <a:xfrm flipV="1">
          <a:off x="14401800" y="2613116"/>
          <a:ext cx="889000" cy="16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37677</xdr:rowOff>
    </xdr:from>
    <xdr:to>
      <xdr:col>73</xdr:col>
      <xdr:colOff>44450</xdr:colOff>
      <xdr:row>15</xdr:row>
      <xdr:rowOff>139277</xdr:rowOff>
    </xdr:to>
    <xdr:sp macro="" textlink="">
      <xdr:nvSpPr>
        <xdr:cNvPr id="459" name="フローチャート: 判断 458"/>
        <xdr:cNvSpPr/>
      </xdr:nvSpPr>
      <xdr:spPr>
        <a:xfrm>
          <a:off x="15240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124054</xdr:rowOff>
    </xdr:from>
    <xdr:ext cx="762000" cy="259045"/>
    <xdr:sp macro="" textlink="">
      <xdr:nvSpPr>
        <xdr:cNvPr id="460" name="テキスト ボックス 459"/>
        <xdr:cNvSpPr txBox="1"/>
      </xdr:nvSpPr>
      <xdr:spPr>
        <a:xfrm>
          <a:off x="14909800" y="26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37677</xdr:rowOff>
    </xdr:from>
    <xdr:to>
      <xdr:col>68</xdr:col>
      <xdr:colOff>152400</xdr:colOff>
      <xdr:row>16</xdr:row>
      <xdr:rowOff>44571</xdr:rowOff>
    </xdr:to>
    <xdr:cxnSp macro="">
      <xdr:nvCxnSpPr>
        <xdr:cNvPr id="461" name="直線コネクタ 460"/>
        <xdr:cNvCxnSpPr/>
      </xdr:nvCxnSpPr>
      <xdr:spPr>
        <a:xfrm flipV="1">
          <a:off x="13512800" y="278087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64105</xdr:rowOff>
    </xdr:from>
    <xdr:to>
      <xdr:col>68</xdr:col>
      <xdr:colOff>203200</xdr:colOff>
      <xdr:row>15</xdr:row>
      <xdr:rowOff>165705</xdr:rowOff>
    </xdr:to>
    <xdr:sp macro="" textlink="">
      <xdr:nvSpPr>
        <xdr:cNvPr id="462" name="フローチャート: 判断 461"/>
        <xdr:cNvSpPr/>
      </xdr:nvSpPr>
      <xdr:spPr>
        <a:xfrm>
          <a:off x="14351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4432</xdr:rowOff>
    </xdr:from>
    <xdr:ext cx="762000" cy="259045"/>
    <xdr:sp macro="" textlink="">
      <xdr:nvSpPr>
        <xdr:cNvPr id="463" name="テキスト ボックス 462"/>
        <xdr:cNvSpPr txBox="1"/>
      </xdr:nvSpPr>
      <xdr:spPr>
        <a:xfrm>
          <a:off x="14020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138793</xdr:rowOff>
    </xdr:from>
    <xdr:to>
      <xdr:col>64</xdr:col>
      <xdr:colOff>152400</xdr:colOff>
      <xdr:row>16</xdr:row>
      <xdr:rowOff>68943</xdr:rowOff>
    </xdr:to>
    <xdr:sp macro="" textlink="">
      <xdr:nvSpPr>
        <xdr:cNvPr id="464" name="フローチャート: 判断 463"/>
        <xdr:cNvSpPr/>
      </xdr:nvSpPr>
      <xdr:spPr>
        <a:xfrm>
          <a:off x="13462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79120</xdr:rowOff>
    </xdr:from>
    <xdr:ext cx="762000" cy="259045"/>
    <xdr:sp macro="" textlink="">
      <xdr:nvSpPr>
        <xdr:cNvPr id="465" name="テキスト ボックス 464"/>
        <xdr:cNvSpPr txBox="1"/>
      </xdr:nvSpPr>
      <xdr:spPr>
        <a:xfrm>
          <a:off x="13131800" y="247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56545</xdr:rowOff>
    </xdr:from>
    <xdr:to>
      <xdr:col>81</xdr:col>
      <xdr:colOff>95250</xdr:colOff>
      <xdr:row>13</xdr:row>
      <xdr:rowOff>158145</xdr:rowOff>
    </xdr:to>
    <xdr:sp macro="" textlink="">
      <xdr:nvSpPr>
        <xdr:cNvPr id="471" name="楕円 470"/>
        <xdr:cNvSpPr/>
      </xdr:nvSpPr>
      <xdr:spPr>
        <a:xfrm>
          <a:off x="16967200" y="228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12</xdr:row>
      <xdr:rowOff>149272</xdr:rowOff>
    </xdr:from>
    <xdr:ext cx="762000" cy="259045"/>
    <xdr:sp macro="" textlink="">
      <xdr:nvSpPr>
        <xdr:cNvPr id="472" name="将来負担の状況該当値テキスト"/>
        <xdr:cNvSpPr txBox="1"/>
      </xdr:nvSpPr>
      <xdr:spPr>
        <a:xfrm>
          <a:off x="17106900" y="220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95613</xdr:rowOff>
    </xdr:from>
    <xdr:to>
      <xdr:col>77</xdr:col>
      <xdr:colOff>95250</xdr:colOff>
      <xdr:row>14</xdr:row>
      <xdr:rowOff>25763</xdr:rowOff>
    </xdr:to>
    <xdr:sp macro="" textlink="">
      <xdr:nvSpPr>
        <xdr:cNvPr id="473" name="楕円 472"/>
        <xdr:cNvSpPr/>
      </xdr:nvSpPr>
      <xdr:spPr>
        <a:xfrm>
          <a:off x="16129000" y="232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35940</xdr:rowOff>
    </xdr:from>
    <xdr:ext cx="736600" cy="259045"/>
    <xdr:sp macro="" textlink="">
      <xdr:nvSpPr>
        <xdr:cNvPr id="474" name="テキスト ボックス 473"/>
        <xdr:cNvSpPr txBox="1"/>
      </xdr:nvSpPr>
      <xdr:spPr>
        <a:xfrm>
          <a:off x="15798800" y="209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162016</xdr:rowOff>
    </xdr:from>
    <xdr:to>
      <xdr:col>73</xdr:col>
      <xdr:colOff>44450</xdr:colOff>
      <xdr:row>15</xdr:row>
      <xdr:rowOff>92166</xdr:rowOff>
    </xdr:to>
    <xdr:sp macro="" textlink="">
      <xdr:nvSpPr>
        <xdr:cNvPr id="475" name="楕円 474"/>
        <xdr:cNvSpPr/>
      </xdr:nvSpPr>
      <xdr:spPr>
        <a:xfrm>
          <a:off x="15240000" y="256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102343</xdr:rowOff>
    </xdr:from>
    <xdr:ext cx="762000" cy="259045"/>
    <xdr:sp macro="" textlink="">
      <xdr:nvSpPr>
        <xdr:cNvPr id="476" name="テキスト ボックス 475"/>
        <xdr:cNvSpPr txBox="1"/>
      </xdr:nvSpPr>
      <xdr:spPr>
        <a:xfrm>
          <a:off x="14909800" y="233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158327</xdr:rowOff>
    </xdr:from>
    <xdr:to>
      <xdr:col>68</xdr:col>
      <xdr:colOff>203200</xdr:colOff>
      <xdr:row>16</xdr:row>
      <xdr:rowOff>88477</xdr:rowOff>
    </xdr:to>
    <xdr:sp macro="" textlink="">
      <xdr:nvSpPr>
        <xdr:cNvPr id="477" name="楕円 476"/>
        <xdr:cNvSpPr/>
      </xdr:nvSpPr>
      <xdr:spPr>
        <a:xfrm>
          <a:off x="14351000" y="273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73254</xdr:rowOff>
    </xdr:from>
    <xdr:ext cx="762000" cy="259045"/>
    <xdr:sp macro="" textlink="">
      <xdr:nvSpPr>
        <xdr:cNvPr id="478" name="テキスト ボックス 477"/>
        <xdr:cNvSpPr txBox="1"/>
      </xdr:nvSpPr>
      <xdr:spPr>
        <a:xfrm>
          <a:off x="14020800" y="281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165221</xdr:rowOff>
    </xdr:from>
    <xdr:to>
      <xdr:col>64</xdr:col>
      <xdr:colOff>152400</xdr:colOff>
      <xdr:row>16</xdr:row>
      <xdr:rowOff>95371</xdr:rowOff>
    </xdr:to>
    <xdr:sp macro="" textlink="">
      <xdr:nvSpPr>
        <xdr:cNvPr id="479" name="楕円 478"/>
        <xdr:cNvSpPr/>
      </xdr:nvSpPr>
      <xdr:spPr>
        <a:xfrm>
          <a:off x="13462000" y="273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80148</xdr:rowOff>
    </xdr:from>
    <xdr:ext cx="762000" cy="259045"/>
    <xdr:sp macro="" textlink="">
      <xdr:nvSpPr>
        <xdr:cNvPr id="480" name="テキスト ボックス 479"/>
        <xdr:cNvSpPr txBox="1"/>
      </xdr:nvSpPr>
      <xdr:spPr>
        <a:xfrm>
          <a:off x="13131800" y="282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熊本県宇城市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58,941
58,360
188.61
36,469,827
35,155,191
938,212
16,946,982
38,334,031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ポイント減少し、</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各平均（類似団体・全国・県）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を下回る結果となった。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保育園の民営化による保育士報酬</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の減少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により経常人件費総額は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4,164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今後は、人事評価制度を活用して、年功序列型の昇給制度からの脱却を図り、能力や実績を反映した給与体系への移行を積極的に進めるとともに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業務の効率化を図り、更なる人件費の抑制に努めていく。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xdr:cNvCxnSpPr/>
      </xdr:nvCxnSpPr>
      <xdr:spPr>
        <a:xfrm flipV="1">
          <a:off x="4826000" y="57124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36</xdr:row>
      <xdr:rowOff>104140</xdr:rowOff>
    </xdr:to>
    <xdr:cxnSp macro="">
      <xdr:nvCxnSpPr>
        <xdr:cNvPr id="66" name="直線コネクタ 65"/>
        <xdr:cNvCxnSpPr/>
      </xdr:nvCxnSpPr>
      <xdr:spPr>
        <a:xfrm flipV="1">
          <a:off x="3987800" y="62611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36</xdr:row>
      <xdr:rowOff>104140</xdr:rowOff>
    </xdr:to>
    <xdr:cxnSp macro="">
      <xdr:nvCxnSpPr>
        <xdr:cNvPr id="69" name="直線コネクタ 68"/>
        <xdr:cNvCxnSpPr/>
      </xdr:nvCxnSpPr>
      <xdr:spPr>
        <a:xfrm>
          <a:off x="3098800" y="6276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154957</xdr:rowOff>
    </xdr:from>
    <xdr:ext cx="736600" cy="259045"/>
    <xdr:sp macro="" textlink="">
      <xdr:nvSpPr>
        <xdr:cNvPr id="71" name="テキスト ボックス 70"/>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36</xdr:row>
      <xdr:rowOff>104140</xdr:rowOff>
    </xdr:to>
    <xdr:cxnSp macro="">
      <xdr:nvCxnSpPr>
        <xdr:cNvPr id="72" name="直線コネクタ 71"/>
        <xdr:cNvCxnSpPr/>
      </xdr:nvCxnSpPr>
      <xdr:spPr>
        <a:xfrm>
          <a:off x="2209800" y="6261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4" name="テキスト ボックス 73"/>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88900</xdr:rowOff>
    </xdr:from>
    <xdr:to>
      <xdr:col>11</xdr:col>
      <xdr:colOff>9525</xdr:colOff>
      <xdr:row>36</xdr:row>
      <xdr:rowOff>111760</xdr:rowOff>
    </xdr:to>
    <xdr:cxnSp macro="">
      <xdr:nvCxnSpPr>
        <xdr:cNvPr id="75" name="直線コネクタ 74"/>
        <xdr:cNvCxnSpPr/>
      </xdr:nvCxnSpPr>
      <xdr:spPr>
        <a:xfrm flipV="1">
          <a:off x="1320800" y="6261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38100</xdr:rowOff>
    </xdr:from>
    <xdr:to>
      <xdr:col>24</xdr:col>
      <xdr:colOff>76200</xdr:colOff>
      <xdr:row>36</xdr:row>
      <xdr:rowOff>139700</xdr:rowOff>
    </xdr:to>
    <xdr:sp macro="" textlink="">
      <xdr:nvSpPr>
        <xdr:cNvPr id="85" name="楕円 84"/>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54627</xdr:rowOff>
    </xdr:from>
    <xdr:ext cx="762000" cy="259045"/>
    <xdr:sp macro="" textlink="">
      <xdr:nvSpPr>
        <xdr:cNvPr id="86" name="人件費該当値テキスト"/>
        <xdr:cNvSpPr txBox="1"/>
      </xdr:nvSpPr>
      <xdr:spPr>
        <a:xfrm>
          <a:off x="4914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7" name="楕円 86"/>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88" name="テキスト ボックス 87"/>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9" name="楕円 88"/>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90" name="テキスト ボックス 89"/>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1" name="楕円 90"/>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92" name="テキスト ボックス 91"/>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93" name="楕円 92"/>
        <xdr:cNvSpPr/>
      </xdr:nvSpPr>
      <xdr:spPr>
        <a:xfrm>
          <a:off x="1270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94" name="テキスト ボックス 93"/>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ポイント増加して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％となったものの、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各平均（類似団体・全国・県）を下回っている状況である。経常物件費総額は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今後は業務の民間委託化等により当該指標は悪化することが見込まれるが、経常的経費の削減に努め、低コストで質の高い行政サービスの提供を目指した行財政改革を進めていく。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127000</xdr:rowOff>
    </xdr:from>
    <xdr:to>
      <xdr:col>82</xdr:col>
      <xdr:colOff>107950</xdr:colOff>
      <xdr:row>21</xdr:row>
      <xdr:rowOff>138430</xdr:rowOff>
    </xdr:to>
    <xdr:cxnSp macro="">
      <xdr:nvCxnSpPr>
        <xdr:cNvPr id="122" name="直線コネクタ 121"/>
        <xdr:cNvCxnSpPr/>
      </xdr:nvCxnSpPr>
      <xdr:spPr>
        <a:xfrm flipV="1">
          <a:off x="16510000" y="25273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23"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4" name="直線コネクタ 123"/>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41927</xdr:rowOff>
    </xdr:from>
    <xdr:ext cx="762000" cy="259045"/>
    <xdr:sp macro="" textlink="">
      <xdr:nvSpPr>
        <xdr:cNvPr id="125" name="物件費最大値テキスト"/>
        <xdr:cNvSpPr txBox="1"/>
      </xdr:nvSpPr>
      <xdr:spPr>
        <a:xfrm>
          <a:off x="165989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127000</xdr:rowOff>
    </xdr:from>
    <xdr:to>
      <xdr:col>82</xdr:col>
      <xdr:colOff>196850</xdr:colOff>
      <xdr:row>14</xdr:row>
      <xdr:rowOff>127000</xdr:rowOff>
    </xdr:to>
    <xdr:cxnSp macro="">
      <xdr:nvCxnSpPr>
        <xdr:cNvPr id="126" name="直線コネクタ 125"/>
        <xdr:cNvCxnSpPr/>
      </xdr:nvCxnSpPr>
      <xdr:spPr>
        <a:xfrm>
          <a:off x="16421100" y="252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8890</xdr:rowOff>
    </xdr:from>
    <xdr:to>
      <xdr:col>82</xdr:col>
      <xdr:colOff>107950</xdr:colOff>
      <xdr:row>15</xdr:row>
      <xdr:rowOff>123190</xdr:rowOff>
    </xdr:to>
    <xdr:cxnSp macro="">
      <xdr:nvCxnSpPr>
        <xdr:cNvPr id="127" name="直線コネクタ 126"/>
        <xdr:cNvCxnSpPr/>
      </xdr:nvCxnSpPr>
      <xdr:spPr>
        <a:xfrm>
          <a:off x="15671800" y="25806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147337</xdr:rowOff>
    </xdr:from>
    <xdr:ext cx="762000" cy="259045"/>
    <xdr:sp macro="" textlink="">
      <xdr:nvSpPr>
        <xdr:cNvPr id="128" name="物件費平均値テキスト"/>
        <xdr:cNvSpPr txBox="1"/>
      </xdr:nvSpPr>
      <xdr:spPr>
        <a:xfrm>
          <a:off x="16598900" y="2890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29" name="フローチャート: 判断 128"/>
        <xdr:cNvSpPr/>
      </xdr:nvSpPr>
      <xdr:spPr>
        <a:xfrm>
          <a:off x="164592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8890</xdr:rowOff>
    </xdr:from>
    <xdr:to>
      <xdr:col>78</xdr:col>
      <xdr:colOff>69850</xdr:colOff>
      <xdr:row>15</xdr:row>
      <xdr:rowOff>8890</xdr:rowOff>
    </xdr:to>
    <xdr:cxnSp macro="">
      <xdr:nvCxnSpPr>
        <xdr:cNvPr id="130" name="直線コネクタ 129"/>
        <xdr:cNvCxnSpPr/>
      </xdr:nvCxnSpPr>
      <xdr:spPr>
        <a:xfrm>
          <a:off x="14782800" y="258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31" name="フローチャート: 判断 130"/>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32" name="テキスト ボックス 131"/>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142240</xdr:rowOff>
    </xdr:from>
    <xdr:to>
      <xdr:col>73</xdr:col>
      <xdr:colOff>180975</xdr:colOff>
      <xdr:row>15</xdr:row>
      <xdr:rowOff>8890</xdr:rowOff>
    </xdr:to>
    <xdr:cxnSp macro="">
      <xdr:nvCxnSpPr>
        <xdr:cNvPr id="133" name="直線コネクタ 132"/>
        <xdr:cNvCxnSpPr/>
      </xdr:nvCxnSpPr>
      <xdr:spPr>
        <a:xfrm>
          <a:off x="13893800" y="2542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129540</xdr:rowOff>
    </xdr:from>
    <xdr:to>
      <xdr:col>74</xdr:col>
      <xdr:colOff>31750</xdr:colOff>
      <xdr:row>17</xdr:row>
      <xdr:rowOff>59690</xdr:rowOff>
    </xdr:to>
    <xdr:sp macro="" textlink="">
      <xdr:nvSpPr>
        <xdr:cNvPr id="134" name="フローチャート: 判断 133"/>
        <xdr:cNvSpPr/>
      </xdr:nvSpPr>
      <xdr:spPr>
        <a:xfrm>
          <a:off x="14732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44467</xdr:rowOff>
    </xdr:from>
    <xdr:ext cx="762000" cy="259045"/>
    <xdr:sp macro="" textlink="">
      <xdr:nvSpPr>
        <xdr:cNvPr id="135" name="テキスト ボックス 134"/>
        <xdr:cNvSpPr txBox="1"/>
      </xdr:nvSpPr>
      <xdr:spPr>
        <a:xfrm>
          <a:off x="14401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73660</xdr:rowOff>
    </xdr:from>
    <xdr:to>
      <xdr:col>69</xdr:col>
      <xdr:colOff>92075</xdr:colOff>
      <xdr:row>14</xdr:row>
      <xdr:rowOff>142240</xdr:rowOff>
    </xdr:to>
    <xdr:cxnSp macro="">
      <xdr:nvCxnSpPr>
        <xdr:cNvPr id="136" name="直線コネクタ 135"/>
        <xdr:cNvCxnSpPr/>
      </xdr:nvCxnSpPr>
      <xdr:spPr>
        <a:xfrm>
          <a:off x="13004800" y="24739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106680</xdr:rowOff>
    </xdr:from>
    <xdr:to>
      <xdr:col>69</xdr:col>
      <xdr:colOff>142875</xdr:colOff>
      <xdr:row>17</xdr:row>
      <xdr:rowOff>36830</xdr:rowOff>
    </xdr:to>
    <xdr:sp macro="" textlink="">
      <xdr:nvSpPr>
        <xdr:cNvPr id="137" name="フローチャート: 判断 136"/>
        <xdr:cNvSpPr/>
      </xdr:nvSpPr>
      <xdr:spPr>
        <a:xfrm>
          <a:off x="13843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21607</xdr:rowOff>
    </xdr:from>
    <xdr:ext cx="762000" cy="259045"/>
    <xdr:sp macro="" textlink="">
      <xdr:nvSpPr>
        <xdr:cNvPr id="138" name="テキスト ボックス 137"/>
        <xdr:cNvSpPr txBox="1"/>
      </xdr:nvSpPr>
      <xdr:spPr>
        <a:xfrm>
          <a:off x="13512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39" name="フローチャート: 判断 138"/>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162577</xdr:rowOff>
    </xdr:from>
    <xdr:ext cx="762000" cy="259045"/>
    <xdr:sp macro="" textlink="">
      <xdr:nvSpPr>
        <xdr:cNvPr id="140" name="テキスト ボックス 139"/>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72390</xdr:rowOff>
    </xdr:from>
    <xdr:to>
      <xdr:col>82</xdr:col>
      <xdr:colOff>158750</xdr:colOff>
      <xdr:row>16</xdr:row>
      <xdr:rowOff>2540</xdr:rowOff>
    </xdr:to>
    <xdr:sp macro="" textlink="">
      <xdr:nvSpPr>
        <xdr:cNvPr id="146" name="楕円 145"/>
        <xdr:cNvSpPr/>
      </xdr:nvSpPr>
      <xdr:spPr>
        <a:xfrm>
          <a:off x="164592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88917</xdr:rowOff>
    </xdr:from>
    <xdr:ext cx="762000" cy="259045"/>
    <xdr:sp macro="" textlink="">
      <xdr:nvSpPr>
        <xdr:cNvPr id="147" name="物件費該当値テキスト"/>
        <xdr:cNvSpPr txBox="1"/>
      </xdr:nvSpPr>
      <xdr:spPr>
        <a:xfrm>
          <a:off x="165989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129540</xdr:rowOff>
    </xdr:from>
    <xdr:to>
      <xdr:col>78</xdr:col>
      <xdr:colOff>120650</xdr:colOff>
      <xdr:row>15</xdr:row>
      <xdr:rowOff>59690</xdr:rowOff>
    </xdr:to>
    <xdr:sp macro="" textlink="">
      <xdr:nvSpPr>
        <xdr:cNvPr id="148" name="楕円 147"/>
        <xdr:cNvSpPr/>
      </xdr:nvSpPr>
      <xdr:spPr>
        <a:xfrm>
          <a:off x="15621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69867</xdr:rowOff>
    </xdr:from>
    <xdr:ext cx="736600" cy="259045"/>
    <xdr:sp macro="" textlink="">
      <xdr:nvSpPr>
        <xdr:cNvPr id="149" name="テキスト ボックス 148"/>
        <xdr:cNvSpPr txBox="1"/>
      </xdr:nvSpPr>
      <xdr:spPr>
        <a:xfrm>
          <a:off x="15290800" y="229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129540</xdr:rowOff>
    </xdr:from>
    <xdr:to>
      <xdr:col>74</xdr:col>
      <xdr:colOff>31750</xdr:colOff>
      <xdr:row>15</xdr:row>
      <xdr:rowOff>59690</xdr:rowOff>
    </xdr:to>
    <xdr:sp macro="" textlink="">
      <xdr:nvSpPr>
        <xdr:cNvPr id="150" name="楕円 149"/>
        <xdr:cNvSpPr/>
      </xdr:nvSpPr>
      <xdr:spPr>
        <a:xfrm>
          <a:off x="14732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69867</xdr:rowOff>
    </xdr:from>
    <xdr:ext cx="762000" cy="259045"/>
    <xdr:sp macro="" textlink="">
      <xdr:nvSpPr>
        <xdr:cNvPr id="151" name="テキスト ボックス 150"/>
        <xdr:cNvSpPr txBox="1"/>
      </xdr:nvSpPr>
      <xdr:spPr>
        <a:xfrm>
          <a:off x="14401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91440</xdr:rowOff>
    </xdr:from>
    <xdr:to>
      <xdr:col>69</xdr:col>
      <xdr:colOff>142875</xdr:colOff>
      <xdr:row>15</xdr:row>
      <xdr:rowOff>21590</xdr:rowOff>
    </xdr:to>
    <xdr:sp macro="" textlink="">
      <xdr:nvSpPr>
        <xdr:cNvPr id="152" name="楕円 151"/>
        <xdr:cNvSpPr/>
      </xdr:nvSpPr>
      <xdr:spPr>
        <a:xfrm>
          <a:off x="13843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31767</xdr:rowOff>
    </xdr:from>
    <xdr:ext cx="762000" cy="259045"/>
    <xdr:sp macro="" textlink="">
      <xdr:nvSpPr>
        <xdr:cNvPr id="153" name="テキスト ボックス 152"/>
        <xdr:cNvSpPr txBox="1"/>
      </xdr:nvSpPr>
      <xdr:spPr>
        <a:xfrm>
          <a:off x="13512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22860</xdr:rowOff>
    </xdr:from>
    <xdr:to>
      <xdr:col>65</xdr:col>
      <xdr:colOff>53975</xdr:colOff>
      <xdr:row>14</xdr:row>
      <xdr:rowOff>124460</xdr:rowOff>
    </xdr:to>
    <xdr:sp macro="" textlink="">
      <xdr:nvSpPr>
        <xdr:cNvPr id="154" name="楕円 153"/>
        <xdr:cNvSpPr/>
      </xdr:nvSpPr>
      <xdr:spPr>
        <a:xfrm>
          <a:off x="12954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134637</xdr:rowOff>
    </xdr:from>
    <xdr:ext cx="762000" cy="259045"/>
    <xdr:sp macro="" textlink="">
      <xdr:nvSpPr>
        <xdr:cNvPr id="155" name="テキスト ボックス 154"/>
        <xdr:cNvSpPr txBox="1"/>
      </xdr:nvSpPr>
      <xdr:spPr>
        <a:xfrm>
          <a:off x="12623800" y="21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％となり、類似団体平均との乖離は拡大したもの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県平均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下回っている状況である。上昇傾向にある要因として、保育園民営化に伴う私立保育所運営費負担金の増や障害福祉サービス費の伸びが顕著なことが挙げられ、経常扶助費総額は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6,945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373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今後も高齢化の進展等よる社会保障受給者が増加し、それに比例して扶助費も増加が予想されることから、資格審査等の適正化や受益者負担等の検討を行いながら、傾向に留意していく。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3" name="直線コネクタ 182"/>
        <xdr:cNvCxnSpPr/>
      </xdr:nvCxnSpPr>
      <xdr:spPr>
        <a:xfrm flipV="1">
          <a:off x="4826000" y="92100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4"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5" name="直線コネクタ 184"/>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38117</xdr:rowOff>
    </xdr:from>
    <xdr:ext cx="762000" cy="259045"/>
    <xdr:sp macro="" textlink="">
      <xdr:nvSpPr>
        <xdr:cNvPr id="186" name="扶助費最大値テキスト"/>
        <xdr:cNvSpPr txBox="1"/>
      </xdr:nvSpPr>
      <xdr:spPr>
        <a:xfrm>
          <a:off x="4914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7" name="直線コネクタ 186"/>
        <xdr:cNvCxnSpPr/>
      </xdr:nvCxnSpPr>
      <xdr:spPr>
        <a:xfrm>
          <a:off x="4737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xdr:rowOff>
    </xdr:from>
    <xdr:to>
      <xdr:col>24</xdr:col>
      <xdr:colOff>25400</xdr:colOff>
      <xdr:row>56</xdr:row>
      <xdr:rowOff>104140</xdr:rowOff>
    </xdr:to>
    <xdr:cxnSp macro="">
      <xdr:nvCxnSpPr>
        <xdr:cNvPr id="188" name="直線コネクタ 187"/>
        <xdr:cNvCxnSpPr/>
      </xdr:nvCxnSpPr>
      <xdr:spPr>
        <a:xfrm>
          <a:off x="3987800" y="96062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81297</xdr:rowOff>
    </xdr:from>
    <xdr:ext cx="762000" cy="259045"/>
    <xdr:sp macro="" textlink="">
      <xdr:nvSpPr>
        <xdr:cNvPr id="189" name="扶助費平均値テキスト"/>
        <xdr:cNvSpPr txBox="1"/>
      </xdr:nvSpPr>
      <xdr:spPr>
        <a:xfrm>
          <a:off x="4914900" y="9339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90" name="フローチャート: 判断 189"/>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56</xdr:row>
      <xdr:rowOff>5080</xdr:rowOff>
    </xdr:to>
    <xdr:cxnSp macro="">
      <xdr:nvCxnSpPr>
        <xdr:cNvPr id="191" name="直線コネクタ 190"/>
        <xdr:cNvCxnSpPr/>
      </xdr:nvCxnSpPr>
      <xdr:spPr>
        <a:xfrm>
          <a:off x="3098800" y="9575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2" name="フローチャート: 判断 191"/>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138447</xdr:rowOff>
    </xdr:from>
    <xdr:ext cx="736600" cy="259045"/>
    <xdr:sp macro="" textlink="">
      <xdr:nvSpPr>
        <xdr:cNvPr id="193" name="テキスト ボックス 192"/>
        <xdr:cNvSpPr txBox="1"/>
      </xdr:nvSpPr>
      <xdr:spPr>
        <a:xfrm>
          <a:off x="3606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85090</xdr:rowOff>
    </xdr:from>
    <xdr:to>
      <xdr:col>15</xdr:col>
      <xdr:colOff>98425</xdr:colOff>
      <xdr:row>55</xdr:row>
      <xdr:rowOff>146050</xdr:rowOff>
    </xdr:to>
    <xdr:cxnSp macro="">
      <xdr:nvCxnSpPr>
        <xdr:cNvPr id="194" name="直線コネクタ 193"/>
        <xdr:cNvCxnSpPr/>
      </xdr:nvCxnSpPr>
      <xdr:spPr>
        <a:xfrm>
          <a:off x="2209800" y="9514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5" name="フローチャート: 判断 194"/>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6" name="テキスト ボックス 195"/>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149860</xdr:rowOff>
    </xdr:from>
    <xdr:to>
      <xdr:col>11</xdr:col>
      <xdr:colOff>9525</xdr:colOff>
      <xdr:row>55</xdr:row>
      <xdr:rowOff>85090</xdr:rowOff>
    </xdr:to>
    <xdr:cxnSp macro="">
      <xdr:nvCxnSpPr>
        <xdr:cNvPr id="197" name="直線コネクタ 196"/>
        <xdr:cNvCxnSpPr/>
      </xdr:nvCxnSpPr>
      <xdr:spPr>
        <a:xfrm>
          <a:off x="1320800" y="94081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8" name="フローチャート: 判断 197"/>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100347</xdr:rowOff>
    </xdr:from>
    <xdr:ext cx="762000" cy="259045"/>
    <xdr:sp macro="" textlink="">
      <xdr:nvSpPr>
        <xdr:cNvPr id="199" name="テキスト ボックス 198"/>
        <xdr:cNvSpPr txBox="1"/>
      </xdr:nvSpPr>
      <xdr:spPr>
        <a:xfrm>
          <a:off x="1828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0" name="フローチャート: 判断 199"/>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201" name="テキスト ボックス 200"/>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53340</xdr:rowOff>
    </xdr:from>
    <xdr:to>
      <xdr:col>24</xdr:col>
      <xdr:colOff>76200</xdr:colOff>
      <xdr:row>56</xdr:row>
      <xdr:rowOff>154940</xdr:rowOff>
    </xdr:to>
    <xdr:sp macro="" textlink="">
      <xdr:nvSpPr>
        <xdr:cNvPr id="207" name="楕円 206"/>
        <xdr:cNvSpPr/>
      </xdr:nvSpPr>
      <xdr:spPr>
        <a:xfrm>
          <a:off x="4775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25417</xdr:rowOff>
    </xdr:from>
    <xdr:ext cx="762000" cy="259045"/>
    <xdr:sp macro="" textlink="">
      <xdr:nvSpPr>
        <xdr:cNvPr id="208" name="扶助費該当値テキスト"/>
        <xdr:cNvSpPr txBox="1"/>
      </xdr:nvSpPr>
      <xdr:spPr>
        <a:xfrm>
          <a:off x="49149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125730</xdr:rowOff>
    </xdr:from>
    <xdr:to>
      <xdr:col>20</xdr:col>
      <xdr:colOff>38100</xdr:colOff>
      <xdr:row>56</xdr:row>
      <xdr:rowOff>55880</xdr:rowOff>
    </xdr:to>
    <xdr:sp macro="" textlink="">
      <xdr:nvSpPr>
        <xdr:cNvPr id="209" name="楕円 208"/>
        <xdr:cNvSpPr/>
      </xdr:nvSpPr>
      <xdr:spPr>
        <a:xfrm>
          <a:off x="3937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40657</xdr:rowOff>
    </xdr:from>
    <xdr:ext cx="736600" cy="259045"/>
    <xdr:sp macro="" textlink="">
      <xdr:nvSpPr>
        <xdr:cNvPr id="210" name="テキスト ボックス 209"/>
        <xdr:cNvSpPr txBox="1"/>
      </xdr:nvSpPr>
      <xdr:spPr>
        <a:xfrm>
          <a:off x="3606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11" name="楕円 210"/>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10177</xdr:rowOff>
    </xdr:from>
    <xdr:ext cx="762000" cy="259045"/>
    <xdr:sp macro="" textlink="">
      <xdr:nvSpPr>
        <xdr:cNvPr id="212" name="テキスト ボックス 211"/>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34290</xdr:rowOff>
    </xdr:from>
    <xdr:to>
      <xdr:col>11</xdr:col>
      <xdr:colOff>60325</xdr:colOff>
      <xdr:row>55</xdr:row>
      <xdr:rowOff>135890</xdr:rowOff>
    </xdr:to>
    <xdr:sp macro="" textlink="">
      <xdr:nvSpPr>
        <xdr:cNvPr id="213" name="楕円 212"/>
        <xdr:cNvSpPr/>
      </xdr:nvSpPr>
      <xdr:spPr>
        <a:xfrm>
          <a:off x="2159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120667</xdr:rowOff>
    </xdr:from>
    <xdr:ext cx="762000" cy="259045"/>
    <xdr:sp macro="" textlink="">
      <xdr:nvSpPr>
        <xdr:cNvPr id="214" name="テキスト ボックス 213"/>
        <xdr:cNvSpPr txBox="1"/>
      </xdr:nvSpPr>
      <xdr:spPr>
        <a:xfrm>
          <a:off x="1828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99060</xdr:rowOff>
    </xdr:from>
    <xdr:to>
      <xdr:col>6</xdr:col>
      <xdr:colOff>171450</xdr:colOff>
      <xdr:row>55</xdr:row>
      <xdr:rowOff>29210</xdr:rowOff>
    </xdr:to>
    <xdr:sp macro="" textlink="">
      <xdr:nvSpPr>
        <xdr:cNvPr id="215" name="楕円 214"/>
        <xdr:cNvSpPr/>
      </xdr:nvSpPr>
      <xdr:spPr>
        <a:xfrm>
          <a:off x="1270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39387</xdr:rowOff>
    </xdr:from>
    <xdr:ext cx="762000" cy="259045"/>
    <xdr:sp macro="" textlink="">
      <xdr:nvSpPr>
        <xdr:cNvPr id="216" name="テキスト ボックス 215"/>
        <xdr:cNvSpPr txBox="1"/>
      </xdr:nvSpPr>
      <xdr:spPr>
        <a:xfrm>
          <a:off x="939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し、類似団体平均を引き続き下回ったものの、全国及び県平均を上回る結果は変わらなかった。当該指標に大きく影響を与えるものは、特別会計に対する繰出金である。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令和元年度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前年度から大きな増減は見られなかったが、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今後も高齢化の進展に伴い、医療給付費や介護サービス等給付費の増加が見込まれ、それに伴い一般会計からの繰出金も必要となることから、保険料の適正化等に随時留意し、財政健全化に努めていく。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60</xdr:row>
      <xdr:rowOff>136797</xdr:rowOff>
    </xdr:to>
    <xdr:cxnSp macro="">
      <xdr:nvCxnSpPr>
        <xdr:cNvPr id="246" name="直線コネクタ 245"/>
        <xdr:cNvCxnSpPr/>
      </xdr:nvCxnSpPr>
      <xdr:spPr>
        <a:xfrm flipV="1">
          <a:off x="16510000" y="9195888"/>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108874</xdr:rowOff>
    </xdr:from>
    <xdr:ext cx="762000" cy="259045"/>
    <xdr:sp macro="" textlink="">
      <xdr:nvSpPr>
        <xdr:cNvPr id="247" name="その他最小値テキスト"/>
        <xdr:cNvSpPr txBox="1"/>
      </xdr:nvSpPr>
      <xdr:spPr>
        <a:xfrm>
          <a:off x="165989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136797</xdr:rowOff>
    </xdr:from>
    <xdr:to>
      <xdr:col>82</xdr:col>
      <xdr:colOff>196850</xdr:colOff>
      <xdr:row>60</xdr:row>
      <xdr:rowOff>136797</xdr:rowOff>
    </xdr:to>
    <xdr:cxnSp macro="">
      <xdr:nvCxnSpPr>
        <xdr:cNvPr id="248" name="直線コネクタ 247"/>
        <xdr:cNvCxnSpPr/>
      </xdr:nvCxnSpPr>
      <xdr:spPr>
        <a:xfrm>
          <a:off x="16421100" y="1042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9" name="その他最大値テキスト"/>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50" name="直線コネクタ 249"/>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51888</xdr:rowOff>
    </xdr:from>
    <xdr:to>
      <xdr:col>82</xdr:col>
      <xdr:colOff>107950</xdr:colOff>
      <xdr:row>56</xdr:row>
      <xdr:rowOff>64951</xdr:rowOff>
    </xdr:to>
    <xdr:cxnSp macro="">
      <xdr:nvCxnSpPr>
        <xdr:cNvPr id="251" name="直線コネクタ 250"/>
        <xdr:cNvCxnSpPr/>
      </xdr:nvCxnSpPr>
      <xdr:spPr>
        <a:xfrm flipV="1">
          <a:off x="15671800" y="965308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164210</xdr:rowOff>
    </xdr:from>
    <xdr:ext cx="762000" cy="259045"/>
    <xdr:sp macro="" textlink="">
      <xdr:nvSpPr>
        <xdr:cNvPr id="252" name="その他平均値テキスト"/>
        <xdr:cNvSpPr txBox="1"/>
      </xdr:nvSpPr>
      <xdr:spPr>
        <a:xfrm>
          <a:off x="16598900" y="9593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3" name="フローチャート: 判断 252"/>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45357</xdr:rowOff>
    </xdr:from>
    <xdr:to>
      <xdr:col>78</xdr:col>
      <xdr:colOff>69850</xdr:colOff>
      <xdr:row>56</xdr:row>
      <xdr:rowOff>64951</xdr:rowOff>
    </xdr:to>
    <xdr:cxnSp macro="">
      <xdr:nvCxnSpPr>
        <xdr:cNvPr id="254" name="直線コネクタ 253"/>
        <xdr:cNvCxnSpPr/>
      </xdr:nvCxnSpPr>
      <xdr:spPr>
        <a:xfrm>
          <a:off x="14782800" y="964655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5" name="フローチャート: 判断 254"/>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6" name="テキスト ボックス 255"/>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45357</xdr:rowOff>
    </xdr:from>
    <xdr:to>
      <xdr:col>73</xdr:col>
      <xdr:colOff>180975</xdr:colOff>
      <xdr:row>56</xdr:row>
      <xdr:rowOff>64951</xdr:rowOff>
    </xdr:to>
    <xdr:cxnSp macro="">
      <xdr:nvCxnSpPr>
        <xdr:cNvPr id="257" name="直線コネクタ 256"/>
        <xdr:cNvCxnSpPr/>
      </xdr:nvCxnSpPr>
      <xdr:spPr>
        <a:xfrm flipV="1">
          <a:off x="13893800" y="964655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8" name="フローチャート: 判断 257"/>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59" name="テキスト ボックス 258"/>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171087</xdr:rowOff>
    </xdr:from>
    <xdr:to>
      <xdr:col>69</xdr:col>
      <xdr:colOff>92075</xdr:colOff>
      <xdr:row>56</xdr:row>
      <xdr:rowOff>64951</xdr:rowOff>
    </xdr:to>
    <xdr:cxnSp macro="">
      <xdr:nvCxnSpPr>
        <xdr:cNvPr id="260" name="直線コネクタ 259"/>
        <xdr:cNvCxnSpPr/>
      </xdr:nvCxnSpPr>
      <xdr:spPr>
        <a:xfrm>
          <a:off x="13004800" y="960083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33746</xdr:rowOff>
    </xdr:from>
    <xdr:to>
      <xdr:col>69</xdr:col>
      <xdr:colOff>142875</xdr:colOff>
      <xdr:row>56</xdr:row>
      <xdr:rowOff>135346</xdr:rowOff>
    </xdr:to>
    <xdr:sp macro="" textlink="">
      <xdr:nvSpPr>
        <xdr:cNvPr id="261" name="フローチャート: 判断 260"/>
        <xdr:cNvSpPr/>
      </xdr:nvSpPr>
      <xdr:spPr>
        <a:xfrm>
          <a:off x="13843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120123</xdr:rowOff>
    </xdr:from>
    <xdr:ext cx="762000" cy="259045"/>
    <xdr:sp macro="" textlink="">
      <xdr:nvSpPr>
        <xdr:cNvPr id="262" name="テキスト ボックス 261"/>
        <xdr:cNvSpPr txBox="1"/>
      </xdr:nvSpPr>
      <xdr:spPr>
        <a:xfrm>
          <a:off x="13512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3" name="フローチャート: 判断 262"/>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4" name="テキスト ボックス 263"/>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70" name="楕円 269"/>
        <xdr:cNvSpPr/>
      </xdr:nvSpPr>
      <xdr:spPr>
        <a:xfrm>
          <a:off x="16459200" y="960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17615</xdr:rowOff>
    </xdr:from>
    <xdr:ext cx="762000" cy="259045"/>
    <xdr:sp macro="" textlink="">
      <xdr:nvSpPr>
        <xdr:cNvPr id="271" name="その他該当値テキスト"/>
        <xdr:cNvSpPr txBox="1"/>
      </xdr:nvSpPr>
      <xdr:spPr>
        <a:xfrm>
          <a:off x="16598900" y="944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14151</xdr:rowOff>
    </xdr:from>
    <xdr:to>
      <xdr:col>78</xdr:col>
      <xdr:colOff>120650</xdr:colOff>
      <xdr:row>56</xdr:row>
      <xdr:rowOff>115751</xdr:rowOff>
    </xdr:to>
    <xdr:sp macro="" textlink="">
      <xdr:nvSpPr>
        <xdr:cNvPr id="272" name="楕円 271"/>
        <xdr:cNvSpPr/>
      </xdr:nvSpPr>
      <xdr:spPr>
        <a:xfrm>
          <a:off x="15621000" y="96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125928</xdr:rowOff>
    </xdr:from>
    <xdr:ext cx="736600" cy="259045"/>
    <xdr:sp macro="" textlink="">
      <xdr:nvSpPr>
        <xdr:cNvPr id="273" name="テキスト ボックス 272"/>
        <xdr:cNvSpPr txBox="1"/>
      </xdr:nvSpPr>
      <xdr:spPr>
        <a:xfrm>
          <a:off x="15290800" y="9384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166007</xdr:rowOff>
    </xdr:from>
    <xdr:to>
      <xdr:col>74</xdr:col>
      <xdr:colOff>31750</xdr:colOff>
      <xdr:row>56</xdr:row>
      <xdr:rowOff>96157</xdr:rowOff>
    </xdr:to>
    <xdr:sp macro="" textlink="">
      <xdr:nvSpPr>
        <xdr:cNvPr id="274" name="楕円 273"/>
        <xdr:cNvSpPr/>
      </xdr:nvSpPr>
      <xdr:spPr>
        <a:xfrm>
          <a:off x="14732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106334</xdr:rowOff>
    </xdr:from>
    <xdr:ext cx="762000" cy="259045"/>
    <xdr:sp macro="" textlink="">
      <xdr:nvSpPr>
        <xdr:cNvPr id="275" name="テキスト ボックス 274"/>
        <xdr:cNvSpPr txBox="1"/>
      </xdr:nvSpPr>
      <xdr:spPr>
        <a:xfrm>
          <a:off x="14401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14151</xdr:rowOff>
    </xdr:from>
    <xdr:to>
      <xdr:col>69</xdr:col>
      <xdr:colOff>142875</xdr:colOff>
      <xdr:row>56</xdr:row>
      <xdr:rowOff>115751</xdr:rowOff>
    </xdr:to>
    <xdr:sp macro="" textlink="">
      <xdr:nvSpPr>
        <xdr:cNvPr id="276" name="楕円 275"/>
        <xdr:cNvSpPr/>
      </xdr:nvSpPr>
      <xdr:spPr>
        <a:xfrm>
          <a:off x="13843000" y="96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125928</xdr:rowOff>
    </xdr:from>
    <xdr:ext cx="762000" cy="259045"/>
    <xdr:sp macro="" textlink="">
      <xdr:nvSpPr>
        <xdr:cNvPr id="277" name="テキスト ボックス 276"/>
        <xdr:cNvSpPr txBox="1"/>
      </xdr:nvSpPr>
      <xdr:spPr>
        <a:xfrm>
          <a:off x="13512800" y="938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120287</xdr:rowOff>
    </xdr:from>
    <xdr:to>
      <xdr:col>65</xdr:col>
      <xdr:colOff>53975</xdr:colOff>
      <xdr:row>56</xdr:row>
      <xdr:rowOff>50437</xdr:rowOff>
    </xdr:to>
    <xdr:sp macro="" textlink="">
      <xdr:nvSpPr>
        <xdr:cNvPr id="278" name="楕円 277"/>
        <xdr:cNvSpPr/>
      </xdr:nvSpPr>
      <xdr:spPr>
        <a:xfrm>
          <a:off x="12954000" y="955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60614</xdr:rowOff>
    </xdr:from>
    <xdr:ext cx="762000" cy="259045"/>
    <xdr:sp macro="" textlink="">
      <xdr:nvSpPr>
        <xdr:cNvPr id="279" name="テキスト ボックス 278"/>
        <xdr:cNvSpPr txBox="1"/>
      </xdr:nvSpPr>
      <xdr:spPr>
        <a:xfrm>
          <a:off x="12623800" y="931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たものの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、各平均（類似団体・全国・県）を上回る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％となった。当該指標に大きく影響を与えるものは、公営企業に対する補助費等や一部事務組合に対する負担金である。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令和元年度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宇城広域連合への負担金（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経常一般分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主な</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要因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年度以降、公営企業や関係団体に対する補助金の適正化に努めているが、今後はさらに、健全化対策の執行管理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等による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経費縮減に努めていく。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129286</xdr:rowOff>
    </xdr:from>
    <xdr:to>
      <xdr:col>82</xdr:col>
      <xdr:colOff>107950</xdr:colOff>
      <xdr:row>39</xdr:row>
      <xdr:rowOff>97282</xdr:rowOff>
    </xdr:to>
    <xdr:cxnSp macro="">
      <xdr:nvCxnSpPr>
        <xdr:cNvPr id="304" name="直線コネクタ 303"/>
        <xdr:cNvCxnSpPr/>
      </xdr:nvCxnSpPr>
      <xdr:spPr>
        <a:xfrm flipV="1">
          <a:off x="16510000" y="57871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305"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306" name="直線コネクタ 305"/>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44213</xdr:rowOff>
    </xdr:from>
    <xdr:ext cx="762000" cy="259045"/>
    <xdr:sp macro="" textlink="">
      <xdr:nvSpPr>
        <xdr:cNvPr id="307"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129286</xdr:rowOff>
    </xdr:from>
    <xdr:to>
      <xdr:col>82</xdr:col>
      <xdr:colOff>196850</xdr:colOff>
      <xdr:row>33</xdr:row>
      <xdr:rowOff>129286</xdr:rowOff>
    </xdr:to>
    <xdr:cxnSp macro="">
      <xdr:nvCxnSpPr>
        <xdr:cNvPr id="308" name="直線コネクタ 307"/>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36</xdr:row>
      <xdr:rowOff>154432</xdr:rowOff>
    </xdr:to>
    <xdr:cxnSp macro="">
      <xdr:nvCxnSpPr>
        <xdr:cNvPr id="309" name="直線コネクタ 308"/>
        <xdr:cNvCxnSpPr/>
      </xdr:nvCxnSpPr>
      <xdr:spPr>
        <a:xfrm flipV="1">
          <a:off x="15671800" y="628548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1287</xdr:rowOff>
    </xdr:from>
    <xdr:ext cx="762000" cy="259045"/>
    <xdr:sp macro="" textlink="">
      <xdr:nvSpPr>
        <xdr:cNvPr id="310" name="補助費等平均値テキスト"/>
        <xdr:cNvSpPr txBox="1"/>
      </xdr:nvSpPr>
      <xdr:spPr>
        <a:xfrm>
          <a:off x="16598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11" name="フローチャート: 判断 310"/>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140716</xdr:rowOff>
    </xdr:from>
    <xdr:to>
      <xdr:col>78</xdr:col>
      <xdr:colOff>69850</xdr:colOff>
      <xdr:row>36</xdr:row>
      <xdr:rowOff>154432</xdr:rowOff>
    </xdr:to>
    <xdr:cxnSp macro="">
      <xdr:nvCxnSpPr>
        <xdr:cNvPr id="312" name="直線コネクタ 311"/>
        <xdr:cNvCxnSpPr/>
      </xdr:nvCxnSpPr>
      <xdr:spPr>
        <a:xfrm>
          <a:off x="14782800" y="63129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137922</xdr:rowOff>
    </xdr:from>
    <xdr:to>
      <xdr:col>78</xdr:col>
      <xdr:colOff>120650</xdr:colOff>
      <xdr:row>36</xdr:row>
      <xdr:rowOff>68072</xdr:rowOff>
    </xdr:to>
    <xdr:sp macro="" textlink="">
      <xdr:nvSpPr>
        <xdr:cNvPr id="313" name="フローチャート: 判断 312"/>
        <xdr:cNvSpPr/>
      </xdr:nvSpPr>
      <xdr:spPr>
        <a:xfrm>
          <a:off x="15621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14" name="テキスト ボックス 313"/>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37</xdr:row>
      <xdr:rowOff>5842</xdr:rowOff>
    </xdr:to>
    <xdr:cxnSp macro="">
      <xdr:nvCxnSpPr>
        <xdr:cNvPr id="315" name="直線コネクタ 314"/>
        <xdr:cNvCxnSpPr/>
      </xdr:nvCxnSpPr>
      <xdr:spPr>
        <a:xfrm flipV="1">
          <a:off x="13893800" y="63129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128778</xdr:rowOff>
    </xdr:from>
    <xdr:to>
      <xdr:col>74</xdr:col>
      <xdr:colOff>31750</xdr:colOff>
      <xdr:row>36</xdr:row>
      <xdr:rowOff>58928</xdr:rowOff>
    </xdr:to>
    <xdr:sp macro="" textlink="">
      <xdr:nvSpPr>
        <xdr:cNvPr id="316" name="フローチャート: 判断 315"/>
        <xdr:cNvSpPr/>
      </xdr:nvSpPr>
      <xdr:spPr>
        <a:xfrm>
          <a:off x="14732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17" name="テキスト ボックス 316"/>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72136</xdr:rowOff>
    </xdr:from>
    <xdr:to>
      <xdr:col>69</xdr:col>
      <xdr:colOff>92075</xdr:colOff>
      <xdr:row>37</xdr:row>
      <xdr:rowOff>5842</xdr:rowOff>
    </xdr:to>
    <xdr:cxnSp macro="">
      <xdr:nvCxnSpPr>
        <xdr:cNvPr id="318" name="直線コネクタ 317"/>
        <xdr:cNvCxnSpPr/>
      </xdr:nvCxnSpPr>
      <xdr:spPr>
        <a:xfrm>
          <a:off x="13004800" y="624433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124206</xdr:rowOff>
    </xdr:from>
    <xdr:to>
      <xdr:col>69</xdr:col>
      <xdr:colOff>142875</xdr:colOff>
      <xdr:row>36</xdr:row>
      <xdr:rowOff>54356</xdr:rowOff>
    </xdr:to>
    <xdr:sp macro="" textlink="">
      <xdr:nvSpPr>
        <xdr:cNvPr id="319" name="フローチャート: 判断 318"/>
        <xdr:cNvSpPr/>
      </xdr:nvSpPr>
      <xdr:spPr>
        <a:xfrm>
          <a:off x="13843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20" name="テキスト ボックス 319"/>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21" name="フローチャート: 判断 320"/>
        <xdr:cNvSpPr/>
      </xdr:nvSpPr>
      <xdr:spPr>
        <a:xfrm>
          <a:off x="12954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22" name="テキスト ボックス 321"/>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28" name="楕円 327"/>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34561</xdr:rowOff>
    </xdr:from>
    <xdr:ext cx="762000" cy="259045"/>
    <xdr:sp macro="" textlink="">
      <xdr:nvSpPr>
        <xdr:cNvPr id="329" name="補助費等該当値テキスト"/>
        <xdr:cNvSpPr txBox="1"/>
      </xdr:nvSpPr>
      <xdr:spPr>
        <a:xfrm>
          <a:off x="16598900" y="62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103632</xdr:rowOff>
    </xdr:from>
    <xdr:to>
      <xdr:col>78</xdr:col>
      <xdr:colOff>120650</xdr:colOff>
      <xdr:row>37</xdr:row>
      <xdr:rowOff>33782</xdr:rowOff>
    </xdr:to>
    <xdr:sp macro="" textlink="">
      <xdr:nvSpPr>
        <xdr:cNvPr id="330" name="楕円 329"/>
        <xdr:cNvSpPr/>
      </xdr:nvSpPr>
      <xdr:spPr>
        <a:xfrm>
          <a:off x="15621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31" name="テキスト ボックス 330"/>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89916</xdr:rowOff>
    </xdr:from>
    <xdr:to>
      <xdr:col>74</xdr:col>
      <xdr:colOff>31750</xdr:colOff>
      <xdr:row>37</xdr:row>
      <xdr:rowOff>20066</xdr:rowOff>
    </xdr:to>
    <xdr:sp macro="" textlink="">
      <xdr:nvSpPr>
        <xdr:cNvPr id="332" name="楕円 331"/>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33" name="テキスト ボックス 332"/>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126492</xdr:rowOff>
    </xdr:from>
    <xdr:to>
      <xdr:col>69</xdr:col>
      <xdr:colOff>142875</xdr:colOff>
      <xdr:row>37</xdr:row>
      <xdr:rowOff>56642</xdr:rowOff>
    </xdr:to>
    <xdr:sp macro="" textlink="">
      <xdr:nvSpPr>
        <xdr:cNvPr id="334" name="楕円 333"/>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35" name="テキスト ボックス 334"/>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36" name="楕円 335"/>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37" name="テキスト ボックス 336"/>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％となったものの、各平均（類似団体・全国・県）を上回る結果となった。前年度に償還が終了した地方債の影響で、公債費総額は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3,564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354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防災拠点センター建設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事業等により前年度同様多額の地方債を発行しており、今後それらの地方債の償還が始まることで、当該指標はさらに悪化することが予想される。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2" name="直線コネクタ 351"/>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3" name="テキスト ボックス 352"/>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4" name="直線コネクタ 353"/>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5" name="テキスト ボックス 354"/>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6" name="直線コネクタ 355"/>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7" name="テキスト ボックス 356"/>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8" name="直線コネクタ 357"/>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9" name="テキスト ボックス 358"/>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0" name="直線コネクタ 359"/>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1" name="テキスト ボックス 360"/>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2" name="直線コネクタ 361"/>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3" name="テキスト ボックス 362"/>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63319</xdr:rowOff>
    </xdr:to>
    <xdr:cxnSp macro="">
      <xdr:nvCxnSpPr>
        <xdr:cNvPr id="367" name="直線コネクタ 366"/>
        <xdr:cNvCxnSpPr/>
      </xdr:nvCxnSpPr>
      <xdr:spPr>
        <a:xfrm flipV="1">
          <a:off x="4826000" y="12657546"/>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8" name="公債費最小値テキスト"/>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9" name="直線コネクタ 368"/>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70" name="公債費最大値テキスト"/>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71" name="直線コネクタ 370"/>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113937</xdr:rowOff>
    </xdr:from>
    <xdr:to>
      <xdr:col>24</xdr:col>
      <xdr:colOff>25400</xdr:colOff>
      <xdr:row>79</xdr:row>
      <xdr:rowOff>46989</xdr:rowOff>
    </xdr:to>
    <xdr:cxnSp macro="">
      <xdr:nvCxnSpPr>
        <xdr:cNvPr id="372" name="直線コネクタ 371"/>
        <xdr:cNvCxnSpPr/>
      </xdr:nvCxnSpPr>
      <xdr:spPr>
        <a:xfrm flipV="1">
          <a:off x="3987800" y="13487037"/>
          <a:ext cx="8382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3"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4" name="フローチャート: 判断 373"/>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46989</xdr:rowOff>
    </xdr:from>
    <xdr:to>
      <xdr:col>19</xdr:col>
      <xdr:colOff>187325</xdr:colOff>
      <xdr:row>79</xdr:row>
      <xdr:rowOff>86179</xdr:rowOff>
    </xdr:to>
    <xdr:cxnSp macro="">
      <xdr:nvCxnSpPr>
        <xdr:cNvPr id="375" name="直線コネクタ 374"/>
        <xdr:cNvCxnSpPr/>
      </xdr:nvCxnSpPr>
      <xdr:spPr>
        <a:xfrm flipV="1">
          <a:off x="3098800" y="13591539"/>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71301</xdr:rowOff>
    </xdr:from>
    <xdr:to>
      <xdr:col>20</xdr:col>
      <xdr:colOff>38100</xdr:colOff>
      <xdr:row>78</xdr:row>
      <xdr:rowOff>1451</xdr:rowOff>
    </xdr:to>
    <xdr:sp macro="" textlink="">
      <xdr:nvSpPr>
        <xdr:cNvPr id="376" name="フローチャート: 判断 375"/>
        <xdr:cNvSpPr/>
      </xdr:nvSpPr>
      <xdr:spPr>
        <a:xfrm>
          <a:off x="3937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11628</xdr:rowOff>
    </xdr:from>
    <xdr:ext cx="736600" cy="259045"/>
    <xdr:sp macro="" textlink="">
      <xdr:nvSpPr>
        <xdr:cNvPr id="377" name="テキスト ボックス 376"/>
        <xdr:cNvSpPr txBox="1"/>
      </xdr:nvSpPr>
      <xdr:spPr>
        <a:xfrm>
          <a:off x="3606800" y="13041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86179</xdr:rowOff>
    </xdr:from>
    <xdr:to>
      <xdr:col>15</xdr:col>
      <xdr:colOff>98425</xdr:colOff>
      <xdr:row>79</xdr:row>
      <xdr:rowOff>125368</xdr:rowOff>
    </xdr:to>
    <xdr:cxnSp macro="">
      <xdr:nvCxnSpPr>
        <xdr:cNvPr id="378" name="直線コネクタ 377"/>
        <xdr:cNvCxnSpPr/>
      </xdr:nvCxnSpPr>
      <xdr:spPr>
        <a:xfrm flipV="1">
          <a:off x="2209800" y="13630729"/>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9" name="フローチャート: 判断 378"/>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18159</xdr:rowOff>
    </xdr:from>
    <xdr:ext cx="762000" cy="259045"/>
    <xdr:sp macro="" textlink="">
      <xdr:nvSpPr>
        <xdr:cNvPr id="380" name="テキスト ボックス 379"/>
        <xdr:cNvSpPr txBox="1"/>
      </xdr:nvSpPr>
      <xdr:spPr>
        <a:xfrm>
          <a:off x="2717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118836</xdr:rowOff>
    </xdr:from>
    <xdr:to>
      <xdr:col>11</xdr:col>
      <xdr:colOff>9525</xdr:colOff>
      <xdr:row>79</xdr:row>
      <xdr:rowOff>125368</xdr:rowOff>
    </xdr:to>
    <xdr:cxnSp macro="">
      <xdr:nvCxnSpPr>
        <xdr:cNvPr id="381" name="直線コネクタ 380"/>
        <xdr:cNvCxnSpPr/>
      </xdr:nvCxnSpPr>
      <xdr:spPr>
        <a:xfrm>
          <a:off x="1320800" y="1366338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2" name="フローチャート: 判断 381"/>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11628</xdr:rowOff>
    </xdr:from>
    <xdr:ext cx="762000" cy="259045"/>
    <xdr:sp macro="" textlink="">
      <xdr:nvSpPr>
        <xdr:cNvPr id="383" name="テキスト ボックス 382"/>
        <xdr:cNvSpPr txBox="1"/>
      </xdr:nvSpPr>
      <xdr:spPr>
        <a:xfrm>
          <a:off x="1828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32113</xdr:rowOff>
    </xdr:from>
    <xdr:to>
      <xdr:col>6</xdr:col>
      <xdr:colOff>171450</xdr:colOff>
      <xdr:row>77</xdr:row>
      <xdr:rowOff>133713</xdr:rowOff>
    </xdr:to>
    <xdr:sp macro="" textlink="">
      <xdr:nvSpPr>
        <xdr:cNvPr id="384" name="フローチャート: 判断 383"/>
        <xdr:cNvSpPr/>
      </xdr:nvSpPr>
      <xdr:spPr>
        <a:xfrm>
          <a:off x="1270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143890</xdr:rowOff>
    </xdr:from>
    <xdr:ext cx="762000" cy="259045"/>
    <xdr:sp macro="" textlink="">
      <xdr:nvSpPr>
        <xdr:cNvPr id="385" name="テキスト ボックス 384"/>
        <xdr:cNvSpPr txBox="1"/>
      </xdr:nvSpPr>
      <xdr:spPr>
        <a:xfrm>
          <a:off x="939800" y="1300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63137</xdr:rowOff>
    </xdr:from>
    <xdr:to>
      <xdr:col>24</xdr:col>
      <xdr:colOff>76200</xdr:colOff>
      <xdr:row>78</xdr:row>
      <xdr:rowOff>164737</xdr:rowOff>
    </xdr:to>
    <xdr:sp macro="" textlink="">
      <xdr:nvSpPr>
        <xdr:cNvPr id="391" name="楕円 390"/>
        <xdr:cNvSpPr/>
      </xdr:nvSpPr>
      <xdr:spPr>
        <a:xfrm>
          <a:off x="4775200" y="1343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35214</xdr:rowOff>
    </xdr:from>
    <xdr:ext cx="762000" cy="259045"/>
    <xdr:sp macro="" textlink="">
      <xdr:nvSpPr>
        <xdr:cNvPr id="392" name="公債費該当値テキスト"/>
        <xdr:cNvSpPr txBox="1"/>
      </xdr:nvSpPr>
      <xdr:spPr>
        <a:xfrm>
          <a:off x="4914900" y="1340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167639</xdr:rowOff>
    </xdr:from>
    <xdr:to>
      <xdr:col>20</xdr:col>
      <xdr:colOff>38100</xdr:colOff>
      <xdr:row>79</xdr:row>
      <xdr:rowOff>97789</xdr:rowOff>
    </xdr:to>
    <xdr:sp macro="" textlink="">
      <xdr:nvSpPr>
        <xdr:cNvPr id="393" name="楕円 392"/>
        <xdr:cNvSpPr/>
      </xdr:nvSpPr>
      <xdr:spPr>
        <a:xfrm>
          <a:off x="3937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82566</xdr:rowOff>
    </xdr:from>
    <xdr:ext cx="736600" cy="259045"/>
    <xdr:sp macro="" textlink="">
      <xdr:nvSpPr>
        <xdr:cNvPr id="394" name="テキスト ボックス 393"/>
        <xdr:cNvSpPr txBox="1"/>
      </xdr:nvSpPr>
      <xdr:spPr>
        <a:xfrm>
          <a:off x="3606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35379</xdr:rowOff>
    </xdr:from>
    <xdr:to>
      <xdr:col>15</xdr:col>
      <xdr:colOff>149225</xdr:colOff>
      <xdr:row>79</xdr:row>
      <xdr:rowOff>136979</xdr:rowOff>
    </xdr:to>
    <xdr:sp macro="" textlink="">
      <xdr:nvSpPr>
        <xdr:cNvPr id="395" name="楕円 394"/>
        <xdr:cNvSpPr/>
      </xdr:nvSpPr>
      <xdr:spPr>
        <a:xfrm>
          <a:off x="30480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121756</xdr:rowOff>
    </xdr:from>
    <xdr:ext cx="762000" cy="259045"/>
    <xdr:sp macro="" textlink="">
      <xdr:nvSpPr>
        <xdr:cNvPr id="396" name="テキスト ボックス 395"/>
        <xdr:cNvSpPr txBox="1"/>
      </xdr:nvSpPr>
      <xdr:spPr>
        <a:xfrm>
          <a:off x="2717800" y="136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74568</xdr:rowOff>
    </xdr:from>
    <xdr:to>
      <xdr:col>11</xdr:col>
      <xdr:colOff>60325</xdr:colOff>
      <xdr:row>80</xdr:row>
      <xdr:rowOff>4718</xdr:rowOff>
    </xdr:to>
    <xdr:sp macro="" textlink="">
      <xdr:nvSpPr>
        <xdr:cNvPr id="397" name="楕円 396"/>
        <xdr:cNvSpPr/>
      </xdr:nvSpPr>
      <xdr:spPr>
        <a:xfrm>
          <a:off x="2159000" y="1361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160945</xdr:rowOff>
    </xdr:from>
    <xdr:ext cx="762000" cy="259045"/>
    <xdr:sp macro="" textlink="">
      <xdr:nvSpPr>
        <xdr:cNvPr id="398" name="テキスト ボックス 397"/>
        <xdr:cNvSpPr txBox="1"/>
      </xdr:nvSpPr>
      <xdr:spPr>
        <a:xfrm>
          <a:off x="1828800" y="1370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68036</xdr:rowOff>
    </xdr:from>
    <xdr:to>
      <xdr:col>6</xdr:col>
      <xdr:colOff>171450</xdr:colOff>
      <xdr:row>79</xdr:row>
      <xdr:rowOff>169636</xdr:rowOff>
    </xdr:to>
    <xdr:sp macro="" textlink="">
      <xdr:nvSpPr>
        <xdr:cNvPr id="399" name="楕円 398"/>
        <xdr:cNvSpPr/>
      </xdr:nvSpPr>
      <xdr:spPr>
        <a:xfrm>
          <a:off x="1270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154413</xdr:rowOff>
    </xdr:from>
    <xdr:ext cx="762000" cy="259045"/>
    <xdr:sp macro="" textlink="">
      <xdr:nvSpPr>
        <xdr:cNvPr id="400" name="テキスト ボックス 399"/>
        <xdr:cNvSpPr txBox="1"/>
      </xdr:nvSpPr>
      <xdr:spPr>
        <a:xfrm>
          <a:off x="939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公債費を除く経常収支比率は、前年度から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ポイント悪化したものの、各平均（類似団体・全国・県）を下回っている。この悪化の要因として、「扶助費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及び物件費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の伸び」と「普通交付税の減少による経常一般財源の落ち込み」が挙げられる。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次年度以降も、同様の状況が継続すると見込まれるため、歳入面では税収や使用料等の債権管理を徹底することで財政基盤の強化に努めていく。また、歳出面では、担当部局がコスト意識を持ち、経常的経費の削減など歳入規模に応じた歳出の見直しを行う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108712</xdr:rowOff>
    </xdr:from>
    <xdr:to>
      <xdr:col>82</xdr:col>
      <xdr:colOff>107950</xdr:colOff>
      <xdr:row>80</xdr:row>
      <xdr:rowOff>113285</xdr:rowOff>
    </xdr:to>
    <xdr:cxnSp macro="">
      <xdr:nvCxnSpPr>
        <xdr:cNvPr id="426" name="直線コネクタ 425"/>
        <xdr:cNvCxnSpPr/>
      </xdr:nvCxnSpPr>
      <xdr:spPr>
        <a:xfrm flipV="1">
          <a:off x="16510000" y="12796012"/>
          <a:ext cx="0" cy="103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7"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8" name="直線コネクタ 427"/>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23639</xdr:rowOff>
    </xdr:from>
    <xdr:ext cx="762000" cy="259045"/>
    <xdr:sp macro="" textlink="">
      <xdr:nvSpPr>
        <xdr:cNvPr id="429" name="公債費以外最大値テキスト"/>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108712</xdr:rowOff>
    </xdr:from>
    <xdr:to>
      <xdr:col>82</xdr:col>
      <xdr:colOff>196850</xdr:colOff>
      <xdr:row>74</xdr:row>
      <xdr:rowOff>108712</xdr:rowOff>
    </xdr:to>
    <xdr:cxnSp macro="">
      <xdr:nvCxnSpPr>
        <xdr:cNvPr id="430" name="直線コネクタ 429"/>
        <xdr:cNvCxnSpPr/>
      </xdr:nvCxnSpPr>
      <xdr:spPr>
        <a:xfrm>
          <a:off x="16421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136144</xdr:rowOff>
    </xdr:from>
    <xdr:to>
      <xdr:col>82</xdr:col>
      <xdr:colOff>107950</xdr:colOff>
      <xdr:row>77</xdr:row>
      <xdr:rowOff>33274</xdr:rowOff>
    </xdr:to>
    <xdr:cxnSp macro="">
      <xdr:nvCxnSpPr>
        <xdr:cNvPr id="431" name="直線コネクタ 430"/>
        <xdr:cNvCxnSpPr/>
      </xdr:nvCxnSpPr>
      <xdr:spPr>
        <a:xfrm>
          <a:off x="15671800" y="1316634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2" name="公債費以外平均値テキスト"/>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3" name="フローチャート: 判断 432"/>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90424</xdr:rowOff>
    </xdr:from>
    <xdr:to>
      <xdr:col>78</xdr:col>
      <xdr:colOff>69850</xdr:colOff>
      <xdr:row>76</xdr:row>
      <xdr:rowOff>136144</xdr:rowOff>
    </xdr:to>
    <xdr:cxnSp macro="">
      <xdr:nvCxnSpPr>
        <xdr:cNvPr id="434" name="直線コネクタ 433"/>
        <xdr:cNvCxnSpPr/>
      </xdr:nvCxnSpPr>
      <xdr:spPr>
        <a:xfrm>
          <a:off x="14782800" y="131206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5" name="フローチャート: 判断 434"/>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55135</xdr:rowOff>
    </xdr:from>
    <xdr:ext cx="736600" cy="259045"/>
    <xdr:sp macro="" textlink="">
      <xdr:nvSpPr>
        <xdr:cNvPr id="436" name="テキスト ボックス 435"/>
        <xdr:cNvSpPr txBox="1"/>
      </xdr:nvSpPr>
      <xdr:spPr>
        <a:xfrm>
          <a:off x="15290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72137</xdr:rowOff>
    </xdr:from>
    <xdr:to>
      <xdr:col>73</xdr:col>
      <xdr:colOff>180975</xdr:colOff>
      <xdr:row>76</xdr:row>
      <xdr:rowOff>90424</xdr:rowOff>
    </xdr:to>
    <xdr:cxnSp macro="">
      <xdr:nvCxnSpPr>
        <xdr:cNvPr id="437" name="直線コネクタ 436"/>
        <xdr:cNvCxnSpPr/>
      </xdr:nvCxnSpPr>
      <xdr:spPr>
        <a:xfrm>
          <a:off x="13893800" y="131023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8" name="フローチャート: 判断 437"/>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18559</xdr:rowOff>
    </xdr:from>
    <xdr:ext cx="762000" cy="259045"/>
    <xdr:sp macro="" textlink="">
      <xdr:nvSpPr>
        <xdr:cNvPr id="439" name="テキスト ボックス 438"/>
        <xdr:cNvSpPr txBox="1"/>
      </xdr:nvSpPr>
      <xdr:spPr>
        <a:xfrm>
          <a:off x="14401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1270</xdr:rowOff>
    </xdr:from>
    <xdr:to>
      <xdr:col>69</xdr:col>
      <xdr:colOff>92075</xdr:colOff>
      <xdr:row>76</xdr:row>
      <xdr:rowOff>72137</xdr:rowOff>
    </xdr:to>
    <xdr:cxnSp macro="">
      <xdr:nvCxnSpPr>
        <xdr:cNvPr id="440" name="直線コネクタ 439"/>
        <xdr:cNvCxnSpPr/>
      </xdr:nvCxnSpPr>
      <xdr:spPr>
        <a:xfrm>
          <a:off x="13004800" y="12860020"/>
          <a:ext cx="889000" cy="24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62485</xdr:rowOff>
    </xdr:from>
    <xdr:to>
      <xdr:col>69</xdr:col>
      <xdr:colOff>142875</xdr:colOff>
      <xdr:row>76</xdr:row>
      <xdr:rowOff>164085</xdr:rowOff>
    </xdr:to>
    <xdr:sp macro="" textlink="">
      <xdr:nvSpPr>
        <xdr:cNvPr id="441" name="フローチャート: 判断 440"/>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148862</xdr:rowOff>
    </xdr:from>
    <xdr:ext cx="762000" cy="259045"/>
    <xdr:sp macro="" textlink="">
      <xdr:nvSpPr>
        <xdr:cNvPr id="442" name="テキスト ボックス 441"/>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3" name="フローチャート: 判断 442"/>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4" name="テキスト ボックス 443"/>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50" name="楕円 449"/>
        <xdr:cNvSpPr/>
      </xdr:nvSpPr>
      <xdr:spPr>
        <a:xfrm>
          <a:off x="16459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170451</xdr:rowOff>
    </xdr:from>
    <xdr:ext cx="762000" cy="259045"/>
    <xdr:sp macro="" textlink="">
      <xdr:nvSpPr>
        <xdr:cNvPr id="451" name="公債費以外該当値テキスト"/>
        <xdr:cNvSpPr txBox="1"/>
      </xdr:nvSpPr>
      <xdr:spPr>
        <a:xfrm>
          <a:off x="16598900" y="1302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85344</xdr:rowOff>
    </xdr:from>
    <xdr:to>
      <xdr:col>78</xdr:col>
      <xdr:colOff>120650</xdr:colOff>
      <xdr:row>77</xdr:row>
      <xdr:rowOff>15494</xdr:rowOff>
    </xdr:to>
    <xdr:sp macro="" textlink="">
      <xdr:nvSpPr>
        <xdr:cNvPr id="452" name="楕円 451"/>
        <xdr:cNvSpPr/>
      </xdr:nvSpPr>
      <xdr:spPr>
        <a:xfrm>
          <a:off x="15621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25671</xdr:rowOff>
    </xdr:from>
    <xdr:ext cx="736600" cy="259045"/>
    <xdr:sp macro="" textlink="">
      <xdr:nvSpPr>
        <xdr:cNvPr id="453" name="テキスト ボックス 452"/>
        <xdr:cNvSpPr txBox="1"/>
      </xdr:nvSpPr>
      <xdr:spPr>
        <a:xfrm>
          <a:off x="15290800" y="1288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39624</xdr:rowOff>
    </xdr:from>
    <xdr:to>
      <xdr:col>74</xdr:col>
      <xdr:colOff>31750</xdr:colOff>
      <xdr:row>76</xdr:row>
      <xdr:rowOff>141224</xdr:rowOff>
    </xdr:to>
    <xdr:sp macro="" textlink="">
      <xdr:nvSpPr>
        <xdr:cNvPr id="454" name="楕円 453"/>
        <xdr:cNvSpPr/>
      </xdr:nvSpPr>
      <xdr:spPr>
        <a:xfrm>
          <a:off x="14732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55" name="テキスト ボックス 454"/>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21337</xdr:rowOff>
    </xdr:from>
    <xdr:to>
      <xdr:col>69</xdr:col>
      <xdr:colOff>142875</xdr:colOff>
      <xdr:row>76</xdr:row>
      <xdr:rowOff>122937</xdr:rowOff>
    </xdr:to>
    <xdr:sp macro="" textlink="">
      <xdr:nvSpPr>
        <xdr:cNvPr id="456" name="楕円 455"/>
        <xdr:cNvSpPr/>
      </xdr:nvSpPr>
      <xdr:spPr>
        <a:xfrm>
          <a:off x="13843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133113</xdr:rowOff>
    </xdr:from>
    <xdr:ext cx="762000" cy="259045"/>
    <xdr:sp macro="" textlink="">
      <xdr:nvSpPr>
        <xdr:cNvPr id="457" name="テキスト ボックス 456"/>
        <xdr:cNvSpPr txBox="1"/>
      </xdr:nvSpPr>
      <xdr:spPr>
        <a:xfrm>
          <a:off x="13512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121920</xdr:rowOff>
    </xdr:from>
    <xdr:to>
      <xdr:col>65</xdr:col>
      <xdr:colOff>53975</xdr:colOff>
      <xdr:row>75</xdr:row>
      <xdr:rowOff>52070</xdr:rowOff>
    </xdr:to>
    <xdr:sp macro="" textlink="">
      <xdr:nvSpPr>
        <xdr:cNvPr id="458" name="楕円 457"/>
        <xdr:cNvSpPr/>
      </xdr:nvSpPr>
      <xdr:spPr>
        <a:xfrm>
          <a:off x="12954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62247</xdr:rowOff>
    </xdr:from>
    <xdr:ext cx="762000" cy="259045"/>
    <xdr:sp macro="" textlink="">
      <xdr:nvSpPr>
        <xdr:cNvPr id="459" name="テキスト ボックス 458"/>
        <xdr:cNvSpPr txBox="1"/>
      </xdr:nvSpPr>
      <xdr:spPr>
        <a:xfrm>
          <a:off x="12623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熊本県宇城市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68555</xdr:rowOff>
    </xdr:from>
    <xdr:to>
      <xdr:col>29</xdr:col>
      <xdr:colOff>127000</xdr:colOff>
      <xdr:row>19</xdr:row>
      <xdr:rowOff>121802</xdr:rowOff>
    </xdr:to>
    <xdr:cxnSp macro="">
      <xdr:nvCxnSpPr>
        <xdr:cNvPr id="47" name="直線コネクタ 46"/>
        <xdr:cNvCxnSpPr/>
      </xdr:nvCxnSpPr>
      <xdr:spPr bwMode="auto">
        <a:xfrm flipV="1">
          <a:off x="5651500" y="2002130"/>
          <a:ext cx="0" cy="1424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93879</xdr:rowOff>
    </xdr:from>
    <xdr:ext cx="762000" cy="259045"/>
    <xdr:sp macro="" textlink="">
      <xdr:nvSpPr>
        <xdr:cNvPr id="48" name="人口1人当たり決算額の推移最小値テキスト130"/>
        <xdr:cNvSpPr txBox="1"/>
      </xdr:nvSpPr>
      <xdr:spPr>
        <a:xfrm>
          <a:off x="5740400" y="33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121802</xdr:rowOff>
    </xdr:from>
    <xdr:to>
      <xdr:col>30</xdr:col>
      <xdr:colOff>25400</xdr:colOff>
      <xdr:row>19</xdr:row>
      <xdr:rowOff>121802</xdr:rowOff>
    </xdr:to>
    <xdr:cxnSp macro="">
      <xdr:nvCxnSpPr>
        <xdr:cNvPr id="49" name="直線コネクタ 48"/>
        <xdr:cNvCxnSpPr/>
      </xdr:nvCxnSpPr>
      <xdr:spPr bwMode="auto">
        <a:xfrm>
          <a:off x="5562600" y="34269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154932</xdr:rowOff>
    </xdr:from>
    <xdr:ext cx="762000" cy="259045"/>
    <xdr:sp macro="" textlink="">
      <xdr:nvSpPr>
        <xdr:cNvPr id="50" name="人口1人当たり決算額の推移最大値テキスト130"/>
        <xdr:cNvSpPr txBox="1"/>
      </xdr:nvSpPr>
      <xdr:spPr>
        <a:xfrm>
          <a:off x="5740400" y="17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68555</xdr:rowOff>
    </xdr:from>
    <xdr:to>
      <xdr:col>30</xdr:col>
      <xdr:colOff>25400</xdr:colOff>
      <xdr:row>11</xdr:row>
      <xdr:rowOff>68555</xdr:rowOff>
    </xdr:to>
    <xdr:cxnSp macro="">
      <xdr:nvCxnSpPr>
        <xdr:cNvPr id="51" name="直線コネクタ 50"/>
        <xdr:cNvCxnSpPr/>
      </xdr:nvCxnSpPr>
      <xdr:spPr bwMode="auto">
        <a:xfrm>
          <a:off x="5562600" y="2002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114422</xdr:rowOff>
    </xdr:from>
    <xdr:to>
      <xdr:col>29</xdr:col>
      <xdr:colOff>127000</xdr:colOff>
      <xdr:row>16</xdr:row>
      <xdr:rowOff>143470</xdr:rowOff>
    </xdr:to>
    <xdr:cxnSp macro="">
      <xdr:nvCxnSpPr>
        <xdr:cNvPr id="52" name="直線コネクタ 51"/>
        <xdr:cNvCxnSpPr/>
      </xdr:nvCxnSpPr>
      <xdr:spPr bwMode="auto">
        <a:xfrm>
          <a:off x="5003800" y="2905247"/>
          <a:ext cx="647700" cy="29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67102</xdr:rowOff>
    </xdr:from>
    <xdr:ext cx="762000" cy="259045"/>
    <xdr:sp macro="" textlink="">
      <xdr:nvSpPr>
        <xdr:cNvPr id="53" name="人口1人当たり決算額の推移平均値テキスト130"/>
        <xdr:cNvSpPr txBox="1"/>
      </xdr:nvSpPr>
      <xdr:spPr>
        <a:xfrm>
          <a:off x="5740400" y="268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50575</xdr:rowOff>
    </xdr:from>
    <xdr:to>
      <xdr:col>29</xdr:col>
      <xdr:colOff>177800</xdr:colOff>
      <xdr:row>16</xdr:row>
      <xdr:rowOff>152175</xdr:rowOff>
    </xdr:to>
    <xdr:sp macro="" textlink="">
      <xdr:nvSpPr>
        <xdr:cNvPr id="54" name="フローチャート: 判断 53"/>
        <xdr:cNvSpPr/>
      </xdr:nvSpPr>
      <xdr:spPr bwMode="auto">
        <a:xfrm>
          <a:off x="56007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114422</xdr:rowOff>
    </xdr:from>
    <xdr:to>
      <xdr:col>26</xdr:col>
      <xdr:colOff>50800</xdr:colOff>
      <xdr:row>16</xdr:row>
      <xdr:rowOff>122896</xdr:rowOff>
    </xdr:to>
    <xdr:cxnSp macro="">
      <xdr:nvCxnSpPr>
        <xdr:cNvPr id="55" name="直線コネクタ 54"/>
        <xdr:cNvCxnSpPr/>
      </xdr:nvCxnSpPr>
      <xdr:spPr bwMode="auto">
        <a:xfrm flipV="1">
          <a:off x="4305300" y="2905247"/>
          <a:ext cx="698500" cy="8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69124</xdr:rowOff>
    </xdr:from>
    <xdr:to>
      <xdr:col>26</xdr:col>
      <xdr:colOff>101600</xdr:colOff>
      <xdr:row>16</xdr:row>
      <xdr:rowOff>170724</xdr:rowOff>
    </xdr:to>
    <xdr:sp macro="" textlink="">
      <xdr:nvSpPr>
        <xdr:cNvPr id="56" name="フローチャート: 判断 55"/>
        <xdr:cNvSpPr/>
      </xdr:nvSpPr>
      <xdr:spPr bwMode="auto">
        <a:xfrm>
          <a:off x="4953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155501</xdr:rowOff>
    </xdr:from>
    <xdr:ext cx="736600" cy="259045"/>
    <xdr:sp macro="" textlink="">
      <xdr:nvSpPr>
        <xdr:cNvPr id="57" name="テキスト ボックス 56"/>
        <xdr:cNvSpPr txBox="1"/>
      </xdr:nvSpPr>
      <xdr:spPr>
        <a:xfrm>
          <a:off x="4622800" y="2946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70579</xdr:rowOff>
    </xdr:from>
    <xdr:to>
      <xdr:col>22</xdr:col>
      <xdr:colOff>114300</xdr:colOff>
      <xdr:row>16</xdr:row>
      <xdr:rowOff>122896</xdr:rowOff>
    </xdr:to>
    <xdr:cxnSp macro="">
      <xdr:nvCxnSpPr>
        <xdr:cNvPr id="58" name="直線コネクタ 57"/>
        <xdr:cNvCxnSpPr/>
      </xdr:nvCxnSpPr>
      <xdr:spPr bwMode="auto">
        <a:xfrm>
          <a:off x="3606800" y="2861404"/>
          <a:ext cx="698500" cy="52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68373</xdr:rowOff>
    </xdr:from>
    <xdr:to>
      <xdr:col>22</xdr:col>
      <xdr:colOff>165100</xdr:colOff>
      <xdr:row>16</xdr:row>
      <xdr:rowOff>169973</xdr:rowOff>
    </xdr:to>
    <xdr:sp macro="" textlink="">
      <xdr:nvSpPr>
        <xdr:cNvPr id="59" name="フローチャート: 判断 58"/>
        <xdr:cNvSpPr/>
      </xdr:nvSpPr>
      <xdr:spPr bwMode="auto">
        <a:xfrm>
          <a:off x="4254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8700</xdr:rowOff>
    </xdr:from>
    <xdr:ext cx="762000" cy="259045"/>
    <xdr:sp macro="" textlink="">
      <xdr:nvSpPr>
        <xdr:cNvPr id="60" name="テキスト ボックス 59"/>
        <xdr:cNvSpPr txBox="1"/>
      </xdr:nvSpPr>
      <xdr:spPr>
        <a:xfrm>
          <a:off x="3924300" y="262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70579</xdr:rowOff>
    </xdr:from>
    <xdr:to>
      <xdr:col>18</xdr:col>
      <xdr:colOff>177800</xdr:colOff>
      <xdr:row>16</xdr:row>
      <xdr:rowOff>81454</xdr:rowOff>
    </xdr:to>
    <xdr:cxnSp macro="">
      <xdr:nvCxnSpPr>
        <xdr:cNvPr id="61" name="直線コネクタ 60"/>
        <xdr:cNvCxnSpPr/>
      </xdr:nvCxnSpPr>
      <xdr:spPr bwMode="auto">
        <a:xfrm flipV="1">
          <a:off x="2908300" y="2861404"/>
          <a:ext cx="698500" cy="10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84310</xdr:rowOff>
    </xdr:from>
    <xdr:to>
      <xdr:col>19</xdr:col>
      <xdr:colOff>38100</xdr:colOff>
      <xdr:row>17</xdr:row>
      <xdr:rowOff>14460</xdr:rowOff>
    </xdr:to>
    <xdr:sp macro="" textlink="">
      <xdr:nvSpPr>
        <xdr:cNvPr id="62" name="フローチャート: 判断 61"/>
        <xdr:cNvSpPr/>
      </xdr:nvSpPr>
      <xdr:spPr bwMode="auto">
        <a:xfrm>
          <a:off x="3556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170687</xdr:rowOff>
    </xdr:from>
    <xdr:ext cx="762000" cy="259045"/>
    <xdr:sp macro="" textlink="">
      <xdr:nvSpPr>
        <xdr:cNvPr id="63" name="テキスト ボックス 62"/>
        <xdr:cNvSpPr txBox="1"/>
      </xdr:nvSpPr>
      <xdr:spPr>
        <a:xfrm>
          <a:off x="3225800" y="296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89486</xdr:rowOff>
    </xdr:from>
    <xdr:to>
      <xdr:col>15</xdr:col>
      <xdr:colOff>101600</xdr:colOff>
      <xdr:row>17</xdr:row>
      <xdr:rowOff>19636</xdr:rowOff>
    </xdr:to>
    <xdr:sp macro="" textlink="">
      <xdr:nvSpPr>
        <xdr:cNvPr id="64" name="フローチャート: 判断 63"/>
        <xdr:cNvSpPr/>
      </xdr:nvSpPr>
      <xdr:spPr bwMode="auto">
        <a:xfrm>
          <a:off x="2857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4413</xdr:rowOff>
    </xdr:from>
    <xdr:ext cx="762000" cy="259045"/>
    <xdr:sp macro="" textlink="">
      <xdr:nvSpPr>
        <xdr:cNvPr id="65" name="テキスト ボックス 64"/>
        <xdr:cNvSpPr txBox="1"/>
      </xdr:nvSpPr>
      <xdr:spPr>
        <a:xfrm>
          <a:off x="25273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92670</xdr:rowOff>
    </xdr:from>
    <xdr:to>
      <xdr:col>29</xdr:col>
      <xdr:colOff>177800</xdr:colOff>
      <xdr:row>17</xdr:row>
      <xdr:rowOff>22820</xdr:rowOff>
    </xdr:to>
    <xdr:sp macro="" textlink="">
      <xdr:nvSpPr>
        <xdr:cNvPr id="71" name="楕円 70"/>
        <xdr:cNvSpPr/>
      </xdr:nvSpPr>
      <xdr:spPr bwMode="auto">
        <a:xfrm>
          <a:off x="5600700" y="2883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64747</xdr:rowOff>
    </xdr:from>
    <xdr:ext cx="762000" cy="259045"/>
    <xdr:sp macro="" textlink="">
      <xdr:nvSpPr>
        <xdr:cNvPr id="72" name="人口1人当たり決算額の推移該当値テキスト130"/>
        <xdr:cNvSpPr txBox="1"/>
      </xdr:nvSpPr>
      <xdr:spPr>
        <a:xfrm>
          <a:off x="5740400" y="285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63622</xdr:rowOff>
    </xdr:from>
    <xdr:to>
      <xdr:col>26</xdr:col>
      <xdr:colOff>101600</xdr:colOff>
      <xdr:row>16</xdr:row>
      <xdr:rowOff>165222</xdr:rowOff>
    </xdr:to>
    <xdr:sp macro="" textlink="">
      <xdr:nvSpPr>
        <xdr:cNvPr id="73" name="楕円 72"/>
        <xdr:cNvSpPr/>
      </xdr:nvSpPr>
      <xdr:spPr bwMode="auto">
        <a:xfrm>
          <a:off x="4953000" y="2854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3949</xdr:rowOff>
    </xdr:from>
    <xdr:ext cx="736600" cy="259045"/>
    <xdr:sp macro="" textlink="">
      <xdr:nvSpPr>
        <xdr:cNvPr id="74" name="テキスト ボックス 73"/>
        <xdr:cNvSpPr txBox="1"/>
      </xdr:nvSpPr>
      <xdr:spPr>
        <a:xfrm>
          <a:off x="4622800" y="2623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72096</xdr:rowOff>
    </xdr:from>
    <xdr:to>
      <xdr:col>22</xdr:col>
      <xdr:colOff>165100</xdr:colOff>
      <xdr:row>17</xdr:row>
      <xdr:rowOff>2246</xdr:rowOff>
    </xdr:to>
    <xdr:sp macro="" textlink="">
      <xdr:nvSpPr>
        <xdr:cNvPr id="75" name="楕円 74"/>
        <xdr:cNvSpPr/>
      </xdr:nvSpPr>
      <xdr:spPr bwMode="auto">
        <a:xfrm>
          <a:off x="4254500" y="2862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158473</xdr:rowOff>
    </xdr:from>
    <xdr:ext cx="762000" cy="259045"/>
    <xdr:sp macro="" textlink="">
      <xdr:nvSpPr>
        <xdr:cNvPr id="76" name="テキスト ボックス 75"/>
        <xdr:cNvSpPr txBox="1"/>
      </xdr:nvSpPr>
      <xdr:spPr>
        <a:xfrm>
          <a:off x="3924300" y="2949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19779</xdr:rowOff>
    </xdr:from>
    <xdr:to>
      <xdr:col>19</xdr:col>
      <xdr:colOff>38100</xdr:colOff>
      <xdr:row>16</xdr:row>
      <xdr:rowOff>121379</xdr:rowOff>
    </xdr:to>
    <xdr:sp macro="" textlink="">
      <xdr:nvSpPr>
        <xdr:cNvPr id="77" name="楕円 76"/>
        <xdr:cNvSpPr/>
      </xdr:nvSpPr>
      <xdr:spPr bwMode="auto">
        <a:xfrm>
          <a:off x="3556000" y="2810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131556</xdr:rowOff>
    </xdr:from>
    <xdr:ext cx="762000" cy="259045"/>
    <xdr:sp macro="" textlink="">
      <xdr:nvSpPr>
        <xdr:cNvPr id="78" name="テキスト ボックス 77"/>
        <xdr:cNvSpPr txBox="1"/>
      </xdr:nvSpPr>
      <xdr:spPr>
        <a:xfrm>
          <a:off x="3225800" y="257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30654</xdr:rowOff>
    </xdr:from>
    <xdr:to>
      <xdr:col>15</xdr:col>
      <xdr:colOff>101600</xdr:colOff>
      <xdr:row>16</xdr:row>
      <xdr:rowOff>132254</xdr:rowOff>
    </xdr:to>
    <xdr:sp macro="" textlink="">
      <xdr:nvSpPr>
        <xdr:cNvPr id="79" name="楕円 78"/>
        <xdr:cNvSpPr/>
      </xdr:nvSpPr>
      <xdr:spPr bwMode="auto">
        <a:xfrm>
          <a:off x="2857500" y="2821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142431</xdr:rowOff>
    </xdr:from>
    <xdr:ext cx="762000" cy="259045"/>
    <xdr:sp macro="" textlink="">
      <xdr:nvSpPr>
        <xdr:cNvPr id="80" name="テキスト ボックス 79"/>
        <xdr:cNvSpPr txBox="1"/>
      </xdr:nvSpPr>
      <xdr:spPr>
        <a:xfrm>
          <a:off x="2527300" y="259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81737</xdr:rowOff>
    </xdr:from>
    <xdr:to>
      <xdr:col>29</xdr:col>
      <xdr:colOff>127000</xdr:colOff>
      <xdr:row>38</xdr:row>
      <xdr:rowOff>31034</xdr:rowOff>
    </xdr:to>
    <xdr:cxnSp macro="">
      <xdr:nvCxnSpPr>
        <xdr:cNvPr id="107" name="直線コネクタ 106"/>
        <xdr:cNvCxnSpPr/>
      </xdr:nvCxnSpPr>
      <xdr:spPr bwMode="auto">
        <a:xfrm flipV="1">
          <a:off x="5651500" y="6349187"/>
          <a:ext cx="0" cy="11494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3111</xdr:rowOff>
    </xdr:from>
    <xdr:ext cx="762000" cy="259045"/>
    <xdr:sp macro="" textlink="">
      <xdr:nvSpPr>
        <xdr:cNvPr id="108" name="人口1人当たり決算額の推移最小値テキスト445"/>
        <xdr:cNvSpPr txBox="1"/>
      </xdr:nvSpPr>
      <xdr:spPr>
        <a:xfrm>
          <a:off x="5740400" y="747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31034</xdr:rowOff>
    </xdr:from>
    <xdr:to>
      <xdr:col>30</xdr:col>
      <xdr:colOff>25400</xdr:colOff>
      <xdr:row>38</xdr:row>
      <xdr:rowOff>31034</xdr:rowOff>
    </xdr:to>
    <xdr:cxnSp macro="">
      <xdr:nvCxnSpPr>
        <xdr:cNvPr id="109" name="直線コネクタ 108"/>
        <xdr:cNvCxnSpPr/>
      </xdr:nvCxnSpPr>
      <xdr:spPr bwMode="auto">
        <a:xfrm>
          <a:off x="5562600" y="7498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168114</xdr:rowOff>
    </xdr:from>
    <xdr:ext cx="762000" cy="259045"/>
    <xdr:sp macro="" textlink="">
      <xdr:nvSpPr>
        <xdr:cNvPr id="110" name="人口1人当たり決算額の推移最大値テキスト445"/>
        <xdr:cNvSpPr txBox="1"/>
      </xdr:nvSpPr>
      <xdr:spPr>
        <a:xfrm>
          <a:off x="5740400" y="60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81737</xdr:rowOff>
    </xdr:from>
    <xdr:to>
      <xdr:col>30</xdr:col>
      <xdr:colOff>25400</xdr:colOff>
      <xdr:row>34</xdr:row>
      <xdr:rowOff>81737</xdr:rowOff>
    </xdr:to>
    <xdr:cxnSp macro="">
      <xdr:nvCxnSpPr>
        <xdr:cNvPr id="111" name="直線コネクタ 110"/>
        <xdr:cNvCxnSpPr/>
      </xdr:nvCxnSpPr>
      <xdr:spPr bwMode="auto">
        <a:xfrm>
          <a:off x="5562600" y="6349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28679</xdr:rowOff>
    </xdr:from>
    <xdr:to>
      <xdr:col>29</xdr:col>
      <xdr:colOff>127000</xdr:colOff>
      <xdr:row>36</xdr:row>
      <xdr:rowOff>155141</xdr:rowOff>
    </xdr:to>
    <xdr:cxnSp macro="">
      <xdr:nvCxnSpPr>
        <xdr:cNvPr id="112" name="直線コネクタ 111"/>
        <xdr:cNvCxnSpPr/>
      </xdr:nvCxnSpPr>
      <xdr:spPr bwMode="auto">
        <a:xfrm>
          <a:off x="5003800" y="6981929"/>
          <a:ext cx="647700" cy="126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259445</xdr:rowOff>
    </xdr:from>
    <xdr:ext cx="762000" cy="259045"/>
    <xdr:sp macro="" textlink="">
      <xdr:nvSpPr>
        <xdr:cNvPr id="113" name="人口1人当たり決算額の推移平均値テキスト445"/>
        <xdr:cNvSpPr txBox="1"/>
      </xdr:nvSpPr>
      <xdr:spPr>
        <a:xfrm>
          <a:off x="5740400" y="6869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71468</xdr:rowOff>
    </xdr:from>
    <xdr:to>
      <xdr:col>29</xdr:col>
      <xdr:colOff>177800</xdr:colOff>
      <xdr:row>37</xdr:row>
      <xdr:rowOff>1618</xdr:rowOff>
    </xdr:to>
    <xdr:sp macro="" textlink="">
      <xdr:nvSpPr>
        <xdr:cNvPr id="114" name="フローチャート: 判断 113"/>
        <xdr:cNvSpPr/>
      </xdr:nvSpPr>
      <xdr:spPr bwMode="auto">
        <a:xfrm>
          <a:off x="56007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308005</xdr:rowOff>
    </xdr:from>
    <xdr:to>
      <xdr:col>26</xdr:col>
      <xdr:colOff>50800</xdr:colOff>
      <xdr:row>36</xdr:row>
      <xdr:rowOff>28679</xdr:rowOff>
    </xdr:to>
    <xdr:cxnSp macro="">
      <xdr:nvCxnSpPr>
        <xdr:cNvPr id="115" name="直線コネクタ 114"/>
        <xdr:cNvCxnSpPr/>
      </xdr:nvCxnSpPr>
      <xdr:spPr bwMode="auto">
        <a:xfrm>
          <a:off x="4305300" y="6918355"/>
          <a:ext cx="698500" cy="63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82258</xdr:rowOff>
    </xdr:from>
    <xdr:to>
      <xdr:col>26</xdr:col>
      <xdr:colOff>101600</xdr:colOff>
      <xdr:row>37</xdr:row>
      <xdr:rowOff>12408</xdr:rowOff>
    </xdr:to>
    <xdr:sp macro="" textlink="">
      <xdr:nvSpPr>
        <xdr:cNvPr id="116" name="フローチャート: 判断 115"/>
        <xdr:cNvSpPr/>
      </xdr:nvSpPr>
      <xdr:spPr bwMode="auto">
        <a:xfrm>
          <a:off x="4953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168635</xdr:rowOff>
    </xdr:from>
    <xdr:ext cx="736600" cy="259045"/>
    <xdr:sp macro="" textlink="">
      <xdr:nvSpPr>
        <xdr:cNvPr id="117" name="テキスト ボックス 116"/>
        <xdr:cNvSpPr txBox="1"/>
      </xdr:nvSpPr>
      <xdr:spPr>
        <a:xfrm>
          <a:off x="4622800" y="7121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281922</xdr:rowOff>
    </xdr:from>
    <xdr:to>
      <xdr:col>22</xdr:col>
      <xdr:colOff>114300</xdr:colOff>
      <xdr:row>35</xdr:row>
      <xdr:rowOff>308005</xdr:rowOff>
    </xdr:to>
    <xdr:cxnSp macro="">
      <xdr:nvCxnSpPr>
        <xdr:cNvPr id="118" name="直線コネクタ 117"/>
        <xdr:cNvCxnSpPr/>
      </xdr:nvCxnSpPr>
      <xdr:spPr bwMode="auto">
        <a:xfrm>
          <a:off x="3606800" y="6892272"/>
          <a:ext cx="698500" cy="26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58255</xdr:rowOff>
    </xdr:from>
    <xdr:to>
      <xdr:col>22</xdr:col>
      <xdr:colOff>165100</xdr:colOff>
      <xdr:row>36</xdr:row>
      <xdr:rowOff>159855</xdr:rowOff>
    </xdr:to>
    <xdr:sp macro="" textlink="">
      <xdr:nvSpPr>
        <xdr:cNvPr id="119" name="フローチャート: 判断 118"/>
        <xdr:cNvSpPr/>
      </xdr:nvSpPr>
      <xdr:spPr bwMode="auto">
        <a:xfrm>
          <a:off x="4254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144632</xdr:rowOff>
    </xdr:from>
    <xdr:ext cx="762000" cy="259045"/>
    <xdr:sp macro="" textlink="">
      <xdr:nvSpPr>
        <xdr:cNvPr id="120" name="テキスト ボックス 119"/>
        <xdr:cNvSpPr txBox="1"/>
      </xdr:nvSpPr>
      <xdr:spPr>
        <a:xfrm>
          <a:off x="3924300" y="709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198963</xdr:rowOff>
    </xdr:from>
    <xdr:to>
      <xdr:col>18</xdr:col>
      <xdr:colOff>177800</xdr:colOff>
      <xdr:row>35</xdr:row>
      <xdr:rowOff>281922</xdr:rowOff>
    </xdr:to>
    <xdr:cxnSp macro="">
      <xdr:nvCxnSpPr>
        <xdr:cNvPr id="121" name="直線コネクタ 120"/>
        <xdr:cNvCxnSpPr/>
      </xdr:nvCxnSpPr>
      <xdr:spPr bwMode="auto">
        <a:xfrm>
          <a:off x="2908300" y="6809313"/>
          <a:ext cx="698500" cy="82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54072</xdr:rowOff>
    </xdr:from>
    <xdr:to>
      <xdr:col>19</xdr:col>
      <xdr:colOff>38100</xdr:colOff>
      <xdr:row>36</xdr:row>
      <xdr:rowOff>155672</xdr:rowOff>
    </xdr:to>
    <xdr:sp macro="" textlink="">
      <xdr:nvSpPr>
        <xdr:cNvPr id="122" name="フローチャート: 判断 121"/>
        <xdr:cNvSpPr/>
      </xdr:nvSpPr>
      <xdr:spPr bwMode="auto">
        <a:xfrm>
          <a:off x="3556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140449</xdr:rowOff>
    </xdr:from>
    <xdr:ext cx="762000" cy="259045"/>
    <xdr:sp macro="" textlink="">
      <xdr:nvSpPr>
        <xdr:cNvPr id="123" name="テキスト ボックス 122"/>
        <xdr:cNvSpPr txBox="1"/>
      </xdr:nvSpPr>
      <xdr:spPr>
        <a:xfrm>
          <a:off x="3225800" y="709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34983</xdr:rowOff>
    </xdr:from>
    <xdr:to>
      <xdr:col>15</xdr:col>
      <xdr:colOff>101600</xdr:colOff>
      <xdr:row>36</xdr:row>
      <xdr:rowOff>136583</xdr:rowOff>
    </xdr:to>
    <xdr:sp macro="" textlink="">
      <xdr:nvSpPr>
        <xdr:cNvPr id="124" name="フローチャート: 判断 123"/>
        <xdr:cNvSpPr/>
      </xdr:nvSpPr>
      <xdr:spPr bwMode="auto">
        <a:xfrm>
          <a:off x="2857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121360</xdr:rowOff>
    </xdr:from>
    <xdr:ext cx="762000" cy="259045"/>
    <xdr:sp macro="" textlink="">
      <xdr:nvSpPr>
        <xdr:cNvPr id="125" name="テキスト ボックス 124"/>
        <xdr:cNvSpPr txBox="1"/>
      </xdr:nvSpPr>
      <xdr:spPr>
        <a:xfrm>
          <a:off x="25273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104341</xdr:rowOff>
    </xdr:from>
    <xdr:to>
      <xdr:col>29</xdr:col>
      <xdr:colOff>177800</xdr:colOff>
      <xdr:row>37</xdr:row>
      <xdr:rowOff>34491</xdr:rowOff>
    </xdr:to>
    <xdr:sp macro="" textlink="">
      <xdr:nvSpPr>
        <xdr:cNvPr id="131" name="楕円 130"/>
        <xdr:cNvSpPr/>
      </xdr:nvSpPr>
      <xdr:spPr bwMode="auto">
        <a:xfrm>
          <a:off x="5600700" y="7057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76418</xdr:rowOff>
    </xdr:from>
    <xdr:ext cx="762000" cy="259045"/>
    <xdr:sp macro="" textlink="">
      <xdr:nvSpPr>
        <xdr:cNvPr id="132" name="人口1人当たり決算額の推移該当値テキスト445"/>
        <xdr:cNvSpPr txBox="1"/>
      </xdr:nvSpPr>
      <xdr:spPr>
        <a:xfrm>
          <a:off x="5740400" y="7029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320779</xdr:rowOff>
    </xdr:from>
    <xdr:to>
      <xdr:col>26</xdr:col>
      <xdr:colOff>101600</xdr:colOff>
      <xdr:row>36</xdr:row>
      <xdr:rowOff>79479</xdr:rowOff>
    </xdr:to>
    <xdr:sp macro="" textlink="">
      <xdr:nvSpPr>
        <xdr:cNvPr id="133" name="楕円 132"/>
        <xdr:cNvSpPr/>
      </xdr:nvSpPr>
      <xdr:spPr bwMode="auto">
        <a:xfrm>
          <a:off x="4953000" y="6931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89656</xdr:rowOff>
    </xdr:from>
    <xdr:ext cx="736600" cy="259045"/>
    <xdr:sp macro="" textlink="">
      <xdr:nvSpPr>
        <xdr:cNvPr id="134" name="テキスト ボックス 133"/>
        <xdr:cNvSpPr txBox="1"/>
      </xdr:nvSpPr>
      <xdr:spPr>
        <a:xfrm>
          <a:off x="4622800" y="6700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257205</xdr:rowOff>
    </xdr:from>
    <xdr:to>
      <xdr:col>22</xdr:col>
      <xdr:colOff>165100</xdr:colOff>
      <xdr:row>36</xdr:row>
      <xdr:rowOff>15905</xdr:rowOff>
    </xdr:to>
    <xdr:sp macro="" textlink="">
      <xdr:nvSpPr>
        <xdr:cNvPr id="135" name="楕円 134"/>
        <xdr:cNvSpPr/>
      </xdr:nvSpPr>
      <xdr:spPr bwMode="auto">
        <a:xfrm>
          <a:off x="4254500" y="6867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26082</xdr:rowOff>
    </xdr:from>
    <xdr:ext cx="762000" cy="259045"/>
    <xdr:sp macro="" textlink="">
      <xdr:nvSpPr>
        <xdr:cNvPr id="136" name="テキスト ボックス 135"/>
        <xdr:cNvSpPr txBox="1"/>
      </xdr:nvSpPr>
      <xdr:spPr>
        <a:xfrm>
          <a:off x="3924300" y="6636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231122</xdr:rowOff>
    </xdr:from>
    <xdr:to>
      <xdr:col>19</xdr:col>
      <xdr:colOff>38100</xdr:colOff>
      <xdr:row>35</xdr:row>
      <xdr:rowOff>332722</xdr:rowOff>
    </xdr:to>
    <xdr:sp macro="" textlink="">
      <xdr:nvSpPr>
        <xdr:cNvPr id="137" name="楕円 136"/>
        <xdr:cNvSpPr/>
      </xdr:nvSpPr>
      <xdr:spPr bwMode="auto">
        <a:xfrm>
          <a:off x="3556000" y="6841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342899</xdr:rowOff>
    </xdr:from>
    <xdr:ext cx="762000" cy="259045"/>
    <xdr:sp macro="" textlink="">
      <xdr:nvSpPr>
        <xdr:cNvPr id="138" name="テキスト ボックス 137"/>
        <xdr:cNvSpPr txBox="1"/>
      </xdr:nvSpPr>
      <xdr:spPr>
        <a:xfrm>
          <a:off x="3225800" y="66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148163</xdr:rowOff>
    </xdr:from>
    <xdr:to>
      <xdr:col>15</xdr:col>
      <xdr:colOff>101600</xdr:colOff>
      <xdr:row>35</xdr:row>
      <xdr:rowOff>249763</xdr:rowOff>
    </xdr:to>
    <xdr:sp macro="" textlink="">
      <xdr:nvSpPr>
        <xdr:cNvPr id="139" name="楕円 138"/>
        <xdr:cNvSpPr/>
      </xdr:nvSpPr>
      <xdr:spPr bwMode="auto">
        <a:xfrm>
          <a:off x="2857500" y="6758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259940</xdr:rowOff>
    </xdr:from>
    <xdr:ext cx="762000" cy="259045"/>
    <xdr:sp macro="" textlink="">
      <xdr:nvSpPr>
        <xdr:cNvPr id="140" name="テキスト ボックス 139"/>
        <xdr:cNvSpPr txBox="1"/>
      </xdr:nvSpPr>
      <xdr:spPr>
        <a:xfrm>
          <a:off x="2527300" y="652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熊本県宇城市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58,941
58,360
188.61
36,469,827
35,155,191
938,212
16,946,982
38,334,031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167997</xdr:rowOff>
    </xdr:from>
    <xdr:to>
      <xdr:col>24</xdr:col>
      <xdr:colOff>62865</xdr:colOff>
      <xdr:row>39</xdr:row>
      <xdr:rowOff>1479</xdr:rowOff>
    </xdr:to>
    <xdr:cxnSp macro="">
      <xdr:nvCxnSpPr>
        <xdr:cNvPr id="58" name="直線コネクタ 57"/>
        <xdr:cNvCxnSpPr/>
      </xdr:nvCxnSpPr>
      <xdr:spPr>
        <a:xfrm flipV="1">
          <a:off x="4633595" y="5311497"/>
          <a:ext cx="1270" cy="137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5306</xdr:rowOff>
    </xdr:from>
    <xdr:ext cx="534377" cy="259045"/>
    <xdr:sp macro="" textlink="">
      <xdr:nvSpPr>
        <xdr:cNvPr id="59" name="人件費最小値テキスト"/>
        <xdr:cNvSpPr txBox="1"/>
      </xdr:nvSpPr>
      <xdr:spPr>
        <a:xfrm>
          <a:off x="4686300" y="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1479</xdr:rowOff>
    </xdr:from>
    <xdr:to>
      <xdr:col>24</xdr:col>
      <xdr:colOff>152400</xdr:colOff>
      <xdr:row>39</xdr:row>
      <xdr:rowOff>1479</xdr:rowOff>
    </xdr:to>
    <xdr:cxnSp macro="">
      <xdr:nvCxnSpPr>
        <xdr:cNvPr id="60" name="直線コネクタ 59"/>
        <xdr:cNvCxnSpPr/>
      </xdr:nvCxnSpPr>
      <xdr:spPr>
        <a:xfrm>
          <a:off x="4546600" y="668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114674</xdr:rowOff>
    </xdr:from>
    <xdr:ext cx="599010" cy="259045"/>
    <xdr:sp macro="" textlink="">
      <xdr:nvSpPr>
        <xdr:cNvPr id="61" name="人件費最大値テキスト"/>
        <xdr:cNvSpPr txBox="1"/>
      </xdr:nvSpPr>
      <xdr:spPr>
        <a:xfrm>
          <a:off x="4686300" y="50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167997</xdr:rowOff>
    </xdr:from>
    <xdr:to>
      <xdr:col>24</xdr:col>
      <xdr:colOff>152400</xdr:colOff>
      <xdr:row>30</xdr:row>
      <xdr:rowOff>167997</xdr:rowOff>
    </xdr:to>
    <xdr:cxnSp macro="">
      <xdr:nvCxnSpPr>
        <xdr:cNvPr id="62" name="直線コネクタ 61"/>
        <xdr:cNvCxnSpPr/>
      </xdr:nvCxnSpPr>
      <xdr:spPr>
        <a:xfrm>
          <a:off x="4546600" y="531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72247</xdr:rowOff>
    </xdr:from>
    <xdr:to>
      <xdr:col>24</xdr:col>
      <xdr:colOff>63500</xdr:colOff>
      <xdr:row>36</xdr:row>
      <xdr:rowOff>85375</xdr:rowOff>
    </xdr:to>
    <xdr:cxnSp macro="">
      <xdr:nvCxnSpPr>
        <xdr:cNvPr id="63" name="直線コネクタ 62"/>
        <xdr:cNvCxnSpPr/>
      </xdr:nvCxnSpPr>
      <xdr:spPr>
        <a:xfrm>
          <a:off x="3797300" y="6244447"/>
          <a:ext cx="838200" cy="1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44552</xdr:rowOff>
    </xdr:from>
    <xdr:ext cx="534377" cy="259045"/>
    <xdr:sp macro="" textlink="">
      <xdr:nvSpPr>
        <xdr:cNvPr id="64" name="人件費平均値テキスト"/>
        <xdr:cNvSpPr txBox="1"/>
      </xdr:nvSpPr>
      <xdr:spPr>
        <a:xfrm>
          <a:off x="4686300" y="604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21675</xdr:rowOff>
    </xdr:from>
    <xdr:to>
      <xdr:col>24</xdr:col>
      <xdr:colOff>114300</xdr:colOff>
      <xdr:row>36</xdr:row>
      <xdr:rowOff>123275</xdr:rowOff>
    </xdr:to>
    <xdr:sp macro="" textlink="">
      <xdr:nvSpPr>
        <xdr:cNvPr id="65" name="フローチャート: 判断 64"/>
        <xdr:cNvSpPr/>
      </xdr:nvSpPr>
      <xdr:spPr>
        <a:xfrm>
          <a:off x="4584700" y="61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59690</xdr:rowOff>
    </xdr:from>
    <xdr:to>
      <xdr:col>19</xdr:col>
      <xdr:colOff>177800</xdr:colOff>
      <xdr:row>36</xdr:row>
      <xdr:rowOff>72247</xdr:rowOff>
    </xdr:to>
    <xdr:cxnSp macro="">
      <xdr:nvCxnSpPr>
        <xdr:cNvPr id="66" name="直線コネクタ 65"/>
        <xdr:cNvCxnSpPr/>
      </xdr:nvCxnSpPr>
      <xdr:spPr>
        <a:xfrm>
          <a:off x="2908300" y="6231890"/>
          <a:ext cx="889000" cy="1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26002</xdr:rowOff>
    </xdr:from>
    <xdr:to>
      <xdr:col>20</xdr:col>
      <xdr:colOff>38100</xdr:colOff>
      <xdr:row>36</xdr:row>
      <xdr:rowOff>127602</xdr:rowOff>
    </xdr:to>
    <xdr:sp macro="" textlink="">
      <xdr:nvSpPr>
        <xdr:cNvPr id="67" name="フローチャート: 判断 66"/>
        <xdr:cNvSpPr/>
      </xdr:nvSpPr>
      <xdr:spPr>
        <a:xfrm>
          <a:off x="37465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118729</xdr:rowOff>
    </xdr:from>
    <xdr:ext cx="534377" cy="259045"/>
    <xdr:sp macro="" textlink="">
      <xdr:nvSpPr>
        <xdr:cNvPr id="68" name="テキスト ボックス 67"/>
        <xdr:cNvSpPr txBox="1"/>
      </xdr:nvSpPr>
      <xdr:spPr>
        <a:xfrm>
          <a:off x="3530111" y="629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14182</xdr:rowOff>
    </xdr:from>
    <xdr:to>
      <xdr:col>15</xdr:col>
      <xdr:colOff>50800</xdr:colOff>
      <xdr:row>36</xdr:row>
      <xdr:rowOff>59690</xdr:rowOff>
    </xdr:to>
    <xdr:cxnSp macro="">
      <xdr:nvCxnSpPr>
        <xdr:cNvPr id="69" name="直線コネクタ 68"/>
        <xdr:cNvCxnSpPr/>
      </xdr:nvCxnSpPr>
      <xdr:spPr>
        <a:xfrm>
          <a:off x="2019300" y="6186382"/>
          <a:ext cx="889000" cy="4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26394</xdr:rowOff>
    </xdr:from>
    <xdr:to>
      <xdr:col>15</xdr:col>
      <xdr:colOff>101600</xdr:colOff>
      <xdr:row>36</xdr:row>
      <xdr:rowOff>127994</xdr:rowOff>
    </xdr:to>
    <xdr:sp macro="" textlink="">
      <xdr:nvSpPr>
        <xdr:cNvPr id="70" name="フローチャート: 判断 69"/>
        <xdr:cNvSpPr/>
      </xdr:nvSpPr>
      <xdr:spPr>
        <a:xfrm>
          <a:off x="2857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119121</xdr:rowOff>
    </xdr:from>
    <xdr:ext cx="534377" cy="259045"/>
    <xdr:sp macro="" textlink="">
      <xdr:nvSpPr>
        <xdr:cNvPr id="71" name="テキスト ボックス 70"/>
        <xdr:cNvSpPr txBox="1"/>
      </xdr:nvSpPr>
      <xdr:spPr>
        <a:xfrm>
          <a:off x="2641111" y="629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163132</xdr:rowOff>
    </xdr:from>
    <xdr:to>
      <xdr:col>10</xdr:col>
      <xdr:colOff>114300</xdr:colOff>
      <xdr:row>36</xdr:row>
      <xdr:rowOff>14182</xdr:rowOff>
    </xdr:to>
    <xdr:cxnSp macro="">
      <xdr:nvCxnSpPr>
        <xdr:cNvPr id="72" name="直線コネクタ 71"/>
        <xdr:cNvCxnSpPr/>
      </xdr:nvCxnSpPr>
      <xdr:spPr>
        <a:xfrm>
          <a:off x="1130300" y="6163882"/>
          <a:ext cx="889000" cy="2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32844</xdr:rowOff>
    </xdr:from>
    <xdr:to>
      <xdr:col>10</xdr:col>
      <xdr:colOff>165100</xdr:colOff>
      <xdr:row>36</xdr:row>
      <xdr:rowOff>134444</xdr:rowOff>
    </xdr:to>
    <xdr:sp macro="" textlink="">
      <xdr:nvSpPr>
        <xdr:cNvPr id="73" name="フローチャート: 判断 72"/>
        <xdr:cNvSpPr/>
      </xdr:nvSpPr>
      <xdr:spPr>
        <a:xfrm>
          <a:off x="1968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125571</xdr:rowOff>
    </xdr:from>
    <xdr:ext cx="534377" cy="259045"/>
    <xdr:sp macro="" textlink="">
      <xdr:nvSpPr>
        <xdr:cNvPr id="74" name="テキスト ボックス 73"/>
        <xdr:cNvSpPr txBox="1"/>
      </xdr:nvSpPr>
      <xdr:spPr>
        <a:xfrm>
          <a:off x="1752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35032</xdr:rowOff>
    </xdr:from>
    <xdr:to>
      <xdr:col>6</xdr:col>
      <xdr:colOff>38100</xdr:colOff>
      <xdr:row>36</xdr:row>
      <xdr:rowOff>136632</xdr:rowOff>
    </xdr:to>
    <xdr:sp macro="" textlink="">
      <xdr:nvSpPr>
        <xdr:cNvPr id="75" name="フローチャート: 判断 74"/>
        <xdr:cNvSpPr/>
      </xdr:nvSpPr>
      <xdr:spPr>
        <a:xfrm>
          <a:off x="1079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127759</xdr:rowOff>
    </xdr:from>
    <xdr:ext cx="534377" cy="259045"/>
    <xdr:sp macro="" textlink="">
      <xdr:nvSpPr>
        <xdr:cNvPr id="76" name="テキスト ボックス 75"/>
        <xdr:cNvSpPr txBox="1"/>
      </xdr:nvSpPr>
      <xdr:spPr>
        <a:xfrm>
          <a:off x="863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34575</xdr:rowOff>
    </xdr:from>
    <xdr:to>
      <xdr:col>24</xdr:col>
      <xdr:colOff>114300</xdr:colOff>
      <xdr:row>36</xdr:row>
      <xdr:rowOff>136175</xdr:rowOff>
    </xdr:to>
    <xdr:sp macro="" textlink="">
      <xdr:nvSpPr>
        <xdr:cNvPr id="82" name="楕円 81"/>
        <xdr:cNvSpPr/>
      </xdr:nvSpPr>
      <xdr:spPr>
        <a:xfrm>
          <a:off x="4584700" y="620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13002</xdr:rowOff>
    </xdr:from>
    <xdr:ext cx="534377" cy="259045"/>
    <xdr:sp macro="" textlink="">
      <xdr:nvSpPr>
        <xdr:cNvPr id="83" name="人件費該当値テキスト"/>
        <xdr:cNvSpPr txBox="1"/>
      </xdr:nvSpPr>
      <xdr:spPr>
        <a:xfrm>
          <a:off x="4686300" y="618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21447</xdr:rowOff>
    </xdr:from>
    <xdr:to>
      <xdr:col>20</xdr:col>
      <xdr:colOff>38100</xdr:colOff>
      <xdr:row>36</xdr:row>
      <xdr:rowOff>123047</xdr:rowOff>
    </xdr:to>
    <xdr:sp macro="" textlink="">
      <xdr:nvSpPr>
        <xdr:cNvPr id="84" name="楕円 83"/>
        <xdr:cNvSpPr/>
      </xdr:nvSpPr>
      <xdr:spPr>
        <a:xfrm>
          <a:off x="3746500" y="619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139574</xdr:rowOff>
    </xdr:from>
    <xdr:ext cx="534377" cy="259045"/>
    <xdr:sp macro="" textlink="">
      <xdr:nvSpPr>
        <xdr:cNvPr id="85" name="テキスト ボックス 84"/>
        <xdr:cNvSpPr txBox="1"/>
      </xdr:nvSpPr>
      <xdr:spPr>
        <a:xfrm>
          <a:off x="3530111" y="596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8890</xdr:rowOff>
    </xdr:from>
    <xdr:to>
      <xdr:col>15</xdr:col>
      <xdr:colOff>101600</xdr:colOff>
      <xdr:row>36</xdr:row>
      <xdr:rowOff>110490</xdr:rowOff>
    </xdr:to>
    <xdr:sp macro="" textlink="">
      <xdr:nvSpPr>
        <xdr:cNvPr id="86" name="楕円 85"/>
        <xdr:cNvSpPr/>
      </xdr:nvSpPr>
      <xdr:spPr>
        <a:xfrm>
          <a:off x="2857500" y="61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127017</xdr:rowOff>
    </xdr:from>
    <xdr:ext cx="534377" cy="259045"/>
    <xdr:sp macro="" textlink="">
      <xdr:nvSpPr>
        <xdr:cNvPr id="87" name="テキスト ボックス 86"/>
        <xdr:cNvSpPr txBox="1"/>
      </xdr:nvSpPr>
      <xdr:spPr>
        <a:xfrm>
          <a:off x="2641111" y="59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134832</xdr:rowOff>
    </xdr:from>
    <xdr:to>
      <xdr:col>10</xdr:col>
      <xdr:colOff>165100</xdr:colOff>
      <xdr:row>36</xdr:row>
      <xdr:rowOff>64982</xdr:rowOff>
    </xdr:to>
    <xdr:sp macro="" textlink="">
      <xdr:nvSpPr>
        <xdr:cNvPr id="88" name="楕円 87"/>
        <xdr:cNvSpPr/>
      </xdr:nvSpPr>
      <xdr:spPr>
        <a:xfrm>
          <a:off x="1968500" y="613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81509</xdr:rowOff>
    </xdr:from>
    <xdr:ext cx="534377" cy="259045"/>
    <xdr:sp macro="" textlink="">
      <xdr:nvSpPr>
        <xdr:cNvPr id="89" name="テキスト ボックス 88"/>
        <xdr:cNvSpPr txBox="1"/>
      </xdr:nvSpPr>
      <xdr:spPr>
        <a:xfrm>
          <a:off x="1752111" y="591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112332</xdr:rowOff>
    </xdr:from>
    <xdr:to>
      <xdr:col>6</xdr:col>
      <xdr:colOff>38100</xdr:colOff>
      <xdr:row>36</xdr:row>
      <xdr:rowOff>42482</xdr:rowOff>
    </xdr:to>
    <xdr:sp macro="" textlink="">
      <xdr:nvSpPr>
        <xdr:cNvPr id="90" name="楕円 89"/>
        <xdr:cNvSpPr/>
      </xdr:nvSpPr>
      <xdr:spPr>
        <a:xfrm>
          <a:off x="1079500" y="611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59009</xdr:rowOff>
    </xdr:from>
    <xdr:ext cx="534377" cy="259045"/>
    <xdr:sp macro="" textlink="">
      <xdr:nvSpPr>
        <xdr:cNvPr id="91" name="テキスト ボックス 90"/>
        <xdr:cNvSpPr txBox="1"/>
      </xdr:nvSpPr>
      <xdr:spPr>
        <a:xfrm>
          <a:off x="863111" y="588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58041</xdr:rowOff>
    </xdr:from>
    <xdr:to>
      <xdr:col>24</xdr:col>
      <xdr:colOff>62865</xdr:colOff>
      <xdr:row>59</xdr:row>
      <xdr:rowOff>133283</xdr:rowOff>
    </xdr:to>
    <xdr:cxnSp macro="">
      <xdr:nvCxnSpPr>
        <xdr:cNvPr id="118" name="直線コネクタ 117"/>
        <xdr:cNvCxnSpPr/>
      </xdr:nvCxnSpPr>
      <xdr:spPr>
        <a:xfrm flipV="1">
          <a:off x="4633595" y="8801991"/>
          <a:ext cx="1270" cy="144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137110</xdr:rowOff>
    </xdr:from>
    <xdr:ext cx="534377" cy="259045"/>
    <xdr:sp macro="" textlink="">
      <xdr:nvSpPr>
        <xdr:cNvPr id="119" name="物件費最小値テキスト"/>
        <xdr:cNvSpPr txBox="1"/>
      </xdr:nvSpPr>
      <xdr:spPr>
        <a:xfrm>
          <a:off x="4686300" y="102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133283</xdr:rowOff>
    </xdr:from>
    <xdr:to>
      <xdr:col>24</xdr:col>
      <xdr:colOff>152400</xdr:colOff>
      <xdr:row>59</xdr:row>
      <xdr:rowOff>133283</xdr:rowOff>
    </xdr:to>
    <xdr:cxnSp macro="">
      <xdr:nvCxnSpPr>
        <xdr:cNvPr id="120" name="直線コネクタ 119"/>
        <xdr:cNvCxnSpPr/>
      </xdr:nvCxnSpPr>
      <xdr:spPr>
        <a:xfrm>
          <a:off x="4546600" y="102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4718</xdr:rowOff>
    </xdr:from>
    <xdr:ext cx="599010" cy="259045"/>
    <xdr:sp macro="" textlink="">
      <xdr:nvSpPr>
        <xdr:cNvPr id="121" name="物件費最大値テキスト"/>
        <xdr:cNvSpPr txBox="1"/>
      </xdr:nvSpPr>
      <xdr:spPr>
        <a:xfrm>
          <a:off x="4686300" y="85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58041</xdr:rowOff>
    </xdr:from>
    <xdr:to>
      <xdr:col>24</xdr:col>
      <xdr:colOff>152400</xdr:colOff>
      <xdr:row>51</xdr:row>
      <xdr:rowOff>58041</xdr:rowOff>
    </xdr:to>
    <xdr:cxnSp macro="">
      <xdr:nvCxnSpPr>
        <xdr:cNvPr id="122" name="直線コネクタ 121"/>
        <xdr:cNvCxnSpPr/>
      </xdr:nvCxnSpPr>
      <xdr:spPr>
        <a:xfrm>
          <a:off x="4546600" y="88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13986</xdr:rowOff>
    </xdr:from>
    <xdr:to>
      <xdr:col>24</xdr:col>
      <xdr:colOff>63500</xdr:colOff>
      <xdr:row>59</xdr:row>
      <xdr:rowOff>3487</xdr:rowOff>
    </xdr:to>
    <xdr:cxnSp macro="">
      <xdr:nvCxnSpPr>
        <xdr:cNvPr id="123" name="直線コネクタ 122"/>
        <xdr:cNvCxnSpPr/>
      </xdr:nvCxnSpPr>
      <xdr:spPr>
        <a:xfrm flipV="1">
          <a:off x="3797300" y="9958086"/>
          <a:ext cx="838200" cy="16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119778</xdr:rowOff>
    </xdr:from>
    <xdr:ext cx="534377" cy="259045"/>
    <xdr:sp macro="" textlink="">
      <xdr:nvSpPr>
        <xdr:cNvPr id="124" name="物件費平均値テキスト"/>
        <xdr:cNvSpPr txBox="1"/>
      </xdr:nvSpPr>
      <xdr:spPr>
        <a:xfrm>
          <a:off x="4686300" y="9549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96901</xdr:rowOff>
    </xdr:from>
    <xdr:to>
      <xdr:col>24</xdr:col>
      <xdr:colOff>114300</xdr:colOff>
      <xdr:row>57</xdr:row>
      <xdr:rowOff>27051</xdr:rowOff>
    </xdr:to>
    <xdr:sp macro="" textlink="">
      <xdr:nvSpPr>
        <xdr:cNvPr id="125" name="フローチャート: 判断 124"/>
        <xdr:cNvSpPr/>
      </xdr:nvSpPr>
      <xdr:spPr>
        <a:xfrm>
          <a:off x="45847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116219</xdr:rowOff>
    </xdr:from>
    <xdr:to>
      <xdr:col>19</xdr:col>
      <xdr:colOff>177800</xdr:colOff>
      <xdr:row>59</xdr:row>
      <xdr:rowOff>3487</xdr:rowOff>
    </xdr:to>
    <xdr:cxnSp macro="">
      <xdr:nvCxnSpPr>
        <xdr:cNvPr id="126" name="直線コネクタ 125"/>
        <xdr:cNvCxnSpPr/>
      </xdr:nvCxnSpPr>
      <xdr:spPr>
        <a:xfrm>
          <a:off x="2908300" y="8860169"/>
          <a:ext cx="889000" cy="125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171310</xdr:rowOff>
    </xdr:from>
    <xdr:to>
      <xdr:col>20</xdr:col>
      <xdr:colOff>38100</xdr:colOff>
      <xdr:row>57</xdr:row>
      <xdr:rowOff>101460</xdr:rowOff>
    </xdr:to>
    <xdr:sp macro="" textlink="">
      <xdr:nvSpPr>
        <xdr:cNvPr id="127" name="フローチャート: 判断 126"/>
        <xdr:cNvSpPr/>
      </xdr:nvSpPr>
      <xdr:spPr>
        <a:xfrm>
          <a:off x="3746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117987</xdr:rowOff>
    </xdr:from>
    <xdr:ext cx="534377" cy="259045"/>
    <xdr:sp macro="" textlink="">
      <xdr:nvSpPr>
        <xdr:cNvPr id="128" name="テキスト ボックス 127"/>
        <xdr:cNvSpPr txBox="1"/>
      </xdr:nvSpPr>
      <xdr:spPr>
        <a:xfrm>
          <a:off x="3530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116219</xdr:rowOff>
    </xdr:from>
    <xdr:to>
      <xdr:col>15</xdr:col>
      <xdr:colOff>50800</xdr:colOff>
      <xdr:row>56</xdr:row>
      <xdr:rowOff>52424</xdr:rowOff>
    </xdr:to>
    <xdr:cxnSp macro="">
      <xdr:nvCxnSpPr>
        <xdr:cNvPr id="129" name="直線コネクタ 128"/>
        <xdr:cNvCxnSpPr/>
      </xdr:nvCxnSpPr>
      <xdr:spPr>
        <a:xfrm flipV="1">
          <a:off x="2019300" y="8860169"/>
          <a:ext cx="889000" cy="79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25349</xdr:rowOff>
    </xdr:from>
    <xdr:to>
      <xdr:col>15</xdr:col>
      <xdr:colOff>101600</xdr:colOff>
      <xdr:row>57</xdr:row>
      <xdr:rowOff>126949</xdr:rowOff>
    </xdr:to>
    <xdr:sp macro="" textlink="">
      <xdr:nvSpPr>
        <xdr:cNvPr id="130" name="フローチャート: 判断 129"/>
        <xdr:cNvSpPr/>
      </xdr:nvSpPr>
      <xdr:spPr>
        <a:xfrm>
          <a:off x="2857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118076</xdr:rowOff>
    </xdr:from>
    <xdr:ext cx="534377" cy="259045"/>
    <xdr:sp macro="" textlink="">
      <xdr:nvSpPr>
        <xdr:cNvPr id="131" name="テキスト ボックス 130"/>
        <xdr:cNvSpPr txBox="1"/>
      </xdr:nvSpPr>
      <xdr:spPr>
        <a:xfrm>
          <a:off x="2641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52424</xdr:rowOff>
    </xdr:from>
    <xdr:to>
      <xdr:col>10</xdr:col>
      <xdr:colOff>114300</xdr:colOff>
      <xdr:row>59</xdr:row>
      <xdr:rowOff>48260</xdr:rowOff>
    </xdr:to>
    <xdr:cxnSp macro="">
      <xdr:nvCxnSpPr>
        <xdr:cNvPr id="132" name="直線コネクタ 131"/>
        <xdr:cNvCxnSpPr/>
      </xdr:nvCxnSpPr>
      <xdr:spPr>
        <a:xfrm flipV="1">
          <a:off x="1130300" y="9653624"/>
          <a:ext cx="889000" cy="51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55573</xdr:rowOff>
    </xdr:from>
    <xdr:to>
      <xdr:col>10</xdr:col>
      <xdr:colOff>165100</xdr:colOff>
      <xdr:row>57</xdr:row>
      <xdr:rowOff>157173</xdr:rowOff>
    </xdr:to>
    <xdr:sp macro="" textlink="">
      <xdr:nvSpPr>
        <xdr:cNvPr id="133" name="フローチャート: 判断 132"/>
        <xdr:cNvSpPr/>
      </xdr:nvSpPr>
      <xdr:spPr>
        <a:xfrm>
          <a:off x="1968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148300</xdr:rowOff>
    </xdr:from>
    <xdr:ext cx="534377" cy="259045"/>
    <xdr:sp macro="" textlink="">
      <xdr:nvSpPr>
        <xdr:cNvPr id="134" name="テキスト ボックス 133"/>
        <xdr:cNvSpPr txBox="1"/>
      </xdr:nvSpPr>
      <xdr:spPr>
        <a:xfrm>
          <a:off x="1752111" y="992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24174</xdr:rowOff>
    </xdr:from>
    <xdr:to>
      <xdr:col>6</xdr:col>
      <xdr:colOff>38100</xdr:colOff>
      <xdr:row>56</xdr:row>
      <xdr:rowOff>125774</xdr:rowOff>
    </xdr:to>
    <xdr:sp macro="" textlink="">
      <xdr:nvSpPr>
        <xdr:cNvPr id="135" name="フローチャート: 判断 134"/>
        <xdr:cNvSpPr/>
      </xdr:nvSpPr>
      <xdr:spPr>
        <a:xfrm>
          <a:off x="1079500" y="962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142301</xdr:rowOff>
    </xdr:from>
    <xdr:ext cx="534377" cy="259045"/>
    <xdr:sp macro="" textlink="">
      <xdr:nvSpPr>
        <xdr:cNvPr id="136" name="テキスト ボックス 135"/>
        <xdr:cNvSpPr txBox="1"/>
      </xdr:nvSpPr>
      <xdr:spPr>
        <a:xfrm>
          <a:off x="863111" y="940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134636</xdr:rowOff>
    </xdr:from>
    <xdr:to>
      <xdr:col>24</xdr:col>
      <xdr:colOff>114300</xdr:colOff>
      <xdr:row>58</xdr:row>
      <xdr:rowOff>64786</xdr:rowOff>
    </xdr:to>
    <xdr:sp macro="" textlink="">
      <xdr:nvSpPr>
        <xdr:cNvPr id="142" name="楕円 141"/>
        <xdr:cNvSpPr/>
      </xdr:nvSpPr>
      <xdr:spPr>
        <a:xfrm>
          <a:off x="4584700" y="990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113063</xdr:rowOff>
    </xdr:from>
    <xdr:ext cx="534377" cy="259045"/>
    <xdr:sp macro="" textlink="">
      <xdr:nvSpPr>
        <xdr:cNvPr id="143" name="物件費該当値テキスト"/>
        <xdr:cNvSpPr txBox="1"/>
      </xdr:nvSpPr>
      <xdr:spPr>
        <a:xfrm>
          <a:off x="4686300" y="988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124137</xdr:rowOff>
    </xdr:from>
    <xdr:to>
      <xdr:col>20</xdr:col>
      <xdr:colOff>38100</xdr:colOff>
      <xdr:row>59</xdr:row>
      <xdr:rowOff>54287</xdr:rowOff>
    </xdr:to>
    <xdr:sp macro="" textlink="">
      <xdr:nvSpPr>
        <xdr:cNvPr id="144" name="楕円 143"/>
        <xdr:cNvSpPr/>
      </xdr:nvSpPr>
      <xdr:spPr>
        <a:xfrm>
          <a:off x="3746500" y="1006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45414</xdr:rowOff>
    </xdr:from>
    <xdr:ext cx="534377" cy="259045"/>
    <xdr:sp macro="" textlink="">
      <xdr:nvSpPr>
        <xdr:cNvPr id="145" name="テキスト ボックス 144"/>
        <xdr:cNvSpPr txBox="1"/>
      </xdr:nvSpPr>
      <xdr:spPr>
        <a:xfrm>
          <a:off x="3530111" y="1016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65419</xdr:rowOff>
    </xdr:from>
    <xdr:to>
      <xdr:col>15</xdr:col>
      <xdr:colOff>101600</xdr:colOff>
      <xdr:row>51</xdr:row>
      <xdr:rowOff>167019</xdr:rowOff>
    </xdr:to>
    <xdr:sp macro="" textlink="">
      <xdr:nvSpPr>
        <xdr:cNvPr id="146" name="楕円 145"/>
        <xdr:cNvSpPr/>
      </xdr:nvSpPr>
      <xdr:spPr>
        <a:xfrm>
          <a:off x="2857500" y="880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12096</xdr:rowOff>
    </xdr:from>
    <xdr:ext cx="599010" cy="259045"/>
    <xdr:sp macro="" textlink="">
      <xdr:nvSpPr>
        <xdr:cNvPr id="147" name="テキスト ボックス 146"/>
        <xdr:cNvSpPr txBox="1"/>
      </xdr:nvSpPr>
      <xdr:spPr>
        <a:xfrm>
          <a:off x="2608795" y="8584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1624</xdr:rowOff>
    </xdr:from>
    <xdr:to>
      <xdr:col>10</xdr:col>
      <xdr:colOff>165100</xdr:colOff>
      <xdr:row>56</xdr:row>
      <xdr:rowOff>103224</xdr:rowOff>
    </xdr:to>
    <xdr:sp macro="" textlink="">
      <xdr:nvSpPr>
        <xdr:cNvPr id="148" name="楕円 147"/>
        <xdr:cNvSpPr/>
      </xdr:nvSpPr>
      <xdr:spPr>
        <a:xfrm>
          <a:off x="1968500" y="960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119751</xdr:rowOff>
    </xdr:from>
    <xdr:ext cx="534377" cy="259045"/>
    <xdr:sp macro="" textlink="">
      <xdr:nvSpPr>
        <xdr:cNvPr id="149" name="テキスト ボックス 148"/>
        <xdr:cNvSpPr txBox="1"/>
      </xdr:nvSpPr>
      <xdr:spPr>
        <a:xfrm>
          <a:off x="1752111" y="93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168910</xdr:rowOff>
    </xdr:from>
    <xdr:to>
      <xdr:col>6</xdr:col>
      <xdr:colOff>38100</xdr:colOff>
      <xdr:row>59</xdr:row>
      <xdr:rowOff>99060</xdr:rowOff>
    </xdr:to>
    <xdr:sp macro="" textlink="">
      <xdr:nvSpPr>
        <xdr:cNvPr id="150" name="楕円 149"/>
        <xdr:cNvSpPr/>
      </xdr:nvSpPr>
      <xdr:spPr>
        <a:xfrm>
          <a:off x="1079500" y="1011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90187</xdr:rowOff>
    </xdr:from>
    <xdr:ext cx="534377" cy="259045"/>
    <xdr:sp macro="" textlink="">
      <xdr:nvSpPr>
        <xdr:cNvPr id="151" name="テキスト ボックス 150"/>
        <xdr:cNvSpPr txBox="1"/>
      </xdr:nvSpPr>
      <xdr:spPr>
        <a:xfrm>
          <a:off x="863111" y="1020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46386</xdr:rowOff>
    </xdr:from>
    <xdr:to>
      <xdr:col>24</xdr:col>
      <xdr:colOff>62865</xdr:colOff>
      <xdr:row>78</xdr:row>
      <xdr:rowOff>115514</xdr:rowOff>
    </xdr:to>
    <xdr:cxnSp macro="">
      <xdr:nvCxnSpPr>
        <xdr:cNvPr id="173" name="直線コネクタ 172"/>
        <xdr:cNvCxnSpPr/>
      </xdr:nvCxnSpPr>
      <xdr:spPr>
        <a:xfrm flipV="1">
          <a:off x="4633595" y="12219336"/>
          <a:ext cx="1270"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119341</xdr:rowOff>
    </xdr:from>
    <xdr:ext cx="378565" cy="259045"/>
    <xdr:sp macro="" textlink="">
      <xdr:nvSpPr>
        <xdr:cNvPr id="174" name="維持補修費最小値テキスト"/>
        <xdr:cNvSpPr txBox="1"/>
      </xdr:nvSpPr>
      <xdr:spPr>
        <a:xfrm>
          <a:off x="4686300" y="1349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115514</xdr:rowOff>
    </xdr:from>
    <xdr:to>
      <xdr:col>24</xdr:col>
      <xdr:colOff>152400</xdr:colOff>
      <xdr:row>78</xdr:row>
      <xdr:rowOff>115514</xdr:rowOff>
    </xdr:to>
    <xdr:cxnSp macro="">
      <xdr:nvCxnSpPr>
        <xdr:cNvPr id="175" name="直線コネクタ 174"/>
        <xdr:cNvCxnSpPr/>
      </xdr:nvCxnSpPr>
      <xdr:spPr>
        <a:xfrm>
          <a:off x="4546600" y="13488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164513</xdr:rowOff>
    </xdr:from>
    <xdr:ext cx="534377" cy="259045"/>
    <xdr:sp macro="" textlink="">
      <xdr:nvSpPr>
        <xdr:cNvPr id="176" name="維持補修費最大値テキスト"/>
        <xdr:cNvSpPr txBox="1"/>
      </xdr:nvSpPr>
      <xdr:spPr>
        <a:xfrm>
          <a:off x="4686300" y="11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46386</xdr:rowOff>
    </xdr:from>
    <xdr:to>
      <xdr:col>24</xdr:col>
      <xdr:colOff>152400</xdr:colOff>
      <xdr:row>71</xdr:row>
      <xdr:rowOff>46386</xdr:rowOff>
    </xdr:to>
    <xdr:cxnSp macro="">
      <xdr:nvCxnSpPr>
        <xdr:cNvPr id="177" name="直線コネクタ 176"/>
        <xdr:cNvCxnSpPr/>
      </xdr:nvCxnSpPr>
      <xdr:spPr>
        <a:xfrm>
          <a:off x="4546600" y="1221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131790</xdr:rowOff>
    </xdr:from>
    <xdr:to>
      <xdr:col>24</xdr:col>
      <xdr:colOff>63500</xdr:colOff>
      <xdr:row>76</xdr:row>
      <xdr:rowOff>150444</xdr:rowOff>
    </xdr:to>
    <xdr:cxnSp macro="">
      <xdr:nvCxnSpPr>
        <xdr:cNvPr id="178" name="直線コネクタ 177"/>
        <xdr:cNvCxnSpPr/>
      </xdr:nvCxnSpPr>
      <xdr:spPr>
        <a:xfrm flipV="1">
          <a:off x="3797300" y="13161990"/>
          <a:ext cx="838200" cy="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135724</xdr:rowOff>
    </xdr:from>
    <xdr:ext cx="469744" cy="259045"/>
    <xdr:sp macro="" textlink="">
      <xdr:nvSpPr>
        <xdr:cNvPr id="179" name="維持補修費平均値テキスト"/>
        <xdr:cNvSpPr txBox="1"/>
      </xdr:nvSpPr>
      <xdr:spPr>
        <a:xfrm>
          <a:off x="4686300" y="13165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157297</xdr:rowOff>
    </xdr:from>
    <xdr:to>
      <xdr:col>24</xdr:col>
      <xdr:colOff>114300</xdr:colOff>
      <xdr:row>77</xdr:row>
      <xdr:rowOff>87447</xdr:rowOff>
    </xdr:to>
    <xdr:sp macro="" textlink="">
      <xdr:nvSpPr>
        <xdr:cNvPr id="180" name="フローチャート: 判断 179"/>
        <xdr:cNvSpPr/>
      </xdr:nvSpPr>
      <xdr:spPr>
        <a:xfrm>
          <a:off x="45847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103856</xdr:rowOff>
    </xdr:from>
    <xdr:to>
      <xdr:col>19</xdr:col>
      <xdr:colOff>177800</xdr:colOff>
      <xdr:row>76</xdr:row>
      <xdr:rowOff>150444</xdr:rowOff>
    </xdr:to>
    <xdr:cxnSp macro="">
      <xdr:nvCxnSpPr>
        <xdr:cNvPr id="181" name="直線コネクタ 180"/>
        <xdr:cNvCxnSpPr/>
      </xdr:nvCxnSpPr>
      <xdr:spPr>
        <a:xfrm>
          <a:off x="2908300" y="13134056"/>
          <a:ext cx="889000" cy="4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112491</xdr:rowOff>
    </xdr:from>
    <xdr:to>
      <xdr:col>20</xdr:col>
      <xdr:colOff>38100</xdr:colOff>
      <xdr:row>77</xdr:row>
      <xdr:rowOff>42641</xdr:rowOff>
    </xdr:to>
    <xdr:sp macro="" textlink="">
      <xdr:nvSpPr>
        <xdr:cNvPr id="182" name="フローチャート: 判断 181"/>
        <xdr:cNvSpPr/>
      </xdr:nvSpPr>
      <xdr:spPr>
        <a:xfrm>
          <a:off x="3746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33768</xdr:rowOff>
    </xdr:from>
    <xdr:ext cx="469744" cy="259045"/>
    <xdr:sp macro="" textlink="">
      <xdr:nvSpPr>
        <xdr:cNvPr id="183" name="テキスト ボックス 182"/>
        <xdr:cNvSpPr txBox="1"/>
      </xdr:nvSpPr>
      <xdr:spPr>
        <a:xfrm>
          <a:off x="3562428" y="13235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103856</xdr:rowOff>
    </xdr:from>
    <xdr:to>
      <xdr:col>15</xdr:col>
      <xdr:colOff>50800</xdr:colOff>
      <xdr:row>76</xdr:row>
      <xdr:rowOff>145004</xdr:rowOff>
    </xdr:to>
    <xdr:cxnSp macro="">
      <xdr:nvCxnSpPr>
        <xdr:cNvPr id="184" name="直線コネクタ 183"/>
        <xdr:cNvCxnSpPr/>
      </xdr:nvCxnSpPr>
      <xdr:spPr>
        <a:xfrm flipV="1">
          <a:off x="2019300" y="131340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65948</xdr:rowOff>
    </xdr:from>
    <xdr:to>
      <xdr:col>15</xdr:col>
      <xdr:colOff>101600</xdr:colOff>
      <xdr:row>76</xdr:row>
      <xdr:rowOff>167548</xdr:rowOff>
    </xdr:to>
    <xdr:sp macro="" textlink="">
      <xdr:nvSpPr>
        <xdr:cNvPr id="185" name="フローチャート: 判断 184"/>
        <xdr:cNvSpPr/>
      </xdr:nvSpPr>
      <xdr:spPr>
        <a:xfrm>
          <a:off x="2857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158675</xdr:rowOff>
    </xdr:from>
    <xdr:ext cx="469744" cy="259045"/>
    <xdr:sp macro="" textlink="">
      <xdr:nvSpPr>
        <xdr:cNvPr id="186" name="テキスト ボックス 185"/>
        <xdr:cNvSpPr txBox="1"/>
      </xdr:nvSpPr>
      <xdr:spPr>
        <a:xfrm>
          <a:off x="2673428" y="1318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104404</xdr:rowOff>
    </xdr:from>
    <xdr:to>
      <xdr:col>10</xdr:col>
      <xdr:colOff>114300</xdr:colOff>
      <xdr:row>76</xdr:row>
      <xdr:rowOff>145004</xdr:rowOff>
    </xdr:to>
    <xdr:cxnSp macro="">
      <xdr:nvCxnSpPr>
        <xdr:cNvPr id="187" name="直線コネクタ 186"/>
        <xdr:cNvCxnSpPr/>
      </xdr:nvCxnSpPr>
      <xdr:spPr>
        <a:xfrm>
          <a:off x="1130300" y="13134604"/>
          <a:ext cx="889000" cy="4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124242</xdr:rowOff>
    </xdr:from>
    <xdr:to>
      <xdr:col>10</xdr:col>
      <xdr:colOff>165100</xdr:colOff>
      <xdr:row>77</xdr:row>
      <xdr:rowOff>54392</xdr:rowOff>
    </xdr:to>
    <xdr:sp macro="" textlink="">
      <xdr:nvSpPr>
        <xdr:cNvPr id="188" name="フローチャート: 判断 187"/>
        <xdr:cNvSpPr/>
      </xdr:nvSpPr>
      <xdr:spPr>
        <a:xfrm>
          <a:off x="1968500" y="1315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45519</xdr:rowOff>
    </xdr:from>
    <xdr:ext cx="469744" cy="259045"/>
    <xdr:sp macro="" textlink="">
      <xdr:nvSpPr>
        <xdr:cNvPr id="189" name="テキスト ボックス 188"/>
        <xdr:cNvSpPr txBox="1"/>
      </xdr:nvSpPr>
      <xdr:spPr>
        <a:xfrm>
          <a:off x="1784428" y="13247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4226</xdr:rowOff>
    </xdr:from>
    <xdr:to>
      <xdr:col>6</xdr:col>
      <xdr:colOff>38100</xdr:colOff>
      <xdr:row>77</xdr:row>
      <xdr:rowOff>105826</xdr:rowOff>
    </xdr:to>
    <xdr:sp macro="" textlink="">
      <xdr:nvSpPr>
        <xdr:cNvPr id="190" name="フローチャート: 判断 189"/>
        <xdr:cNvSpPr/>
      </xdr:nvSpPr>
      <xdr:spPr>
        <a:xfrm>
          <a:off x="1079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96953</xdr:rowOff>
    </xdr:from>
    <xdr:ext cx="469744" cy="259045"/>
    <xdr:sp macro="" textlink="">
      <xdr:nvSpPr>
        <xdr:cNvPr id="191" name="テキスト ボックス 190"/>
        <xdr:cNvSpPr txBox="1"/>
      </xdr:nvSpPr>
      <xdr:spPr>
        <a:xfrm>
          <a:off x="895428" y="1329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80990</xdr:rowOff>
    </xdr:from>
    <xdr:to>
      <xdr:col>24</xdr:col>
      <xdr:colOff>114300</xdr:colOff>
      <xdr:row>77</xdr:row>
      <xdr:rowOff>11140</xdr:rowOff>
    </xdr:to>
    <xdr:sp macro="" textlink="">
      <xdr:nvSpPr>
        <xdr:cNvPr id="197" name="楕円 196"/>
        <xdr:cNvSpPr/>
      </xdr:nvSpPr>
      <xdr:spPr>
        <a:xfrm>
          <a:off x="4584700" y="1311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103867</xdr:rowOff>
    </xdr:from>
    <xdr:ext cx="469744" cy="259045"/>
    <xdr:sp macro="" textlink="">
      <xdr:nvSpPr>
        <xdr:cNvPr id="198" name="維持補修費該当値テキスト"/>
        <xdr:cNvSpPr txBox="1"/>
      </xdr:nvSpPr>
      <xdr:spPr>
        <a:xfrm>
          <a:off x="4686300" y="129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99644</xdr:rowOff>
    </xdr:from>
    <xdr:to>
      <xdr:col>20</xdr:col>
      <xdr:colOff>38100</xdr:colOff>
      <xdr:row>77</xdr:row>
      <xdr:rowOff>29794</xdr:rowOff>
    </xdr:to>
    <xdr:sp macro="" textlink="">
      <xdr:nvSpPr>
        <xdr:cNvPr id="199" name="楕円 198"/>
        <xdr:cNvSpPr/>
      </xdr:nvSpPr>
      <xdr:spPr>
        <a:xfrm>
          <a:off x="3746500" y="131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46321</xdr:rowOff>
    </xdr:from>
    <xdr:ext cx="469744" cy="259045"/>
    <xdr:sp macro="" textlink="">
      <xdr:nvSpPr>
        <xdr:cNvPr id="200" name="テキスト ボックス 199"/>
        <xdr:cNvSpPr txBox="1"/>
      </xdr:nvSpPr>
      <xdr:spPr>
        <a:xfrm>
          <a:off x="3562428" y="1290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53056</xdr:rowOff>
    </xdr:from>
    <xdr:to>
      <xdr:col>15</xdr:col>
      <xdr:colOff>101600</xdr:colOff>
      <xdr:row>76</xdr:row>
      <xdr:rowOff>154656</xdr:rowOff>
    </xdr:to>
    <xdr:sp macro="" textlink="">
      <xdr:nvSpPr>
        <xdr:cNvPr id="201" name="楕円 200"/>
        <xdr:cNvSpPr/>
      </xdr:nvSpPr>
      <xdr:spPr>
        <a:xfrm>
          <a:off x="2857500" y="1308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171183</xdr:rowOff>
    </xdr:from>
    <xdr:ext cx="469744" cy="259045"/>
    <xdr:sp macro="" textlink="">
      <xdr:nvSpPr>
        <xdr:cNvPr id="202" name="テキスト ボックス 201"/>
        <xdr:cNvSpPr txBox="1"/>
      </xdr:nvSpPr>
      <xdr:spPr>
        <a:xfrm>
          <a:off x="2673428" y="1285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94204</xdr:rowOff>
    </xdr:from>
    <xdr:to>
      <xdr:col>10</xdr:col>
      <xdr:colOff>165100</xdr:colOff>
      <xdr:row>77</xdr:row>
      <xdr:rowOff>24354</xdr:rowOff>
    </xdr:to>
    <xdr:sp macro="" textlink="">
      <xdr:nvSpPr>
        <xdr:cNvPr id="203" name="楕円 202"/>
        <xdr:cNvSpPr/>
      </xdr:nvSpPr>
      <xdr:spPr>
        <a:xfrm>
          <a:off x="1968500" y="1312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40881</xdr:rowOff>
    </xdr:from>
    <xdr:ext cx="469744" cy="259045"/>
    <xdr:sp macro="" textlink="">
      <xdr:nvSpPr>
        <xdr:cNvPr id="204" name="テキスト ボックス 203"/>
        <xdr:cNvSpPr txBox="1"/>
      </xdr:nvSpPr>
      <xdr:spPr>
        <a:xfrm>
          <a:off x="1784428" y="1289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53604</xdr:rowOff>
    </xdr:from>
    <xdr:to>
      <xdr:col>6</xdr:col>
      <xdr:colOff>38100</xdr:colOff>
      <xdr:row>76</xdr:row>
      <xdr:rowOff>155204</xdr:rowOff>
    </xdr:to>
    <xdr:sp macro="" textlink="">
      <xdr:nvSpPr>
        <xdr:cNvPr id="205" name="楕円 204"/>
        <xdr:cNvSpPr/>
      </xdr:nvSpPr>
      <xdr:spPr>
        <a:xfrm>
          <a:off x="1079500" y="1308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281</xdr:rowOff>
    </xdr:from>
    <xdr:ext cx="469744" cy="259045"/>
    <xdr:sp macro="" textlink="">
      <xdr:nvSpPr>
        <xdr:cNvPr id="206" name="テキスト ボックス 205"/>
        <xdr:cNvSpPr txBox="1"/>
      </xdr:nvSpPr>
      <xdr:spPr>
        <a:xfrm>
          <a:off x="895428" y="1285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42380</xdr:rowOff>
    </xdr:from>
    <xdr:to>
      <xdr:col>24</xdr:col>
      <xdr:colOff>62865</xdr:colOff>
      <xdr:row>99</xdr:row>
      <xdr:rowOff>56528</xdr:rowOff>
    </xdr:to>
    <xdr:cxnSp macro="">
      <xdr:nvCxnSpPr>
        <xdr:cNvPr id="231" name="直線コネクタ 230"/>
        <xdr:cNvCxnSpPr/>
      </xdr:nvCxnSpPr>
      <xdr:spPr>
        <a:xfrm flipV="1">
          <a:off x="4633595" y="15472880"/>
          <a:ext cx="1270" cy="1557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60355</xdr:rowOff>
    </xdr:from>
    <xdr:ext cx="534377" cy="259045"/>
    <xdr:sp macro="" textlink="">
      <xdr:nvSpPr>
        <xdr:cNvPr id="232" name="扶助費最小値テキスト"/>
        <xdr:cNvSpPr txBox="1"/>
      </xdr:nvSpPr>
      <xdr:spPr>
        <a:xfrm>
          <a:off x="4686300" y="170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56528</xdr:rowOff>
    </xdr:from>
    <xdr:to>
      <xdr:col>24</xdr:col>
      <xdr:colOff>152400</xdr:colOff>
      <xdr:row>99</xdr:row>
      <xdr:rowOff>56528</xdr:rowOff>
    </xdr:to>
    <xdr:cxnSp macro="">
      <xdr:nvCxnSpPr>
        <xdr:cNvPr id="233" name="直線コネクタ 232"/>
        <xdr:cNvCxnSpPr/>
      </xdr:nvCxnSpPr>
      <xdr:spPr>
        <a:xfrm>
          <a:off x="4546600" y="1703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160507</xdr:rowOff>
    </xdr:from>
    <xdr:ext cx="599010" cy="259045"/>
    <xdr:sp macro="" textlink="">
      <xdr:nvSpPr>
        <xdr:cNvPr id="234" name="扶助費最大値テキスト"/>
        <xdr:cNvSpPr txBox="1"/>
      </xdr:nvSpPr>
      <xdr:spPr>
        <a:xfrm>
          <a:off x="4686300" y="152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42380</xdr:rowOff>
    </xdr:from>
    <xdr:to>
      <xdr:col>24</xdr:col>
      <xdr:colOff>152400</xdr:colOff>
      <xdr:row>90</xdr:row>
      <xdr:rowOff>42380</xdr:rowOff>
    </xdr:to>
    <xdr:cxnSp macro="">
      <xdr:nvCxnSpPr>
        <xdr:cNvPr id="235" name="直線コネクタ 234"/>
        <xdr:cNvCxnSpPr/>
      </xdr:nvCxnSpPr>
      <xdr:spPr>
        <a:xfrm>
          <a:off x="4546600" y="154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166460</xdr:rowOff>
    </xdr:from>
    <xdr:to>
      <xdr:col>24</xdr:col>
      <xdr:colOff>63500</xdr:colOff>
      <xdr:row>95</xdr:row>
      <xdr:rowOff>88812</xdr:rowOff>
    </xdr:to>
    <xdr:cxnSp macro="">
      <xdr:nvCxnSpPr>
        <xdr:cNvPr id="236" name="直線コネクタ 235"/>
        <xdr:cNvCxnSpPr/>
      </xdr:nvCxnSpPr>
      <xdr:spPr>
        <a:xfrm flipV="1">
          <a:off x="3797300" y="16282760"/>
          <a:ext cx="838200" cy="9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141177</xdr:rowOff>
    </xdr:from>
    <xdr:ext cx="599010" cy="259045"/>
    <xdr:sp macro="" textlink="">
      <xdr:nvSpPr>
        <xdr:cNvPr id="237" name="扶助費平均値テキスト"/>
        <xdr:cNvSpPr txBox="1"/>
      </xdr:nvSpPr>
      <xdr:spPr>
        <a:xfrm>
          <a:off x="4686300" y="16428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162750</xdr:rowOff>
    </xdr:from>
    <xdr:to>
      <xdr:col>24</xdr:col>
      <xdr:colOff>114300</xdr:colOff>
      <xdr:row>96</xdr:row>
      <xdr:rowOff>92900</xdr:rowOff>
    </xdr:to>
    <xdr:sp macro="" textlink="">
      <xdr:nvSpPr>
        <xdr:cNvPr id="238" name="フローチャート: 判断 237"/>
        <xdr:cNvSpPr/>
      </xdr:nvSpPr>
      <xdr:spPr>
        <a:xfrm>
          <a:off x="45847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88812</xdr:rowOff>
    </xdr:from>
    <xdr:to>
      <xdr:col>19</xdr:col>
      <xdr:colOff>177800</xdr:colOff>
      <xdr:row>95</xdr:row>
      <xdr:rowOff>100736</xdr:rowOff>
    </xdr:to>
    <xdr:cxnSp macro="">
      <xdr:nvCxnSpPr>
        <xdr:cNvPr id="239" name="直線コネクタ 238"/>
        <xdr:cNvCxnSpPr/>
      </xdr:nvCxnSpPr>
      <xdr:spPr>
        <a:xfrm flipV="1">
          <a:off x="2908300" y="16376562"/>
          <a:ext cx="889000" cy="1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41897</xdr:rowOff>
    </xdr:from>
    <xdr:to>
      <xdr:col>20</xdr:col>
      <xdr:colOff>38100</xdr:colOff>
      <xdr:row>96</xdr:row>
      <xdr:rowOff>143497</xdr:rowOff>
    </xdr:to>
    <xdr:sp macro="" textlink="">
      <xdr:nvSpPr>
        <xdr:cNvPr id="240" name="フローチャート: 判断 239"/>
        <xdr:cNvSpPr/>
      </xdr:nvSpPr>
      <xdr:spPr>
        <a:xfrm>
          <a:off x="3746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134624</xdr:rowOff>
    </xdr:from>
    <xdr:ext cx="534377" cy="259045"/>
    <xdr:sp macro="" textlink="">
      <xdr:nvSpPr>
        <xdr:cNvPr id="241" name="テキスト ボックス 240"/>
        <xdr:cNvSpPr txBox="1"/>
      </xdr:nvSpPr>
      <xdr:spPr>
        <a:xfrm>
          <a:off x="3530111" y="165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100736</xdr:rowOff>
    </xdr:from>
    <xdr:to>
      <xdr:col>15</xdr:col>
      <xdr:colOff>50800</xdr:colOff>
      <xdr:row>95</xdr:row>
      <xdr:rowOff>134429</xdr:rowOff>
    </xdr:to>
    <xdr:cxnSp macro="">
      <xdr:nvCxnSpPr>
        <xdr:cNvPr id="242" name="直線コネクタ 241"/>
        <xdr:cNvCxnSpPr/>
      </xdr:nvCxnSpPr>
      <xdr:spPr>
        <a:xfrm flipV="1">
          <a:off x="2019300" y="16388486"/>
          <a:ext cx="889000" cy="3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44069</xdr:rowOff>
    </xdr:from>
    <xdr:to>
      <xdr:col>15</xdr:col>
      <xdr:colOff>101600</xdr:colOff>
      <xdr:row>96</xdr:row>
      <xdr:rowOff>145669</xdr:rowOff>
    </xdr:to>
    <xdr:sp macro="" textlink="">
      <xdr:nvSpPr>
        <xdr:cNvPr id="243" name="フローチャート: 判断 242"/>
        <xdr:cNvSpPr/>
      </xdr:nvSpPr>
      <xdr:spPr>
        <a:xfrm>
          <a:off x="2857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136796</xdr:rowOff>
    </xdr:from>
    <xdr:ext cx="534377" cy="259045"/>
    <xdr:sp macro="" textlink="">
      <xdr:nvSpPr>
        <xdr:cNvPr id="244" name="テキスト ボックス 243"/>
        <xdr:cNvSpPr txBox="1"/>
      </xdr:nvSpPr>
      <xdr:spPr>
        <a:xfrm>
          <a:off x="2641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134429</xdr:rowOff>
    </xdr:from>
    <xdr:to>
      <xdr:col>10</xdr:col>
      <xdr:colOff>114300</xdr:colOff>
      <xdr:row>96</xdr:row>
      <xdr:rowOff>101181</xdr:rowOff>
    </xdr:to>
    <xdr:cxnSp macro="">
      <xdr:nvCxnSpPr>
        <xdr:cNvPr id="245" name="直線コネクタ 244"/>
        <xdr:cNvCxnSpPr/>
      </xdr:nvCxnSpPr>
      <xdr:spPr>
        <a:xfrm flipV="1">
          <a:off x="1130300" y="16422179"/>
          <a:ext cx="889000" cy="13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78042</xdr:rowOff>
    </xdr:from>
    <xdr:to>
      <xdr:col>10</xdr:col>
      <xdr:colOff>165100</xdr:colOff>
      <xdr:row>97</xdr:row>
      <xdr:rowOff>8192</xdr:rowOff>
    </xdr:to>
    <xdr:sp macro="" textlink="">
      <xdr:nvSpPr>
        <xdr:cNvPr id="246" name="フローチャート: 判断 245"/>
        <xdr:cNvSpPr/>
      </xdr:nvSpPr>
      <xdr:spPr>
        <a:xfrm>
          <a:off x="1968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170769</xdr:rowOff>
    </xdr:from>
    <xdr:ext cx="534377" cy="259045"/>
    <xdr:sp macro="" textlink="">
      <xdr:nvSpPr>
        <xdr:cNvPr id="247" name="テキスト ボックス 246"/>
        <xdr:cNvSpPr txBox="1"/>
      </xdr:nvSpPr>
      <xdr:spPr>
        <a:xfrm>
          <a:off x="1752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78148</xdr:rowOff>
    </xdr:from>
    <xdr:ext cx="534377" cy="259045"/>
    <xdr:sp macro="" textlink="">
      <xdr:nvSpPr>
        <xdr:cNvPr id="249" name="テキスト ボックス 248"/>
        <xdr:cNvSpPr txBox="1"/>
      </xdr:nvSpPr>
      <xdr:spPr>
        <a:xfrm>
          <a:off x="863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115660</xdr:rowOff>
    </xdr:from>
    <xdr:to>
      <xdr:col>24</xdr:col>
      <xdr:colOff>114300</xdr:colOff>
      <xdr:row>95</xdr:row>
      <xdr:rowOff>45810</xdr:rowOff>
    </xdr:to>
    <xdr:sp macro="" textlink="">
      <xdr:nvSpPr>
        <xdr:cNvPr id="255" name="楕円 254"/>
        <xdr:cNvSpPr/>
      </xdr:nvSpPr>
      <xdr:spPr>
        <a:xfrm>
          <a:off x="4584700" y="1623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138537</xdr:rowOff>
    </xdr:from>
    <xdr:ext cx="599010" cy="259045"/>
    <xdr:sp macro="" textlink="">
      <xdr:nvSpPr>
        <xdr:cNvPr id="256" name="扶助費該当値テキスト"/>
        <xdr:cNvSpPr txBox="1"/>
      </xdr:nvSpPr>
      <xdr:spPr>
        <a:xfrm>
          <a:off x="4686300" y="1608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38012</xdr:rowOff>
    </xdr:from>
    <xdr:to>
      <xdr:col>20</xdr:col>
      <xdr:colOff>38100</xdr:colOff>
      <xdr:row>95</xdr:row>
      <xdr:rowOff>139612</xdr:rowOff>
    </xdr:to>
    <xdr:sp macro="" textlink="">
      <xdr:nvSpPr>
        <xdr:cNvPr id="257" name="楕円 256"/>
        <xdr:cNvSpPr/>
      </xdr:nvSpPr>
      <xdr:spPr>
        <a:xfrm>
          <a:off x="3746500" y="1632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156139</xdr:rowOff>
    </xdr:from>
    <xdr:ext cx="599010" cy="259045"/>
    <xdr:sp macro="" textlink="">
      <xdr:nvSpPr>
        <xdr:cNvPr id="258" name="テキスト ボックス 257"/>
        <xdr:cNvSpPr txBox="1"/>
      </xdr:nvSpPr>
      <xdr:spPr>
        <a:xfrm>
          <a:off x="3497795" y="16100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49936</xdr:rowOff>
    </xdr:from>
    <xdr:to>
      <xdr:col>15</xdr:col>
      <xdr:colOff>101600</xdr:colOff>
      <xdr:row>95</xdr:row>
      <xdr:rowOff>151536</xdr:rowOff>
    </xdr:to>
    <xdr:sp macro="" textlink="">
      <xdr:nvSpPr>
        <xdr:cNvPr id="259" name="楕円 258"/>
        <xdr:cNvSpPr/>
      </xdr:nvSpPr>
      <xdr:spPr>
        <a:xfrm>
          <a:off x="2857500" y="1633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168063</xdr:rowOff>
    </xdr:from>
    <xdr:ext cx="599010" cy="259045"/>
    <xdr:sp macro="" textlink="">
      <xdr:nvSpPr>
        <xdr:cNvPr id="260" name="テキスト ボックス 259"/>
        <xdr:cNvSpPr txBox="1"/>
      </xdr:nvSpPr>
      <xdr:spPr>
        <a:xfrm>
          <a:off x="2608795" y="16112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83629</xdr:rowOff>
    </xdr:from>
    <xdr:to>
      <xdr:col>10</xdr:col>
      <xdr:colOff>165100</xdr:colOff>
      <xdr:row>96</xdr:row>
      <xdr:rowOff>13779</xdr:rowOff>
    </xdr:to>
    <xdr:sp macro="" textlink="">
      <xdr:nvSpPr>
        <xdr:cNvPr id="261" name="楕円 260"/>
        <xdr:cNvSpPr/>
      </xdr:nvSpPr>
      <xdr:spPr>
        <a:xfrm>
          <a:off x="1968500" y="1637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30306</xdr:rowOff>
    </xdr:from>
    <xdr:ext cx="599010" cy="259045"/>
    <xdr:sp macro="" textlink="">
      <xdr:nvSpPr>
        <xdr:cNvPr id="262" name="テキスト ボックス 261"/>
        <xdr:cNvSpPr txBox="1"/>
      </xdr:nvSpPr>
      <xdr:spPr>
        <a:xfrm>
          <a:off x="1719795" y="16146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50381</xdr:rowOff>
    </xdr:from>
    <xdr:to>
      <xdr:col>6</xdr:col>
      <xdr:colOff>38100</xdr:colOff>
      <xdr:row>96</xdr:row>
      <xdr:rowOff>151981</xdr:rowOff>
    </xdr:to>
    <xdr:sp macro="" textlink="">
      <xdr:nvSpPr>
        <xdr:cNvPr id="263" name="楕円 262"/>
        <xdr:cNvSpPr/>
      </xdr:nvSpPr>
      <xdr:spPr>
        <a:xfrm>
          <a:off x="1079500" y="1650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168508</xdr:rowOff>
    </xdr:from>
    <xdr:ext cx="534377" cy="259045"/>
    <xdr:sp macro="" textlink="">
      <xdr:nvSpPr>
        <xdr:cNvPr id="264" name="テキスト ボックス 263"/>
        <xdr:cNvSpPr txBox="1"/>
      </xdr:nvSpPr>
      <xdr:spPr>
        <a:xfrm>
          <a:off x="863111" y="1628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133617</xdr:rowOff>
    </xdr:from>
    <xdr:to>
      <xdr:col>54</xdr:col>
      <xdr:colOff>189865</xdr:colOff>
      <xdr:row>37</xdr:row>
      <xdr:rowOff>131928</xdr:rowOff>
    </xdr:to>
    <xdr:cxnSp macro="">
      <xdr:nvCxnSpPr>
        <xdr:cNvPr id="288" name="直線コネクタ 287"/>
        <xdr:cNvCxnSpPr/>
      </xdr:nvCxnSpPr>
      <xdr:spPr>
        <a:xfrm flipV="1">
          <a:off x="10475595" y="5105667"/>
          <a:ext cx="1270" cy="136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135755</xdr:rowOff>
    </xdr:from>
    <xdr:ext cx="534377" cy="259045"/>
    <xdr:sp macro="" textlink="">
      <xdr:nvSpPr>
        <xdr:cNvPr id="289" name="補助費等最小値テキスト"/>
        <xdr:cNvSpPr txBox="1"/>
      </xdr:nvSpPr>
      <xdr:spPr>
        <a:xfrm>
          <a:off x="10528300" y="64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131928</xdr:rowOff>
    </xdr:from>
    <xdr:to>
      <xdr:col>55</xdr:col>
      <xdr:colOff>88900</xdr:colOff>
      <xdr:row>37</xdr:row>
      <xdr:rowOff>131928</xdr:rowOff>
    </xdr:to>
    <xdr:cxnSp macro="">
      <xdr:nvCxnSpPr>
        <xdr:cNvPr id="290" name="直線コネクタ 289"/>
        <xdr:cNvCxnSpPr/>
      </xdr:nvCxnSpPr>
      <xdr:spPr>
        <a:xfrm>
          <a:off x="10388600" y="647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80294</xdr:rowOff>
    </xdr:from>
    <xdr:ext cx="599010" cy="259045"/>
    <xdr:sp macro="" textlink="">
      <xdr:nvSpPr>
        <xdr:cNvPr id="291" name="補助費等最大値テキスト"/>
        <xdr:cNvSpPr txBox="1"/>
      </xdr:nvSpPr>
      <xdr:spPr>
        <a:xfrm>
          <a:off x="10528300" y="48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133617</xdr:rowOff>
    </xdr:from>
    <xdr:to>
      <xdr:col>55</xdr:col>
      <xdr:colOff>88900</xdr:colOff>
      <xdr:row>29</xdr:row>
      <xdr:rowOff>133617</xdr:rowOff>
    </xdr:to>
    <xdr:cxnSp macro="">
      <xdr:nvCxnSpPr>
        <xdr:cNvPr id="292" name="直線コネクタ 291"/>
        <xdr:cNvCxnSpPr/>
      </xdr:nvCxnSpPr>
      <xdr:spPr>
        <a:xfrm>
          <a:off x="10388600" y="510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160884</xdr:rowOff>
    </xdr:from>
    <xdr:to>
      <xdr:col>55</xdr:col>
      <xdr:colOff>0</xdr:colOff>
      <xdr:row>34</xdr:row>
      <xdr:rowOff>154521</xdr:rowOff>
    </xdr:to>
    <xdr:cxnSp macro="">
      <xdr:nvCxnSpPr>
        <xdr:cNvPr id="293" name="直線コネクタ 292"/>
        <xdr:cNvCxnSpPr/>
      </xdr:nvCxnSpPr>
      <xdr:spPr>
        <a:xfrm>
          <a:off x="9639300" y="5818734"/>
          <a:ext cx="838200" cy="16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136047</xdr:rowOff>
    </xdr:from>
    <xdr:ext cx="534377" cy="259045"/>
    <xdr:sp macro="" textlink="">
      <xdr:nvSpPr>
        <xdr:cNvPr id="294" name="補助費等平均値テキスト"/>
        <xdr:cNvSpPr txBox="1"/>
      </xdr:nvSpPr>
      <xdr:spPr>
        <a:xfrm>
          <a:off x="10528300" y="596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157620</xdr:rowOff>
    </xdr:from>
    <xdr:to>
      <xdr:col>55</xdr:col>
      <xdr:colOff>50800</xdr:colOff>
      <xdr:row>35</xdr:row>
      <xdr:rowOff>87770</xdr:rowOff>
    </xdr:to>
    <xdr:sp macro="" textlink="">
      <xdr:nvSpPr>
        <xdr:cNvPr id="295" name="フローチャート: 判断 294"/>
        <xdr:cNvSpPr/>
      </xdr:nvSpPr>
      <xdr:spPr>
        <a:xfrm>
          <a:off x="10426700" y="598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168758</xdr:rowOff>
    </xdr:from>
    <xdr:to>
      <xdr:col>50</xdr:col>
      <xdr:colOff>114300</xdr:colOff>
      <xdr:row>33</xdr:row>
      <xdr:rowOff>160884</xdr:rowOff>
    </xdr:to>
    <xdr:cxnSp macro="">
      <xdr:nvCxnSpPr>
        <xdr:cNvPr id="296" name="直線コネクタ 295"/>
        <xdr:cNvCxnSpPr/>
      </xdr:nvCxnSpPr>
      <xdr:spPr>
        <a:xfrm>
          <a:off x="8750300" y="5483708"/>
          <a:ext cx="889000" cy="33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7" name="フローチャート: 判断 296"/>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127017</xdr:rowOff>
    </xdr:from>
    <xdr:ext cx="534377" cy="259045"/>
    <xdr:sp macro="" textlink="">
      <xdr:nvSpPr>
        <xdr:cNvPr id="298" name="テキスト ボックス 297"/>
        <xdr:cNvSpPr txBox="1"/>
      </xdr:nvSpPr>
      <xdr:spPr>
        <a:xfrm>
          <a:off x="9372111" y="612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168758</xdr:rowOff>
    </xdr:from>
    <xdr:to>
      <xdr:col>45</xdr:col>
      <xdr:colOff>177800</xdr:colOff>
      <xdr:row>33</xdr:row>
      <xdr:rowOff>26</xdr:rowOff>
    </xdr:to>
    <xdr:cxnSp macro="">
      <xdr:nvCxnSpPr>
        <xdr:cNvPr id="299" name="直線コネクタ 298"/>
        <xdr:cNvCxnSpPr/>
      </xdr:nvCxnSpPr>
      <xdr:spPr>
        <a:xfrm flipV="1">
          <a:off x="7861300" y="5483708"/>
          <a:ext cx="889000" cy="17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45529</xdr:rowOff>
    </xdr:from>
    <xdr:to>
      <xdr:col>46</xdr:col>
      <xdr:colOff>38100</xdr:colOff>
      <xdr:row>35</xdr:row>
      <xdr:rowOff>147129</xdr:rowOff>
    </xdr:to>
    <xdr:sp macro="" textlink="">
      <xdr:nvSpPr>
        <xdr:cNvPr id="300" name="フローチャート: 判断 299"/>
        <xdr:cNvSpPr/>
      </xdr:nvSpPr>
      <xdr:spPr>
        <a:xfrm>
          <a:off x="86995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138256</xdr:rowOff>
    </xdr:from>
    <xdr:ext cx="534377" cy="259045"/>
    <xdr:sp macro="" textlink="">
      <xdr:nvSpPr>
        <xdr:cNvPr id="301" name="テキスト ボックス 300"/>
        <xdr:cNvSpPr txBox="1"/>
      </xdr:nvSpPr>
      <xdr:spPr>
        <a:xfrm>
          <a:off x="8483111" y="613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26</xdr:rowOff>
    </xdr:from>
    <xdr:to>
      <xdr:col>41</xdr:col>
      <xdr:colOff>50800</xdr:colOff>
      <xdr:row>35</xdr:row>
      <xdr:rowOff>5359</xdr:rowOff>
    </xdr:to>
    <xdr:cxnSp macro="">
      <xdr:nvCxnSpPr>
        <xdr:cNvPr id="302" name="直線コネクタ 301"/>
        <xdr:cNvCxnSpPr/>
      </xdr:nvCxnSpPr>
      <xdr:spPr>
        <a:xfrm flipV="1">
          <a:off x="6972300" y="5657876"/>
          <a:ext cx="889000" cy="34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51105</xdr:rowOff>
    </xdr:from>
    <xdr:to>
      <xdr:col>41</xdr:col>
      <xdr:colOff>101600</xdr:colOff>
      <xdr:row>35</xdr:row>
      <xdr:rowOff>152705</xdr:rowOff>
    </xdr:to>
    <xdr:sp macro="" textlink="">
      <xdr:nvSpPr>
        <xdr:cNvPr id="303" name="フローチャート: 判断 302"/>
        <xdr:cNvSpPr/>
      </xdr:nvSpPr>
      <xdr:spPr>
        <a:xfrm>
          <a:off x="7810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143832</xdr:rowOff>
    </xdr:from>
    <xdr:ext cx="534377" cy="259045"/>
    <xdr:sp macro="" textlink="">
      <xdr:nvSpPr>
        <xdr:cNvPr id="304" name="テキスト ボックス 303"/>
        <xdr:cNvSpPr txBox="1"/>
      </xdr:nvSpPr>
      <xdr:spPr>
        <a:xfrm>
          <a:off x="7594111" y="614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46711</xdr:rowOff>
    </xdr:from>
    <xdr:to>
      <xdr:col>36</xdr:col>
      <xdr:colOff>165100</xdr:colOff>
      <xdr:row>35</xdr:row>
      <xdr:rowOff>148311</xdr:rowOff>
    </xdr:to>
    <xdr:sp macro="" textlink="">
      <xdr:nvSpPr>
        <xdr:cNvPr id="305" name="フローチャート: 判断 304"/>
        <xdr:cNvSpPr/>
      </xdr:nvSpPr>
      <xdr:spPr>
        <a:xfrm>
          <a:off x="6921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139438</xdr:rowOff>
    </xdr:from>
    <xdr:ext cx="534377" cy="259045"/>
    <xdr:sp macro="" textlink="">
      <xdr:nvSpPr>
        <xdr:cNvPr id="306" name="テキスト ボックス 305"/>
        <xdr:cNvSpPr txBox="1"/>
      </xdr:nvSpPr>
      <xdr:spPr>
        <a:xfrm>
          <a:off x="6705111" y="61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103721</xdr:rowOff>
    </xdr:from>
    <xdr:to>
      <xdr:col>55</xdr:col>
      <xdr:colOff>50800</xdr:colOff>
      <xdr:row>35</xdr:row>
      <xdr:rowOff>33871</xdr:rowOff>
    </xdr:to>
    <xdr:sp macro="" textlink="">
      <xdr:nvSpPr>
        <xdr:cNvPr id="312" name="楕円 311"/>
        <xdr:cNvSpPr/>
      </xdr:nvSpPr>
      <xdr:spPr>
        <a:xfrm>
          <a:off x="10426700" y="593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126598</xdr:rowOff>
    </xdr:from>
    <xdr:ext cx="534377" cy="259045"/>
    <xdr:sp macro="" textlink="">
      <xdr:nvSpPr>
        <xdr:cNvPr id="313" name="補助費等該当値テキスト"/>
        <xdr:cNvSpPr txBox="1"/>
      </xdr:nvSpPr>
      <xdr:spPr>
        <a:xfrm>
          <a:off x="10528300" y="578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110084</xdr:rowOff>
    </xdr:from>
    <xdr:to>
      <xdr:col>50</xdr:col>
      <xdr:colOff>165100</xdr:colOff>
      <xdr:row>34</xdr:row>
      <xdr:rowOff>40234</xdr:rowOff>
    </xdr:to>
    <xdr:sp macro="" textlink="">
      <xdr:nvSpPr>
        <xdr:cNvPr id="314" name="楕円 313"/>
        <xdr:cNvSpPr/>
      </xdr:nvSpPr>
      <xdr:spPr>
        <a:xfrm>
          <a:off x="9588500" y="576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56761</xdr:rowOff>
    </xdr:from>
    <xdr:ext cx="534377" cy="259045"/>
    <xdr:sp macro="" textlink="">
      <xdr:nvSpPr>
        <xdr:cNvPr id="315" name="テキスト ボックス 314"/>
        <xdr:cNvSpPr txBox="1"/>
      </xdr:nvSpPr>
      <xdr:spPr>
        <a:xfrm>
          <a:off x="9372111" y="554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117958</xdr:rowOff>
    </xdr:from>
    <xdr:to>
      <xdr:col>46</xdr:col>
      <xdr:colOff>38100</xdr:colOff>
      <xdr:row>32</xdr:row>
      <xdr:rowOff>48108</xdr:rowOff>
    </xdr:to>
    <xdr:sp macro="" textlink="">
      <xdr:nvSpPr>
        <xdr:cNvPr id="316" name="楕円 315"/>
        <xdr:cNvSpPr/>
      </xdr:nvSpPr>
      <xdr:spPr>
        <a:xfrm>
          <a:off x="8699500" y="543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30</xdr:row>
      <xdr:rowOff>64635</xdr:rowOff>
    </xdr:from>
    <xdr:ext cx="534377" cy="259045"/>
    <xdr:sp macro="" textlink="">
      <xdr:nvSpPr>
        <xdr:cNvPr id="317" name="テキスト ボックス 316"/>
        <xdr:cNvSpPr txBox="1"/>
      </xdr:nvSpPr>
      <xdr:spPr>
        <a:xfrm>
          <a:off x="8483111" y="520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120676</xdr:rowOff>
    </xdr:from>
    <xdr:to>
      <xdr:col>41</xdr:col>
      <xdr:colOff>101600</xdr:colOff>
      <xdr:row>33</xdr:row>
      <xdr:rowOff>50826</xdr:rowOff>
    </xdr:to>
    <xdr:sp macro="" textlink="">
      <xdr:nvSpPr>
        <xdr:cNvPr id="318" name="楕円 317"/>
        <xdr:cNvSpPr/>
      </xdr:nvSpPr>
      <xdr:spPr>
        <a:xfrm>
          <a:off x="7810500" y="56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67353</xdr:rowOff>
    </xdr:from>
    <xdr:ext cx="534377" cy="259045"/>
    <xdr:sp macro="" textlink="">
      <xdr:nvSpPr>
        <xdr:cNvPr id="319" name="テキスト ボックス 318"/>
        <xdr:cNvSpPr txBox="1"/>
      </xdr:nvSpPr>
      <xdr:spPr>
        <a:xfrm>
          <a:off x="7594111" y="538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126009</xdr:rowOff>
    </xdr:from>
    <xdr:to>
      <xdr:col>36</xdr:col>
      <xdr:colOff>165100</xdr:colOff>
      <xdr:row>35</xdr:row>
      <xdr:rowOff>56159</xdr:rowOff>
    </xdr:to>
    <xdr:sp macro="" textlink="">
      <xdr:nvSpPr>
        <xdr:cNvPr id="320" name="楕円 319"/>
        <xdr:cNvSpPr/>
      </xdr:nvSpPr>
      <xdr:spPr>
        <a:xfrm>
          <a:off x="6921500" y="595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72686</xdr:rowOff>
    </xdr:from>
    <xdr:ext cx="534377" cy="259045"/>
    <xdr:sp macro="" textlink="">
      <xdr:nvSpPr>
        <xdr:cNvPr id="321" name="テキスト ボックス 320"/>
        <xdr:cNvSpPr txBox="1"/>
      </xdr:nvSpPr>
      <xdr:spPr>
        <a:xfrm>
          <a:off x="6705111" y="573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111285</xdr:rowOff>
    </xdr:from>
    <xdr:to>
      <xdr:col>54</xdr:col>
      <xdr:colOff>189865</xdr:colOff>
      <xdr:row>57</xdr:row>
      <xdr:rowOff>110782</xdr:rowOff>
    </xdr:to>
    <xdr:cxnSp macro="">
      <xdr:nvCxnSpPr>
        <xdr:cNvPr id="341" name="直線コネクタ 340"/>
        <xdr:cNvCxnSpPr/>
      </xdr:nvCxnSpPr>
      <xdr:spPr>
        <a:xfrm flipV="1">
          <a:off x="10475595" y="8683785"/>
          <a:ext cx="1270" cy="1199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114609</xdr:rowOff>
    </xdr:from>
    <xdr:ext cx="534377" cy="259045"/>
    <xdr:sp macro="" textlink="">
      <xdr:nvSpPr>
        <xdr:cNvPr id="342" name="普通建設事業費最小値テキスト"/>
        <xdr:cNvSpPr txBox="1"/>
      </xdr:nvSpPr>
      <xdr:spPr>
        <a:xfrm>
          <a:off x="10528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110782</xdr:rowOff>
    </xdr:from>
    <xdr:to>
      <xdr:col>55</xdr:col>
      <xdr:colOff>88900</xdr:colOff>
      <xdr:row>57</xdr:row>
      <xdr:rowOff>110782</xdr:rowOff>
    </xdr:to>
    <xdr:cxnSp macro="">
      <xdr:nvCxnSpPr>
        <xdr:cNvPr id="343" name="直線コネクタ 342"/>
        <xdr:cNvCxnSpPr/>
      </xdr:nvCxnSpPr>
      <xdr:spPr>
        <a:xfrm>
          <a:off x="10388600" y="9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57962</xdr:rowOff>
    </xdr:from>
    <xdr:ext cx="599010" cy="259045"/>
    <xdr:sp macro="" textlink="">
      <xdr:nvSpPr>
        <xdr:cNvPr id="344" name="普通建設事業費最大値テキスト"/>
        <xdr:cNvSpPr txBox="1"/>
      </xdr:nvSpPr>
      <xdr:spPr>
        <a:xfrm>
          <a:off x="10528300" y="84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111285</xdr:rowOff>
    </xdr:from>
    <xdr:to>
      <xdr:col>55</xdr:col>
      <xdr:colOff>88900</xdr:colOff>
      <xdr:row>50</xdr:row>
      <xdr:rowOff>111285</xdr:rowOff>
    </xdr:to>
    <xdr:cxnSp macro="">
      <xdr:nvCxnSpPr>
        <xdr:cNvPr id="345" name="直線コネクタ 344"/>
        <xdr:cNvCxnSpPr/>
      </xdr:nvCxnSpPr>
      <xdr:spPr>
        <a:xfrm>
          <a:off x="10388600" y="868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108445</xdr:rowOff>
    </xdr:from>
    <xdr:to>
      <xdr:col>55</xdr:col>
      <xdr:colOff>0</xdr:colOff>
      <xdr:row>53</xdr:row>
      <xdr:rowOff>75092</xdr:rowOff>
    </xdr:to>
    <xdr:cxnSp macro="">
      <xdr:nvCxnSpPr>
        <xdr:cNvPr id="346" name="直線コネクタ 345"/>
        <xdr:cNvCxnSpPr/>
      </xdr:nvCxnSpPr>
      <xdr:spPr>
        <a:xfrm flipV="1">
          <a:off x="9639300" y="9023845"/>
          <a:ext cx="838200" cy="13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66378</xdr:rowOff>
    </xdr:from>
    <xdr:ext cx="534377" cy="259045"/>
    <xdr:sp macro="" textlink="">
      <xdr:nvSpPr>
        <xdr:cNvPr id="347" name="普通建設事業費平均値テキスト"/>
        <xdr:cNvSpPr txBox="1"/>
      </xdr:nvSpPr>
      <xdr:spPr>
        <a:xfrm>
          <a:off x="10528300" y="9496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87951</xdr:rowOff>
    </xdr:from>
    <xdr:to>
      <xdr:col>55</xdr:col>
      <xdr:colOff>50800</xdr:colOff>
      <xdr:row>56</xdr:row>
      <xdr:rowOff>18101</xdr:rowOff>
    </xdr:to>
    <xdr:sp macro="" textlink="">
      <xdr:nvSpPr>
        <xdr:cNvPr id="348" name="フローチャート: 判断 347"/>
        <xdr:cNvSpPr/>
      </xdr:nvSpPr>
      <xdr:spPr>
        <a:xfrm>
          <a:off x="104267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75092</xdr:rowOff>
    </xdr:from>
    <xdr:to>
      <xdr:col>50</xdr:col>
      <xdr:colOff>114300</xdr:colOff>
      <xdr:row>56</xdr:row>
      <xdr:rowOff>33310</xdr:rowOff>
    </xdr:to>
    <xdr:cxnSp macro="">
      <xdr:nvCxnSpPr>
        <xdr:cNvPr id="349" name="直線コネクタ 348"/>
        <xdr:cNvCxnSpPr/>
      </xdr:nvCxnSpPr>
      <xdr:spPr>
        <a:xfrm flipV="1">
          <a:off x="8750300" y="9161942"/>
          <a:ext cx="889000" cy="47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93558</xdr:rowOff>
    </xdr:from>
    <xdr:to>
      <xdr:col>50</xdr:col>
      <xdr:colOff>165100</xdr:colOff>
      <xdr:row>56</xdr:row>
      <xdr:rowOff>23708</xdr:rowOff>
    </xdr:to>
    <xdr:sp macro="" textlink="">
      <xdr:nvSpPr>
        <xdr:cNvPr id="350" name="フローチャート: 判断 349"/>
        <xdr:cNvSpPr/>
      </xdr:nvSpPr>
      <xdr:spPr>
        <a:xfrm>
          <a:off x="9588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14835</xdr:rowOff>
    </xdr:from>
    <xdr:ext cx="534377" cy="259045"/>
    <xdr:sp macro="" textlink="">
      <xdr:nvSpPr>
        <xdr:cNvPr id="351" name="テキスト ボックス 350"/>
        <xdr:cNvSpPr txBox="1"/>
      </xdr:nvSpPr>
      <xdr:spPr>
        <a:xfrm>
          <a:off x="9372111" y="961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33310</xdr:rowOff>
    </xdr:from>
    <xdr:to>
      <xdr:col>45</xdr:col>
      <xdr:colOff>177800</xdr:colOff>
      <xdr:row>56</xdr:row>
      <xdr:rowOff>118538</xdr:rowOff>
    </xdr:to>
    <xdr:cxnSp macro="">
      <xdr:nvCxnSpPr>
        <xdr:cNvPr id="352" name="直線コネクタ 351"/>
        <xdr:cNvCxnSpPr/>
      </xdr:nvCxnSpPr>
      <xdr:spPr>
        <a:xfrm flipV="1">
          <a:off x="7861300" y="9634510"/>
          <a:ext cx="889000" cy="8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85385</xdr:rowOff>
    </xdr:from>
    <xdr:to>
      <xdr:col>46</xdr:col>
      <xdr:colOff>38100</xdr:colOff>
      <xdr:row>56</xdr:row>
      <xdr:rowOff>15535</xdr:rowOff>
    </xdr:to>
    <xdr:sp macro="" textlink="">
      <xdr:nvSpPr>
        <xdr:cNvPr id="353" name="フローチャート: 判断 352"/>
        <xdr:cNvSpPr/>
      </xdr:nvSpPr>
      <xdr:spPr>
        <a:xfrm>
          <a:off x="8699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32062</xdr:rowOff>
    </xdr:from>
    <xdr:ext cx="534377" cy="259045"/>
    <xdr:sp macro="" textlink="">
      <xdr:nvSpPr>
        <xdr:cNvPr id="354" name="テキスト ボックス 353"/>
        <xdr:cNvSpPr txBox="1"/>
      </xdr:nvSpPr>
      <xdr:spPr>
        <a:xfrm>
          <a:off x="8483111" y="92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86699</xdr:rowOff>
    </xdr:from>
    <xdr:to>
      <xdr:col>41</xdr:col>
      <xdr:colOff>50800</xdr:colOff>
      <xdr:row>56</xdr:row>
      <xdr:rowOff>118538</xdr:rowOff>
    </xdr:to>
    <xdr:cxnSp macro="">
      <xdr:nvCxnSpPr>
        <xdr:cNvPr id="355" name="直線コネクタ 354"/>
        <xdr:cNvCxnSpPr/>
      </xdr:nvCxnSpPr>
      <xdr:spPr>
        <a:xfrm>
          <a:off x="6972300" y="9687899"/>
          <a:ext cx="889000" cy="3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104222</xdr:rowOff>
    </xdr:from>
    <xdr:to>
      <xdr:col>41</xdr:col>
      <xdr:colOff>101600</xdr:colOff>
      <xdr:row>56</xdr:row>
      <xdr:rowOff>34372</xdr:rowOff>
    </xdr:to>
    <xdr:sp macro="" textlink="">
      <xdr:nvSpPr>
        <xdr:cNvPr id="356" name="フローチャート: 判断 355"/>
        <xdr:cNvSpPr/>
      </xdr:nvSpPr>
      <xdr:spPr>
        <a:xfrm>
          <a:off x="7810500" y="95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50899</xdr:rowOff>
    </xdr:from>
    <xdr:ext cx="534377" cy="259045"/>
    <xdr:sp macro="" textlink="">
      <xdr:nvSpPr>
        <xdr:cNvPr id="357" name="テキスト ボックス 356"/>
        <xdr:cNvSpPr txBox="1"/>
      </xdr:nvSpPr>
      <xdr:spPr>
        <a:xfrm>
          <a:off x="7594111" y="93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133208</xdr:rowOff>
    </xdr:from>
    <xdr:to>
      <xdr:col>36</xdr:col>
      <xdr:colOff>165100</xdr:colOff>
      <xdr:row>55</xdr:row>
      <xdr:rowOff>63358</xdr:rowOff>
    </xdr:to>
    <xdr:sp macro="" textlink="">
      <xdr:nvSpPr>
        <xdr:cNvPr id="358" name="フローチャート: 判断 357"/>
        <xdr:cNvSpPr/>
      </xdr:nvSpPr>
      <xdr:spPr>
        <a:xfrm>
          <a:off x="6921500" y="939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79885</xdr:rowOff>
    </xdr:from>
    <xdr:ext cx="534377" cy="259045"/>
    <xdr:sp macro="" textlink="">
      <xdr:nvSpPr>
        <xdr:cNvPr id="359" name="テキスト ボックス 358"/>
        <xdr:cNvSpPr txBox="1"/>
      </xdr:nvSpPr>
      <xdr:spPr>
        <a:xfrm>
          <a:off x="6705111" y="916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57645</xdr:rowOff>
    </xdr:from>
    <xdr:to>
      <xdr:col>55</xdr:col>
      <xdr:colOff>50800</xdr:colOff>
      <xdr:row>52</xdr:row>
      <xdr:rowOff>159245</xdr:rowOff>
    </xdr:to>
    <xdr:sp macro="" textlink="">
      <xdr:nvSpPr>
        <xdr:cNvPr id="365" name="楕円 364"/>
        <xdr:cNvSpPr/>
      </xdr:nvSpPr>
      <xdr:spPr>
        <a:xfrm>
          <a:off x="10426700" y="897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80522</xdr:rowOff>
    </xdr:from>
    <xdr:ext cx="599010" cy="259045"/>
    <xdr:sp macro="" textlink="">
      <xdr:nvSpPr>
        <xdr:cNvPr id="366" name="普通建設事業費該当値テキスト"/>
        <xdr:cNvSpPr txBox="1"/>
      </xdr:nvSpPr>
      <xdr:spPr>
        <a:xfrm>
          <a:off x="10528300" y="8824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24292</xdr:rowOff>
    </xdr:from>
    <xdr:to>
      <xdr:col>50</xdr:col>
      <xdr:colOff>165100</xdr:colOff>
      <xdr:row>53</xdr:row>
      <xdr:rowOff>125892</xdr:rowOff>
    </xdr:to>
    <xdr:sp macro="" textlink="">
      <xdr:nvSpPr>
        <xdr:cNvPr id="367" name="楕円 366"/>
        <xdr:cNvSpPr/>
      </xdr:nvSpPr>
      <xdr:spPr>
        <a:xfrm>
          <a:off x="9588500" y="911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142419</xdr:rowOff>
    </xdr:from>
    <xdr:ext cx="599010" cy="259045"/>
    <xdr:sp macro="" textlink="">
      <xdr:nvSpPr>
        <xdr:cNvPr id="368" name="テキスト ボックス 367"/>
        <xdr:cNvSpPr txBox="1"/>
      </xdr:nvSpPr>
      <xdr:spPr>
        <a:xfrm>
          <a:off x="9339795" y="8886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153960</xdr:rowOff>
    </xdr:from>
    <xdr:to>
      <xdr:col>46</xdr:col>
      <xdr:colOff>38100</xdr:colOff>
      <xdr:row>56</xdr:row>
      <xdr:rowOff>84110</xdr:rowOff>
    </xdr:to>
    <xdr:sp macro="" textlink="">
      <xdr:nvSpPr>
        <xdr:cNvPr id="369" name="楕円 368"/>
        <xdr:cNvSpPr/>
      </xdr:nvSpPr>
      <xdr:spPr>
        <a:xfrm>
          <a:off x="8699500" y="958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75237</xdr:rowOff>
    </xdr:from>
    <xdr:ext cx="534377" cy="259045"/>
    <xdr:sp macro="" textlink="">
      <xdr:nvSpPr>
        <xdr:cNvPr id="370" name="テキスト ボックス 369"/>
        <xdr:cNvSpPr txBox="1"/>
      </xdr:nvSpPr>
      <xdr:spPr>
        <a:xfrm>
          <a:off x="8483111" y="967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67738</xdr:rowOff>
    </xdr:from>
    <xdr:to>
      <xdr:col>41</xdr:col>
      <xdr:colOff>101600</xdr:colOff>
      <xdr:row>56</xdr:row>
      <xdr:rowOff>169338</xdr:rowOff>
    </xdr:to>
    <xdr:sp macro="" textlink="">
      <xdr:nvSpPr>
        <xdr:cNvPr id="371" name="楕円 370"/>
        <xdr:cNvSpPr/>
      </xdr:nvSpPr>
      <xdr:spPr>
        <a:xfrm>
          <a:off x="7810500" y="966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160465</xdr:rowOff>
    </xdr:from>
    <xdr:ext cx="534377" cy="259045"/>
    <xdr:sp macro="" textlink="">
      <xdr:nvSpPr>
        <xdr:cNvPr id="372" name="テキスト ボックス 371"/>
        <xdr:cNvSpPr txBox="1"/>
      </xdr:nvSpPr>
      <xdr:spPr>
        <a:xfrm>
          <a:off x="7594111" y="976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35899</xdr:rowOff>
    </xdr:from>
    <xdr:to>
      <xdr:col>36</xdr:col>
      <xdr:colOff>165100</xdr:colOff>
      <xdr:row>56</xdr:row>
      <xdr:rowOff>137499</xdr:rowOff>
    </xdr:to>
    <xdr:sp macro="" textlink="">
      <xdr:nvSpPr>
        <xdr:cNvPr id="373" name="楕円 372"/>
        <xdr:cNvSpPr/>
      </xdr:nvSpPr>
      <xdr:spPr>
        <a:xfrm>
          <a:off x="6921500" y="963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128626</xdr:rowOff>
    </xdr:from>
    <xdr:ext cx="534377" cy="259045"/>
    <xdr:sp macro="" textlink="">
      <xdr:nvSpPr>
        <xdr:cNvPr id="374" name="テキスト ボックス 373"/>
        <xdr:cNvSpPr txBox="1"/>
      </xdr:nvSpPr>
      <xdr:spPr>
        <a:xfrm>
          <a:off x="6705111" y="97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52133</xdr:rowOff>
    </xdr:from>
    <xdr:to>
      <xdr:col>54</xdr:col>
      <xdr:colOff>189865</xdr:colOff>
      <xdr:row>79</xdr:row>
      <xdr:rowOff>44450</xdr:rowOff>
    </xdr:to>
    <xdr:cxnSp macro="">
      <xdr:nvCxnSpPr>
        <xdr:cNvPr id="398" name="直線コネクタ 397"/>
        <xdr:cNvCxnSpPr/>
      </xdr:nvCxnSpPr>
      <xdr:spPr>
        <a:xfrm flipV="1">
          <a:off x="10475595" y="12053633"/>
          <a:ext cx="1270"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170260</xdr:rowOff>
    </xdr:from>
    <xdr:ext cx="599010" cy="259045"/>
    <xdr:sp macro="" textlink="">
      <xdr:nvSpPr>
        <xdr:cNvPr id="401" name="普通建設事業費 （ うち新規整備　）最大値テキスト"/>
        <xdr:cNvSpPr txBox="1"/>
      </xdr:nvSpPr>
      <xdr:spPr>
        <a:xfrm>
          <a:off x="10528300" y="1182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52133</xdr:rowOff>
    </xdr:from>
    <xdr:to>
      <xdr:col>55</xdr:col>
      <xdr:colOff>88900</xdr:colOff>
      <xdr:row>70</xdr:row>
      <xdr:rowOff>52133</xdr:rowOff>
    </xdr:to>
    <xdr:cxnSp macro="">
      <xdr:nvCxnSpPr>
        <xdr:cNvPr id="402" name="直線コネクタ 401"/>
        <xdr:cNvCxnSpPr/>
      </xdr:nvCxnSpPr>
      <xdr:spPr>
        <a:xfrm>
          <a:off x="10388600" y="120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31991</xdr:rowOff>
    </xdr:from>
    <xdr:to>
      <xdr:col>55</xdr:col>
      <xdr:colOff>0</xdr:colOff>
      <xdr:row>73</xdr:row>
      <xdr:rowOff>24650</xdr:rowOff>
    </xdr:to>
    <xdr:cxnSp macro="">
      <xdr:nvCxnSpPr>
        <xdr:cNvPr id="403" name="直線コネクタ 402"/>
        <xdr:cNvCxnSpPr/>
      </xdr:nvCxnSpPr>
      <xdr:spPr>
        <a:xfrm flipV="1">
          <a:off x="9639300" y="12376391"/>
          <a:ext cx="838200" cy="16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100373</xdr:rowOff>
    </xdr:from>
    <xdr:ext cx="534377" cy="259045"/>
    <xdr:sp macro="" textlink="">
      <xdr:nvSpPr>
        <xdr:cNvPr id="404" name="普通建設事業費 （ うち新規整備　）平均値テキスト"/>
        <xdr:cNvSpPr txBox="1"/>
      </xdr:nvSpPr>
      <xdr:spPr>
        <a:xfrm>
          <a:off x="10528300" y="13302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121946</xdr:rowOff>
    </xdr:from>
    <xdr:to>
      <xdr:col>55</xdr:col>
      <xdr:colOff>50800</xdr:colOff>
      <xdr:row>78</xdr:row>
      <xdr:rowOff>52096</xdr:rowOff>
    </xdr:to>
    <xdr:sp macro="" textlink="">
      <xdr:nvSpPr>
        <xdr:cNvPr id="405" name="フローチャート: 判断 404"/>
        <xdr:cNvSpPr/>
      </xdr:nvSpPr>
      <xdr:spPr>
        <a:xfrm>
          <a:off x="104267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24650</xdr:rowOff>
    </xdr:from>
    <xdr:to>
      <xdr:col>50</xdr:col>
      <xdr:colOff>114300</xdr:colOff>
      <xdr:row>78</xdr:row>
      <xdr:rowOff>94717</xdr:rowOff>
    </xdr:to>
    <xdr:cxnSp macro="">
      <xdr:nvCxnSpPr>
        <xdr:cNvPr id="406" name="直線コネクタ 405"/>
        <xdr:cNvCxnSpPr/>
      </xdr:nvCxnSpPr>
      <xdr:spPr>
        <a:xfrm flipV="1">
          <a:off x="8750300" y="12540500"/>
          <a:ext cx="889000" cy="92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76112</xdr:rowOff>
    </xdr:from>
    <xdr:to>
      <xdr:col>50</xdr:col>
      <xdr:colOff>165100</xdr:colOff>
      <xdr:row>78</xdr:row>
      <xdr:rowOff>6262</xdr:rowOff>
    </xdr:to>
    <xdr:sp macro="" textlink="">
      <xdr:nvSpPr>
        <xdr:cNvPr id="407" name="フローチャート: 判断 406"/>
        <xdr:cNvSpPr/>
      </xdr:nvSpPr>
      <xdr:spPr>
        <a:xfrm>
          <a:off x="9588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168839</xdr:rowOff>
    </xdr:from>
    <xdr:ext cx="534377" cy="259045"/>
    <xdr:sp macro="" textlink="">
      <xdr:nvSpPr>
        <xdr:cNvPr id="408" name="テキスト ボックス 407"/>
        <xdr:cNvSpPr txBox="1"/>
      </xdr:nvSpPr>
      <xdr:spPr>
        <a:xfrm>
          <a:off x="9372111" y="1337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14199</xdr:rowOff>
    </xdr:from>
    <xdr:to>
      <xdr:col>45</xdr:col>
      <xdr:colOff>177800</xdr:colOff>
      <xdr:row>78</xdr:row>
      <xdr:rowOff>94717</xdr:rowOff>
    </xdr:to>
    <xdr:cxnSp macro="">
      <xdr:nvCxnSpPr>
        <xdr:cNvPr id="409" name="直線コネクタ 408"/>
        <xdr:cNvCxnSpPr/>
      </xdr:nvCxnSpPr>
      <xdr:spPr>
        <a:xfrm>
          <a:off x="7861300" y="13387299"/>
          <a:ext cx="889000" cy="8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108610</xdr:rowOff>
    </xdr:from>
    <xdr:to>
      <xdr:col>46</xdr:col>
      <xdr:colOff>38100</xdr:colOff>
      <xdr:row>78</xdr:row>
      <xdr:rowOff>38760</xdr:rowOff>
    </xdr:to>
    <xdr:sp macro="" textlink="">
      <xdr:nvSpPr>
        <xdr:cNvPr id="410" name="フローチャート: 判断 409"/>
        <xdr:cNvSpPr/>
      </xdr:nvSpPr>
      <xdr:spPr>
        <a:xfrm>
          <a:off x="8699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55287</xdr:rowOff>
    </xdr:from>
    <xdr:ext cx="534377" cy="259045"/>
    <xdr:sp macro="" textlink="">
      <xdr:nvSpPr>
        <xdr:cNvPr id="411" name="テキスト ボックス 410"/>
        <xdr:cNvSpPr txBox="1"/>
      </xdr:nvSpPr>
      <xdr:spPr>
        <a:xfrm>
          <a:off x="8483111" y="1308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17932</xdr:rowOff>
    </xdr:from>
    <xdr:to>
      <xdr:col>41</xdr:col>
      <xdr:colOff>50800</xdr:colOff>
      <xdr:row>78</xdr:row>
      <xdr:rowOff>14199</xdr:rowOff>
    </xdr:to>
    <xdr:cxnSp macro="">
      <xdr:nvCxnSpPr>
        <xdr:cNvPr id="412" name="直線コネクタ 411"/>
        <xdr:cNvCxnSpPr/>
      </xdr:nvCxnSpPr>
      <xdr:spPr>
        <a:xfrm>
          <a:off x="6972300" y="13219582"/>
          <a:ext cx="889000" cy="16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74016</xdr:rowOff>
    </xdr:from>
    <xdr:to>
      <xdr:col>41</xdr:col>
      <xdr:colOff>101600</xdr:colOff>
      <xdr:row>78</xdr:row>
      <xdr:rowOff>4166</xdr:rowOff>
    </xdr:to>
    <xdr:sp macro="" textlink="">
      <xdr:nvSpPr>
        <xdr:cNvPr id="413" name="フローチャート: 判断 412"/>
        <xdr:cNvSpPr/>
      </xdr:nvSpPr>
      <xdr:spPr>
        <a:xfrm>
          <a:off x="7810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20693</xdr:rowOff>
    </xdr:from>
    <xdr:ext cx="534377" cy="259045"/>
    <xdr:sp macro="" textlink="">
      <xdr:nvSpPr>
        <xdr:cNvPr id="414" name="テキスト ボックス 413"/>
        <xdr:cNvSpPr txBox="1"/>
      </xdr:nvSpPr>
      <xdr:spPr>
        <a:xfrm>
          <a:off x="7594111" y="130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15" name="フローチャート: 判断 414"/>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34079</xdr:rowOff>
    </xdr:from>
    <xdr:ext cx="534377" cy="259045"/>
    <xdr:sp macro="" textlink="">
      <xdr:nvSpPr>
        <xdr:cNvPr id="416" name="テキスト ボックス 415"/>
        <xdr:cNvSpPr txBox="1"/>
      </xdr:nvSpPr>
      <xdr:spPr>
        <a:xfrm>
          <a:off x="6705111" y="1272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152641</xdr:rowOff>
    </xdr:from>
    <xdr:to>
      <xdr:col>55</xdr:col>
      <xdr:colOff>50800</xdr:colOff>
      <xdr:row>72</xdr:row>
      <xdr:rowOff>82791</xdr:rowOff>
    </xdr:to>
    <xdr:sp macro="" textlink="">
      <xdr:nvSpPr>
        <xdr:cNvPr id="422" name="楕円 421"/>
        <xdr:cNvSpPr/>
      </xdr:nvSpPr>
      <xdr:spPr>
        <a:xfrm>
          <a:off x="10426700" y="1232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4068</xdr:rowOff>
    </xdr:from>
    <xdr:ext cx="534377" cy="259045"/>
    <xdr:sp macro="" textlink="">
      <xdr:nvSpPr>
        <xdr:cNvPr id="423" name="普通建設事業費 （ うち新規整備　）該当値テキスト"/>
        <xdr:cNvSpPr txBox="1"/>
      </xdr:nvSpPr>
      <xdr:spPr>
        <a:xfrm>
          <a:off x="10528300" y="1217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145300</xdr:rowOff>
    </xdr:from>
    <xdr:to>
      <xdr:col>50</xdr:col>
      <xdr:colOff>165100</xdr:colOff>
      <xdr:row>73</xdr:row>
      <xdr:rowOff>75450</xdr:rowOff>
    </xdr:to>
    <xdr:sp macro="" textlink="">
      <xdr:nvSpPr>
        <xdr:cNvPr id="424" name="楕円 423"/>
        <xdr:cNvSpPr/>
      </xdr:nvSpPr>
      <xdr:spPr>
        <a:xfrm>
          <a:off x="9588500" y="12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91977</xdr:rowOff>
    </xdr:from>
    <xdr:ext cx="534377" cy="259045"/>
    <xdr:sp macro="" textlink="">
      <xdr:nvSpPr>
        <xdr:cNvPr id="425" name="テキスト ボックス 424"/>
        <xdr:cNvSpPr txBox="1"/>
      </xdr:nvSpPr>
      <xdr:spPr>
        <a:xfrm>
          <a:off x="9372111" y="122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43917</xdr:rowOff>
    </xdr:from>
    <xdr:to>
      <xdr:col>46</xdr:col>
      <xdr:colOff>38100</xdr:colOff>
      <xdr:row>78</xdr:row>
      <xdr:rowOff>145517</xdr:rowOff>
    </xdr:to>
    <xdr:sp macro="" textlink="">
      <xdr:nvSpPr>
        <xdr:cNvPr id="426" name="楕円 425"/>
        <xdr:cNvSpPr/>
      </xdr:nvSpPr>
      <xdr:spPr>
        <a:xfrm>
          <a:off x="8699500" y="1341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136644</xdr:rowOff>
    </xdr:from>
    <xdr:ext cx="469744" cy="259045"/>
    <xdr:sp macro="" textlink="">
      <xdr:nvSpPr>
        <xdr:cNvPr id="427" name="テキスト ボックス 426"/>
        <xdr:cNvSpPr txBox="1"/>
      </xdr:nvSpPr>
      <xdr:spPr>
        <a:xfrm>
          <a:off x="8515428" y="1350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134849</xdr:rowOff>
    </xdr:from>
    <xdr:to>
      <xdr:col>41</xdr:col>
      <xdr:colOff>101600</xdr:colOff>
      <xdr:row>78</xdr:row>
      <xdr:rowOff>64999</xdr:rowOff>
    </xdr:to>
    <xdr:sp macro="" textlink="">
      <xdr:nvSpPr>
        <xdr:cNvPr id="428" name="楕円 427"/>
        <xdr:cNvSpPr/>
      </xdr:nvSpPr>
      <xdr:spPr>
        <a:xfrm>
          <a:off x="7810500" y="1333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56126</xdr:rowOff>
    </xdr:from>
    <xdr:ext cx="534377" cy="259045"/>
    <xdr:sp macro="" textlink="">
      <xdr:nvSpPr>
        <xdr:cNvPr id="429" name="テキスト ボックス 428"/>
        <xdr:cNvSpPr txBox="1"/>
      </xdr:nvSpPr>
      <xdr:spPr>
        <a:xfrm>
          <a:off x="7594111" y="1342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138582</xdr:rowOff>
    </xdr:from>
    <xdr:to>
      <xdr:col>36</xdr:col>
      <xdr:colOff>165100</xdr:colOff>
      <xdr:row>77</xdr:row>
      <xdr:rowOff>68732</xdr:rowOff>
    </xdr:to>
    <xdr:sp macro="" textlink="">
      <xdr:nvSpPr>
        <xdr:cNvPr id="430" name="楕円 429"/>
        <xdr:cNvSpPr/>
      </xdr:nvSpPr>
      <xdr:spPr>
        <a:xfrm>
          <a:off x="6921500" y="1316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59859</xdr:rowOff>
    </xdr:from>
    <xdr:ext cx="534377" cy="259045"/>
    <xdr:sp macro="" textlink="">
      <xdr:nvSpPr>
        <xdr:cNvPr id="431" name="テキスト ボックス 430"/>
        <xdr:cNvSpPr txBox="1"/>
      </xdr:nvSpPr>
      <xdr:spPr>
        <a:xfrm>
          <a:off x="6705111" y="1326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1070</xdr:rowOff>
    </xdr:from>
    <xdr:to>
      <xdr:col>54</xdr:col>
      <xdr:colOff>189865</xdr:colOff>
      <xdr:row>99</xdr:row>
      <xdr:rowOff>49915</xdr:rowOff>
    </xdr:to>
    <xdr:cxnSp macro="">
      <xdr:nvCxnSpPr>
        <xdr:cNvPr id="457" name="直線コネクタ 456"/>
        <xdr:cNvCxnSpPr/>
      </xdr:nvCxnSpPr>
      <xdr:spPr>
        <a:xfrm flipV="1">
          <a:off x="10475595" y="15603020"/>
          <a:ext cx="1270" cy="14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53742</xdr:rowOff>
    </xdr:from>
    <xdr:ext cx="469744" cy="259045"/>
    <xdr:sp macro="" textlink="">
      <xdr:nvSpPr>
        <xdr:cNvPr id="458" name="普通建設事業費 （ うち更新整備　）最小値テキスト"/>
        <xdr:cNvSpPr txBox="1"/>
      </xdr:nvSpPr>
      <xdr:spPr>
        <a:xfrm>
          <a:off x="10528300" y="170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49915</xdr:rowOff>
    </xdr:from>
    <xdr:to>
      <xdr:col>55</xdr:col>
      <xdr:colOff>88900</xdr:colOff>
      <xdr:row>99</xdr:row>
      <xdr:rowOff>49915</xdr:rowOff>
    </xdr:to>
    <xdr:cxnSp macro="">
      <xdr:nvCxnSpPr>
        <xdr:cNvPr id="459" name="直線コネクタ 458"/>
        <xdr:cNvCxnSpPr/>
      </xdr:nvCxnSpPr>
      <xdr:spPr>
        <a:xfrm>
          <a:off x="10388600" y="1702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119197</xdr:rowOff>
    </xdr:from>
    <xdr:ext cx="599010" cy="259045"/>
    <xdr:sp macro="" textlink="">
      <xdr:nvSpPr>
        <xdr:cNvPr id="460" name="普通建設事業費 （ うち更新整備　）最大値テキスト"/>
        <xdr:cNvSpPr txBox="1"/>
      </xdr:nvSpPr>
      <xdr:spPr>
        <a:xfrm>
          <a:off x="10528300" y="1537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1070</xdr:rowOff>
    </xdr:from>
    <xdr:to>
      <xdr:col>55</xdr:col>
      <xdr:colOff>88900</xdr:colOff>
      <xdr:row>91</xdr:row>
      <xdr:rowOff>1070</xdr:rowOff>
    </xdr:to>
    <xdr:cxnSp macro="">
      <xdr:nvCxnSpPr>
        <xdr:cNvPr id="461" name="直線コネクタ 460"/>
        <xdr:cNvCxnSpPr/>
      </xdr:nvCxnSpPr>
      <xdr:spPr>
        <a:xfrm>
          <a:off x="10388600" y="156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70641</xdr:rowOff>
    </xdr:from>
    <xdr:to>
      <xdr:col>55</xdr:col>
      <xdr:colOff>0</xdr:colOff>
      <xdr:row>96</xdr:row>
      <xdr:rowOff>126017</xdr:rowOff>
    </xdr:to>
    <xdr:cxnSp macro="">
      <xdr:nvCxnSpPr>
        <xdr:cNvPr id="462" name="直線コネクタ 461"/>
        <xdr:cNvCxnSpPr/>
      </xdr:nvCxnSpPr>
      <xdr:spPr>
        <a:xfrm>
          <a:off x="9639300" y="16529841"/>
          <a:ext cx="838200" cy="5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102695</xdr:rowOff>
    </xdr:from>
    <xdr:ext cx="534377" cy="259045"/>
    <xdr:sp macro="" textlink="">
      <xdr:nvSpPr>
        <xdr:cNvPr id="463" name="普通建設事業費 （ うち更新整備　）平均値テキスト"/>
        <xdr:cNvSpPr txBox="1"/>
      </xdr:nvSpPr>
      <xdr:spPr>
        <a:xfrm>
          <a:off x="10528300" y="1656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124268</xdr:rowOff>
    </xdr:from>
    <xdr:to>
      <xdr:col>55</xdr:col>
      <xdr:colOff>50800</xdr:colOff>
      <xdr:row>97</xdr:row>
      <xdr:rowOff>54418</xdr:rowOff>
    </xdr:to>
    <xdr:sp macro="" textlink="">
      <xdr:nvSpPr>
        <xdr:cNvPr id="464" name="フローチャート: 判断 463"/>
        <xdr:cNvSpPr/>
      </xdr:nvSpPr>
      <xdr:spPr>
        <a:xfrm>
          <a:off x="104267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70641</xdr:rowOff>
    </xdr:from>
    <xdr:to>
      <xdr:col>50</xdr:col>
      <xdr:colOff>114300</xdr:colOff>
      <xdr:row>97</xdr:row>
      <xdr:rowOff>63261</xdr:rowOff>
    </xdr:to>
    <xdr:cxnSp macro="">
      <xdr:nvCxnSpPr>
        <xdr:cNvPr id="465" name="直線コネクタ 464"/>
        <xdr:cNvCxnSpPr/>
      </xdr:nvCxnSpPr>
      <xdr:spPr>
        <a:xfrm flipV="1">
          <a:off x="8750300" y="16529841"/>
          <a:ext cx="889000" cy="16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161356</xdr:rowOff>
    </xdr:from>
    <xdr:to>
      <xdr:col>50</xdr:col>
      <xdr:colOff>165100</xdr:colOff>
      <xdr:row>97</xdr:row>
      <xdr:rowOff>91506</xdr:rowOff>
    </xdr:to>
    <xdr:sp macro="" textlink="">
      <xdr:nvSpPr>
        <xdr:cNvPr id="466" name="フローチャート: 判断 465"/>
        <xdr:cNvSpPr/>
      </xdr:nvSpPr>
      <xdr:spPr>
        <a:xfrm>
          <a:off x="9588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82633</xdr:rowOff>
    </xdr:from>
    <xdr:ext cx="534377" cy="259045"/>
    <xdr:sp macro="" textlink="">
      <xdr:nvSpPr>
        <xdr:cNvPr id="467" name="テキスト ボックス 466"/>
        <xdr:cNvSpPr txBox="1"/>
      </xdr:nvSpPr>
      <xdr:spPr>
        <a:xfrm>
          <a:off x="9372111" y="1671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63261</xdr:rowOff>
    </xdr:from>
    <xdr:to>
      <xdr:col>45</xdr:col>
      <xdr:colOff>177800</xdr:colOff>
      <xdr:row>98</xdr:row>
      <xdr:rowOff>58482</xdr:rowOff>
    </xdr:to>
    <xdr:cxnSp macro="">
      <xdr:nvCxnSpPr>
        <xdr:cNvPr id="468" name="直線コネクタ 467"/>
        <xdr:cNvCxnSpPr/>
      </xdr:nvCxnSpPr>
      <xdr:spPr>
        <a:xfrm flipV="1">
          <a:off x="7861300" y="16693911"/>
          <a:ext cx="889000" cy="16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138712</xdr:rowOff>
    </xdr:from>
    <xdr:to>
      <xdr:col>46</xdr:col>
      <xdr:colOff>38100</xdr:colOff>
      <xdr:row>97</xdr:row>
      <xdr:rowOff>68862</xdr:rowOff>
    </xdr:to>
    <xdr:sp macro="" textlink="">
      <xdr:nvSpPr>
        <xdr:cNvPr id="469" name="フローチャート: 判断 468"/>
        <xdr:cNvSpPr/>
      </xdr:nvSpPr>
      <xdr:spPr>
        <a:xfrm>
          <a:off x="8699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85389</xdr:rowOff>
    </xdr:from>
    <xdr:ext cx="534377" cy="259045"/>
    <xdr:sp macro="" textlink="">
      <xdr:nvSpPr>
        <xdr:cNvPr id="470" name="テキスト ボックス 469"/>
        <xdr:cNvSpPr txBox="1"/>
      </xdr:nvSpPr>
      <xdr:spPr>
        <a:xfrm>
          <a:off x="8483111" y="1637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58482</xdr:rowOff>
    </xdr:from>
    <xdr:to>
      <xdr:col>41</xdr:col>
      <xdr:colOff>50800</xdr:colOff>
      <xdr:row>98</xdr:row>
      <xdr:rowOff>142900</xdr:rowOff>
    </xdr:to>
    <xdr:cxnSp macro="">
      <xdr:nvCxnSpPr>
        <xdr:cNvPr id="471" name="直線コネクタ 470"/>
        <xdr:cNvCxnSpPr/>
      </xdr:nvCxnSpPr>
      <xdr:spPr>
        <a:xfrm flipV="1">
          <a:off x="6972300" y="16860582"/>
          <a:ext cx="889000" cy="8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11579</xdr:rowOff>
    </xdr:from>
    <xdr:to>
      <xdr:col>41</xdr:col>
      <xdr:colOff>101600</xdr:colOff>
      <xdr:row>97</xdr:row>
      <xdr:rowOff>113179</xdr:rowOff>
    </xdr:to>
    <xdr:sp macro="" textlink="">
      <xdr:nvSpPr>
        <xdr:cNvPr id="472" name="フローチャート: 判断 471"/>
        <xdr:cNvSpPr/>
      </xdr:nvSpPr>
      <xdr:spPr>
        <a:xfrm>
          <a:off x="7810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129706</xdr:rowOff>
    </xdr:from>
    <xdr:ext cx="534377" cy="259045"/>
    <xdr:sp macro="" textlink="">
      <xdr:nvSpPr>
        <xdr:cNvPr id="473" name="テキスト ボックス 472"/>
        <xdr:cNvSpPr txBox="1"/>
      </xdr:nvSpPr>
      <xdr:spPr>
        <a:xfrm>
          <a:off x="7594111" y="164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94931</xdr:rowOff>
    </xdr:from>
    <xdr:to>
      <xdr:col>36</xdr:col>
      <xdr:colOff>165100</xdr:colOff>
      <xdr:row>98</xdr:row>
      <xdr:rowOff>25081</xdr:rowOff>
    </xdr:to>
    <xdr:sp macro="" textlink="">
      <xdr:nvSpPr>
        <xdr:cNvPr id="474" name="フローチャート: 判断 473"/>
        <xdr:cNvSpPr/>
      </xdr:nvSpPr>
      <xdr:spPr>
        <a:xfrm>
          <a:off x="6921500" y="1672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41608</xdr:rowOff>
    </xdr:from>
    <xdr:ext cx="534377" cy="259045"/>
    <xdr:sp macro="" textlink="">
      <xdr:nvSpPr>
        <xdr:cNvPr id="475" name="テキスト ボックス 474"/>
        <xdr:cNvSpPr txBox="1"/>
      </xdr:nvSpPr>
      <xdr:spPr>
        <a:xfrm>
          <a:off x="6705111" y="165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75217</xdr:rowOff>
    </xdr:from>
    <xdr:to>
      <xdr:col>55</xdr:col>
      <xdr:colOff>50800</xdr:colOff>
      <xdr:row>97</xdr:row>
      <xdr:rowOff>5367</xdr:rowOff>
    </xdr:to>
    <xdr:sp macro="" textlink="">
      <xdr:nvSpPr>
        <xdr:cNvPr id="481" name="楕円 480"/>
        <xdr:cNvSpPr/>
      </xdr:nvSpPr>
      <xdr:spPr>
        <a:xfrm>
          <a:off x="10426700" y="1653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98094</xdr:rowOff>
    </xdr:from>
    <xdr:ext cx="534377" cy="259045"/>
    <xdr:sp macro="" textlink="">
      <xdr:nvSpPr>
        <xdr:cNvPr id="482" name="普通建設事業費 （ うち更新整備　）該当値テキスト"/>
        <xdr:cNvSpPr txBox="1"/>
      </xdr:nvSpPr>
      <xdr:spPr>
        <a:xfrm>
          <a:off x="10528300" y="1638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19841</xdr:rowOff>
    </xdr:from>
    <xdr:to>
      <xdr:col>50</xdr:col>
      <xdr:colOff>165100</xdr:colOff>
      <xdr:row>96</xdr:row>
      <xdr:rowOff>121441</xdr:rowOff>
    </xdr:to>
    <xdr:sp macro="" textlink="">
      <xdr:nvSpPr>
        <xdr:cNvPr id="483" name="楕円 482"/>
        <xdr:cNvSpPr/>
      </xdr:nvSpPr>
      <xdr:spPr>
        <a:xfrm>
          <a:off x="9588500" y="1647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137968</xdr:rowOff>
    </xdr:from>
    <xdr:ext cx="534377" cy="259045"/>
    <xdr:sp macro="" textlink="">
      <xdr:nvSpPr>
        <xdr:cNvPr id="484" name="テキスト ボックス 483"/>
        <xdr:cNvSpPr txBox="1"/>
      </xdr:nvSpPr>
      <xdr:spPr>
        <a:xfrm>
          <a:off x="9372111" y="1625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12461</xdr:rowOff>
    </xdr:from>
    <xdr:to>
      <xdr:col>46</xdr:col>
      <xdr:colOff>38100</xdr:colOff>
      <xdr:row>97</xdr:row>
      <xdr:rowOff>114061</xdr:rowOff>
    </xdr:to>
    <xdr:sp macro="" textlink="">
      <xdr:nvSpPr>
        <xdr:cNvPr id="485" name="楕円 484"/>
        <xdr:cNvSpPr/>
      </xdr:nvSpPr>
      <xdr:spPr>
        <a:xfrm>
          <a:off x="8699500" y="1664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105188</xdr:rowOff>
    </xdr:from>
    <xdr:ext cx="534377" cy="259045"/>
    <xdr:sp macro="" textlink="">
      <xdr:nvSpPr>
        <xdr:cNvPr id="486" name="テキスト ボックス 485"/>
        <xdr:cNvSpPr txBox="1"/>
      </xdr:nvSpPr>
      <xdr:spPr>
        <a:xfrm>
          <a:off x="8483111" y="1673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7682</xdr:rowOff>
    </xdr:from>
    <xdr:to>
      <xdr:col>41</xdr:col>
      <xdr:colOff>101600</xdr:colOff>
      <xdr:row>98</xdr:row>
      <xdr:rowOff>109282</xdr:rowOff>
    </xdr:to>
    <xdr:sp macro="" textlink="">
      <xdr:nvSpPr>
        <xdr:cNvPr id="487" name="楕円 486"/>
        <xdr:cNvSpPr/>
      </xdr:nvSpPr>
      <xdr:spPr>
        <a:xfrm>
          <a:off x="7810500" y="1680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100409</xdr:rowOff>
    </xdr:from>
    <xdr:ext cx="534377" cy="259045"/>
    <xdr:sp macro="" textlink="">
      <xdr:nvSpPr>
        <xdr:cNvPr id="488" name="テキスト ボックス 487"/>
        <xdr:cNvSpPr txBox="1"/>
      </xdr:nvSpPr>
      <xdr:spPr>
        <a:xfrm>
          <a:off x="7594111" y="1690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92100</xdr:rowOff>
    </xdr:from>
    <xdr:to>
      <xdr:col>36</xdr:col>
      <xdr:colOff>165100</xdr:colOff>
      <xdr:row>99</xdr:row>
      <xdr:rowOff>22250</xdr:rowOff>
    </xdr:to>
    <xdr:sp macro="" textlink="">
      <xdr:nvSpPr>
        <xdr:cNvPr id="489" name="楕円 488"/>
        <xdr:cNvSpPr/>
      </xdr:nvSpPr>
      <xdr:spPr>
        <a:xfrm>
          <a:off x="6921500" y="168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13377</xdr:rowOff>
    </xdr:from>
    <xdr:ext cx="534377" cy="259045"/>
    <xdr:sp macro="" textlink="">
      <xdr:nvSpPr>
        <xdr:cNvPr id="490" name="テキスト ボックス 489"/>
        <xdr:cNvSpPr txBox="1"/>
      </xdr:nvSpPr>
      <xdr:spPr>
        <a:xfrm>
          <a:off x="6705111" y="1698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104245</xdr:rowOff>
    </xdr:from>
    <xdr:to>
      <xdr:col>85</xdr:col>
      <xdr:colOff>126364</xdr:colOff>
      <xdr:row>39</xdr:row>
      <xdr:rowOff>98878</xdr:rowOff>
    </xdr:to>
    <xdr:cxnSp macro="">
      <xdr:nvCxnSpPr>
        <xdr:cNvPr id="516" name="直線コネクタ 515"/>
        <xdr:cNvCxnSpPr/>
      </xdr:nvCxnSpPr>
      <xdr:spPr>
        <a:xfrm flipV="1">
          <a:off x="16317595" y="5247745"/>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50922</xdr:rowOff>
    </xdr:from>
    <xdr:ext cx="599010" cy="259045"/>
    <xdr:sp macro="" textlink="">
      <xdr:nvSpPr>
        <xdr:cNvPr id="519" name="災害復旧事業費最大値テキスト"/>
        <xdr:cNvSpPr txBox="1"/>
      </xdr:nvSpPr>
      <xdr:spPr>
        <a:xfrm>
          <a:off x="16370300" y="502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104245</xdr:rowOff>
    </xdr:from>
    <xdr:to>
      <xdr:col>86</xdr:col>
      <xdr:colOff>25400</xdr:colOff>
      <xdr:row>30</xdr:row>
      <xdr:rowOff>104245</xdr:rowOff>
    </xdr:to>
    <xdr:cxnSp macro="">
      <xdr:nvCxnSpPr>
        <xdr:cNvPr id="520" name="直線コネクタ 519"/>
        <xdr:cNvCxnSpPr/>
      </xdr:nvCxnSpPr>
      <xdr:spPr>
        <a:xfrm>
          <a:off x="16230600" y="52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52212</xdr:rowOff>
    </xdr:from>
    <xdr:to>
      <xdr:col>85</xdr:col>
      <xdr:colOff>127000</xdr:colOff>
      <xdr:row>39</xdr:row>
      <xdr:rowOff>69150</xdr:rowOff>
    </xdr:to>
    <xdr:cxnSp macro="">
      <xdr:nvCxnSpPr>
        <xdr:cNvPr id="521" name="直線コネクタ 520"/>
        <xdr:cNvCxnSpPr/>
      </xdr:nvCxnSpPr>
      <xdr:spPr>
        <a:xfrm>
          <a:off x="15481300" y="6738762"/>
          <a:ext cx="838200" cy="1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157943</xdr:rowOff>
    </xdr:from>
    <xdr:ext cx="469744" cy="259045"/>
    <xdr:sp macro="" textlink="">
      <xdr:nvSpPr>
        <xdr:cNvPr id="522" name="災害復旧事業費平均値テキスト"/>
        <xdr:cNvSpPr txBox="1"/>
      </xdr:nvSpPr>
      <xdr:spPr>
        <a:xfrm>
          <a:off x="16370300" y="6501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135066</xdr:rowOff>
    </xdr:from>
    <xdr:to>
      <xdr:col>85</xdr:col>
      <xdr:colOff>177800</xdr:colOff>
      <xdr:row>39</xdr:row>
      <xdr:rowOff>65216</xdr:rowOff>
    </xdr:to>
    <xdr:sp macro="" textlink="">
      <xdr:nvSpPr>
        <xdr:cNvPr id="523" name="フローチャート: 判断 522"/>
        <xdr:cNvSpPr/>
      </xdr:nvSpPr>
      <xdr:spPr>
        <a:xfrm>
          <a:off x="16268700" y="665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119964</xdr:rowOff>
    </xdr:from>
    <xdr:to>
      <xdr:col>81</xdr:col>
      <xdr:colOff>50800</xdr:colOff>
      <xdr:row>39</xdr:row>
      <xdr:rowOff>52212</xdr:rowOff>
    </xdr:to>
    <xdr:cxnSp macro="">
      <xdr:nvCxnSpPr>
        <xdr:cNvPr id="524" name="直線コネクタ 523"/>
        <xdr:cNvCxnSpPr/>
      </xdr:nvCxnSpPr>
      <xdr:spPr>
        <a:xfrm>
          <a:off x="14592300" y="6463614"/>
          <a:ext cx="889000" cy="27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155433</xdr:rowOff>
    </xdr:from>
    <xdr:to>
      <xdr:col>81</xdr:col>
      <xdr:colOff>101600</xdr:colOff>
      <xdr:row>39</xdr:row>
      <xdr:rowOff>85583</xdr:rowOff>
    </xdr:to>
    <xdr:sp macro="" textlink="">
      <xdr:nvSpPr>
        <xdr:cNvPr id="525" name="フローチャート: 判断 524"/>
        <xdr:cNvSpPr/>
      </xdr:nvSpPr>
      <xdr:spPr>
        <a:xfrm>
          <a:off x="15430500" y="667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102111</xdr:rowOff>
    </xdr:from>
    <xdr:ext cx="469744" cy="259045"/>
    <xdr:sp macro="" textlink="">
      <xdr:nvSpPr>
        <xdr:cNvPr id="526" name="テキスト ボックス 525"/>
        <xdr:cNvSpPr txBox="1"/>
      </xdr:nvSpPr>
      <xdr:spPr>
        <a:xfrm>
          <a:off x="15246428" y="644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107369</xdr:rowOff>
    </xdr:from>
    <xdr:to>
      <xdr:col>76</xdr:col>
      <xdr:colOff>114300</xdr:colOff>
      <xdr:row>37</xdr:row>
      <xdr:rowOff>119964</xdr:rowOff>
    </xdr:to>
    <xdr:cxnSp macro="">
      <xdr:nvCxnSpPr>
        <xdr:cNvPr id="527" name="直線コネクタ 526"/>
        <xdr:cNvCxnSpPr/>
      </xdr:nvCxnSpPr>
      <xdr:spPr>
        <a:xfrm>
          <a:off x="13703300" y="6451019"/>
          <a:ext cx="889000" cy="1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7921</xdr:rowOff>
    </xdr:from>
    <xdr:to>
      <xdr:col>76</xdr:col>
      <xdr:colOff>165100</xdr:colOff>
      <xdr:row>39</xdr:row>
      <xdr:rowOff>109521</xdr:rowOff>
    </xdr:to>
    <xdr:sp macro="" textlink="">
      <xdr:nvSpPr>
        <xdr:cNvPr id="528" name="フローチャート: 判断 527"/>
        <xdr:cNvSpPr/>
      </xdr:nvSpPr>
      <xdr:spPr>
        <a:xfrm>
          <a:off x="14541500" y="6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100648</xdr:rowOff>
    </xdr:from>
    <xdr:ext cx="469744" cy="259045"/>
    <xdr:sp macro="" textlink="">
      <xdr:nvSpPr>
        <xdr:cNvPr id="529" name="テキスト ボックス 528"/>
        <xdr:cNvSpPr txBox="1"/>
      </xdr:nvSpPr>
      <xdr:spPr>
        <a:xfrm>
          <a:off x="14357428" y="678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107369</xdr:rowOff>
    </xdr:from>
    <xdr:to>
      <xdr:col>71</xdr:col>
      <xdr:colOff>177800</xdr:colOff>
      <xdr:row>39</xdr:row>
      <xdr:rowOff>35361</xdr:rowOff>
    </xdr:to>
    <xdr:cxnSp macro="">
      <xdr:nvCxnSpPr>
        <xdr:cNvPr id="530" name="直線コネクタ 529"/>
        <xdr:cNvCxnSpPr/>
      </xdr:nvCxnSpPr>
      <xdr:spPr>
        <a:xfrm flipV="1">
          <a:off x="12814300" y="6451019"/>
          <a:ext cx="889000" cy="27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20603</xdr:rowOff>
    </xdr:from>
    <xdr:to>
      <xdr:col>72</xdr:col>
      <xdr:colOff>38100</xdr:colOff>
      <xdr:row>39</xdr:row>
      <xdr:rowOff>122203</xdr:rowOff>
    </xdr:to>
    <xdr:sp macro="" textlink="">
      <xdr:nvSpPr>
        <xdr:cNvPr id="531" name="フローチャート: 判断 530"/>
        <xdr:cNvSpPr/>
      </xdr:nvSpPr>
      <xdr:spPr>
        <a:xfrm>
          <a:off x="13652500" y="670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113330</xdr:rowOff>
    </xdr:from>
    <xdr:ext cx="469744" cy="259045"/>
    <xdr:sp macro="" textlink="">
      <xdr:nvSpPr>
        <xdr:cNvPr id="532" name="テキスト ボックス 531"/>
        <xdr:cNvSpPr txBox="1"/>
      </xdr:nvSpPr>
      <xdr:spPr>
        <a:xfrm>
          <a:off x="13468428" y="67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152516</xdr:rowOff>
    </xdr:from>
    <xdr:to>
      <xdr:col>67</xdr:col>
      <xdr:colOff>101600</xdr:colOff>
      <xdr:row>39</xdr:row>
      <xdr:rowOff>82666</xdr:rowOff>
    </xdr:to>
    <xdr:sp macro="" textlink="">
      <xdr:nvSpPr>
        <xdr:cNvPr id="533" name="フローチャート: 判断 532"/>
        <xdr:cNvSpPr/>
      </xdr:nvSpPr>
      <xdr:spPr>
        <a:xfrm>
          <a:off x="12763500" y="666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99193</xdr:rowOff>
    </xdr:from>
    <xdr:ext cx="469744" cy="259045"/>
    <xdr:sp macro="" textlink="">
      <xdr:nvSpPr>
        <xdr:cNvPr id="534" name="テキスト ボックス 533"/>
        <xdr:cNvSpPr txBox="1"/>
      </xdr:nvSpPr>
      <xdr:spPr>
        <a:xfrm>
          <a:off x="12579428" y="64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18350</xdr:rowOff>
    </xdr:from>
    <xdr:to>
      <xdr:col>85</xdr:col>
      <xdr:colOff>177800</xdr:colOff>
      <xdr:row>39</xdr:row>
      <xdr:rowOff>119950</xdr:rowOff>
    </xdr:to>
    <xdr:sp macro="" textlink="">
      <xdr:nvSpPr>
        <xdr:cNvPr id="540" name="楕円 539"/>
        <xdr:cNvSpPr/>
      </xdr:nvSpPr>
      <xdr:spPr>
        <a:xfrm>
          <a:off x="16268700" y="670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113494</xdr:rowOff>
    </xdr:from>
    <xdr:ext cx="469744" cy="259045"/>
    <xdr:sp macro="" textlink="">
      <xdr:nvSpPr>
        <xdr:cNvPr id="541" name="災害復旧事業費該当値テキスト"/>
        <xdr:cNvSpPr txBox="1"/>
      </xdr:nvSpPr>
      <xdr:spPr>
        <a:xfrm>
          <a:off x="16370300" y="6628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1412</xdr:rowOff>
    </xdr:from>
    <xdr:to>
      <xdr:col>81</xdr:col>
      <xdr:colOff>101600</xdr:colOff>
      <xdr:row>39</xdr:row>
      <xdr:rowOff>103012</xdr:rowOff>
    </xdr:to>
    <xdr:sp macro="" textlink="">
      <xdr:nvSpPr>
        <xdr:cNvPr id="542" name="楕円 541"/>
        <xdr:cNvSpPr/>
      </xdr:nvSpPr>
      <xdr:spPr>
        <a:xfrm>
          <a:off x="15430500" y="668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94139</xdr:rowOff>
    </xdr:from>
    <xdr:ext cx="469744" cy="259045"/>
    <xdr:sp macro="" textlink="">
      <xdr:nvSpPr>
        <xdr:cNvPr id="543" name="テキスト ボックス 542"/>
        <xdr:cNvSpPr txBox="1"/>
      </xdr:nvSpPr>
      <xdr:spPr>
        <a:xfrm>
          <a:off x="15246428" y="678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69164</xdr:rowOff>
    </xdr:from>
    <xdr:to>
      <xdr:col>76</xdr:col>
      <xdr:colOff>165100</xdr:colOff>
      <xdr:row>37</xdr:row>
      <xdr:rowOff>170765</xdr:rowOff>
    </xdr:to>
    <xdr:sp macro="" textlink="">
      <xdr:nvSpPr>
        <xdr:cNvPr id="544" name="楕円 543"/>
        <xdr:cNvSpPr/>
      </xdr:nvSpPr>
      <xdr:spPr>
        <a:xfrm>
          <a:off x="14541500" y="64128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15841</xdr:rowOff>
    </xdr:from>
    <xdr:ext cx="534377" cy="259045"/>
    <xdr:sp macro="" textlink="">
      <xdr:nvSpPr>
        <xdr:cNvPr id="545" name="テキスト ボックス 544"/>
        <xdr:cNvSpPr txBox="1"/>
      </xdr:nvSpPr>
      <xdr:spPr>
        <a:xfrm>
          <a:off x="14325111" y="618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56569</xdr:rowOff>
    </xdr:from>
    <xdr:to>
      <xdr:col>72</xdr:col>
      <xdr:colOff>38100</xdr:colOff>
      <xdr:row>37</xdr:row>
      <xdr:rowOff>158169</xdr:rowOff>
    </xdr:to>
    <xdr:sp macro="" textlink="">
      <xdr:nvSpPr>
        <xdr:cNvPr id="546" name="楕円 545"/>
        <xdr:cNvSpPr/>
      </xdr:nvSpPr>
      <xdr:spPr>
        <a:xfrm>
          <a:off x="13652500" y="640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3246</xdr:rowOff>
    </xdr:from>
    <xdr:ext cx="534377" cy="259045"/>
    <xdr:sp macro="" textlink="">
      <xdr:nvSpPr>
        <xdr:cNvPr id="547" name="テキスト ボックス 546"/>
        <xdr:cNvSpPr txBox="1"/>
      </xdr:nvSpPr>
      <xdr:spPr>
        <a:xfrm>
          <a:off x="13436111" y="617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156011</xdr:rowOff>
    </xdr:from>
    <xdr:to>
      <xdr:col>67</xdr:col>
      <xdr:colOff>101600</xdr:colOff>
      <xdr:row>39</xdr:row>
      <xdr:rowOff>86161</xdr:rowOff>
    </xdr:to>
    <xdr:sp macro="" textlink="">
      <xdr:nvSpPr>
        <xdr:cNvPr id="548" name="楕円 547"/>
        <xdr:cNvSpPr/>
      </xdr:nvSpPr>
      <xdr:spPr>
        <a:xfrm>
          <a:off x="12763500" y="667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77288</xdr:rowOff>
    </xdr:from>
    <xdr:ext cx="469744" cy="259045"/>
    <xdr:sp macro="" textlink="">
      <xdr:nvSpPr>
        <xdr:cNvPr id="549" name="テキスト ボックス 548"/>
        <xdr:cNvSpPr txBox="1"/>
      </xdr:nvSpPr>
      <xdr:spPr>
        <a:xfrm>
          <a:off x="12579428" y="67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67119</xdr:rowOff>
    </xdr:from>
    <xdr:to>
      <xdr:col>85</xdr:col>
      <xdr:colOff>126364</xdr:colOff>
      <xdr:row>77</xdr:row>
      <xdr:rowOff>169063</xdr:rowOff>
    </xdr:to>
    <xdr:cxnSp macro="">
      <xdr:nvCxnSpPr>
        <xdr:cNvPr id="622" name="直線コネクタ 621"/>
        <xdr:cNvCxnSpPr/>
      </xdr:nvCxnSpPr>
      <xdr:spPr>
        <a:xfrm flipV="1">
          <a:off x="16317595" y="12068619"/>
          <a:ext cx="1269" cy="130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xdr:rowOff>
    </xdr:from>
    <xdr:ext cx="534377" cy="259045"/>
    <xdr:sp macro="" textlink="">
      <xdr:nvSpPr>
        <xdr:cNvPr id="623" name="公債費最小値テキスト"/>
        <xdr:cNvSpPr txBox="1"/>
      </xdr:nvSpPr>
      <xdr:spPr>
        <a:xfrm>
          <a:off x="16370300" y="133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169063</xdr:rowOff>
    </xdr:from>
    <xdr:to>
      <xdr:col>86</xdr:col>
      <xdr:colOff>25400</xdr:colOff>
      <xdr:row>77</xdr:row>
      <xdr:rowOff>169063</xdr:rowOff>
    </xdr:to>
    <xdr:cxnSp macro="">
      <xdr:nvCxnSpPr>
        <xdr:cNvPr id="624" name="直線コネクタ 623"/>
        <xdr:cNvCxnSpPr/>
      </xdr:nvCxnSpPr>
      <xdr:spPr>
        <a:xfrm>
          <a:off x="16230600" y="1337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13796</xdr:rowOff>
    </xdr:from>
    <xdr:ext cx="599010" cy="259045"/>
    <xdr:sp macro="" textlink="">
      <xdr:nvSpPr>
        <xdr:cNvPr id="625" name="公債費最大値テキスト"/>
        <xdr:cNvSpPr txBox="1"/>
      </xdr:nvSpPr>
      <xdr:spPr>
        <a:xfrm>
          <a:off x="16370300" y="118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67119</xdr:rowOff>
    </xdr:from>
    <xdr:to>
      <xdr:col>86</xdr:col>
      <xdr:colOff>25400</xdr:colOff>
      <xdr:row>70</xdr:row>
      <xdr:rowOff>67119</xdr:rowOff>
    </xdr:to>
    <xdr:cxnSp macro="">
      <xdr:nvCxnSpPr>
        <xdr:cNvPr id="626" name="直線コネクタ 625"/>
        <xdr:cNvCxnSpPr/>
      </xdr:nvCxnSpPr>
      <xdr:spPr>
        <a:xfrm>
          <a:off x="16230600" y="120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65075</xdr:rowOff>
    </xdr:from>
    <xdr:to>
      <xdr:col>85</xdr:col>
      <xdr:colOff>127000</xdr:colOff>
      <xdr:row>74</xdr:row>
      <xdr:rowOff>133528</xdr:rowOff>
    </xdr:to>
    <xdr:cxnSp macro="">
      <xdr:nvCxnSpPr>
        <xdr:cNvPr id="627" name="直線コネクタ 626"/>
        <xdr:cNvCxnSpPr/>
      </xdr:nvCxnSpPr>
      <xdr:spPr>
        <a:xfrm>
          <a:off x="15481300" y="12752375"/>
          <a:ext cx="838200" cy="6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136517</xdr:rowOff>
    </xdr:from>
    <xdr:ext cx="534377" cy="259045"/>
    <xdr:sp macro="" textlink="">
      <xdr:nvSpPr>
        <xdr:cNvPr id="628" name="公債費平均値テキスト"/>
        <xdr:cNvSpPr txBox="1"/>
      </xdr:nvSpPr>
      <xdr:spPr>
        <a:xfrm>
          <a:off x="16370300" y="12823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158090</xdr:rowOff>
    </xdr:from>
    <xdr:to>
      <xdr:col>85</xdr:col>
      <xdr:colOff>177800</xdr:colOff>
      <xdr:row>75</xdr:row>
      <xdr:rowOff>88240</xdr:rowOff>
    </xdr:to>
    <xdr:sp macro="" textlink="">
      <xdr:nvSpPr>
        <xdr:cNvPr id="629" name="フローチャート: 判断 628"/>
        <xdr:cNvSpPr/>
      </xdr:nvSpPr>
      <xdr:spPr>
        <a:xfrm>
          <a:off x="162687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41148</xdr:rowOff>
    </xdr:from>
    <xdr:to>
      <xdr:col>81</xdr:col>
      <xdr:colOff>50800</xdr:colOff>
      <xdr:row>74</xdr:row>
      <xdr:rowOff>65075</xdr:rowOff>
    </xdr:to>
    <xdr:cxnSp macro="">
      <xdr:nvCxnSpPr>
        <xdr:cNvPr id="630" name="直線コネクタ 629"/>
        <xdr:cNvCxnSpPr/>
      </xdr:nvCxnSpPr>
      <xdr:spPr>
        <a:xfrm>
          <a:off x="14592300" y="12728448"/>
          <a:ext cx="889000" cy="2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162344</xdr:rowOff>
    </xdr:from>
    <xdr:to>
      <xdr:col>81</xdr:col>
      <xdr:colOff>101600</xdr:colOff>
      <xdr:row>75</xdr:row>
      <xdr:rowOff>92494</xdr:rowOff>
    </xdr:to>
    <xdr:sp macro="" textlink="">
      <xdr:nvSpPr>
        <xdr:cNvPr id="631" name="フローチャート: 判断 630"/>
        <xdr:cNvSpPr/>
      </xdr:nvSpPr>
      <xdr:spPr>
        <a:xfrm>
          <a:off x="15430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83621</xdr:rowOff>
    </xdr:from>
    <xdr:ext cx="534377" cy="259045"/>
    <xdr:sp macro="" textlink="">
      <xdr:nvSpPr>
        <xdr:cNvPr id="632" name="テキスト ボックス 631"/>
        <xdr:cNvSpPr txBox="1"/>
      </xdr:nvSpPr>
      <xdr:spPr>
        <a:xfrm>
          <a:off x="15214111" y="129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24371</xdr:rowOff>
    </xdr:from>
    <xdr:to>
      <xdr:col>76</xdr:col>
      <xdr:colOff>114300</xdr:colOff>
      <xdr:row>74</xdr:row>
      <xdr:rowOff>41148</xdr:rowOff>
    </xdr:to>
    <xdr:cxnSp macro="">
      <xdr:nvCxnSpPr>
        <xdr:cNvPr id="633" name="直線コネクタ 632"/>
        <xdr:cNvCxnSpPr/>
      </xdr:nvCxnSpPr>
      <xdr:spPr>
        <a:xfrm>
          <a:off x="13703300" y="12711671"/>
          <a:ext cx="889000" cy="1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4" name="フローチャート: 判断 633"/>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71137</xdr:rowOff>
    </xdr:from>
    <xdr:ext cx="534377" cy="259045"/>
    <xdr:sp macro="" textlink="">
      <xdr:nvSpPr>
        <xdr:cNvPr id="635" name="テキスト ボックス 634"/>
        <xdr:cNvSpPr txBox="1"/>
      </xdr:nvSpPr>
      <xdr:spPr>
        <a:xfrm>
          <a:off x="14325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154153</xdr:rowOff>
    </xdr:from>
    <xdr:to>
      <xdr:col>71</xdr:col>
      <xdr:colOff>177800</xdr:colOff>
      <xdr:row>74</xdr:row>
      <xdr:rowOff>24371</xdr:rowOff>
    </xdr:to>
    <xdr:cxnSp macro="">
      <xdr:nvCxnSpPr>
        <xdr:cNvPr id="636" name="直線コネクタ 635"/>
        <xdr:cNvCxnSpPr/>
      </xdr:nvCxnSpPr>
      <xdr:spPr>
        <a:xfrm>
          <a:off x="12814300" y="12670003"/>
          <a:ext cx="889000" cy="4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147434</xdr:rowOff>
    </xdr:from>
    <xdr:to>
      <xdr:col>72</xdr:col>
      <xdr:colOff>38100</xdr:colOff>
      <xdr:row>75</xdr:row>
      <xdr:rowOff>77584</xdr:rowOff>
    </xdr:to>
    <xdr:sp macro="" textlink="">
      <xdr:nvSpPr>
        <xdr:cNvPr id="637" name="フローチャート: 判断 636"/>
        <xdr:cNvSpPr/>
      </xdr:nvSpPr>
      <xdr:spPr>
        <a:xfrm>
          <a:off x="13652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68711</xdr:rowOff>
    </xdr:from>
    <xdr:ext cx="534377" cy="259045"/>
    <xdr:sp macro="" textlink="">
      <xdr:nvSpPr>
        <xdr:cNvPr id="638" name="テキスト ボックス 637"/>
        <xdr:cNvSpPr txBox="1"/>
      </xdr:nvSpPr>
      <xdr:spPr>
        <a:xfrm>
          <a:off x="13436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39" name="フローチャート: 判断 638"/>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107104</xdr:rowOff>
    </xdr:from>
    <xdr:ext cx="534377" cy="259045"/>
    <xdr:sp macro="" textlink="">
      <xdr:nvSpPr>
        <xdr:cNvPr id="640" name="テキスト ボックス 639"/>
        <xdr:cNvSpPr txBox="1"/>
      </xdr:nvSpPr>
      <xdr:spPr>
        <a:xfrm>
          <a:off x="12547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82728</xdr:rowOff>
    </xdr:from>
    <xdr:to>
      <xdr:col>85</xdr:col>
      <xdr:colOff>177800</xdr:colOff>
      <xdr:row>75</xdr:row>
      <xdr:rowOff>12878</xdr:rowOff>
    </xdr:to>
    <xdr:sp macro="" textlink="">
      <xdr:nvSpPr>
        <xdr:cNvPr id="646" name="楕円 645"/>
        <xdr:cNvSpPr/>
      </xdr:nvSpPr>
      <xdr:spPr>
        <a:xfrm>
          <a:off x="16268700" y="1277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105605</xdr:rowOff>
    </xdr:from>
    <xdr:ext cx="534377" cy="259045"/>
    <xdr:sp macro="" textlink="">
      <xdr:nvSpPr>
        <xdr:cNvPr id="647" name="公債費該当値テキスト"/>
        <xdr:cNvSpPr txBox="1"/>
      </xdr:nvSpPr>
      <xdr:spPr>
        <a:xfrm>
          <a:off x="16370300" y="1262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14275</xdr:rowOff>
    </xdr:from>
    <xdr:to>
      <xdr:col>81</xdr:col>
      <xdr:colOff>101600</xdr:colOff>
      <xdr:row>74</xdr:row>
      <xdr:rowOff>115875</xdr:rowOff>
    </xdr:to>
    <xdr:sp macro="" textlink="">
      <xdr:nvSpPr>
        <xdr:cNvPr id="648" name="楕円 647"/>
        <xdr:cNvSpPr/>
      </xdr:nvSpPr>
      <xdr:spPr>
        <a:xfrm>
          <a:off x="15430500" y="1270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132402</xdr:rowOff>
    </xdr:from>
    <xdr:ext cx="534377" cy="259045"/>
    <xdr:sp macro="" textlink="">
      <xdr:nvSpPr>
        <xdr:cNvPr id="649" name="テキスト ボックス 648"/>
        <xdr:cNvSpPr txBox="1"/>
      </xdr:nvSpPr>
      <xdr:spPr>
        <a:xfrm>
          <a:off x="15214111" y="1247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161798</xdr:rowOff>
    </xdr:from>
    <xdr:to>
      <xdr:col>76</xdr:col>
      <xdr:colOff>165100</xdr:colOff>
      <xdr:row>74</xdr:row>
      <xdr:rowOff>91948</xdr:rowOff>
    </xdr:to>
    <xdr:sp macro="" textlink="">
      <xdr:nvSpPr>
        <xdr:cNvPr id="650" name="楕円 649"/>
        <xdr:cNvSpPr/>
      </xdr:nvSpPr>
      <xdr:spPr>
        <a:xfrm>
          <a:off x="14541500" y="1267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108475</xdr:rowOff>
    </xdr:from>
    <xdr:ext cx="534377" cy="259045"/>
    <xdr:sp macro="" textlink="">
      <xdr:nvSpPr>
        <xdr:cNvPr id="651" name="テキスト ボックス 650"/>
        <xdr:cNvSpPr txBox="1"/>
      </xdr:nvSpPr>
      <xdr:spPr>
        <a:xfrm>
          <a:off x="14325111" y="1245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145021</xdr:rowOff>
    </xdr:from>
    <xdr:to>
      <xdr:col>72</xdr:col>
      <xdr:colOff>38100</xdr:colOff>
      <xdr:row>74</xdr:row>
      <xdr:rowOff>75171</xdr:rowOff>
    </xdr:to>
    <xdr:sp macro="" textlink="">
      <xdr:nvSpPr>
        <xdr:cNvPr id="652" name="楕円 651"/>
        <xdr:cNvSpPr/>
      </xdr:nvSpPr>
      <xdr:spPr>
        <a:xfrm>
          <a:off x="13652500" y="1266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91698</xdr:rowOff>
    </xdr:from>
    <xdr:ext cx="534377" cy="259045"/>
    <xdr:sp macro="" textlink="">
      <xdr:nvSpPr>
        <xdr:cNvPr id="653" name="テキスト ボックス 652"/>
        <xdr:cNvSpPr txBox="1"/>
      </xdr:nvSpPr>
      <xdr:spPr>
        <a:xfrm>
          <a:off x="13436111" y="1243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103353</xdr:rowOff>
    </xdr:from>
    <xdr:to>
      <xdr:col>67</xdr:col>
      <xdr:colOff>101600</xdr:colOff>
      <xdr:row>74</xdr:row>
      <xdr:rowOff>33503</xdr:rowOff>
    </xdr:to>
    <xdr:sp macro="" textlink="">
      <xdr:nvSpPr>
        <xdr:cNvPr id="654" name="楕円 653"/>
        <xdr:cNvSpPr/>
      </xdr:nvSpPr>
      <xdr:spPr>
        <a:xfrm>
          <a:off x="12763500" y="1261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50030</xdr:rowOff>
    </xdr:from>
    <xdr:ext cx="534377" cy="259045"/>
    <xdr:sp macro="" textlink="">
      <xdr:nvSpPr>
        <xdr:cNvPr id="655" name="テキスト ボックス 654"/>
        <xdr:cNvSpPr txBox="1"/>
      </xdr:nvSpPr>
      <xdr:spPr>
        <a:xfrm>
          <a:off x="12547111" y="1239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63165</xdr:rowOff>
    </xdr:from>
    <xdr:to>
      <xdr:col>85</xdr:col>
      <xdr:colOff>126364</xdr:colOff>
      <xdr:row>98</xdr:row>
      <xdr:rowOff>132042</xdr:rowOff>
    </xdr:to>
    <xdr:cxnSp macro="">
      <xdr:nvCxnSpPr>
        <xdr:cNvPr id="677" name="直線コネクタ 676"/>
        <xdr:cNvCxnSpPr/>
      </xdr:nvCxnSpPr>
      <xdr:spPr>
        <a:xfrm flipV="1">
          <a:off x="16317595" y="15665115"/>
          <a:ext cx="1269" cy="126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135869</xdr:rowOff>
    </xdr:from>
    <xdr:ext cx="378565" cy="259045"/>
    <xdr:sp macro="" textlink="">
      <xdr:nvSpPr>
        <xdr:cNvPr id="678" name="積立金最小値テキスト"/>
        <xdr:cNvSpPr txBox="1"/>
      </xdr:nvSpPr>
      <xdr:spPr>
        <a:xfrm>
          <a:off x="16370300" y="1693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132042</xdr:rowOff>
    </xdr:from>
    <xdr:to>
      <xdr:col>86</xdr:col>
      <xdr:colOff>25400</xdr:colOff>
      <xdr:row>98</xdr:row>
      <xdr:rowOff>132042</xdr:rowOff>
    </xdr:to>
    <xdr:cxnSp macro="">
      <xdr:nvCxnSpPr>
        <xdr:cNvPr id="679" name="直線コネクタ 678"/>
        <xdr:cNvCxnSpPr/>
      </xdr:nvCxnSpPr>
      <xdr:spPr>
        <a:xfrm>
          <a:off x="16230600" y="1693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9842</xdr:rowOff>
    </xdr:from>
    <xdr:ext cx="534377" cy="259045"/>
    <xdr:sp macro="" textlink="">
      <xdr:nvSpPr>
        <xdr:cNvPr id="680" name="積立金最大値テキスト"/>
        <xdr:cNvSpPr txBox="1"/>
      </xdr:nvSpPr>
      <xdr:spPr>
        <a:xfrm>
          <a:off x="16370300" y="154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63165</xdr:rowOff>
    </xdr:from>
    <xdr:to>
      <xdr:col>86</xdr:col>
      <xdr:colOff>25400</xdr:colOff>
      <xdr:row>91</xdr:row>
      <xdr:rowOff>63165</xdr:rowOff>
    </xdr:to>
    <xdr:cxnSp macro="">
      <xdr:nvCxnSpPr>
        <xdr:cNvPr id="681" name="直線コネクタ 680"/>
        <xdr:cNvCxnSpPr/>
      </xdr:nvCxnSpPr>
      <xdr:spPr>
        <a:xfrm>
          <a:off x="16230600" y="156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138579</xdr:rowOff>
    </xdr:from>
    <xdr:to>
      <xdr:col>85</xdr:col>
      <xdr:colOff>127000</xdr:colOff>
      <xdr:row>97</xdr:row>
      <xdr:rowOff>166652</xdr:rowOff>
    </xdr:to>
    <xdr:cxnSp macro="">
      <xdr:nvCxnSpPr>
        <xdr:cNvPr id="682" name="直線コネクタ 681"/>
        <xdr:cNvCxnSpPr/>
      </xdr:nvCxnSpPr>
      <xdr:spPr>
        <a:xfrm>
          <a:off x="15481300" y="16769229"/>
          <a:ext cx="838200" cy="2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122316</xdr:rowOff>
    </xdr:from>
    <xdr:ext cx="534377" cy="259045"/>
    <xdr:sp macro="" textlink="">
      <xdr:nvSpPr>
        <xdr:cNvPr id="683" name="積立金平均値テキスト"/>
        <xdr:cNvSpPr txBox="1"/>
      </xdr:nvSpPr>
      <xdr:spPr>
        <a:xfrm>
          <a:off x="16370300" y="16410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99439</xdr:rowOff>
    </xdr:from>
    <xdr:to>
      <xdr:col>85</xdr:col>
      <xdr:colOff>177800</xdr:colOff>
      <xdr:row>97</xdr:row>
      <xdr:rowOff>29589</xdr:rowOff>
    </xdr:to>
    <xdr:sp macro="" textlink="">
      <xdr:nvSpPr>
        <xdr:cNvPr id="684" name="フローチャート: 判断 683"/>
        <xdr:cNvSpPr/>
      </xdr:nvSpPr>
      <xdr:spPr>
        <a:xfrm>
          <a:off x="162687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23571</xdr:rowOff>
    </xdr:from>
    <xdr:to>
      <xdr:col>81</xdr:col>
      <xdr:colOff>50800</xdr:colOff>
      <xdr:row>97</xdr:row>
      <xdr:rowOff>138579</xdr:rowOff>
    </xdr:to>
    <xdr:cxnSp macro="">
      <xdr:nvCxnSpPr>
        <xdr:cNvPr id="685" name="直線コネクタ 684"/>
        <xdr:cNvCxnSpPr/>
      </xdr:nvCxnSpPr>
      <xdr:spPr>
        <a:xfrm>
          <a:off x="14592300" y="16654221"/>
          <a:ext cx="889000" cy="11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92123</xdr:rowOff>
    </xdr:from>
    <xdr:to>
      <xdr:col>81</xdr:col>
      <xdr:colOff>101600</xdr:colOff>
      <xdr:row>97</xdr:row>
      <xdr:rowOff>22273</xdr:rowOff>
    </xdr:to>
    <xdr:sp macro="" textlink="">
      <xdr:nvSpPr>
        <xdr:cNvPr id="686" name="フローチャート: 判断 685"/>
        <xdr:cNvSpPr/>
      </xdr:nvSpPr>
      <xdr:spPr>
        <a:xfrm>
          <a:off x="15430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38800</xdr:rowOff>
    </xdr:from>
    <xdr:ext cx="534377" cy="259045"/>
    <xdr:sp macro="" textlink="">
      <xdr:nvSpPr>
        <xdr:cNvPr id="687" name="テキスト ボックス 686"/>
        <xdr:cNvSpPr txBox="1"/>
      </xdr:nvSpPr>
      <xdr:spPr>
        <a:xfrm>
          <a:off x="15214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23571</xdr:rowOff>
    </xdr:from>
    <xdr:to>
      <xdr:col>76</xdr:col>
      <xdr:colOff>114300</xdr:colOff>
      <xdr:row>98</xdr:row>
      <xdr:rowOff>70205</xdr:rowOff>
    </xdr:to>
    <xdr:cxnSp macro="">
      <xdr:nvCxnSpPr>
        <xdr:cNvPr id="688" name="直線コネクタ 687"/>
        <xdr:cNvCxnSpPr/>
      </xdr:nvCxnSpPr>
      <xdr:spPr>
        <a:xfrm flipV="1">
          <a:off x="13703300" y="16654221"/>
          <a:ext cx="889000" cy="21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56485</xdr:rowOff>
    </xdr:from>
    <xdr:to>
      <xdr:col>76</xdr:col>
      <xdr:colOff>165100</xdr:colOff>
      <xdr:row>96</xdr:row>
      <xdr:rowOff>158085</xdr:rowOff>
    </xdr:to>
    <xdr:sp macro="" textlink="">
      <xdr:nvSpPr>
        <xdr:cNvPr id="689" name="フローチャート: 判断 688"/>
        <xdr:cNvSpPr/>
      </xdr:nvSpPr>
      <xdr:spPr>
        <a:xfrm>
          <a:off x="14541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3162</xdr:rowOff>
    </xdr:from>
    <xdr:ext cx="534377" cy="259045"/>
    <xdr:sp macro="" textlink="">
      <xdr:nvSpPr>
        <xdr:cNvPr id="690" name="テキスト ボックス 689"/>
        <xdr:cNvSpPr txBox="1"/>
      </xdr:nvSpPr>
      <xdr:spPr>
        <a:xfrm>
          <a:off x="14325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27091</xdr:rowOff>
    </xdr:from>
    <xdr:to>
      <xdr:col>71</xdr:col>
      <xdr:colOff>177800</xdr:colOff>
      <xdr:row>98</xdr:row>
      <xdr:rowOff>70205</xdr:rowOff>
    </xdr:to>
    <xdr:cxnSp macro="">
      <xdr:nvCxnSpPr>
        <xdr:cNvPr id="691" name="直線コネクタ 690"/>
        <xdr:cNvCxnSpPr/>
      </xdr:nvCxnSpPr>
      <xdr:spPr>
        <a:xfrm>
          <a:off x="12814300" y="16657741"/>
          <a:ext cx="889000" cy="21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82224</xdr:rowOff>
    </xdr:from>
    <xdr:to>
      <xdr:col>72</xdr:col>
      <xdr:colOff>38100</xdr:colOff>
      <xdr:row>97</xdr:row>
      <xdr:rowOff>12374</xdr:rowOff>
    </xdr:to>
    <xdr:sp macro="" textlink="">
      <xdr:nvSpPr>
        <xdr:cNvPr id="692" name="フローチャート: 判断 691"/>
        <xdr:cNvSpPr/>
      </xdr:nvSpPr>
      <xdr:spPr>
        <a:xfrm>
          <a:off x="13652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28901</xdr:rowOff>
    </xdr:from>
    <xdr:ext cx="534377" cy="259045"/>
    <xdr:sp macro="" textlink="">
      <xdr:nvSpPr>
        <xdr:cNvPr id="693" name="テキスト ボックス 692"/>
        <xdr:cNvSpPr txBox="1"/>
      </xdr:nvSpPr>
      <xdr:spPr>
        <a:xfrm>
          <a:off x="13436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4" name="フローチャート: 判断 693"/>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35668</xdr:rowOff>
    </xdr:from>
    <xdr:ext cx="534377" cy="259045"/>
    <xdr:sp macro="" textlink="">
      <xdr:nvSpPr>
        <xdr:cNvPr id="695" name="テキスト ボックス 694"/>
        <xdr:cNvSpPr txBox="1"/>
      </xdr:nvSpPr>
      <xdr:spPr>
        <a:xfrm>
          <a:off x="12547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115852</xdr:rowOff>
    </xdr:from>
    <xdr:to>
      <xdr:col>85</xdr:col>
      <xdr:colOff>177800</xdr:colOff>
      <xdr:row>98</xdr:row>
      <xdr:rowOff>46002</xdr:rowOff>
    </xdr:to>
    <xdr:sp macro="" textlink="">
      <xdr:nvSpPr>
        <xdr:cNvPr id="701" name="楕円 700"/>
        <xdr:cNvSpPr/>
      </xdr:nvSpPr>
      <xdr:spPr>
        <a:xfrm>
          <a:off x="16268700" y="1674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94279</xdr:rowOff>
    </xdr:from>
    <xdr:ext cx="469744" cy="259045"/>
    <xdr:sp macro="" textlink="">
      <xdr:nvSpPr>
        <xdr:cNvPr id="702" name="積立金該当値テキスト"/>
        <xdr:cNvSpPr txBox="1"/>
      </xdr:nvSpPr>
      <xdr:spPr>
        <a:xfrm>
          <a:off x="16370300" y="1672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87779</xdr:rowOff>
    </xdr:from>
    <xdr:to>
      <xdr:col>81</xdr:col>
      <xdr:colOff>101600</xdr:colOff>
      <xdr:row>98</xdr:row>
      <xdr:rowOff>17929</xdr:rowOff>
    </xdr:to>
    <xdr:sp macro="" textlink="">
      <xdr:nvSpPr>
        <xdr:cNvPr id="703" name="楕円 702"/>
        <xdr:cNvSpPr/>
      </xdr:nvSpPr>
      <xdr:spPr>
        <a:xfrm>
          <a:off x="15430500" y="1671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9056</xdr:rowOff>
    </xdr:from>
    <xdr:ext cx="469744" cy="259045"/>
    <xdr:sp macro="" textlink="">
      <xdr:nvSpPr>
        <xdr:cNvPr id="704" name="テキスト ボックス 703"/>
        <xdr:cNvSpPr txBox="1"/>
      </xdr:nvSpPr>
      <xdr:spPr>
        <a:xfrm>
          <a:off x="15246428" y="1681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144221</xdr:rowOff>
    </xdr:from>
    <xdr:to>
      <xdr:col>76</xdr:col>
      <xdr:colOff>165100</xdr:colOff>
      <xdr:row>97</xdr:row>
      <xdr:rowOff>74371</xdr:rowOff>
    </xdr:to>
    <xdr:sp macro="" textlink="">
      <xdr:nvSpPr>
        <xdr:cNvPr id="705" name="楕円 704"/>
        <xdr:cNvSpPr/>
      </xdr:nvSpPr>
      <xdr:spPr>
        <a:xfrm>
          <a:off x="14541500" y="1660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65498</xdr:rowOff>
    </xdr:from>
    <xdr:ext cx="534377" cy="259045"/>
    <xdr:sp macro="" textlink="">
      <xdr:nvSpPr>
        <xdr:cNvPr id="706" name="テキスト ボックス 705"/>
        <xdr:cNvSpPr txBox="1"/>
      </xdr:nvSpPr>
      <xdr:spPr>
        <a:xfrm>
          <a:off x="14325111" y="1669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19405</xdr:rowOff>
    </xdr:from>
    <xdr:to>
      <xdr:col>72</xdr:col>
      <xdr:colOff>38100</xdr:colOff>
      <xdr:row>98</xdr:row>
      <xdr:rowOff>121005</xdr:rowOff>
    </xdr:to>
    <xdr:sp macro="" textlink="">
      <xdr:nvSpPr>
        <xdr:cNvPr id="707" name="楕円 706"/>
        <xdr:cNvSpPr/>
      </xdr:nvSpPr>
      <xdr:spPr>
        <a:xfrm>
          <a:off x="13652500" y="1682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112132</xdr:rowOff>
    </xdr:from>
    <xdr:ext cx="469744" cy="259045"/>
    <xdr:sp macro="" textlink="">
      <xdr:nvSpPr>
        <xdr:cNvPr id="708" name="テキスト ボックス 707"/>
        <xdr:cNvSpPr txBox="1"/>
      </xdr:nvSpPr>
      <xdr:spPr>
        <a:xfrm>
          <a:off x="13468428" y="1691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147741</xdr:rowOff>
    </xdr:from>
    <xdr:to>
      <xdr:col>67</xdr:col>
      <xdr:colOff>101600</xdr:colOff>
      <xdr:row>97</xdr:row>
      <xdr:rowOff>77891</xdr:rowOff>
    </xdr:to>
    <xdr:sp macro="" textlink="">
      <xdr:nvSpPr>
        <xdr:cNvPr id="709" name="楕円 708"/>
        <xdr:cNvSpPr/>
      </xdr:nvSpPr>
      <xdr:spPr>
        <a:xfrm>
          <a:off x="12763500" y="1660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69018</xdr:rowOff>
    </xdr:from>
    <xdr:ext cx="534377" cy="259045"/>
    <xdr:sp macro="" textlink="">
      <xdr:nvSpPr>
        <xdr:cNvPr id="710" name="テキスト ボックス 709"/>
        <xdr:cNvSpPr txBox="1"/>
      </xdr:nvSpPr>
      <xdr:spPr>
        <a:xfrm>
          <a:off x="12547111" y="1669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57731</xdr:rowOff>
    </xdr:from>
    <xdr:to>
      <xdr:col>116</xdr:col>
      <xdr:colOff>62864</xdr:colOff>
      <xdr:row>39</xdr:row>
      <xdr:rowOff>98878</xdr:rowOff>
    </xdr:to>
    <xdr:cxnSp macro="">
      <xdr:nvCxnSpPr>
        <xdr:cNvPr id="736" name="直線コネクタ 735"/>
        <xdr:cNvCxnSpPr/>
      </xdr:nvCxnSpPr>
      <xdr:spPr>
        <a:xfrm flipV="1">
          <a:off x="22159595" y="5201231"/>
          <a:ext cx="1269" cy="1584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4408</xdr:rowOff>
    </xdr:from>
    <xdr:ext cx="534377" cy="259045"/>
    <xdr:sp macro="" textlink="">
      <xdr:nvSpPr>
        <xdr:cNvPr id="739" name="投資及び出資金最大値テキスト"/>
        <xdr:cNvSpPr txBox="1"/>
      </xdr:nvSpPr>
      <xdr:spPr>
        <a:xfrm>
          <a:off x="22212300" y="4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57731</xdr:rowOff>
    </xdr:from>
    <xdr:to>
      <xdr:col>116</xdr:col>
      <xdr:colOff>152400</xdr:colOff>
      <xdr:row>30</xdr:row>
      <xdr:rowOff>57731</xdr:rowOff>
    </xdr:to>
    <xdr:cxnSp macro="">
      <xdr:nvCxnSpPr>
        <xdr:cNvPr id="740" name="直線コネクタ 739"/>
        <xdr:cNvCxnSpPr/>
      </xdr:nvCxnSpPr>
      <xdr:spPr>
        <a:xfrm>
          <a:off x="22072600" y="520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122283</xdr:rowOff>
    </xdr:from>
    <xdr:to>
      <xdr:col>116</xdr:col>
      <xdr:colOff>63500</xdr:colOff>
      <xdr:row>38</xdr:row>
      <xdr:rowOff>4935</xdr:rowOff>
    </xdr:to>
    <xdr:cxnSp macro="">
      <xdr:nvCxnSpPr>
        <xdr:cNvPr id="741" name="直線コネクタ 740"/>
        <xdr:cNvCxnSpPr/>
      </xdr:nvCxnSpPr>
      <xdr:spPr>
        <a:xfrm flipV="1">
          <a:off x="21323300" y="6465933"/>
          <a:ext cx="8382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110870</xdr:rowOff>
    </xdr:from>
    <xdr:ext cx="469744" cy="259045"/>
    <xdr:sp macro="" textlink="">
      <xdr:nvSpPr>
        <xdr:cNvPr id="742" name="投資及び出資金平均値テキスト"/>
        <xdr:cNvSpPr txBox="1"/>
      </xdr:nvSpPr>
      <xdr:spPr>
        <a:xfrm>
          <a:off x="22212300" y="6454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132443</xdr:rowOff>
    </xdr:from>
    <xdr:to>
      <xdr:col>116</xdr:col>
      <xdr:colOff>114300</xdr:colOff>
      <xdr:row>38</xdr:row>
      <xdr:rowOff>62593</xdr:rowOff>
    </xdr:to>
    <xdr:sp macro="" textlink="">
      <xdr:nvSpPr>
        <xdr:cNvPr id="743" name="フローチャート: 判断 742"/>
        <xdr:cNvSpPr/>
      </xdr:nvSpPr>
      <xdr:spPr>
        <a:xfrm>
          <a:off x="22110700" y="647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163213</xdr:rowOff>
    </xdr:from>
    <xdr:to>
      <xdr:col>111</xdr:col>
      <xdr:colOff>177800</xdr:colOff>
      <xdr:row>38</xdr:row>
      <xdr:rowOff>4935</xdr:rowOff>
    </xdr:to>
    <xdr:cxnSp macro="">
      <xdr:nvCxnSpPr>
        <xdr:cNvPr id="744" name="直線コネクタ 743"/>
        <xdr:cNvCxnSpPr/>
      </xdr:nvCxnSpPr>
      <xdr:spPr>
        <a:xfrm>
          <a:off x="20434300" y="6506863"/>
          <a:ext cx="889000" cy="1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166842</xdr:rowOff>
    </xdr:from>
    <xdr:to>
      <xdr:col>112</xdr:col>
      <xdr:colOff>38100</xdr:colOff>
      <xdr:row>38</xdr:row>
      <xdr:rowOff>96992</xdr:rowOff>
    </xdr:to>
    <xdr:sp macro="" textlink="">
      <xdr:nvSpPr>
        <xdr:cNvPr id="745" name="フローチャート: 判断 744"/>
        <xdr:cNvSpPr/>
      </xdr:nvSpPr>
      <xdr:spPr>
        <a:xfrm>
          <a:off x="21272500" y="651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88119</xdr:rowOff>
    </xdr:from>
    <xdr:ext cx="469744" cy="259045"/>
    <xdr:sp macro="" textlink="">
      <xdr:nvSpPr>
        <xdr:cNvPr id="746" name="テキスト ボックス 745"/>
        <xdr:cNvSpPr txBox="1"/>
      </xdr:nvSpPr>
      <xdr:spPr>
        <a:xfrm>
          <a:off x="21088428" y="660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163213</xdr:rowOff>
    </xdr:from>
    <xdr:to>
      <xdr:col>107</xdr:col>
      <xdr:colOff>50800</xdr:colOff>
      <xdr:row>37</xdr:row>
      <xdr:rowOff>170289</xdr:rowOff>
    </xdr:to>
    <xdr:cxnSp macro="">
      <xdr:nvCxnSpPr>
        <xdr:cNvPr id="747" name="直線コネクタ 746"/>
        <xdr:cNvCxnSpPr/>
      </xdr:nvCxnSpPr>
      <xdr:spPr>
        <a:xfrm flipV="1">
          <a:off x="19545300" y="6506863"/>
          <a:ext cx="889000" cy="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23041</xdr:rowOff>
    </xdr:from>
    <xdr:to>
      <xdr:col>107</xdr:col>
      <xdr:colOff>101600</xdr:colOff>
      <xdr:row>38</xdr:row>
      <xdr:rowOff>124641</xdr:rowOff>
    </xdr:to>
    <xdr:sp macro="" textlink="">
      <xdr:nvSpPr>
        <xdr:cNvPr id="748" name="フローチャート: 判断 747"/>
        <xdr:cNvSpPr/>
      </xdr:nvSpPr>
      <xdr:spPr>
        <a:xfrm>
          <a:off x="20383500" y="65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115768</xdr:rowOff>
    </xdr:from>
    <xdr:ext cx="469744" cy="259045"/>
    <xdr:sp macro="" textlink="">
      <xdr:nvSpPr>
        <xdr:cNvPr id="749" name="テキスト ボックス 748"/>
        <xdr:cNvSpPr txBox="1"/>
      </xdr:nvSpPr>
      <xdr:spPr>
        <a:xfrm>
          <a:off x="20199428" y="663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156355</xdr:rowOff>
    </xdr:from>
    <xdr:to>
      <xdr:col>102</xdr:col>
      <xdr:colOff>114300</xdr:colOff>
      <xdr:row>37</xdr:row>
      <xdr:rowOff>170289</xdr:rowOff>
    </xdr:to>
    <xdr:cxnSp macro="">
      <xdr:nvCxnSpPr>
        <xdr:cNvPr id="750" name="直線コネクタ 749"/>
        <xdr:cNvCxnSpPr/>
      </xdr:nvCxnSpPr>
      <xdr:spPr>
        <a:xfrm>
          <a:off x="18656300" y="6500005"/>
          <a:ext cx="889000" cy="1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32294</xdr:rowOff>
    </xdr:from>
    <xdr:to>
      <xdr:col>102</xdr:col>
      <xdr:colOff>165100</xdr:colOff>
      <xdr:row>38</xdr:row>
      <xdr:rowOff>133894</xdr:rowOff>
    </xdr:to>
    <xdr:sp macro="" textlink="">
      <xdr:nvSpPr>
        <xdr:cNvPr id="751" name="フローチャート: 判断 750"/>
        <xdr:cNvSpPr/>
      </xdr:nvSpPr>
      <xdr:spPr>
        <a:xfrm>
          <a:off x="194945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125021</xdr:rowOff>
    </xdr:from>
    <xdr:ext cx="469744" cy="259045"/>
    <xdr:sp macro="" textlink="">
      <xdr:nvSpPr>
        <xdr:cNvPr id="752" name="テキスト ボックス 751"/>
        <xdr:cNvSpPr txBox="1"/>
      </xdr:nvSpPr>
      <xdr:spPr>
        <a:xfrm>
          <a:off x="19310428" y="664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19558</xdr:rowOff>
    </xdr:from>
    <xdr:to>
      <xdr:col>98</xdr:col>
      <xdr:colOff>38100</xdr:colOff>
      <xdr:row>38</xdr:row>
      <xdr:rowOff>121158</xdr:rowOff>
    </xdr:to>
    <xdr:sp macro="" textlink="">
      <xdr:nvSpPr>
        <xdr:cNvPr id="753" name="フローチャート: 判断 752"/>
        <xdr:cNvSpPr/>
      </xdr:nvSpPr>
      <xdr:spPr>
        <a:xfrm>
          <a:off x="18605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112285</xdr:rowOff>
    </xdr:from>
    <xdr:ext cx="469744" cy="259045"/>
    <xdr:sp macro="" textlink="">
      <xdr:nvSpPr>
        <xdr:cNvPr id="754" name="テキスト ボックス 753"/>
        <xdr:cNvSpPr txBox="1"/>
      </xdr:nvSpPr>
      <xdr:spPr>
        <a:xfrm>
          <a:off x="18421428" y="662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71483</xdr:rowOff>
    </xdr:from>
    <xdr:to>
      <xdr:col>116</xdr:col>
      <xdr:colOff>114300</xdr:colOff>
      <xdr:row>38</xdr:row>
      <xdr:rowOff>1632</xdr:rowOff>
    </xdr:to>
    <xdr:sp macro="" textlink="">
      <xdr:nvSpPr>
        <xdr:cNvPr id="760" name="楕円 759"/>
        <xdr:cNvSpPr/>
      </xdr:nvSpPr>
      <xdr:spPr>
        <a:xfrm>
          <a:off x="22110700" y="64151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94360</xdr:rowOff>
    </xdr:from>
    <xdr:ext cx="469744" cy="259045"/>
    <xdr:sp macro="" textlink="">
      <xdr:nvSpPr>
        <xdr:cNvPr id="761" name="投資及び出資金該当値テキスト"/>
        <xdr:cNvSpPr txBox="1"/>
      </xdr:nvSpPr>
      <xdr:spPr>
        <a:xfrm>
          <a:off x="22212300" y="626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125585</xdr:rowOff>
    </xdr:from>
    <xdr:to>
      <xdr:col>112</xdr:col>
      <xdr:colOff>38100</xdr:colOff>
      <xdr:row>38</xdr:row>
      <xdr:rowOff>55735</xdr:rowOff>
    </xdr:to>
    <xdr:sp macro="" textlink="">
      <xdr:nvSpPr>
        <xdr:cNvPr id="762" name="楕円 761"/>
        <xdr:cNvSpPr/>
      </xdr:nvSpPr>
      <xdr:spPr>
        <a:xfrm>
          <a:off x="21272500" y="646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72262</xdr:rowOff>
    </xdr:from>
    <xdr:ext cx="469744" cy="259045"/>
    <xdr:sp macro="" textlink="">
      <xdr:nvSpPr>
        <xdr:cNvPr id="763" name="テキスト ボックス 762"/>
        <xdr:cNvSpPr txBox="1"/>
      </xdr:nvSpPr>
      <xdr:spPr>
        <a:xfrm>
          <a:off x="21088428" y="6244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112413</xdr:rowOff>
    </xdr:from>
    <xdr:to>
      <xdr:col>107</xdr:col>
      <xdr:colOff>101600</xdr:colOff>
      <xdr:row>38</xdr:row>
      <xdr:rowOff>42563</xdr:rowOff>
    </xdr:to>
    <xdr:sp macro="" textlink="">
      <xdr:nvSpPr>
        <xdr:cNvPr id="764" name="楕円 763"/>
        <xdr:cNvSpPr/>
      </xdr:nvSpPr>
      <xdr:spPr>
        <a:xfrm>
          <a:off x="20383500" y="645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59090</xdr:rowOff>
    </xdr:from>
    <xdr:ext cx="469744" cy="259045"/>
    <xdr:sp macro="" textlink="">
      <xdr:nvSpPr>
        <xdr:cNvPr id="765" name="テキスト ボックス 764"/>
        <xdr:cNvSpPr txBox="1"/>
      </xdr:nvSpPr>
      <xdr:spPr>
        <a:xfrm>
          <a:off x="20199428" y="623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119489</xdr:rowOff>
    </xdr:from>
    <xdr:to>
      <xdr:col>102</xdr:col>
      <xdr:colOff>165100</xdr:colOff>
      <xdr:row>38</xdr:row>
      <xdr:rowOff>49639</xdr:rowOff>
    </xdr:to>
    <xdr:sp macro="" textlink="">
      <xdr:nvSpPr>
        <xdr:cNvPr id="766" name="楕円 765"/>
        <xdr:cNvSpPr/>
      </xdr:nvSpPr>
      <xdr:spPr>
        <a:xfrm>
          <a:off x="19494500" y="646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66166</xdr:rowOff>
    </xdr:from>
    <xdr:ext cx="469744" cy="259045"/>
    <xdr:sp macro="" textlink="">
      <xdr:nvSpPr>
        <xdr:cNvPr id="767" name="テキスト ボックス 766"/>
        <xdr:cNvSpPr txBox="1"/>
      </xdr:nvSpPr>
      <xdr:spPr>
        <a:xfrm>
          <a:off x="19310428" y="623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105555</xdr:rowOff>
    </xdr:from>
    <xdr:to>
      <xdr:col>98</xdr:col>
      <xdr:colOff>38100</xdr:colOff>
      <xdr:row>38</xdr:row>
      <xdr:rowOff>35705</xdr:rowOff>
    </xdr:to>
    <xdr:sp macro="" textlink="">
      <xdr:nvSpPr>
        <xdr:cNvPr id="768" name="楕円 767"/>
        <xdr:cNvSpPr/>
      </xdr:nvSpPr>
      <xdr:spPr>
        <a:xfrm>
          <a:off x="18605500" y="644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52232</xdr:rowOff>
    </xdr:from>
    <xdr:ext cx="469744" cy="259045"/>
    <xdr:sp macro="" textlink="">
      <xdr:nvSpPr>
        <xdr:cNvPr id="769" name="テキスト ボックス 768"/>
        <xdr:cNvSpPr txBox="1"/>
      </xdr:nvSpPr>
      <xdr:spPr>
        <a:xfrm>
          <a:off x="18421428" y="622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161989</xdr:rowOff>
    </xdr:from>
    <xdr:to>
      <xdr:col>116</xdr:col>
      <xdr:colOff>62864</xdr:colOff>
      <xdr:row>59</xdr:row>
      <xdr:rowOff>44450</xdr:rowOff>
    </xdr:to>
    <xdr:cxnSp macro="">
      <xdr:nvCxnSpPr>
        <xdr:cNvPr id="793" name="直線コネクタ 792"/>
        <xdr:cNvCxnSpPr/>
      </xdr:nvCxnSpPr>
      <xdr:spPr>
        <a:xfrm flipV="1">
          <a:off x="22159595" y="8734489"/>
          <a:ext cx="1269" cy="142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108666</xdr:rowOff>
    </xdr:from>
    <xdr:ext cx="534377" cy="259045"/>
    <xdr:sp macro="" textlink="">
      <xdr:nvSpPr>
        <xdr:cNvPr id="796" name="貸付金最大値テキスト"/>
        <xdr:cNvSpPr txBox="1"/>
      </xdr:nvSpPr>
      <xdr:spPr>
        <a:xfrm>
          <a:off x="22212300" y="85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161989</xdr:rowOff>
    </xdr:from>
    <xdr:to>
      <xdr:col>116</xdr:col>
      <xdr:colOff>152400</xdr:colOff>
      <xdr:row>50</xdr:row>
      <xdr:rowOff>161989</xdr:rowOff>
    </xdr:to>
    <xdr:cxnSp macro="">
      <xdr:nvCxnSpPr>
        <xdr:cNvPr id="797" name="直線コネクタ 796"/>
        <xdr:cNvCxnSpPr/>
      </xdr:nvCxnSpPr>
      <xdr:spPr>
        <a:xfrm>
          <a:off x="22072600" y="873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37782</xdr:rowOff>
    </xdr:from>
    <xdr:to>
      <xdr:col>116</xdr:col>
      <xdr:colOff>63500</xdr:colOff>
      <xdr:row>59</xdr:row>
      <xdr:rowOff>39992</xdr:rowOff>
    </xdr:to>
    <xdr:cxnSp macro="">
      <xdr:nvCxnSpPr>
        <xdr:cNvPr id="798" name="直線コネクタ 797"/>
        <xdr:cNvCxnSpPr/>
      </xdr:nvCxnSpPr>
      <xdr:spPr>
        <a:xfrm>
          <a:off x="21323300" y="10153332"/>
          <a:ext cx="8382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156925</xdr:rowOff>
    </xdr:from>
    <xdr:ext cx="469744" cy="259045"/>
    <xdr:sp macro="" textlink="">
      <xdr:nvSpPr>
        <xdr:cNvPr id="799" name="貸付金平均値テキスト"/>
        <xdr:cNvSpPr txBox="1"/>
      </xdr:nvSpPr>
      <xdr:spPr>
        <a:xfrm>
          <a:off x="22212300" y="9758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134048</xdr:rowOff>
    </xdr:from>
    <xdr:to>
      <xdr:col>116</xdr:col>
      <xdr:colOff>114300</xdr:colOff>
      <xdr:row>58</xdr:row>
      <xdr:rowOff>64198</xdr:rowOff>
    </xdr:to>
    <xdr:sp macro="" textlink="">
      <xdr:nvSpPr>
        <xdr:cNvPr id="800" name="フローチャート: 判断 799"/>
        <xdr:cNvSpPr/>
      </xdr:nvSpPr>
      <xdr:spPr>
        <a:xfrm>
          <a:off x="221107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37782</xdr:rowOff>
    </xdr:from>
    <xdr:to>
      <xdr:col>111</xdr:col>
      <xdr:colOff>177800</xdr:colOff>
      <xdr:row>59</xdr:row>
      <xdr:rowOff>39383</xdr:rowOff>
    </xdr:to>
    <xdr:cxnSp macro="">
      <xdr:nvCxnSpPr>
        <xdr:cNvPr id="801" name="直線コネクタ 800"/>
        <xdr:cNvCxnSpPr/>
      </xdr:nvCxnSpPr>
      <xdr:spPr>
        <a:xfrm flipV="1">
          <a:off x="20434300" y="10153332"/>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128943</xdr:rowOff>
    </xdr:from>
    <xdr:to>
      <xdr:col>112</xdr:col>
      <xdr:colOff>38100</xdr:colOff>
      <xdr:row>58</xdr:row>
      <xdr:rowOff>59093</xdr:rowOff>
    </xdr:to>
    <xdr:sp macro="" textlink="">
      <xdr:nvSpPr>
        <xdr:cNvPr id="802" name="フローチャート: 判断 801"/>
        <xdr:cNvSpPr/>
      </xdr:nvSpPr>
      <xdr:spPr>
        <a:xfrm>
          <a:off x="21272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75620</xdr:rowOff>
    </xdr:from>
    <xdr:ext cx="469744" cy="259045"/>
    <xdr:sp macro="" textlink="">
      <xdr:nvSpPr>
        <xdr:cNvPr id="803" name="テキスト ボックス 802"/>
        <xdr:cNvSpPr txBox="1"/>
      </xdr:nvSpPr>
      <xdr:spPr>
        <a:xfrm>
          <a:off x="21088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30924</xdr:rowOff>
    </xdr:from>
    <xdr:to>
      <xdr:col>107</xdr:col>
      <xdr:colOff>50800</xdr:colOff>
      <xdr:row>59</xdr:row>
      <xdr:rowOff>39383</xdr:rowOff>
    </xdr:to>
    <xdr:cxnSp macro="">
      <xdr:nvCxnSpPr>
        <xdr:cNvPr id="804" name="直線コネクタ 803"/>
        <xdr:cNvCxnSpPr/>
      </xdr:nvCxnSpPr>
      <xdr:spPr>
        <a:xfrm>
          <a:off x="19545300" y="10146474"/>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121018</xdr:rowOff>
    </xdr:from>
    <xdr:to>
      <xdr:col>107</xdr:col>
      <xdr:colOff>101600</xdr:colOff>
      <xdr:row>58</xdr:row>
      <xdr:rowOff>51168</xdr:rowOff>
    </xdr:to>
    <xdr:sp macro="" textlink="">
      <xdr:nvSpPr>
        <xdr:cNvPr id="805" name="フローチャート: 判断 804"/>
        <xdr:cNvSpPr/>
      </xdr:nvSpPr>
      <xdr:spPr>
        <a:xfrm>
          <a:off x="20383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67695</xdr:rowOff>
    </xdr:from>
    <xdr:ext cx="469744" cy="259045"/>
    <xdr:sp macro="" textlink="">
      <xdr:nvSpPr>
        <xdr:cNvPr id="806" name="テキスト ボックス 805"/>
        <xdr:cNvSpPr txBox="1"/>
      </xdr:nvSpPr>
      <xdr:spPr>
        <a:xfrm>
          <a:off x="20199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30924</xdr:rowOff>
    </xdr:from>
    <xdr:to>
      <xdr:col>102</xdr:col>
      <xdr:colOff>114300</xdr:colOff>
      <xdr:row>59</xdr:row>
      <xdr:rowOff>35916</xdr:rowOff>
    </xdr:to>
    <xdr:cxnSp macro="">
      <xdr:nvCxnSpPr>
        <xdr:cNvPr id="807" name="直線コネクタ 806"/>
        <xdr:cNvCxnSpPr/>
      </xdr:nvCxnSpPr>
      <xdr:spPr>
        <a:xfrm flipV="1">
          <a:off x="18656300" y="10146474"/>
          <a:ext cx="889000" cy="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108369</xdr:rowOff>
    </xdr:from>
    <xdr:to>
      <xdr:col>102</xdr:col>
      <xdr:colOff>165100</xdr:colOff>
      <xdr:row>58</xdr:row>
      <xdr:rowOff>38519</xdr:rowOff>
    </xdr:to>
    <xdr:sp macro="" textlink="">
      <xdr:nvSpPr>
        <xdr:cNvPr id="808" name="フローチャート: 判断 807"/>
        <xdr:cNvSpPr/>
      </xdr:nvSpPr>
      <xdr:spPr>
        <a:xfrm>
          <a:off x="19494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55046</xdr:rowOff>
    </xdr:from>
    <xdr:ext cx="469744" cy="259045"/>
    <xdr:sp macro="" textlink="">
      <xdr:nvSpPr>
        <xdr:cNvPr id="809" name="テキスト ボックス 808"/>
        <xdr:cNvSpPr txBox="1"/>
      </xdr:nvSpPr>
      <xdr:spPr>
        <a:xfrm>
          <a:off x="19310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10" name="フローチャート: 判断 809"/>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34167</xdr:rowOff>
    </xdr:from>
    <xdr:ext cx="469744" cy="259045"/>
    <xdr:sp macro="" textlink="">
      <xdr:nvSpPr>
        <xdr:cNvPr id="811" name="テキスト ボックス 810"/>
        <xdr:cNvSpPr txBox="1"/>
      </xdr:nvSpPr>
      <xdr:spPr>
        <a:xfrm>
          <a:off x="18421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160642</xdr:rowOff>
    </xdr:from>
    <xdr:to>
      <xdr:col>116</xdr:col>
      <xdr:colOff>114300</xdr:colOff>
      <xdr:row>59</xdr:row>
      <xdr:rowOff>90792</xdr:rowOff>
    </xdr:to>
    <xdr:sp macro="" textlink="">
      <xdr:nvSpPr>
        <xdr:cNvPr id="817" name="楕円 816"/>
        <xdr:cNvSpPr/>
      </xdr:nvSpPr>
      <xdr:spPr>
        <a:xfrm>
          <a:off x="22110700" y="1010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75569</xdr:rowOff>
    </xdr:from>
    <xdr:ext cx="378565" cy="259045"/>
    <xdr:sp macro="" textlink="">
      <xdr:nvSpPr>
        <xdr:cNvPr id="818" name="貸付金該当値テキスト"/>
        <xdr:cNvSpPr txBox="1"/>
      </xdr:nvSpPr>
      <xdr:spPr>
        <a:xfrm>
          <a:off x="22212300" y="10019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158432</xdr:rowOff>
    </xdr:from>
    <xdr:to>
      <xdr:col>112</xdr:col>
      <xdr:colOff>38100</xdr:colOff>
      <xdr:row>59</xdr:row>
      <xdr:rowOff>88582</xdr:rowOff>
    </xdr:to>
    <xdr:sp macro="" textlink="">
      <xdr:nvSpPr>
        <xdr:cNvPr id="819" name="楕円 818"/>
        <xdr:cNvSpPr/>
      </xdr:nvSpPr>
      <xdr:spPr>
        <a:xfrm>
          <a:off x="21272500" y="1010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79709</xdr:rowOff>
    </xdr:from>
    <xdr:ext cx="378565" cy="259045"/>
    <xdr:sp macro="" textlink="">
      <xdr:nvSpPr>
        <xdr:cNvPr id="820" name="テキスト ボックス 819"/>
        <xdr:cNvSpPr txBox="1"/>
      </xdr:nvSpPr>
      <xdr:spPr>
        <a:xfrm>
          <a:off x="21134017" y="10195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160033</xdr:rowOff>
    </xdr:from>
    <xdr:to>
      <xdr:col>107</xdr:col>
      <xdr:colOff>101600</xdr:colOff>
      <xdr:row>59</xdr:row>
      <xdr:rowOff>90183</xdr:rowOff>
    </xdr:to>
    <xdr:sp macro="" textlink="">
      <xdr:nvSpPr>
        <xdr:cNvPr id="821" name="楕円 820"/>
        <xdr:cNvSpPr/>
      </xdr:nvSpPr>
      <xdr:spPr>
        <a:xfrm>
          <a:off x="20383500" y="1010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81310</xdr:rowOff>
    </xdr:from>
    <xdr:ext cx="378565" cy="259045"/>
    <xdr:sp macro="" textlink="">
      <xdr:nvSpPr>
        <xdr:cNvPr id="822" name="テキスト ボックス 821"/>
        <xdr:cNvSpPr txBox="1"/>
      </xdr:nvSpPr>
      <xdr:spPr>
        <a:xfrm>
          <a:off x="20245017" y="10196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151574</xdr:rowOff>
    </xdr:from>
    <xdr:to>
      <xdr:col>102</xdr:col>
      <xdr:colOff>165100</xdr:colOff>
      <xdr:row>59</xdr:row>
      <xdr:rowOff>81724</xdr:rowOff>
    </xdr:to>
    <xdr:sp macro="" textlink="">
      <xdr:nvSpPr>
        <xdr:cNvPr id="823" name="楕円 822"/>
        <xdr:cNvSpPr/>
      </xdr:nvSpPr>
      <xdr:spPr>
        <a:xfrm>
          <a:off x="19494500" y="1009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72851</xdr:rowOff>
    </xdr:from>
    <xdr:ext cx="378565" cy="259045"/>
    <xdr:sp macro="" textlink="">
      <xdr:nvSpPr>
        <xdr:cNvPr id="824" name="テキスト ボックス 823"/>
        <xdr:cNvSpPr txBox="1"/>
      </xdr:nvSpPr>
      <xdr:spPr>
        <a:xfrm>
          <a:off x="19356017" y="10188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156566</xdr:rowOff>
    </xdr:from>
    <xdr:to>
      <xdr:col>98</xdr:col>
      <xdr:colOff>38100</xdr:colOff>
      <xdr:row>59</xdr:row>
      <xdr:rowOff>86716</xdr:rowOff>
    </xdr:to>
    <xdr:sp macro="" textlink="">
      <xdr:nvSpPr>
        <xdr:cNvPr id="825" name="楕円 824"/>
        <xdr:cNvSpPr/>
      </xdr:nvSpPr>
      <xdr:spPr>
        <a:xfrm>
          <a:off x="18605500" y="1010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77843</xdr:rowOff>
    </xdr:from>
    <xdr:ext cx="378565" cy="259045"/>
    <xdr:sp macro="" textlink="">
      <xdr:nvSpPr>
        <xdr:cNvPr id="826" name="テキスト ボックス 825"/>
        <xdr:cNvSpPr txBox="1"/>
      </xdr:nvSpPr>
      <xdr:spPr>
        <a:xfrm>
          <a:off x="18467017" y="10193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71634</xdr:rowOff>
    </xdr:from>
    <xdr:to>
      <xdr:col>116</xdr:col>
      <xdr:colOff>62864</xdr:colOff>
      <xdr:row>78</xdr:row>
      <xdr:rowOff>142576</xdr:rowOff>
    </xdr:to>
    <xdr:cxnSp macro="">
      <xdr:nvCxnSpPr>
        <xdr:cNvPr id="851" name="直線コネクタ 850"/>
        <xdr:cNvCxnSpPr/>
      </xdr:nvCxnSpPr>
      <xdr:spPr>
        <a:xfrm flipV="1">
          <a:off x="22159595" y="12073134"/>
          <a:ext cx="1269" cy="144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146403</xdr:rowOff>
    </xdr:from>
    <xdr:ext cx="534377" cy="259045"/>
    <xdr:sp macro="" textlink="">
      <xdr:nvSpPr>
        <xdr:cNvPr id="852" name="繰出金最小値テキスト"/>
        <xdr:cNvSpPr txBox="1"/>
      </xdr:nvSpPr>
      <xdr:spPr>
        <a:xfrm>
          <a:off x="22212300" y="13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142576</xdr:rowOff>
    </xdr:from>
    <xdr:to>
      <xdr:col>116</xdr:col>
      <xdr:colOff>152400</xdr:colOff>
      <xdr:row>78</xdr:row>
      <xdr:rowOff>142576</xdr:rowOff>
    </xdr:to>
    <xdr:cxnSp macro="">
      <xdr:nvCxnSpPr>
        <xdr:cNvPr id="853" name="直線コネクタ 852"/>
        <xdr:cNvCxnSpPr/>
      </xdr:nvCxnSpPr>
      <xdr:spPr>
        <a:xfrm>
          <a:off x="22072600" y="135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18311</xdr:rowOff>
    </xdr:from>
    <xdr:ext cx="534377" cy="259045"/>
    <xdr:sp macro="" textlink="">
      <xdr:nvSpPr>
        <xdr:cNvPr id="854" name="繰出金最大値テキスト"/>
        <xdr:cNvSpPr txBox="1"/>
      </xdr:nvSpPr>
      <xdr:spPr>
        <a:xfrm>
          <a:off x="22212300" y="118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71634</xdr:rowOff>
    </xdr:from>
    <xdr:to>
      <xdr:col>116</xdr:col>
      <xdr:colOff>152400</xdr:colOff>
      <xdr:row>70</xdr:row>
      <xdr:rowOff>71634</xdr:rowOff>
    </xdr:to>
    <xdr:cxnSp macro="">
      <xdr:nvCxnSpPr>
        <xdr:cNvPr id="855" name="直線コネクタ 854"/>
        <xdr:cNvCxnSpPr/>
      </xdr:nvCxnSpPr>
      <xdr:spPr>
        <a:xfrm>
          <a:off x="22072600" y="1207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55518</xdr:rowOff>
    </xdr:from>
    <xdr:to>
      <xdr:col>116</xdr:col>
      <xdr:colOff>63500</xdr:colOff>
      <xdr:row>76</xdr:row>
      <xdr:rowOff>64185</xdr:rowOff>
    </xdr:to>
    <xdr:cxnSp macro="">
      <xdr:nvCxnSpPr>
        <xdr:cNvPr id="856" name="直線コネクタ 855"/>
        <xdr:cNvCxnSpPr/>
      </xdr:nvCxnSpPr>
      <xdr:spPr>
        <a:xfrm>
          <a:off x="21323300" y="13085718"/>
          <a:ext cx="838200" cy="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158259</xdr:rowOff>
    </xdr:from>
    <xdr:ext cx="534377" cy="259045"/>
    <xdr:sp macro="" textlink="">
      <xdr:nvSpPr>
        <xdr:cNvPr id="857" name="繰出金平均値テキスト"/>
        <xdr:cNvSpPr txBox="1"/>
      </xdr:nvSpPr>
      <xdr:spPr>
        <a:xfrm>
          <a:off x="22212300" y="12845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135382</xdr:rowOff>
    </xdr:from>
    <xdr:to>
      <xdr:col>116</xdr:col>
      <xdr:colOff>114300</xdr:colOff>
      <xdr:row>76</xdr:row>
      <xdr:rowOff>65531</xdr:rowOff>
    </xdr:to>
    <xdr:sp macro="" textlink="">
      <xdr:nvSpPr>
        <xdr:cNvPr id="858" name="フローチャート: 判断 857"/>
        <xdr:cNvSpPr/>
      </xdr:nvSpPr>
      <xdr:spPr>
        <a:xfrm>
          <a:off x="22110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55518</xdr:rowOff>
    </xdr:from>
    <xdr:to>
      <xdr:col>111</xdr:col>
      <xdr:colOff>177800</xdr:colOff>
      <xdr:row>76</xdr:row>
      <xdr:rowOff>64967</xdr:rowOff>
    </xdr:to>
    <xdr:cxnSp macro="">
      <xdr:nvCxnSpPr>
        <xdr:cNvPr id="859" name="直線コネクタ 858"/>
        <xdr:cNvCxnSpPr/>
      </xdr:nvCxnSpPr>
      <xdr:spPr>
        <a:xfrm flipV="1">
          <a:off x="20434300" y="13085718"/>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132982</xdr:rowOff>
    </xdr:from>
    <xdr:to>
      <xdr:col>112</xdr:col>
      <xdr:colOff>38100</xdr:colOff>
      <xdr:row>76</xdr:row>
      <xdr:rowOff>63131</xdr:rowOff>
    </xdr:to>
    <xdr:sp macro="" textlink="">
      <xdr:nvSpPr>
        <xdr:cNvPr id="860" name="フローチャート: 判断 859"/>
        <xdr:cNvSpPr/>
      </xdr:nvSpPr>
      <xdr:spPr>
        <a:xfrm>
          <a:off x="21272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79659</xdr:rowOff>
    </xdr:from>
    <xdr:ext cx="534377" cy="259045"/>
    <xdr:sp macro="" textlink="">
      <xdr:nvSpPr>
        <xdr:cNvPr id="861" name="テキスト ボックス 860"/>
        <xdr:cNvSpPr txBox="1"/>
      </xdr:nvSpPr>
      <xdr:spPr>
        <a:xfrm>
          <a:off x="21056111" y="1276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57841</xdr:rowOff>
    </xdr:from>
    <xdr:to>
      <xdr:col>107</xdr:col>
      <xdr:colOff>50800</xdr:colOff>
      <xdr:row>76</xdr:row>
      <xdr:rowOff>64967</xdr:rowOff>
    </xdr:to>
    <xdr:cxnSp macro="">
      <xdr:nvCxnSpPr>
        <xdr:cNvPr id="862" name="直線コネクタ 861"/>
        <xdr:cNvCxnSpPr/>
      </xdr:nvCxnSpPr>
      <xdr:spPr>
        <a:xfrm>
          <a:off x="19545300" y="13088041"/>
          <a:ext cx="889000" cy="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105169</xdr:rowOff>
    </xdr:from>
    <xdr:to>
      <xdr:col>107</xdr:col>
      <xdr:colOff>101600</xdr:colOff>
      <xdr:row>76</xdr:row>
      <xdr:rowOff>35319</xdr:rowOff>
    </xdr:to>
    <xdr:sp macro="" textlink="">
      <xdr:nvSpPr>
        <xdr:cNvPr id="863" name="フローチャート: 判断 862"/>
        <xdr:cNvSpPr/>
      </xdr:nvSpPr>
      <xdr:spPr>
        <a:xfrm>
          <a:off x="20383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51846</xdr:rowOff>
    </xdr:from>
    <xdr:ext cx="534377" cy="259045"/>
    <xdr:sp macro="" textlink="">
      <xdr:nvSpPr>
        <xdr:cNvPr id="864" name="テキスト ボックス 863"/>
        <xdr:cNvSpPr txBox="1"/>
      </xdr:nvSpPr>
      <xdr:spPr>
        <a:xfrm>
          <a:off x="20167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57841</xdr:rowOff>
    </xdr:from>
    <xdr:to>
      <xdr:col>102</xdr:col>
      <xdr:colOff>114300</xdr:colOff>
      <xdr:row>76</xdr:row>
      <xdr:rowOff>98361</xdr:rowOff>
    </xdr:to>
    <xdr:cxnSp macro="">
      <xdr:nvCxnSpPr>
        <xdr:cNvPr id="865" name="直線コネクタ 864"/>
        <xdr:cNvCxnSpPr/>
      </xdr:nvCxnSpPr>
      <xdr:spPr>
        <a:xfrm flipV="1">
          <a:off x="18656300" y="13088041"/>
          <a:ext cx="889000" cy="4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94729</xdr:rowOff>
    </xdr:from>
    <xdr:to>
      <xdr:col>102</xdr:col>
      <xdr:colOff>165100</xdr:colOff>
      <xdr:row>76</xdr:row>
      <xdr:rowOff>24879</xdr:rowOff>
    </xdr:to>
    <xdr:sp macro="" textlink="">
      <xdr:nvSpPr>
        <xdr:cNvPr id="866" name="フローチャート: 判断 865"/>
        <xdr:cNvSpPr/>
      </xdr:nvSpPr>
      <xdr:spPr>
        <a:xfrm>
          <a:off x="19494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41406</xdr:rowOff>
    </xdr:from>
    <xdr:ext cx="534377" cy="259045"/>
    <xdr:sp macro="" textlink="">
      <xdr:nvSpPr>
        <xdr:cNvPr id="867" name="テキスト ボックス 866"/>
        <xdr:cNvSpPr txBox="1"/>
      </xdr:nvSpPr>
      <xdr:spPr>
        <a:xfrm>
          <a:off x="19278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78289</xdr:rowOff>
    </xdr:from>
    <xdr:to>
      <xdr:col>98</xdr:col>
      <xdr:colOff>38100</xdr:colOff>
      <xdr:row>76</xdr:row>
      <xdr:rowOff>8440</xdr:rowOff>
    </xdr:to>
    <xdr:sp macro="" textlink="">
      <xdr:nvSpPr>
        <xdr:cNvPr id="868" name="フローチャート: 判断 867"/>
        <xdr:cNvSpPr/>
      </xdr:nvSpPr>
      <xdr:spPr>
        <a:xfrm>
          <a:off x="18605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24966</xdr:rowOff>
    </xdr:from>
    <xdr:ext cx="534377" cy="259045"/>
    <xdr:sp macro="" textlink="">
      <xdr:nvSpPr>
        <xdr:cNvPr id="869" name="テキスト ボックス 868"/>
        <xdr:cNvSpPr txBox="1"/>
      </xdr:nvSpPr>
      <xdr:spPr>
        <a:xfrm>
          <a:off x="18389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13385</xdr:rowOff>
    </xdr:from>
    <xdr:to>
      <xdr:col>116</xdr:col>
      <xdr:colOff>114300</xdr:colOff>
      <xdr:row>76</xdr:row>
      <xdr:rowOff>114985</xdr:rowOff>
    </xdr:to>
    <xdr:sp macro="" textlink="">
      <xdr:nvSpPr>
        <xdr:cNvPr id="875" name="楕円 874"/>
        <xdr:cNvSpPr/>
      </xdr:nvSpPr>
      <xdr:spPr>
        <a:xfrm>
          <a:off x="22110700" y="1304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163262</xdr:rowOff>
    </xdr:from>
    <xdr:ext cx="534377" cy="259045"/>
    <xdr:sp macro="" textlink="">
      <xdr:nvSpPr>
        <xdr:cNvPr id="876" name="繰出金該当値テキスト"/>
        <xdr:cNvSpPr txBox="1"/>
      </xdr:nvSpPr>
      <xdr:spPr>
        <a:xfrm>
          <a:off x="22212300" y="1302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4718</xdr:rowOff>
    </xdr:from>
    <xdr:to>
      <xdr:col>112</xdr:col>
      <xdr:colOff>38100</xdr:colOff>
      <xdr:row>76</xdr:row>
      <xdr:rowOff>106318</xdr:rowOff>
    </xdr:to>
    <xdr:sp macro="" textlink="">
      <xdr:nvSpPr>
        <xdr:cNvPr id="877" name="楕円 876"/>
        <xdr:cNvSpPr/>
      </xdr:nvSpPr>
      <xdr:spPr>
        <a:xfrm>
          <a:off x="21272500" y="1303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97445</xdr:rowOff>
    </xdr:from>
    <xdr:ext cx="534377" cy="259045"/>
    <xdr:sp macro="" textlink="">
      <xdr:nvSpPr>
        <xdr:cNvPr id="878" name="テキスト ボックス 877"/>
        <xdr:cNvSpPr txBox="1"/>
      </xdr:nvSpPr>
      <xdr:spPr>
        <a:xfrm>
          <a:off x="21056111" y="131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14167</xdr:rowOff>
    </xdr:from>
    <xdr:to>
      <xdr:col>107</xdr:col>
      <xdr:colOff>101600</xdr:colOff>
      <xdr:row>76</xdr:row>
      <xdr:rowOff>115767</xdr:rowOff>
    </xdr:to>
    <xdr:sp macro="" textlink="">
      <xdr:nvSpPr>
        <xdr:cNvPr id="879" name="楕円 878"/>
        <xdr:cNvSpPr/>
      </xdr:nvSpPr>
      <xdr:spPr>
        <a:xfrm>
          <a:off x="20383500" y="1304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106894</xdr:rowOff>
    </xdr:from>
    <xdr:ext cx="534377" cy="259045"/>
    <xdr:sp macro="" textlink="">
      <xdr:nvSpPr>
        <xdr:cNvPr id="880" name="テキスト ボックス 879"/>
        <xdr:cNvSpPr txBox="1"/>
      </xdr:nvSpPr>
      <xdr:spPr>
        <a:xfrm>
          <a:off x="20167111" y="131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7041</xdr:rowOff>
    </xdr:from>
    <xdr:to>
      <xdr:col>102</xdr:col>
      <xdr:colOff>165100</xdr:colOff>
      <xdr:row>76</xdr:row>
      <xdr:rowOff>108641</xdr:rowOff>
    </xdr:to>
    <xdr:sp macro="" textlink="">
      <xdr:nvSpPr>
        <xdr:cNvPr id="881" name="楕円 880"/>
        <xdr:cNvSpPr/>
      </xdr:nvSpPr>
      <xdr:spPr>
        <a:xfrm>
          <a:off x="19494500" y="1303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99768</xdr:rowOff>
    </xdr:from>
    <xdr:ext cx="534377" cy="259045"/>
    <xdr:sp macro="" textlink="">
      <xdr:nvSpPr>
        <xdr:cNvPr id="882" name="テキスト ボックス 881"/>
        <xdr:cNvSpPr txBox="1"/>
      </xdr:nvSpPr>
      <xdr:spPr>
        <a:xfrm>
          <a:off x="19278111" y="1312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47561</xdr:rowOff>
    </xdr:from>
    <xdr:to>
      <xdr:col>98</xdr:col>
      <xdr:colOff>38100</xdr:colOff>
      <xdr:row>76</xdr:row>
      <xdr:rowOff>149161</xdr:rowOff>
    </xdr:to>
    <xdr:sp macro="" textlink="">
      <xdr:nvSpPr>
        <xdr:cNvPr id="883" name="楕円 882"/>
        <xdr:cNvSpPr/>
      </xdr:nvSpPr>
      <xdr:spPr>
        <a:xfrm>
          <a:off x="18605500" y="130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140288</xdr:rowOff>
    </xdr:from>
    <xdr:ext cx="534377" cy="259045"/>
    <xdr:sp macro="" textlink="">
      <xdr:nvSpPr>
        <xdr:cNvPr id="884" name="テキスト ボックス 883"/>
        <xdr:cNvSpPr txBox="1"/>
      </xdr:nvSpPr>
      <xdr:spPr>
        <a:xfrm>
          <a:off x="18389111" y="1317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人件費</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は、合併当時（</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H17.4.1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現在）</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554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人いた職員数を集中改革プラン等に基づく定員管理計画により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人削減（</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23.5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％）したことで、年々減少傾向に</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あり、令和元年度については、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類似団体平均</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を下回った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物件費</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熊本地震に伴う廃棄物処理業務委託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の完了により大幅に減少した前年度の数値から増加に転じた。主な要因として、各学校へ電子黒板やタブレット端末等の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機器を一括導入したことによる備品購入費の増（前年度比＋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147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百万円）や、各種業務委託料の増（前年度比＋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239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百万円）が挙げられる。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扶助費</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は、保育園民営化に伴う私立保育所運営費負担金や障害福祉サービスなどの影響で、類似団体等の伸びと同様に右肩上がりに増加している。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補助費等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は、熊本地震に伴う被災者支援関連補助金などの臨時的経費が減額となったことから前年度から急激に減少し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、震災前の水準へ戻りつつある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。今後は、宇城広域連合の施設更新（浄化センター、消防費等）が計画されていることから住民一人当たりのコストは増加する見込みである。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普通建設事業費</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は、戸馳大橋整備や</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防災拠点センター整備など</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の継続事業の他、</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更新時期を迎えた学校施設の更新</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過疎対策事業債や合併特例事業債など有利な財源を活用しながら取り組んでいる。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災害復旧事業費</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は、熊本地震により甚大な被害を受けた公共施設等の復旧が進んだことにより、前年度から</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更に</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減少している。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公債費</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は、前年度に償還が終了した地方債の影響で、住民一人当たりのコストも減少したが、熊本地震に伴う復旧・復興事業に充てた地方債の償還が始まることで、当分の間は高止まりする見込みである。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熊本県宇城市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58,941
58,360
188.61
36,469,827
35,155,191
938,212
16,946,982
38,334,031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37287</xdr:rowOff>
    </xdr:from>
    <xdr:to>
      <xdr:col>24</xdr:col>
      <xdr:colOff>62865</xdr:colOff>
      <xdr:row>37</xdr:row>
      <xdr:rowOff>95809</xdr:rowOff>
    </xdr:to>
    <xdr:cxnSp macro="">
      <xdr:nvCxnSpPr>
        <xdr:cNvPr id="54" name="直線コネクタ 53"/>
        <xdr:cNvCxnSpPr/>
      </xdr:nvCxnSpPr>
      <xdr:spPr>
        <a:xfrm flipV="1">
          <a:off x="4633595" y="5180787"/>
          <a:ext cx="1270" cy="125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99636</xdr:rowOff>
    </xdr:from>
    <xdr:ext cx="469744" cy="259045"/>
    <xdr:sp macro="" textlink="">
      <xdr:nvSpPr>
        <xdr:cNvPr id="55" name="議会費最小値テキスト"/>
        <xdr:cNvSpPr txBox="1"/>
      </xdr:nvSpPr>
      <xdr:spPr>
        <a:xfrm>
          <a:off x="4686300" y="644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95809</xdr:rowOff>
    </xdr:from>
    <xdr:to>
      <xdr:col>24</xdr:col>
      <xdr:colOff>152400</xdr:colOff>
      <xdr:row>37</xdr:row>
      <xdr:rowOff>95809</xdr:rowOff>
    </xdr:to>
    <xdr:cxnSp macro="">
      <xdr:nvCxnSpPr>
        <xdr:cNvPr id="56" name="直線コネクタ 55"/>
        <xdr:cNvCxnSpPr/>
      </xdr:nvCxnSpPr>
      <xdr:spPr>
        <a:xfrm>
          <a:off x="4546600" y="643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155414</xdr:rowOff>
    </xdr:from>
    <xdr:ext cx="469744" cy="259045"/>
    <xdr:sp macro="" textlink="">
      <xdr:nvSpPr>
        <xdr:cNvPr id="57" name="議会費最大値テキスト"/>
        <xdr:cNvSpPr txBox="1"/>
      </xdr:nvSpPr>
      <xdr:spPr>
        <a:xfrm>
          <a:off x="4686300" y="49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37287</xdr:rowOff>
    </xdr:from>
    <xdr:to>
      <xdr:col>24</xdr:col>
      <xdr:colOff>152400</xdr:colOff>
      <xdr:row>30</xdr:row>
      <xdr:rowOff>37287</xdr:rowOff>
    </xdr:to>
    <xdr:cxnSp macro="">
      <xdr:nvCxnSpPr>
        <xdr:cNvPr id="58" name="直線コネクタ 57"/>
        <xdr:cNvCxnSpPr/>
      </xdr:nvCxnSpPr>
      <xdr:spPr>
        <a:xfrm>
          <a:off x="4546600" y="51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72949</xdr:rowOff>
    </xdr:from>
    <xdr:to>
      <xdr:col>24</xdr:col>
      <xdr:colOff>63500</xdr:colOff>
      <xdr:row>34</xdr:row>
      <xdr:rowOff>129642</xdr:rowOff>
    </xdr:to>
    <xdr:cxnSp macro="">
      <xdr:nvCxnSpPr>
        <xdr:cNvPr id="59" name="直線コネクタ 58"/>
        <xdr:cNvCxnSpPr/>
      </xdr:nvCxnSpPr>
      <xdr:spPr>
        <a:xfrm flipV="1">
          <a:off x="3797300" y="5902249"/>
          <a:ext cx="8382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72813</xdr:rowOff>
    </xdr:from>
    <xdr:ext cx="469744" cy="259045"/>
    <xdr:sp macro="" textlink="">
      <xdr:nvSpPr>
        <xdr:cNvPr id="60" name="議会費平均値テキスト"/>
        <xdr:cNvSpPr txBox="1"/>
      </xdr:nvSpPr>
      <xdr:spPr>
        <a:xfrm>
          <a:off x="4686300" y="5902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94386</xdr:rowOff>
    </xdr:from>
    <xdr:to>
      <xdr:col>24</xdr:col>
      <xdr:colOff>114300</xdr:colOff>
      <xdr:row>35</xdr:row>
      <xdr:rowOff>24536</xdr:rowOff>
    </xdr:to>
    <xdr:sp macro="" textlink="">
      <xdr:nvSpPr>
        <xdr:cNvPr id="61" name="フローチャート: 判断 60"/>
        <xdr:cNvSpPr/>
      </xdr:nvSpPr>
      <xdr:spPr>
        <a:xfrm>
          <a:off x="45847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129642</xdr:rowOff>
    </xdr:from>
    <xdr:to>
      <xdr:col>19</xdr:col>
      <xdr:colOff>177800</xdr:colOff>
      <xdr:row>34</xdr:row>
      <xdr:rowOff>151130</xdr:rowOff>
    </xdr:to>
    <xdr:cxnSp macro="">
      <xdr:nvCxnSpPr>
        <xdr:cNvPr id="62" name="直線コネクタ 61"/>
        <xdr:cNvCxnSpPr/>
      </xdr:nvCxnSpPr>
      <xdr:spPr>
        <a:xfrm flipV="1">
          <a:off x="2908300" y="5958942"/>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83871</xdr:rowOff>
    </xdr:from>
    <xdr:to>
      <xdr:col>20</xdr:col>
      <xdr:colOff>38100</xdr:colOff>
      <xdr:row>35</xdr:row>
      <xdr:rowOff>14021</xdr:rowOff>
    </xdr:to>
    <xdr:sp macro="" textlink="">
      <xdr:nvSpPr>
        <xdr:cNvPr id="63" name="フローチャート: 判断 62"/>
        <xdr:cNvSpPr/>
      </xdr:nvSpPr>
      <xdr:spPr>
        <a:xfrm>
          <a:off x="3746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5148</xdr:rowOff>
    </xdr:from>
    <xdr:ext cx="469744" cy="259045"/>
    <xdr:sp macro="" textlink="">
      <xdr:nvSpPr>
        <xdr:cNvPr id="64" name="テキスト ボックス 63"/>
        <xdr:cNvSpPr txBox="1"/>
      </xdr:nvSpPr>
      <xdr:spPr>
        <a:xfrm>
          <a:off x="3562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150216</xdr:rowOff>
    </xdr:from>
    <xdr:to>
      <xdr:col>15</xdr:col>
      <xdr:colOff>50800</xdr:colOff>
      <xdr:row>34</xdr:row>
      <xdr:rowOff>151130</xdr:rowOff>
    </xdr:to>
    <xdr:cxnSp macro="">
      <xdr:nvCxnSpPr>
        <xdr:cNvPr id="65" name="直線コネクタ 64"/>
        <xdr:cNvCxnSpPr/>
      </xdr:nvCxnSpPr>
      <xdr:spPr>
        <a:xfrm>
          <a:off x="2019300" y="5979516"/>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71984</xdr:rowOff>
    </xdr:from>
    <xdr:to>
      <xdr:col>15</xdr:col>
      <xdr:colOff>101600</xdr:colOff>
      <xdr:row>35</xdr:row>
      <xdr:rowOff>2134</xdr:rowOff>
    </xdr:to>
    <xdr:sp macro="" textlink="">
      <xdr:nvSpPr>
        <xdr:cNvPr id="66" name="フローチャート: 判断 65"/>
        <xdr:cNvSpPr/>
      </xdr:nvSpPr>
      <xdr:spPr>
        <a:xfrm>
          <a:off x="2857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18661</xdr:rowOff>
    </xdr:from>
    <xdr:ext cx="469744" cy="259045"/>
    <xdr:sp macro="" textlink="">
      <xdr:nvSpPr>
        <xdr:cNvPr id="67" name="テキスト ボックス 66"/>
        <xdr:cNvSpPr txBox="1"/>
      </xdr:nvSpPr>
      <xdr:spPr>
        <a:xfrm>
          <a:off x="2673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711</xdr:rowOff>
    </xdr:from>
    <xdr:to>
      <xdr:col>10</xdr:col>
      <xdr:colOff>114300</xdr:colOff>
      <xdr:row>34</xdr:row>
      <xdr:rowOff>150216</xdr:rowOff>
    </xdr:to>
    <xdr:cxnSp macro="">
      <xdr:nvCxnSpPr>
        <xdr:cNvPr id="68" name="直線コネクタ 67"/>
        <xdr:cNvCxnSpPr/>
      </xdr:nvCxnSpPr>
      <xdr:spPr>
        <a:xfrm>
          <a:off x="1130300" y="5830011"/>
          <a:ext cx="889000" cy="14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86157</xdr:rowOff>
    </xdr:from>
    <xdr:to>
      <xdr:col>10</xdr:col>
      <xdr:colOff>165100</xdr:colOff>
      <xdr:row>35</xdr:row>
      <xdr:rowOff>16307</xdr:rowOff>
    </xdr:to>
    <xdr:sp macro="" textlink="">
      <xdr:nvSpPr>
        <xdr:cNvPr id="69" name="フローチャート: 判断 68"/>
        <xdr:cNvSpPr/>
      </xdr:nvSpPr>
      <xdr:spPr>
        <a:xfrm>
          <a:off x="1968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32834</xdr:rowOff>
    </xdr:from>
    <xdr:ext cx="469744" cy="259045"/>
    <xdr:sp macro="" textlink="">
      <xdr:nvSpPr>
        <xdr:cNvPr id="70" name="テキスト ボックス 69"/>
        <xdr:cNvSpPr txBox="1"/>
      </xdr:nvSpPr>
      <xdr:spPr>
        <a:xfrm>
          <a:off x="1784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93015</xdr:rowOff>
    </xdr:from>
    <xdr:to>
      <xdr:col>6</xdr:col>
      <xdr:colOff>38100</xdr:colOff>
      <xdr:row>34</xdr:row>
      <xdr:rowOff>23165</xdr:rowOff>
    </xdr:to>
    <xdr:sp macro="" textlink="">
      <xdr:nvSpPr>
        <xdr:cNvPr id="71" name="フローチャート: 判断 70"/>
        <xdr:cNvSpPr/>
      </xdr:nvSpPr>
      <xdr:spPr>
        <a:xfrm>
          <a:off x="1079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39692</xdr:rowOff>
    </xdr:from>
    <xdr:ext cx="469744" cy="259045"/>
    <xdr:sp macro="" textlink="">
      <xdr:nvSpPr>
        <xdr:cNvPr id="72" name="テキスト ボックス 71"/>
        <xdr:cNvSpPr txBox="1"/>
      </xdr:nvSpPr>
      <xdr:spPr>
        <a:xfrm>
          <a:off x="895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22149</xdr:rowOff>
    </xdr:from>
    <xdr:to>
      <xdr:col>24</xdr:col>
      <xdr:colOff>114300</xdr:colOff>
      <xdr:row>34</xdr:row>
      <xdr:rowOff>123749</xdr:rowOff>
    </xdr:to>
    <xdr:sp macro="" textlink="">
      <xdr:nvSpPr>
        <xdr:cNvPr id="78" name="楕円 77"/>
        <xdr:cNvSpPr/>
      </xdr:nvSpPr>
      <xdr:spPr>
        <a:xfrm>
          <a:off x="4584700" y="585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45026</xdr:rowOff>
    </xdr:from>
    <xdr:ext cx="469744" cy="259045"/>
    <xdr:sp macro="" textlink="">
      <xdr:nvSpPr>
        <xdr:cNvPr id="79" name="議会費該当値テキスト"/>
        <xdr:cNvSpPr txBox="1"/>
      </xdr:nvSpPr>
      <xdr:spPr>
        <a:xfrm>
          <a:off x="4686300" y="570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78842</xdr:rowOff>
    </xdr:from>
    <xdr:to>
      <xdr:col>20</xdr:col>
      <xdr:colOff>38100</xdr:colOff>
      <xdr:row>35</xdr:row>
      <xdr:rowOff>8992</xdr:rowOff>
    </xdr:to>
    <xdr:sp macro="" textlink="">
      <xdr:nvSpPr>
        <xdr:cNvPr id="80" name="楕円 79"/>
        <xdr:cNvSpPr/>
      </xdr:nvSpPr>
      <xdr:spPr>
        <a:xfrm>
          <a:off x="3746500" y="590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25519</xdr:rowOff>
    </xdr:from>
    <xdr:ext cx="469744" cy="259045"/>
    <xdr:sp macro="" textlink="">
      <xdr:nvSpPr>
        <xdr:cNvPr id="81" name="テキスト ボックス 80"/>
        <xdr:cNvSpPr txBox="1"/>
      </xdr:nvSpPr>
      <xdr:spPr>
        <a:xfrm>
          <a:off x="3562428" y="568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100330</xdr:rowOff>
    </xdr:from>
    <xdr:to>
      <xdr:col>15</xdr:col>
      <xdr:colOff>101600</xdr:colOff>
      <xdr:row>35</xdr:row>
      <xdr:rowOff>30480</xdr:rowOff>
    </xdr:to>
    <xdr:sp macro="" textlink="">
      <xdr:nvSpPr>
        <xdr:cNvPr id="82" name="楕円 81"/>
        <xdr:cNvSpPr/>
      </xdr:nvSpPr>
      <xdr:spPr>
        <a:xfrm>
          <a:off x="2857500" y="592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21607</xdr:rowOff>
    </xdr:from>
    <xdr:ext cx="469744" cy="259045"/>
    <xdr:sp macro="" textlink="">
      <xdr:nvSpPr>
        <xdr:cNvPr id="83" name="テキスト ボックス 82"/>
        <xdr:cNvSpPr txBox="1"/>
      </xdr:nvSpPr>
      <xdr:spPr>
        <a:xfrm>
          <a:off x="2673428" y="602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99416</xdr:rowOff>
    </xdr:from>
    <xdr:to>
      <xdr:col>10</xdr:col>
      <xdr:colOff>165100</xdr:colOff>
      <xdr:row>35</xdr:row>
      <xdr:rowOff>29566</xdr:rowOff>
    </xdr:to>
    <xdr:sp macro="" textlink="">
      <xdr:nvSpPr>
        <xdr:cNvPr id="84" name="楕円 83"/>
        <xdr:cNvSpPr/>
      </xdr:nvSpPr>
      <xdr:spPr>
        <a:xfrm>
          <a:off x="1968500" y="592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20693</xdr:rowOff>
    </xdr:from>
    <xdr:ext cx="469744" cy="259045"/>
    <xdr:sp macro="" textlink="">
      <xdr:nvSpPr>
        <xdr:cNvPr id="85" name="テキスト ボックス 84"/>
        <xdr:cNvSpPr txBox="1"/>
      </xdr:nvSpPr>
      <xdr:spPr>
        <a:xfrm>
          <a:off x="1784428" y="6021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121361</xdr:rowOff>
    </xdr:from>
    <xdr:to>
      <xdr:col>6</xdr:col>
      <xdr:colOff>38100</xdr:colOff>
      <xdr:row>34</xdr:row>
      <xdr:rowOff>51511</xdr:rowOff>
    </xdr:to>
    <xdr:sp macro="" textlink="">
      <xdr:nvSpPr>
        <xdr:cNvPr id="86" name="楕円 85"/>
        <xdr:cNvSpPr/>
      </xdr:nvSpPr>
      <xdr:spPr>
        <a:xfrm>
          <a:off x="1079500" y="577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42638</xdr:rowOff>
    </xdr:from>
    <xdr:ext cx="469744" cy="259045"/>
    <xdr:sp macro="" textlink="">
      <xdr:nvSpPr>
        <xdr:cNvPr id="87" name="テキスト ボックス 86"/>
        <xdr:cNvSpPr txBox="1"/>
      </xdr:nvSpPr>
      <xdr:spPr>
        <a:xfrm>
          <a:off x="895428" y="587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39863</xdr:rowOff>
    </xdr:from>
    <xdr:to>
      <xdr:col>24</xdr:col>
      <xdr:colOff>62865</xdr:colOff>
      <xdr:row>57</xdr:row>
      <xdr:rowOff>163833</xdr:rowOff>
    </xdr:to>
    <xdr:cxnSp macro="">
      <xdr:nvCxnSpPr>
        <xdr:cNvPr id="111" name="直線コネクタ 110"/>
        <xdr:cNvCxnSpPr/>
      </xdr:nvCxnSpPr>
      <xdr:spPr>
        <a:xfrm flipV="1">
          <a:off x="4633595" y="8783813"/>
          <a:ext cx="1270" cy="115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167660</xdr:rowOff>
    </xdr:from>
    <xdr:ext cx="534377" cy="259045"/>
    <xdr:sp macro="" textlink="">
      <xdr:nvSpPr>
        <xdr:cNvPr id="112" name="総務費最小値テキスト"/>
        <xdr:cNvSpPr txBox="1"/>
      </xdr:nvSpPr>
      <xdr:spPr>
        <a:xfrm>
          <a:off x="4686300" y="99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163833</xdr:rowOff>
    </xdr:from>
    <xdr:to>
      <xdr:col>24</xdr:col>
      <xdr:colOff>152400</xdr:colOff>
      <xdr:row>57</xdr:row>
      <xdr:rowOff>163833</xdr:rowOff>
    </xdr:to>
    <xdr:cxnSp macro="">
      <xdr:nvCxnSpPr>
        <xdr:cNvPr id="113" name="直線コネクタ 112"/>
        <xdr:cNvCxnSpPr/>
      </xdr:nvCxnSpPr>
      <xdr:spPr>
        <a:xfrm>
          <a:off x="4546600" y="993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157990</xdr:rowOff>
    </xdr:from>
    <xdr:ext cx="599010" cy="259045"/>
    <xdr:sp macro="" textlink="">
      <xdr:nvSpPr>
        <xdr:cNvPr id="114" name="総務費最大値テキスト"/>
        <xdr:cNvSpPr txBox="1"/>
      </xdr:nvSpPr>
      <xdr:spPr>
        <a:xfrm>
          <a:off x="4686300" y="85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180,602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39863</xdr:rowOff>
    </xdr:from>
    <xdr:to>
      <xdr:col>24</xdr:col>
      <xdr:colOff>152400</xdr:colOff>
      <xdr:row>51</xdr:row>
      <xdr:rowOff>39863</xdr:rowOff>
    </xdr:to>
    <xdr:cxnSp macro="">
      <xdr:nvCxnSpPr>
        <xdr:cNvPr id="115" name="直線コネクタ 114"/>
        <xdr:cNvCxnSpPr/>
      </xdr:nvCxnSpPr>
      <xdr:spPr>
        <a:xfrm>
          <a:off x="4546600" y="878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13657</xdr:rowOff>
    </xdr:from>
    <xdr:to>
      <xdr:col>24</xdr:col>
      <xdr:colOff>63500</xdr:colOff>
      <xdr:row>56</xdr:row>
      <xdr:rowOff>83076</xdr:rowOff>
    </xdr:to>
    <xdr:cxnSp macro="">
      <xdr:nvCxnSpPr>
        <xdr:cNvPr id="116" name="直線コネクタ 115"/>
        <xdr:cNvCxnSpPr/>
      </xdr:nvCxnSpPr>
      <xdr:spPr>
        <a:xfrm flipV="1">
          <a:off x="3797300" y="9614857"/>
          <a:ext cx="838200" cy="6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130298</xdr:rowOff>
    </xdr:from>
    <xdr:ext cx="534377" cy="259045"/>
    <xdr:sp macro="" textlink="">
      <xdr:nvSpPr>
        <xdr:cNvPr id="117" name="総務費平均値テキスト"/>
        <xdr:cNvSpPr txBox="1"/>
      </xdr:nvSpPr>
      <xdr:spPr>
        <a:xfrm>
          <a:off x="4686300" y="956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151871</xdr:rowOff>
    </xdr:from>
    <xdr:to>
      <xdr:col>24</xdr:col>
      <xdr:colOff>114300</xdr:colOff>
      <xdr:row>56</xdr:row>
      <xdr:rowOff>82021</xdr:rowOff>
    </xdr:to>
    <xdr:sp macro="" textlink="">
      <xdr:nvSpPr>
        <xdr:cNvPr id="118" name="フローチャート: 判断 117"/>
        <xdr:cNvSpPr/>
      </xdr:nvSpPr>
      <xdr:spPr>
        <a:xfrm>
          <a:off x="45847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68300</xdr:rowOff>
    </xdr:from>
    <xdr:to>
      <xdr:col>19</xdr:col>
      <xdr:colOff>177800</xdr:colOff>
      <xdr:row>56</xdr:row>
      <xdr:rowOff>83076</xdr:rowOff>
    </xdr:to>
    <xdr:cxnSp macro="">
      <xdr:nvCxnSpPr>
        <xdr:cNvPr id="119" name="直線コネクタ 118"/>
        <xdr:cNvCxnSpPr/>
      </xdr:nvCxnSpPr>
      <xdr:spPr>
        <a:xfrm>
          <a:off x="2908300" y="9669500"/>
          <a:ext cx="889000" cy="1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4882</xdr:rowOff>
    </xdr:from>
    <xdr:to>
      <xdr:col>20</xdr:col>
      <xdr:colOff>38100</xdr:colOff>
      <xdr:row>56</xdr:row>
      <xdr:rowOff>106482</xdr:rowOff>
    </xdr:to>
    <xdr:sp macro="" textlink="">
      <xdr:nvSpPr>
        <xdr:cNvPr id="120" name="フローチャート: 判断 119"/>
        <xdr:cNvSpPr/>
      </xdr:nvSpPr>
      <xdr:spPr>
        <a:xfrm>
          <a:off x="3746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123009</xdr:rowOff>
    </xdr:from>
    <xdr:ext cx="534377" cy="259045"/>
    <xdr:sp macro="" textlink="">
      <xdr:nvSpPr>
        <xdr:cNvPr id="121" name="テキスト ボックス 120"/>
        <xdr:cNvSpPr txBox="1"/>
      </xdr:nvSpPr>
      <xdr:spPr>
        <a:xfrm>
          <a:off x="3530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68300</xdr:rowOff>
    </xdr:from>
    <xdr:to>
      <xdr:col>15</xdr:col>
      <xdr:colOff>50800</xdr:colOff>
      <xdr:row>56</xdr:row>
      <xdr:rowOff>157721</xdr:rowOff>
    </xdr:to>
    <xdr:cxnSp macro="">
      <xdr:nvCxnSpPr>
        <xdr:cNvPr id="122" name="直線コネクタ 121"/>
        <xdr:cNvCxnSpPr/>
      </xdr:nvCxnSpPr>
      <xdr:spPr>
        <a:xfrm flipV="1">
          <a:off x="2019300" y="9669500"/>
          <a:ext cx="889000" cy="8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3571</xdr:rowOff>
    </xdr:from>
    <xdr:to>
      <xdr:col>15</xdr:col>
      <xdr:colOff>101600</xdr:colOff>
      <xdr:row>56</xdr:row>
      <xdr:rowOff>105171</xdr:rowOff>
    </xdr:to>
    <xdr:sp macro="" textlink="">
      <xdr:nvSpPr>
        <xdr:cNvPr id="123" name="フローチャート: 判断 122"/>
        <xdr:cNvSpPr/>
      </xdr:nvSpPr>
      <xdr:spPr>
        <a:xfrm>
          <a:off x="2857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121698</xdr:rowOff>
    </xdr:from>
    <xdr:ext cx="534377" cy="259045"/>
    <xdr:sp macro="" textlink="">
      <xdr:nvSpPr>
        <xdr:cNvPr id="124" name="テキスト ボックス 123"/>
        <xdr:cNvSpPr txBox="1"/>
      </xdr:nvSpPr>
      <xdr:spPr>
        <a:xfrm>
          <a:off x="2641111" y="93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104610</xdr:rowOff>
    </xdr:from>
    <xdr:to>
      <xdr:col>10</xdr:col>
      <xdr:colOff>114300</xdr:colOff>
      <xdr:row>56</xdr:row>
      <xdr:rowOff>157721</xdr:rowOff>
    </xdr:to>
    <xdr:cxnSp macro="">
      <xdr:nvCxnSpPr>
        <xdr:cNvPr id="125" name="直線コネクタ 124"/>
        <xdr:cNvCxnSpPr/>
      </xdr:nvCxnSpPr>
      <xdr:spPr>
        <a:xfrm>
          <a:off x="1130300" y="9705810"/>
          <a:ext cx="889000" cy="5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165176</xdr:rowOff>
    </xdr:from>
    <xdr:to>
      <xdr:col>10</xdr:col>
      <xdr:colOff>165100</xdr:colOff>
      <xdr:row>56</xdr:row>
      <xdr:rowOff>95326</xdr:rowOff>
    </xdr:to>
    <xdr:sp macro="" textlink="">
      <xdr:nvSpPr>
        <xdr:cNvPr id="126" name="フローチャート: 判断 125"/>
        <xdr:cNvSpPr/>
      </xdr:nvSpPr>
      <xdr:spPr>
        <a:xfrm>
          <a:off x="1968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111853</xdr:rowOff>
    </xdr:from>
    <xdr:ext cx="534377" cy="259045"/>
    <xdr:sp macro="" textlink="">
      <xdr:nvSpPr>
        <xdr:cNvPr id="127" name="テキスト ボックス 126"/>
        <xdr:cNvSpPr txBox="1"/>
      </xdr:nvSpPr>
      <xdr:spPr>
        <a:xfrm>
          <a:off x="1752111" y="937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124851</xdr:rowOff>
    </xdr:from>
    <xdr:to>
      <xdr:col>6</xdr:col>
      <xdr:colOff>38100</xdr:colOff>
      <xdr:row>56</xdr:row>
      <xdr:rowOff>55001</xdr:rowOff>
    </xdr:to>
    <xdr:sp macro="" textlink="">
      <xdr:nvSpPr>
        <xdr:cNvPr id="128" name="フローチャート: 判断 127"/>
        <xdr:cNvSpPr/>
      </xdr:nvSpPr>
      <xdr:spPr>
        <a:xfrm>
          <a:off x="1079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71528</xdr:rowOff>
    </xdr:from>
    <xdr:ext cx="534377" cy="259045"/>
    <xdr:sp macro="" textlink="">
      <xdr:nvSpPr>
        <xdr:cNvPr id="129" name="テキスト ボックス 128"/>
        <xdr:cNvSpPr txBox="1"/>
      </xdr:nvSpPr>
      <xdr:spPr>
        <a:xfrm>
          <a:off x="863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134307</xdr:rowOff>
    </xdr:from>
    <xdr:to>
      <xdr:col>24</xdr:col>
      <xdr:colOff>114300</xdr:colOff>
      <xdr:row>56</xdr:row>
      <xdr:rowOff>64457</xdr:rowOff>
    </xdr:to>
    <xdr:sp macro="" textlink="">
      <xdr:nvSpPr>
        <xdr:cNvPr id="135" name="楕円 134"/>
        <xdr:cNvSpPr/>
      </xdr:nvSpPr>
      <xdr:spPr>
        <a:xfrm>
          <a:off x="4584700" y="956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157184</xdr:rowOff>
    </xdr:from>
    <xdr:ext cx="534377" cy="259045"/>
    <xdr:sp macro="" textlink="">
      <xdr:nvSpPr>
        <xdr:cNvPr id="136" name="総務費該当値テキスト"/>
        <xdr:cNvSpPr txBox="1"/>
      </xdr:nvSpPr>
      <xdr:spPr>
        <a:xfrm>
          <a:off x="4686300" y="941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32276</xdr:rowOff>
    </xdr:from>
    <xdr:to>
      <xdr:col>20</xdr:col>
      <xdr:colOff>38100</xdr:colOff>
      <xdr:row>56</xdr:row>
      <xdr:rowOff>133876</xdr:rowOff>
    </xdr:to>
    <xdr:sp macro="" textlink="">
      <xdr:nvSpPr>
        <xdr:cNvPr id="137" name="楕円 136"/>
        <xdr:cNvSpPr/>
      </xdr:nvSpPr>
      <xdr:spPr>
        <a:xfrm>
          <a:off x="3746500" y="963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125003</xdr:rowOff>
    </xdr:from>
    <xdr:ext cx="534377" cy="259045"/>
    <xdr:sp macro="" textlink="">
      <xdr:nvSpPr>
        <xdr:cNvPr id="138" name="テキスト ボックス 137"/>
        <xdr:cNvSpPr txBox="1"/>
      </xdr:nvSpPr>
      <xdr:spPr>
        <a:xfrm>
          <a:off x="3530111" y="972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17500</xdr:rowOff>
    </xdr:from>
    <xdr:to>
      <xdr:col>15</xdr:col>
      <xdr:colOff>101600</xdr:colOff>
      <xdr:row>56</xdr:row>
      <xdr:rowOff>119100</xdr:rowOff>
    </xdr:to>
    <xdr:sp macro="" textlink="">
      <xdr:nvSpPr>
        <xdr:cNvPr id="139" name="楕円 138"/>
        <xdr:cNvSpPr/>
      </xdr:nvSpPr>
      <xdr:spPr>
        <a:xfrm>
          <a:off x="2857500" y="96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110227</xdr:rowOff>
    </xdr:from>
    <xdr:ext cx="534377" cy="259045"/>
    <xdr:sp macro="" textlink="">
      <xdr:nvSpPr>
        <xdr:cNvPr id="140" name="テキスト ボックス 139"/>
        <xdr:cNvSpPr txBox="1"/>
      </xdr:nvSpPr>
      <xdr:spPr>
        <a:xfrm>
          <a:off x="2641111" y="971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106921</xdr:rowOff>
    </xdr:from>
    <xdr:to>
      <xdr:col>10</xdr:col>
      <xdr:colOff>165100</xdr:colOff>
      <xdr:row>57</xdr:row>
      <xdr:rowOff>37071</xdr:rowOff>
    </xdr:to>
    <xdr:sp macro="" textlink="">
      <xdr:nvSpPr>
        <xdr:cNvPr id="141" name="楕円 140"/>
        <xdr:cNvSpPr/>
      </xdr:nvSpPr>
      <xdr:spPr>
        <a:xfrm>
          <a:off x="1968500" y="970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28198</xdr:rowOff>
    </xdr:from>
    <xdr:ext cx="534377" cy="259045"/>
    <xdr:sp macro="" textlink="">
      <xdr:nvSpPr>
        <xdr:cNvPr id="142" name="テキスト ボックス 141"/>
        <xdr:cNvSpPr txBox="1"/>
      </xdr:nvSpPr>
      <xdr:spPr>
        <a:xfrm>
          <a:off x="1752111" y="98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53810</xdr:rowOff>
    </xdr:from>
    <xdr:to>
      <xdr:col>6</xdr:col>
      <xdr:colOff>38100</xdr:colOff>
      <xdr:row>56</xdr:row>
      <xdr:rowOff>155410</xdr:rowOff>
    </xdr:to>
    <xdr:sp macro="" textlink="">
      <xdr:nvSpPr>
        <xdr:cNvPr id="143" name="楕円 142"/>
        <xdr:cNvSpPr/>
      </xdr:nvSpPr>
      <xdr:spPr>
        <a:xfrm>
          <a:off x="1079500" y="965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146537</xdr:rowOff>
    </xdr:from>
    <xdr:ext cx="534377" cy="259045"/>
    <xdr:sp macro="" textlink="">
      <xdr:nvSpPr>
        <xdr:cNvPr id="144" name="テキスト ボックス 143"/>
        <xdr:cNvSpPr txBox="1"/>
      </xdr:nvSpPr>
      <xdr:spPr>
        <a:xfrm>
          <a:off x="863111" y="97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99161</xdr:rowOff>
    </xdr:from>
    <xdr:to>
      <xdr:col>24</xdr:col>
      <xdr:colOff>62865</xdr:colOff>
      <xdr:row>78</xdr:row>
      <xdr:rowOff>81738</xdr:rowOff>
    </xdr:to>
    <xdr:cxnSp macro="">
      <xdr:nvCxnSpPr>
        <xdr:cNvPr id="169" name="直線コネクタ 168"/>
        <xdr:cNvCxnSpPr/>
      </xdr:nvCxnSpPr>
      <xdr:spPr>
        <a:xfrm flipV="1">
          <a:off x="4633595" y="12100661"/>
          <a:ext cx="1270" cy="135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85565</xdr:rowOff>
    </xdr:from>
    <xdr:ext cx="599010" cy="259045"/>
    <xdr:sp macro="" textlink="">
      <xdr:nvSpPr>
        <xdr:cNvPr id="170" name="民生費最小値テキスト"/>
        <xdr:cNvSpPr txBox="1"/>
      </xdr:nvSpPr>
      <xdr:spPr>
        <a:xfrm>
          <a:off x="4686300" y="134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81738</xdr:rowOff>
    </xdr:from>
    <xdr:to>
      <xdr:col>24</xdr:col>
      <xdr:colOff>152400</xdr:colOff>
      <xdr:row>78</xdr:row>
      <xdr:rowOff>81738</xdr:rowOff>
    </xdr:to>
    <xdr:cxnSp macro="">
      <xdr:nvCxnSpPr>
        <xdr:cNvPr id="171" name="直線コネクタ 170"/>
        <xdr:cNvCxnSpPr/>
      </xdr:nvCxnSpPr>
      <xdr:spPr>
        <a:xfrm>
          <a:off x="4546600" y="134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45838</xdr:rowOff>
    </xdr:from>
    <xdr:ext cx="599010" cy="259045"/>
    <xdr:sp macro="" textlink="">
      <xdr:nvSpPr>
        <xdr:cNvPr id="172" name="民生費最大値テキスト"/>
        <xdr:cNvSpPr txBox="1"/>
      </xdr:nvSpPr>
      <xdr:spPr>
        <a:xfrm>
          <a:off x="4686300" y="118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99161</xdr:rowOff>
    </xdr:from>
    <xdr:to>
      <xdr:col>24</xdr:col>
      <xdr:colOff>152400</xdr:colOff>
      <xdr:row>70</xdr:row>
      <xdr:rowOff>99161</xdr:rowOff>
    </xdr:to>
    <xdr:cxnSp macro="">
      <xdr:nvCxnSpPr>
        <xdr:cNvPr id="173" name="直線コネクタ 172"/>
        <xdr:cNvCxnSpPr/>
      </xdr:nvCxnSpPr>
      <xdr:spPr>
        <a:xfrm>
          <a:off x="4546600" y="1210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79248</xdr:rowOff>
    </xdr:from>
    <xdr:to>
      <xdr:col>24</xdr:col>
      <xdr:colOff>63500</xdr:colOff>
      <xdr:row>75</xdr:row>
      <xdr:rowOff>33045</xdr:rowOff>
    </xdr:to>
    <xdr:cxnSp macro="">
      <xdr:nvCxnSpPr>
        <xdr:cNvPr id="174" name="直線コネクタ 173"/>
        <xdr:cNvCxnSpPr/>
      </xdr:nvCxnSpPr>
      <xdr:spPr>
        <a:xfrm flipV="1">
          <a:off x="3797300" y="12766548"/>
          <a:ext cx="838200" cy="12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19664</xdr:rowOff>
    </xdr:from>
    <xdr:ext cx="599010" cy="259045"/>
    <xdr:sp macro="" textlink="">
      <xdr:nvSpPr>
        <xdr:cNvPr id="175" name="民生費平均値テキスト"/>
        <xdr:cNvSpPr txBox="1"/>
      </xdr:nvSpPr>
      <xdr:spPr>
        <a:xfrm>
          <a:off x="4686300" y="12878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41237</xdr:rowOff>
    </xdr:from>
    <xdr:to>
      <xdr:col>24</xdr:col>
      <xdr:colOff>114300</xdr:colOff>
      <xdr:row>75</xdr:row>
      <xdr:rowOff>142837</xdr:rowOff>
    </xdr:to>
    <xdr:sp macro="" textlink="">
      <xdr:nvSpPr>
        <xdr:cNvPr id="176" name="フローチャート: 判断 175"/>
        <xdr:cNvSpPr/>
      </xdr:nvSpPr>
      <xdr:spPr>
        <a:xfrm>
          <a:off x="45847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3302</xdr:rowOff>
    </xdr:from>
    <xdr:to>
      <xdr:col>19</xdr:col>
      <xdr:colOff>177800</xdr:colOff>
      <xdr:row>75</xdr:row>
      <xdr:rowOff>33045</xdr:rowOff>
    </xdr:to>
    <xdr:cxnSp macro="">
      <xdr:nvCxnSpPr>
        <xdr:cNvPr id="177" name="直線コネクタ 176"/>
        <xdr:cNvCxnSpPr/>
      </xdr:nvCxnSpPr>
      <xdr:spPr>
        <a:xfrm>
          <a:off x="2908300" y="12862052"/>
          <a:ext cx="889000" cy="2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111366</xdr:rowOff>
    </xdr:from>
    <xdr:to>
      <xdr:col>20</xdr:col>
      <xdr:colOff>38100</xdr:colOff>
      <xdr:row>76</xdr:row>
      <xdr:rowOff>41517</xdr:rowOff>
    </xdr:to>
    <xdr:sp macro="" textlink="">
      <xdr:nvSpPr>
        <xdr:cNvPr id="178" name="フローチャート: 判断 177"/>
        <xdr:cNvSpPr/>
      </xdr:nvSpPr>
      <xdr:spPr>
        <a:xfrm>
          <a:off x="3746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32644</xdr:rowOff>
    </xdr:from>
    <xdr:ext cx="599010" cy="259045"/>
    <xdr:sp macro="" textlink="">
      <xdr:nvSpPr>
        <xdr:cNvPr id="179" name="テキスト ボックス 178"/>
        <xdr:cNvSpPr txBox="1"/>
      </xdr:nvSpPr>
      <xdr:spPr>
        <a:xfrm>
          <a:off x="3497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105791</xdr:rowOff>
    </xdr:from>
    <xdr:to>
      <xdr:col>15</xdr:col>
      <xdr:colOff>50800</xdr:colOff>
      <xdr:row>75</xdr:row>
      <xdr:rowOff>3302</xdr:rowOff>
    </xdr:to>
    <xdr:cxnSp macro="">
      <xdr:nvCxnSpPr>
        <xdr:cNvPr id="180" name="直線コネクタ 179"/>
        <xdr:cNvCxnSpPr/>
      </xdr:nvCxnSpPr>
      <xdr:spPr>
        <a:xfrm>
          <a:off x="2019300" y="12793091"/>
          <a:ext cx="8890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110224</xdr:rowOff>
    </xdr:from>
    <xdr:to>
      <xdr:col>15</xdr:col>
      <xdr:colOff>101600</xdr:colOff>
      <xdr:row>76</xdr:row>
      <xdr:rowOff>40373</xdr:rowOff>
    </xdr:to>
    <xdr:sp macro="" textlink="">
      <xdr:nvSpPr>
        <xdr:cNvPr id="181" name="フローチャート: 判断 180"/>
        <xdr:cNvSpPr/>
      </xdr:nvSpPr>
      <xdr:spPr>
        <a:xfrm>
          <a:off x="2857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31500</xdr:rowOff>
    </xdr:from>
    <xdr:ext cx="599010" cy="259045"/>
    <xdr:sp macro="" textlink="">
      <xdr:nvSpPr>
        <xdr:cNvPr id="182" name="テキスト ボックス 181"/>
        <xdr:cNvSpPr txBox="1"/>
      </xdr:nvSpPr>
      <xdr:spPr>
        <a:xfrm>
          <a:off x="2608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105791</xdr:rowOff>
    </xdr:from>
    <xdr:to>
      <xdr:col>10</xdr:col>
      <xdr:colOff>114300</xdr:colOff>
      <xdr:row>76</xdr:row>
      <xdr:rowOff>64288</xdr:rowOff>
    </xdr:to>
    <xdr:cxnSp macro="">
      <xdr:nvCxnSpPr>
        <xdr:cNvPr id="183" name="直線コネクタ 182"/>
        <xdr:cNvCxnSpPr/>
      </xdr:nvCxnSpPr>
      <xdr:spPr>
        <a:xfrm flipV="1">
          <a:off x="1130300" y="12793091"/>
          <a:ext cx="889000" cy="30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154851</xdr:rowOff>
    </xdr:from>
    <xdr:to>
      <xdr:col>10</xdr:col>
      <xdr:colOff>165100</xdr:colOff>
      <xdr:row>76</xdr:row>
      <xdr:rowOff>85001</xdr:rowOff>
    </xdr:to>
    <xdr:sp macro="" textlink="">
      <xdr:nvSpPr>
        <xdr:cNvPr id="184" name="フローチャート: 判断 183"/>
        <xdr:cNvSpPr/>
      </xdr:nvSpPr>
      <xdr:spPr>
        <a:xfrm>
          <a:off x="1968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76128</xdr:rowOff>
    </xdr:from>
    <xdr:ext cx="599010" cy="259045"/>
    <xdr:sp macro="" textlink="">
      <xdr:nvSpPr>
        <xdr:cNvPr id="185" name="テキスト ボックス 184"/>
        <xdr:cNvSpPr txBox="1"/>
      </xdr:nvSpPr>
      <xdr:spPr>
        <a:xfrm>
          <a:off x="1719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69202</xdr:rowOff>
    </xdr:from>
    <xdr:to>
      <xdr:col>6</xdr:col>
      <xdr:colOff>38100</xdr:colOff>
      <xdr:row>75</xdr:row>
      <xdr:rowOff>170802</xdr:rowOff>
    </xdr:to>
    <xdr:sp macro="" textlink="">
      <xdr:nvSpPr>
        <xdr:cNvPr id="186" name="フローチャート: 判断 185"/>
        <xdr:cNvSpPr/>
      </xdr:nvSpPr>
      <xdr:spPr>
        <a:xfrm>
          <a:off x="1079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15879</xdr:rowOff>
    </xdr:from>
    <xdr:ext cx="599010" cy="259045"/>
    <xdr:sp macro="" textlink="">
      <xdr:nvSpPr>
        <xdr:cNvPr id="187" name="テキスト ボックス 186"/>
        <xdr:cNvSpPr txBox="1"/>
      </xdr:nvSpPr>
      <xdr:spPr>
        <a:xfrm>
          <a:off x="830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28448</xdr:rowOff>
    </xdr:from>
    <xdr:to>
      <xdr:col>24</xdr:col>
      <xdr:colOff>114300</xdr:colOff>
      <xdr:row>74</xdr:row>
      <xdr:rowOff>130048</xdr:rowOff>
    </xdr:to>
    <xdr:sp macro="" textlink="">
      <xdr:nvSpPr>
        <xdr:cNvPr id="193" name="楕円 192"/>
        <xdr:cNvSpPr/>
      </xdr:nvSpPr>
      <xdr:spPr>
        <a:xfrm>
          <a:off x="4584700" y="1271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51325</xdr:rowOff>
    </xdr:from>
    <xdr:ext cx="599010" cy="259045"/>
    <xdr:sp macro="" textlink="">
      <xdr:nvSpPr>
        <xdr:cNvPr id="194" name="民生費該当値テキスト"/>
        <xdr:cNvSpPr txBox="1"/>
      </xdr:nvSpPr>
      <xdr:spPr>
        <a:xfrm>
          <a:off x="4686300" y="1256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153695</xdr:rowOff>
    </xdr:from>
    <xdr:to>
      <xdr:col>20</xdr:col>
      <xdr:colOff>38100</xdr:colOff>
      <xdr:row>75</xdr:row>
      <xdr:rowOff>83845</xdr:rowOff>
    </xdr:to>
    <xdr:sp macro="" textlink="">
      <xdr:nvSpPr>
        <xdr:cNvPr id="195" name="楕円 194"/>
        <xdr:cNvSpPr/>
      </xdr:nvSpPr>
      <xdr:spPr>
        <a:xfrm>
          <a:off x="3746500" y="1284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100372</xdr:rowOff>
    </xdr:from>
    <xdr:ext cx="599010" cy="259045"/>
    <xdr:sp macro="" textlink="">
      <xdr:nvSpPr>
        <xdr:cNvPr id="196" name="テキスト ボックス 195"/>
        <xdr:cNvSpPr txBox="1"/>
      </xdr:nvSpPr>
      <xdr:spPr>
        <a:xfrm>
          <a:off x="3497795" y="1261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123952</xdr:rowOff>
    </xdr:from>
    <xdr:to>
      <xdr:col>15</xdr:col>
      <xdr:colOff>101600</xdr:colOff>
      <xdr:row>75</xdr:row>
      <xdr:rowOff>54102</xdr:rowOff>
    </xdr:to>
    <xdr:sp macro="" textlink="">
      <xdr:nvSpPr>
        <xdr:cNvPr id="197" name="楕円 196"/>
        <xdr:cNvSpPr/>
      </xdr:nvSpPr>
      <xdr:spPr>
        <a:xfrm>
          <a:off x="2857500" y="1281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70629</xdr:rowOff>
    </xdr:from>
    <xdr:ext cx="599010" cy="259045"/>
    <xdr:sp macro="" textlink="">
      <xdr:nvSpPr>
        <xdr:cNvPr id="198" name="テキスト ボックス 197"/>
        <xdr:cNvSpPr txBox="1"/>
      </xdr:nvSpPr>
      <xdr:spPr>
        <a:xfrm>
          <a:off x="2608795" y="12586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54991</xdr:rowOff>
    </xdr:from>
    <xdr:to>
      <xdr:col>10</xdr:col>
      <xdr:colOff>165100</xdr:colOff>
      <xdr:row>74</xdr:row>
      <xdr:rowOff>156591</xdr:rowOff>
    </xdr:to>
    <xdr:sp macro="" textlink="">
      <xdr:nvSpPr>
        <xdr:cNvPr id="199" name="楕円 198"/>
        <xdr:cNvSpPr/>
      </xdr:nvSpPr>
      <xdr:spPr>
        <a:xfrm>
          <a:off x="1968500" y="1274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1668</xdr:rowOff>
    </xdr:from>
    <xdr:ext cx="599010" cy="259045"/>
    <xdr:sp macro="" textlink="">
      <xdr:nvSpPr>
        <xdr:cNvPr id="200" name="テキスト ボックス 199"/>
        <xdr:cNvSpPr txBox="1"/>
      </xdr:nvSpPr>
      <xdr:spPr>
        <a:xfrm>
          <a:off x="1719795" y="12517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13488</xdr:rowOff>
    </xdr:from>
    <xdr:to>
      <xdr:col>6</xdr:col>
      <xdr:colOff>38100</xdr:colOff>
      <xdr:row>76</xdr:row>
      <xdr:rowOff>115088</xdr:rowOff>
    </xdr:to>
    <xdr:sp macro="" textlink="">
      <xdr:nvSpPr>
        <xdr:cNvPr id="201" name="楕円 200"/>
        <xdr:cNvSpPr/>
      </xdr:nvSpPr>
      <xdr:spPr>
        <a:xfrm>
          <a:off x="1079500" y="1304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106215</xdr:rowOff>
    </xdr:from>
    <xdr:ext cx="599010" cy="259045"/>
    <xdr:sp macro="" textlink="">
      <xdr:nvSpPr>
        <xdr:cNvPr id="202" name="テキスト ボックス 201"/>
        <xdr:cNvSpPr txBox="1"/>
      </xdr:nvSpPr>
      <xdr:spPr>
        <a:xfrm>
          <a:off x="830795" y="13136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45771</xdr:rowOff>
    </xdr:from>
    <xdr:to>
      <xdr:col>24</xdr:col>
      <xdr:colOff>62865</xdr:colOff>
      <xdr:row>97</xdr:row>
      <xdr:rowOff>138125</xdr:rowOff>
    </xdr:to>
    <xdr:cxnSp macro="">
      <xdr:nvCxnSpPr>
        <xdr:cNvPr id="226" name="直線コネクタ 225"/>
        <xdr:cNvCxnSpPr/>
      </xdr:nvCxnSpPr>
      <xdr:spPr>
        <a:xfrm flipV="1">
          <a:off x="4633595" y="15476271"/>
          <a:ext cx="127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141952</xdr:rowOff>
    </xdr:from>
    <xdr:ext cx="534377" cy="259045"/>
    <xdr:sp macro="" textlink="">
      <xdr:nvSpPr>
        <xdr:cNvPr id="227" name="衛生費最小値テキスト"/>
        <xdr:cNvSpPr txBox="1"/>
      </xdr:nvSpPr>
      <xdr:spPr>
        <a:xfrm>
          <a:off x="4686300" y="167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138125</xdr:rowOff>
    </xdr:from>
    <xdr:to>
      <xdr:col>24</xdr:col>
      <xdr:colOff>152400</xdr:colOff>
      <xdr:row>97</xdr:row>
      <xdr:rowOff>138125</xdr:rowOff>
    </xdr:to>
    <xdr:cxnSp macro="">
      <xdr:nvCxnSpPr>
        <xdr:cNvPr id="228" name="直線コネクタ 227"/>
        <xdr:cNvCxnSpPr/>
      </xdr:nvCxnSpPr>
      <xdr:spPr>
        <a:xfrm>
          <a:off x="4546600" y="167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163898</xdr:rowOff>
    </xdr:from>
    <xdr:ext cx="599010" cy="259045"/>
    <xdr:sp macro="" textlink="">
      <xdr:nvSpPr>
        <xdr:cNvPr id="229" name="衛生費最大値テキスト"/>
        <xdr:cNvSpPr txBox="1"/>
      </xdr:nvSpPr>
      <xdr:spPr>
        <a:xfrm>
          <a:off x="4686300" y="152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121,396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45771</xdr:rowOff>
    </xdr:from>
    <xdr:to>
      <xdr:col>24</xdr:col>
      <xdr:colOff>152400</xdr:colOff>
      <xdr:row>90</xdr:row>
      <xdr:rowOff>45771</xdr:rowOff>
    </xdr:to>
    <xdr:cxnSp macro="">
      <xdr:nvCxnSpPr>
        <xdr:cNvPr id="230" name="直線コネクタ 229"/>
        <xdr:cNvCxnSpPr/>
      </xdr:nvCxnSpPr>
      <xdr:spPr>
        <a:xfrm>
          <a:off x="4546600" y="154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147586</xdr:rowOff>
    </xdr:from>
    <xdr:to>
      <xdr:col>24</xdr:col>
      <xdr:colOff>63500</xdr:colOff>
      <xdr:row>97</xdr:row>
      <xdr:rowOff>12281</xdr:rowOff>
    </xdr:to>
    <xdr:cxnSp macro="">
      <xdr:nvCxnSpPr>
        <xdr:cNvPr id="231" name="直線コネクタ 230"/>
        <xdr:cNvCxnSpPr/>
      </xdr:nvCxnSpPr>
      <xdr:spPr>
        <a:xfrm>
          <a:off x="3797300" y="16606786"/>
          <a:ext cx="838200" cy="3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158196</xdr:rowOff>
    </xdr:from>
    <xdr:ext cx="534377" cy="259045"/>
    <xdr:sp macro="" textlink="">
      <xdr:nvSpPr>
        <xdr:cNvPr id="232" name="衛生費平均値テキスト"/>
        <xdr:cNvSpPr txBox="1"/>
      </xdr:nvSpPr>
      <xdr:spPr>
        <a:xfrm>
          <a:off x="4686300" y="16274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135319</xdr:rowOff>
    </xdr:from>
    <xdr:to>
      <xdr:col>24</xdr:col>
      <xdr:colOff>114300</xdr:colOff>
      <xdr:row>96</xdr:row>
      <xdr:rowOff>65469</xdr:rowOff>
    </xdr:to>
    <xdr:sp macro="" textlink="">
      <xdr:nvSpPr>
        <xdr:cNvPr id="233" name="フローチャート: 判断 232"/>
        <xdr:cNvSpPr/>
      </xdr:nvSpPr>
      <xdr:spPr>
        <a:xfrm>
          <a:off x="4584700" y="164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15863</xdr:rowOff>
    </xdr:from>
    <xdr:to>
      <xdr:col>19</xdr:col>
      <xdr:colOff>177800</xdr:colOff>
      <xdr:row>96</xdr:row>
      <xdr:rowOff>147586</xdr:rowOff>
    </xdr:to>
    <xdr:cxnSp macro="">
      <xdr:nvCxnSpPr>
        <xdr:cNvPr id="234" name="直線コネクタ 233"/>
        <xdr:cNvCxnSpPr/>
      </xdr:nvCxnSpPr>
      <xdr:spPr>
        <a:xfrm>
          <a:off x="2908300" y="15446363"/>
          <a:ext cx="889000" cy="1160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160680</xdr:rowOff>
    </xdr:from>
    <xdr:to>
      <xdr:col>20</xdr:col>
      <xdr:colOff>38100</xdr:colOff>
      <xdr:row>96</xdr:row>
      <xdr:rowOff>90830</xdr:rowOff>
    </xdr:to>
    <xdr:sp macro="" textlink="">
      <xdr:nvSpPr>
        <xdr:cNvPr id="235" name="フローチャート: 判断 234"/>
        <xdr:cNvSpPr/>
      </xdr:nvSpPr>
      <xdr:spPr>
        <a:xfrm>
          <a:off x="37465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107357</xdr:rowOff>
    </xdr:from>
    <xdr:ext cx="534377" cy="259045"/>
    <xdr:sp macro="" textlink="">
      <xdr:nvSpPr>
        <xdr:cNvPr id="236" name="テキスト ボックス 235"/>
        <xdr:cNvSpPr txBox="1"/>
      </xdr:nvSpPr>
      <xdr:spPr>
        <a:xfrm>
          <a:off x="3530111" y="1622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15863</xdr:rowOff>
    </xdr:from>
    <xdr:to>
      <xdr:col>15</xdr:col>
      <xdr:colOff>50800</xdr:colOff>
      <xdr:row>93</xdr:row>
      <xdr:rowOff>142963</xdr:rowOff>
    </xdr:to>
    <xdr:cxnSp macro="">
      <xdr:nvCxnSpPr>
        <xdr:cNvPr id="237" name="直線コネクタ 236"/>
        <xdr:cNvCxnSpPr/>
      </xdr:nvCxnSpPr>
      <xdr:spPr>
        <a:xfrm flipV="1">
          <a:off x="2019300" y="15446363"/>
          <a:ext cx="889000" cy="64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11227</xdr:rowOff>
    </xdr:from>
    <xdr:to>
      <xdr:col>15</xdr:col>
      <xdr:colOff>101600</xdr:colOff>
      <xdr:row>96</xdr:row>
      <xdr:rowOff>112827</xdr:rowOff>
    </xdr:to>
    <xdr:sp macro="" textlink="">
      <xdr:nvSpPr>
        <xdr:cNvPr id="238" name="フローチャート: 判断 237"/>
        <xdr:cNvSpPr/>
      </xdr:nvSpPr>
      <xdr:spPr>
        <a:xfrm>
          <a:off x="2857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103954</xdr:rowOff>
    </xdr:from>
    <xdr:ext cx="534377" cy="259045"/>
    <xdr:sp macro="" textlink="">
      <xdr:nvSpPr>
        <xdr:cNvPr id="239" name="テキスト ボックス 238"/>
        <xdr:cNvSpPr txBox="1"/>
      </xdr:nvSpPr>
      <xdr:spPr>
        <a:xfrm>
          <a:off x="2641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142963</xdr:rowOff>
    </xdr:from>
    <xdr:to>
      <xdr:col>10</xdr:col>
      <xdr:colOff>114300</xdr:colOff>
      <xdr:row>96</xdr:row>
      <xdr:rowOff>121425</xdr:rowOff>
    </xdr:to>
    <xdr:cxnSp macro="">
      <xdr:nvCxnSpPr>
        <xdr:cNvPr id="240" name="直線コネクタ 239"/>
        <xdr:cNvCxnSpPr/>
      </xdr:nvCxnSpPr>
      <xdr:spPr>
        <a:xfrm flipV="1">
          <a:off x="1130300" y="16087813"/>
          <a:ext cx="889000" cy="49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10744</xdr:rowOff>
    </xdr:from>
    <xdr:to>
      <xdr:col>10</xdr:col>
      <xdr:colOff>165100</xdr:colOff>
      <xdr:row>96</xdr:row>
      <xdr:rowOff>112344</xdr:rowOff>
    </xdr:to>
    <xdr:sp macro="" textlink="">
      <xdr:nvSpPr>
        <xdr:cNvPr id="241" name="フローチャート: 判断 240"/>
        <xdr:cNvSpPr/>
      </xdr:nvSpPr>
      <xdr:spPr>
        <a:xfrm>
          <a:off x="1968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103471</xdr:rowOff>
    </xdr:from>
    <xdr:ext cx="534377" cy="259045"/>
    <xdr:sp macro="" textlink="">
      <xdr:nvSpPr>
        <xdr:cNvPr id="242" name="テキスト ボックス 241"/>
        <xdr:cNvSpPr txBox="1"/>
      </xdr:nvSpPr>
      <xdr:spPr>
        <a:xfrm>
          <a:off x="1752111" y="165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143917</xdr:rowOff>
    </xdr:from>
    <xdr:to>
      <xdr:col>6</xdr:col>
      <xdr:colOff>38100</xdr:colOff>
      <xdr:row>96</xdr:row>
      <xdr:rowOff>74067</xdr:rowOff>
    </xdr:to>
    <xdr:sp macro="" textlink="">
      <xdr:nvSpPr>
        <xdr:cNvPr id="243" name="フローチャート: 判断 242"/>
        <xdr:cNvSpPr/>
      </xdr:nvSpPr>
      <xdr:spPr>
        <a:xfrm>
          <a:off x="1079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90594</xdr:rowOff>
    </xdr:from>
    <xdr:ext cx="534377" cy="259045"/>
    <xdr:sp macro="" textlink="">
      <xdr:nvSpPr>
        <xdr:cNvPr id="244" name="テキスト ボックス 243"/>
        <xdr:cNvSpPr txBox="1"/>
      </xdr:nvSpPr>
      <xdr:spPr>
        <a:xfrm>
          <a:off x="863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132931</xdr:rowOff>
    </xdr:from>
    <xdr:to>
      <xdr:col>24</xdr:col>
      <xdr:colOff>114300</xdr:colOff>
      <xdr:row>97</xdr:row>
      <xdr:rowOff>63081</xdr:rowOff>
    </xdr:to>
    <xdr:sp macro="" textlink="">
      <xdr:nvSpPr>
        <xdr:cNvPr id="250" name="楕円 249"/>
        <xdr:cNvSpPr/>
      </xdr:nvSpPr>
      <xdr:spPr>
        <a:xfrm>
          <a:off x="4584700" y="1659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47858</xdr:rowOff>
    </xdr:from>
    <xdr:ext cx="534377" cy="259045"/>
    <xdr:sp macro="" textlink="">
      <xdr:nvSpPr>
        <xdr:cNvPr id="251" name="衛生費該当値テキスト"/>
        <xdr:cNvSpPr txBox="1"/>
      </xdr:nvSpPr>
      <xdr:spPr>
        <a:xfrm>
          <a:off x="4686300" y="1650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96786</xdr:rowOff>
    </xdr:from>
    <xdr:to>
      <xdr:col>20</xdr:col>
      <xdr:colOff>38100</xdr:colOff>
      <xdr:row>97</xdr:row>
      <xdr:rowOff>26936</xdr:rowOff>
    </xdr:to>
    <xdr:sp macro="" textlink="">
      <xdr:nvSpPr>
        <xdr:cNvPr id="252" name="楕円 251"/>
        <xdr:cNvSpPr/>
      </xdr:nvSpPr>
      <xdr:spPr>
        <a:xfrm>
          <a:off x="3746500" y="16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18063</xdr:rowOff>
    </xdr:from>
    <xdr:ext cx="534377" cy="259045"/>
    <xdr:sp macro="" textlink="">
      <xdr:nvSpPr>
        <xdr:cNvPr id="253" name="テキスト ボックス 252"/>
        <xdr:cNvSpPr txBox="1"/>
      </xdr:nvSpPr>
      <xdr:spPr>
        <a:xfrm>
          <a:off x="3530111" y="1664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89</xdr:row>
      <xdr:rowOff>136513</xdr:rowOff>
    </xdr:from>
    <xdr:to>
      <xdr:col>15</xdr:col>
      <xdr:colOff>101600</xdr:colOff>
      <xdr:row>90</xdr:row>
      <xdr:rowOff>66663</xdr:rowOff>
    </xdr:to>
    <xdr:sp macro="" textlink="">
      <xdr:nvSpPr>
        <xdr:cNvPr id="254" name="楕円 253"/>
        <xdr:cNvSpPr/>
      </xdr:nvSpPr>
      <xdr:spPr>
        <a:xfrm>
          <a:off x="2857500" y="1539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88</xdr:row>
      <xdr:rowOff>83190</xdr:rowOff>
    </xdr:from>
    <xdr:ext cx="599010" cy="259045"/>
    <xdr:sp macro="" textlink="">
      <xdr:nvSpPr>
        <xdr:cNvPr id="255" name="テキスト ボックス 254"/>
        <xdr:cNvSpPr txBox="1"/>
      </xdr:nvSpPr>
      <xdr:spPr>
        <a:xfrm>
          <a:off x="2608795" y="1517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92163</xdr:rowOff>
    </xdr:from>
    <xdr:to>
      <xdr:col>10</xdr:col>
      <xdr:colOff>165100</xdr:colOff>
      <xdr:row>94</xdr:row>
      <xdr:rowOff>22313</xdr:rowOff>
    </xdr:to>
    <xdr:sp macro="" textlink="">
      <xdr:nvSpPr>
        <xdr:cNvPr id="256" name="楕円 255"/>
        <xdr:cNvSpPr/>
      </xdr:nvSpPr>
      <xdr:spPr>
        <a:xfrm>
          <a:off x="1968500" y="1603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38840</xdr:rowOff>
    </xdr:from>
    <xdr:ext cx="534377" cy="259045"/>
    <xdr:sp macro="" textlink="">
      <xdr:nvSpPr>
        <xdr:cNvPr id="257" name="テキスト ボックス 256"/>
        <xdr:cNvSpPr txBox="1"/>
      </xdr:nvSpPr>
      <xdr:spPr>
        <a:xfrm>
          <a:off x="1752111" y="1581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70625</xdr:rowOff>
    </xdr:from>
    <xdr:to>
      <xdr:col>6</xdr:col>
      <xdr:colOff>38100</xdr:colOff>
      <xdr:row>97</xdr:row>
      <xdr:rowOff>775</xdr:rowOff>
    </xdr:to>
    <xdr:sp macro="" textlink="">
      <xdr:nvSpPr>
        <xdr:cNvPr id="258" name="楕円 257"/>
        <xdr:cNvSpPr/>
      </xdr:nvSpPr>
      <xdr:spPr>
        <a:xfrm>
          <a:off x="1079500" y="1652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163352</xdr:rowOff>
    </xdr:from>
    <xdr:ext cx="534377" cy="259045"/>
    <xdr:sp macro="" textlink="">
      <xdr:nvSpPr>
        <xdr:cNvPr id="259" name="テキスト ボックス 258"/>
        <xdr:cNvSpPr txBox="1"/>
      </xdr:nvSpPr>
      <xdr:spPr>
        <a:xfrm>
          <a:off x="863111" y="1662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116078</xdr:rowOff>
    </xdr:from>
    <xdr:to>
      <xdr:col>54</xdr:col>
      <xdr:colOff>189865</xdr:colOff>
      <xdr:row>39</xdr:row>
      <xdr:rowOff>44450</xdr:rowOff>
    </xdr:to>
    <xdr:cxnSp macro="">
      <xdr:nvCxnSpPr>
        <xdr:cNvPr id="283" name="直線コネクタ 282"/>
        <xdr:cNvCxnSpPr/>
      </xdr:nvCxnSpPr>
      <xdr:spPr>
        <a:xfrm flipV="1">
          <a:off x="10475595" y="5259578"/>
          <a:ext cx="127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62755</xdr:rowOff>
    </xdr:from>
    <xdr:ext cx="469744" cy="259045"/>
    <xdr:sp macro="" textlink="">
      <xdr:nvSpPr>
        <xdr:cNvPr id="286" name="労働費最大値テキスト"/>
        <xdr:cNvSpPr txBox="1"/>
      </xdr:nvSpPr>
      <xdr:spPr>
        <a:xfrm>
          <a:off x="10528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116078</xdr:rowOff>
    </xdr:from>
    <xdr:to>
      <xdr:col>55</xdr:col>
      <xdr:colOff>88900</xdr:colOff>
      <xdr:row>30</xdr:row>
      <xdr:rowOff>116078</xdr:rowOff>
    </xdr:to>
    <xdr:cxnSp macro="">
      <xdr:nvCxnSpPr>
        <xdr:cNvPr id="287" name="直線コネクタ 286"/>
        <xdr:cNvCxnSpPr/>
      </xdr:nvCxnSpPr>
      <xdr:spPr>
        <a:xfrm>
          <a:off x="10388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8" name="直線コネクタ 287"/>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89298</xdr:rowOff>
    </xdr:from>
    <xdr:ext cx="378565" cy="259045"/>
    <xdr:sp macro="" textlink="">
      <xdr:nvSpPr>
        <xdr:cNvPr id="289" name="労働費平均値テキスト"/>
        <xdr:cNvSpPr txBox="1"/>
      </xdr:nvSpPr>
      <xdr:spPr>
        <a:xfrm>
          <a:off x="10528300" y="62614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66421</xdr:rowOff>
    </xdr:from>
    <xdr:to>
      <xdr:col>55</xdr:col>
      <xdr:colOff>50800</xdr:colOff>
      <xdr:row>37</xdr:row>
      <xdr:rowOff>168021</xdr:rowOff>
    </xdr:to>
    <xdr:sp macro="" textlink="">
      <xdr:nvSpPr>
        <xdr:cNvPr id="290" name="フローチャート: 判断 289"/>
        <xdr:cNvSpPr/>
      </xdr:nvSpPr>
      <xdr:spPr>
        <a:xfrm>
          <a:off x="104267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1" name="直線コネクタ 290"/>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77089</xdr:rowOff>
    </xdr:from>
    <xdr:to>
      <xdr:col>50</xdr:col>
      <xdr:colOff>165100</xdr:colOff>
      <xdr:row>38</xdr:row>
      <xdr:rowOff>7239</xdr:rowOff>
    </xdr:to>
    <xdr:sp macro="" textlink="">
      <xdr:nvSpPr>
        <xdr:cNvPr id="292" name="フローチャート: 判断 291"/>
        <xdr:cNvSpPr/>
      </xdr:nvSpPr>
      <xdr:spPr>
        <a:xfrm>
          <a:off x="9588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23766</xdr:rowOff>
    </xdr:from>
    <xdr:ext cx="378565" cy="259045"/>
    <xdr:sp macro="" textlink="">
      <xdr:nvSpPr>
        <xdr:cNvPr id="293" name="テキスト ボックス 292"/>
        <xdr:cNvSpPr txBox="1"/>
      </xdr:nvSpPr>
      <xdr:spPr>
        <a:xfrm>
          <a:off x="9450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4" name="直線コネクタ 293"/>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67183</xdr:rowOff>
    </xdr:from>
    <xdr:to>
      <xdr:col>46</xdr:col>
      <xdr:colOff>38100</xdr:colOff>
      <xdr:row>37</xdr:row>
      <xdr:rowOff>168783</xdr:rowOff>
    </xdr:to>
    <xdr:sp macro="" textlink="">
      <xdr:nvSpPr>
        <xdr:cNvPr id="295" name="フローチャート: 判断 294"/>
        <xdr:cNvSpPr/>
      </xdr:nvSpPr>
      <xdr:spPr>
        <a:xfrm>
          <a:off x="8699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13860</xdr:rowOff>
    </xdr:from>
    <xdr:ext cx="378565" cy="259045"/>
    <xdr:sp macro="" textlink="">
      <xdr:nvSpPr>
        <xdr:cNvPr id="296" name="テキスト ボックス 295"/>
        <xdr:cNvSpPr txBox="1"/>
      </xdr:nvSpPr>
      <xdr:spPr>
        <a:xfrm>
          <a:off x="8561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7" name="直線コネクタ 296"/>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55753</xdr:rowOff>
    </xdr:from>
    <xdr:to>
      <xdr:col>41</xdr:col>
      <xdr:colOff>101600</xdr:colOff>
      <xdr:row>37</xdr:row>
      <xdr:rowOff>157353</xdr:rowOff>
    </xdr:to>
    <xdr:sp macro="" textlink="">
      <xdr:nvSpPr>
        <xdr:cNvPr id="298" name="フローチャート: 判断 297"/>
        <xdr:cNvSpPr/>
      </xdr:nvSpPr>
      <xdr:spPr>
        <a:xfrm>
          <a:off x="7810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2430</xdr:rowOff>
    </xdr:from>
    <xdr:ext cx="378565" cy="259045"/>
    <xdr:sp macro="" textlink="">
      <xdr:nvSpPr>
        <xdr:cNvPr id="299" name="テキスト ボックス 298"/>
        <xdr:cNvSpPr txBox="1"/>
      </xdr:nvSpPr>
      <xdr:spPr>
        <a:xfrm>
          <a:off x="7672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00" name="フローチャート: 判断 299"/>
        <xdr:cNvSpPr/>
      </xdr:nvSpPr>
      <xdr:spPr>
        <a:xfrm>
          <a:off x="6921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158259</xdr:rowOff>
    </xdr:from>
    <xdr:ext cx="469744" cy="259045"/>
    <xdr:sp macro="" textlink="">
      <xdr:nvSpPr>
        <xdr:cNvPr id="301" name="テキスト ボックス 300"/>
        <xdr:cNvSpPr txBox="1"/>
      </xdr:nvSpPr>
      <xdr:spPr>
        <a:xfrm>
          <a:off x="6737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7" name="楕円 306"/>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8"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9" name="楕円 308"/>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0" name="テキスト ボックス 309"/>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1" name="楕円 310"/>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2" name="テキスト ボックス 311"/>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3" name="楕円 312"/>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4" name="テキスト ボックス 313"/>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5" name="楕円 314"/>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6" name="テキスト ボックス 315"/>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69444</xdr:rowOff>
    </xdr:from>
    <xdr:to>
      <xdr:col>54</xdr:col>
      <xdr:colOff>189865</xdr:colOff>
      <xdr:row>59</xdr:row>
      <xdr:rowOff>42564</xdr:rowOff>
    </xdr:to>
    <xdr:cxnSp macro="">
      <xdr:nvCxnSpPr>
        <xdr:cNvPr id="340" name="直線コネクタ 339"/>
        <xdr:cNvCxnSpPr/>
      </xdr:nvCxnSpPr>
      <xdr:spPr>
        <a:xfrm flipV="1">
          <a:off x="10475595" y="8641944"/>
          <a:ext cx="1270" cy="1516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46391</xdr:rowOff>
    </xdr:from>
    <xdr:ext cx="313932" cy="259045"/>
    <xdr:sp macro="" textlink="">
      <xdr:nvSpPr>
        <xdr:cNvPr id="341" name="農林水産業費最小値テキスト"/>
        <xdr:cNvSpPr txBox="1"/>
      </xdr:nvSpPr>
      <xdr:spPr>
        <a:xfrm>
          <a:off x="10528300" y="10161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42564</xdr:rowOff>
    </xdr:from>
    <xdr:to>
      <xdr:col>55</xdr:col>
      <xdr:colOff>88900</xdr:colOff>
      <xdr:row>59</xdr:row>
      <xdr:rowOff>42564</xdr:rowOff>
    </xdr:to>
    <xdr:cxnSp macro="">
      <xdr:nvCxnSpPr>
        <xdr:cNvPr id="342" name="直線コネクタ 341"/>
        <xdr:cNvCxnSpPr/>
      </xdr:nvCxnSpPr>
      <xdr:spPr>
        <a:xfrm>
          <a:off x="10388600" y="101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16121</xdr:rowOff>
    </xdr:from>
    <xdr:ext cx="534377" cy="259045"/>
    <xdr:sp macro="" textlink="">
      <xdr:nvSpPr>
        <xdr:cNvPr id="343" name="農林水産業費最大値テキスト"/>
        <xdr:cNvSpPr txBox="1"/>
      </xdr:nvSpPr>
      <xdr:spPr>
        <a:xfrm>
          <a:off x="10528300" y="84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69444</xdr:rowOff>
    </xdr:from>
    <xdr:to>
      <xdr:col>55</xdr:col>
      <xdr:colOff>88900</xdr:colOff>
      <xdr:row>50</xdr:row>
      <xdr:rowOff>69444</xdr:rowOff>
    </xdr:to>
    <xdr:cxnSp macro="">
      <xdr:nvCxnSpPr>
        <xdr:cNvPr id="344" name="直線コネクタ 343"/>
        <xdr:cNvCxnSpPr/>
      </xdr:nvCxnSpPr>
      <xdr:spPr>
        <a:xfrm>
          <a:off x="10388600" y="864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152330</xdr:rowOff>
    </xdr:from>
    <xdr:to>
      <xdr:col>55</xdr:col>
      <xdr:colOff>0</xdr:colOff>
      <xdr:row>56</xdr:row>
      <xdr:rowOff>34696</xdr:rowOff>
    </xdr:to>
    <xdr:cxnSp macro="">
      <xdr:nvCxnSpPr>
        <xdr:cNvPr id="345" name="直線コネクタ 344"/>
        <xdr:cNvCxnSpPr/>
      </xdr:nvCxnSpPr>
      <xdr:spPr>
        <a:xfrm>
          <a:off x="9639300" y="9582080"/>
          <a:ext cx="838200" cy="5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42162</xdr:rowOff>
    </xdr:from>
    <xdr:ext cx="534377" cy="259045"/>
    <xdr:sp macro="" textlink="">
      <xdr:nvSpPr>
        <xdr:cNvPr id="346" name="農林水産業費平均値テキスト"/>
        <xdr:cNvSpPr txBox="1"/>
      </xdr:nvSpPr>
      <xdr:spPr>
        <a:xfrm>
          <a:off x="10528300" y="9643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63735</xdr:rowOff>
    </xdr:from>
    <xdr:to>
      <xdr:col>55</xdr:col>
      <xdr:colOff>50800</xdr:colOff>
      <xdr:row>56</xdr:row>
      <xdr:rowOff>165335</xdr:rowOff>
    </xdr:to>
    <xdr:sp macro="" textlink="">
      <xdr:nvSpPr>
        <xdr:cNvPr id="347" name="フローチャート: 判断 346"/>
        <xdr:cNvSpPr/>
      </xdr:nvSpPr>
      <xdr:spPr>
        <a:xfrm>
          <a:off x="104267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12160</xdr:rowOff>
    </xdr:from>
    <xdr:to>
      <xdr:col>50</xdr:col>
      <xdr:colOff>114300</xdr:colOff>
      <xdr:row>55</xdr:row>
      <xdr:rowOff>152330</xdr:rowOff>
    </xdr:to>
    <xdr:cxnSp macro="">
      <xdr:nvCxnSpPr>
        <xdr:cNvPr id="348" name="直線コネクタ 347"/>
        <xdr:cNvCxnSpPr/>
      </xdr:nvCxnSpPr>
      <xdr:spPr>
        <a:xfrm>
          <a:off x="8750300" y="9270460"/>
          <a:ext cx="889000" cy="3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59792</xdr:rowOff>
    </xdr:from>
    <xdr:to>
      <xdr:col>50</xdr:col>
      <xdr:colOff>165100</xdr:colOff>
      <xdr:row>56</xdr:row>
      <xdr:rowOff>161392</xdr:rowOff>
    </xdr:to>
    <xdr:sp macro="" textlink="">
      <xdr:nvSpPr>
        <xdr:cNvPr id="349" name="フローチャート: 判断 348"/>
        <xdr:cNvSpPr/>
      </xdr:nvSpPr>
      <xdr:spPr>
        <a:xfrm>
          <a:off x="9588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152519</xdr:rowOff>
    </xdr:from>
    <xdr:ext cx="534377" cy="259045"/>
    <xdr:sp macro="" textlink="">
      <xdr:nvSpPr>
        <xdr:cNvPr id="350" name="テキスト ボックス 349"/>
        <xdr:cNvSpPr txBox="1"/>
      </xdr:nvSpPr>
      <xdr:spPr>
        <a:xfrm>
          <a:off x="9372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12160</xdr:rowOff>
    </xdr:from>
    <xdr:to>
      <xdr:col>45</xdr:col>
      <xdr:colOff>177800</xdr:colOff>
      <xdr:row>55</xdr:row>
      <xdr:rowOff>139776</xdr:rowOff>
    </xdr:to>
    <xdr:cxnSp macro="">
      <xdr:nvCxnSpPr>
        <xdr:cNvPr id="351" name="直線コネクタ 350"/>
        <xdr:cNvCxnSpPr/>
      </xdr:nvCxnSpPr>
      <xdr:spPr>
        <a:xfrm flipV="1">
          <a:off x="7861300" y="9270460"/>
          <a:ext cx="889000" cy="29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36341</xdr:rowOff>
    </xdr:from>
    <xdr:to>
      <xdr:col>46</xdr:col>
      <xdr:colOff>38100</xdr:colOff>
      <xdr:row>56</xdr:row>
      <xdr:rowOff>137941</xdr:rowOff>
    </xdr:to>
    <xdr:sp macro="" textlink="">
      <xdr:nvSpPr>
        <xdr:cNvPr id="352" name="フローチャート: 判断 351"/>
        <xdr:cNvSpPr/>
      </xdr:nvSpPr>
      <xdr:spPr>
        <a:xfrm>
          <a:off x="8699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129068</xdr:rowOff>
    </xdr:from>
    <xdr:ext cx="534377" cy="259045"/>
    <xdr:sp macro="" textlink="">
      <xdr:nvSpPr>
        <xdr:cNvPr id="353" name="テキスト ボックス 352"/>
        <xdr:cNvSpPr txBox="1"/>
      </xdr:nvSpPr>
      <xdr:spPr>
        <a:xfrm>
          <a:off x="8483111" y="97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139776</xdr:rowOff>
    </xdr:from>
    <xdr:to>
      <xdr:col>41</xdr:col>
      <xdr:colOff>50800</xdr:colOff>
      <xdr:row>56</xdr:row>
      <xdr:rowOff>164408</xdr:rowOff>
    </xdr:to>
    <xdr:cxnSp macro="">
      <xdr:nvCxnSpPr>
        <xdr:cNvPr id="354" name="直線コネクタ 353"/>
        <xdr:cNvCxnSpPr/>
      </xdr:nvCxnSpPr>
      <xdr:spPr>
        <a:xfrm flipV="1">
          <a:off x="6972300" y="9569526"/>
          <a:ext cx="889000" cy="19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75336</xdr:rowOff>
    </xdr:from>
    <xdr:to>
      <xdr:col>41</xdr:col>
      <xdr:colOff>101600</xdr:colOff>
      <xdr:row>57</xdr:row>
      <xdr:rowOff>5486</xdr:rowOff>
    </xdr:to>
    <xdr:sp macro="" textlink="">
      <xdr:nvSpPr>
        <xdr:cNvPr id="355" name="フローチャート: 判断 354"/>
        <xdr:cNvSpPr/>
      </xdr:nvSpPr>
      <xdr:spPr>
        <a:xfrm>
          <a:off x="7810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168063</xdr:rowOff>
    </xdr:from>
    <xdr:ext cx="534377" cy="259045"/>
    <xdr:sp macro="" textlink="">
      <xdr:nvSpPr>
        <xdr:cNvPr id="356" name="テキスト ボックス 355"/>
        <xdr:cNvSpPr txBox="1"/>
      </xdr:nvSpPr>
      <xdr:spPr>
        <a:xfrm>
          <a:off x="7594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138525</xdr:rowOff>
    </xdr:from>
    <xdr:to>
      <xdr:col>36</xdr:col>
      <xdr:colOff>165100</xdr:colOff>
      <xdr:row>56</xdr:row>
      <xdr:rowOff>68675</xdr:rowOff>
    </xdr:to>
    <xdr:sp macro="" textlink="">
      <xdr:nvSpPr>
        <xdr:cNvPr id="357" name="フローチャート: 判断 356"/>
        <xdr:cNvSpPr/>
      </xdr:nvSpPr>
      <xdr:spPr>
        <a:xfrm>
          <a:off x="692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85202</xdr:rowOff>
    </xdr:from>
    <xdr:ext cx="534377" cy="259045"/>
    <xdr:sp macro="" textlink="">
      <xdr:nvSpPr>
        <xdr:cNvPr id="358" name="テキスト ボックス 357"/>
        <xdr:cNvSpPr txBox="1"/>
      </xdr:nvSpPr>
      <xdr:spPr>
        <a:xfrm>
          <a:off x="670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155346</xdr:rowOff>
    </xdr:from>
    <xdr:to>
      <xdr:col>55</xdr:col>
      <xdr:colOff>50800</xdr:colOff>
      <xdr:row>56</xdr:row>
      <xdr:rowOff>85496</xdr:rowOff>
    </xdr:to>
    <xdr:sp macro="" textlink="">
      <xdr:nvSpPr>
        <xdr:cNvPr id="364" name="楕円 363"/>
        <xdr:cNvSpPr/>
      </xdr:nvSpPr>
      <xdr:spPr>
        <a:xfrm>
          <a:off x="10426700" y="958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6773</xdr:rowOff>
    </xdr:from>
    <xdr:ext cx="534377" cy="259045"/>
    <xdr:sp macro="" textlink="">
      <xdr:nvSpPr>
        <xdr:cNvPr id="365" name="農林水産業費該当値テキスト"/>
        <xdr:cNvSpPr txBox="1"/>
      </xdr:nvSpPr>
      <xdr:spPr>
        <a:xfrm>
          <a:off x="10528300" y="943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101530</xdr:rowOff>
    </xdr:from>
    <xdr:to>
      <xdr:col>50</xdr:col>
      <xdr:colOff>165100</xdr:colOff>
      <xdr:row>56</xdr:row>
      <xdr:rowOff>31680</xdr:rowOff>
    </xdr:to>
    <xdr:sp macro="" textlink="">
      <xdr:nvSpPr>
        <xdr:cNvPr id="366" name="楕円 365"/>
        <xdr:cNvSpPr/>
      </xdr:nvSpPr>
      <xdr:spPr>
        <a:xfrm>
          <a:off x="9588500" y="95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48207</xdr:rowOff>
    </xdr:from>
    <xdr:ext cx="534377" cy="259045"/>
    <xdr:sp macro="" textlink="">
      <xdr:nvSpPr>
        <xdr:cNvPr id="367" name="テキスト ボックス 366"/>
        <xdr:cNvSpPr txBox="1"/>
      </xdr:nvSpPr>
      <xdr:spPr>
        <a:xfrm>
          <a:off x="9372111" y="930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132810</xdr:rowOff>
    </xdr:from>
    <xdr:to>
      <xdr:col>46</xdr:col>
      <xdr:colOff>38100</xdr:colOff>
      <xdr:row>54</xdr:row>
      <xdr:rowOff>62960</xdr:rowOff>
    </xdr:to>
    <xdr:sp macro="" textlink="">
      <xdr:nvSpPr>
        <xdr:cNvPr id="368" name="楕円 367"/>
        <xdr:cNvSpPr/>
      </xdr:nvSpPr>
      <xdr:spPr>
        <a:xfrm>
          <a:off x="8699500" y="921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79487</xdr:rowOff>
    </xdr:from>
    <xdr:ext cx="534377" cy="259045"/>
    <xdr:sp macro="" textlink="">
      <xdr:nvSpPr>
        <xdr:cNvPr id="369" name="テキスト ボックス 368"/>
        <xdr:cNvSpPr txBox="1"/>
      </xdr:nvSpPr>
      <xdr:spPr>
        <a:xfrm>
          <a:off x="8483111" y="899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88976</xdr:rowOff>
    </xdr:from>
    <xdr:to>
      <xdr:col>41</xdr:col>
      <xdr:colOff>101600</xdr:colOff>
      <xdr:row>56</xdr:row>
      <xdr:rowOff>19126</xdr:rowOff>
    </xdr:to>
    <xdr:sp macro="" textlink="">
      <xdr:nvSpPr>
        <xdr:cNvPr id="370" name="楕円 369"/>
        <xdr:cNvSpPr/>
      </xdr:nvSpPr>
      <xdr:spPr>
        <a:xfrm>
          <a:off x="7810500" y="951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35653</xdr:rowOff>
    </xdr:from>
    <xdr:ext cx="534377" cy="259045"/>
    <xdr:sp macro="" textlink="">
      <xdr:nvSpPr>
        <xdr:cNvPr id="371" name="テキスト ボックス 370"/>
        <xdr:cNvSpPr txBox="1"/>
      </xdr:nvSpPr>
      <xdr:spPr>
        <a:xfrm>
          <a:off x="7594111" y="929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113608</xdr:rowOff>
    </xdr:from>
    <xdr:to>
      <xdr:col>36</xdr:col>
      <xdr:colOff>165100</xdr:colOff>
      <xdr:row>57</xdr:row>
      <xdr:rowOff>43758</xdr:rowOff>
    </xdr:to>
    <xdr:sp macro="" textlink="">
      <xdr:nvSpPr>
        <xdr:cNvPr id="372" name="楕円 371"/>
        <xdr:cNvSpPr/>
      </xdr:nvSpPr>
      <xdr:spPr>
        <a:xfrm>
          <a:off x="6921500" y="971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34885</xdr:rowOff>
    </xdr:from>
    <xdr:ext cx="534377" cy="259045"/>
    <xdr:sp macro="" textlink="">
      <xdr:nvSpPr>
        <xdr:cNvPr id="373" name="テキスト ボックス 372"/>
        <xdr:cNvSpPr txBox="1"/>
      </xdr:nvSpPr>
      <xdr:spPr>
        <a:xfrm>
          <a:off x="6705111" y="980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5550</xdr:rowOff>
    </xdr:from>
    <xdr:to>
      <xdr:col>54</xdr:col>
      <xdr:colOff>189865</xdr:colOff>
      <xdr:row>78</xdr:row>
      <xdr:rowOff>151664</xdr:rowOff>
    </xdr:to>
    <xdr:cxnSp macro="">
      <xdr:nvCxnSpPr>
        <xdr:cNvPr id="397" name="直線コネクタ 396"/>
        <xdr:cNvCxnSpPr/>
      </xdr:nvCxnSpPr>
      <xdr:spPr>
        <a:xfrm flipV="1">
          <a:off x="10475595" y="12178500"/>
          <a:ext cx="1270" cy="134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155491</xdr:rowOff>
    </xdr:from>
    <xdr:ext cx="469744" cy="259045"/>
    <xdr:sp macro="" textlink="">
      <xdr:nvSpPr>
        <xdr:cNvPr id="398" name="商工費最小値テキスト"/>
        <xdr:cNvSpPr txBox="1"/>
      </xdr:nvSpPr>
      <xdr:spPr>
        <a:xfrm>
          <a:off x="10528300" y="13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151664</xdr:rowOff>
    </xdr:from>
    <xdr:to>
      <xdr:col>55</xdr:col>
      <xdr:colOff>88900</xdr:colOff>
      <xdr:row>78</xdr:row>
      <xdr:rowOff>151664</xdr:rowOff>
    </xdr:to>
    <xdr:cxnSp macro="">
      <xdr:nvCxnSpPr>
        <xdr:cNvPr id="399" name="直線コネクタ 398"/>
        <xdr:cNvCxnSpPr/>
      </xdr:nvCxnSpPr>
      <xdr:spPr>
        <a:xfrm>
          <a:off x="10388600" y="1352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123677</xdr:rowOff>
    </xdr:from>
    <xdr:ext cx="534377" cy="259045"/>
    <xdr:sp macro="" textlink="">
      <xdr:nvSpPr>
        <xdr:cNvPr id="400" name="商工費最大値テキスト"/>
        <xdr:cNvSpPr txBox="1"/>
      </xdr:nvSpPr>
      <xdr:spPr>
        <a:xfrm>
          <a:off x="10528300" y="119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5550</xdr:rowOff>
    </xdr:from>
    <xdr:to>
      <xdr:col>55</xdr:col>
      <xdr:colOff>88900</xdr:colOff>
      <xdr:row>71</xdr:row>
      <xdr:rowOff>5550</xdr:rowOff>
    </xdr:to>
    <xdr:cxnSp macro="">
      <xdr:nvCxnSpPr>
        <xdr:cNvPr id="401" name="直線コネクタ 400"/>
        <xdr:cNvCxnSpPr/>
      </xdr:nvCxnSpPr>
      <xdr:spPr>
        <a:xfrm>
          <a:off x="10388600" y="121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61861</xdr:rowOff>
    </xdr:from>
    <xdr:to>
      <xdr:col>55</xdr:col>
      <xdr:colOff>0</xdr:colOff>
      <xdr:row>78</xdr:row>
      <xdr:rowOff>39915</xdr:rowOff>
    </xdr:to>
    <xdr:cxnSp macro="">
      <xdr:nvCxnSpPr>
        <xdr:cNvPr id="402" name="直線コネクタ 401"/>
        <xdr:cNvCxnSpPr/>
      </xdr:nvCxnSpPr>
      <xdr:spPr>
        <a:xfrm flipV="1">
          <a:off x="9639300" y="13263511"/>
          <a:ext cx="838200" cy="14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45102</xdr:rowOff>
    </xdr:from>
    <xdr:ext cx="534377" cy="259045"/>
    <xdr:sp macro="" textlink="">
      <xdr:nvSpPr>
        <xdr:cNvPr id="403" name="商工費平均値テキスト"/>
        <xdr:cNvSpPr txBox="1"/>
      </xdr:nvSpPr>
      <xdr:spPr>
        <a:xfrm>
          <a:off x="10528300" y="12903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22225</xdr:rowOff>
    </xdr:from>
    <xdr:to>
      <xdr:col>55</xdr:col>
      <xdr:colOff>50800</xdr:colOff>
      <xdr:row>76</xdr:row>
      <xdr:rowOff>123825</xdr:rowOff>
    </xdr:to>
    <xdr:sp macro="" textlink="">
      <xdr:nvSpPr>
        <xdr:cNvPr id="404" name="フローチャート: 判断 403"/>
        <xdr:cNvSpPr/>
      </xdr:nvSpPr>
      <xdr:spPr>
        <a:xfrm>
          <a:off x="104267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39915</xdr:rowOff>
    </xdr:from>
    <xdr:to>
      <xdr:col>50</xdr:col>
      <xdr:colOff>114300</xdr:colOff>
      <xdr:row>78</xdr:row>
      <xdr:rowOff>79997</xdr:rowOff>
    </xdr:to>
    <xdr:cxnSp macro="">
      <xdr:nvCxnSpPr>
        <xdr:cNvPr id="405" name="直線コネクタ 404"/>
        <xdr:cNvCxnSpPr/>
      </xdr:nvCxnSpPr>
      <xdr:spPr>
        <a:xfrm flipV="1">
          <a:off x="8750300" y="13413015"/>
          <a:ext cx="889000" cy="4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18986</xdr:rowOff>
    </xdr:from>
    <xdr:to>
      <xdr:col>50</xdr:col>
      <xdr:colOff>165100</xdr:colOff>
      <xdr:row>76</xdr:row>
      <xdr:rowOff>120586</xdr:rowOff>
    </xdr:to>
    <xdr:sp macro="" textlink="">
      <xdr:nvSpPr>
        <xdr:cNvPr id="406" name="フローチャート: 判断 405"/>
        <xdr:cNvSpPr/>
      </xdr:nvSpPr>
      <xdr:spPr>
        <a:xfrm>
          <a:off x="9588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137113</xdr:rowOff>
    </xdr:from>
    <xdr:ext cx="534377" cy="259045"/>
    <xdr:sp macro="" textlink="">
      <xdr:nvSpPr>
        <xdr:cNvPr id="407" name="テキスト ボックス 406"/>
        <xdr:cNvSpPr txBox="1"/>
      </xdr:nvSpPr>
      <xdr:spPr>
        <a:xfrm>
          <a:off x="9372111" y="1282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71882</xdr:rowOff>
    </xdr:from>
    <xdr:to>
      <xdr:col>45</xdr:col>
      <xdr:colOff>177800</xdr:colOff>
      <xdr:row>78</xdr:row>
      <xdr:rowOff>79997</xdr:rowOff>
    </xdr:to>
    <xdr:cxnSp macro="">
      <xdr:nvCxnSpPr>
        <xdr:cNvPr id="408" name="直線コネクタ 407"/>
        <xdr:cNvCxnSpPr/>
      </xdr:nvCxnSpPr>
      <xdr:spPr>
        <a:xfrm>
          <a:off x="7861300" y="13444982"/>
          <a:ext cx="8890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4890</xdr:rowOff>
    </xdr:from>
    <xdr:to>
      <xdr:col>46</xdr:col>
      <xdr:colOff>38100</xdr:colOff>
      <xdr:row>76</xdr:row>
      <xdr:rowOff>106490</xdr:rowOff>
    </xdr:to>
    <xdr:sp macro="" textlink="">
      <xdr:nvSpPr>
        <xdr:cNvPr id="409" name="フローチャート: 判断 408"/>
        <xdr:cNvSpPr/>
      </xdr:nvSpPr>
      <xdr:spPr>
        <a:xfrm>
          <a:off x="8699500" y="130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123017</xdr:rowOff>
    </xdr:from>
    <xdr:ext cx="534377" cy="259045"/>
    <xdr:sp macro="" textlink="">
      <xdr:nvSpPr>
        <xdr:cNvPr id="410" name="テキスト ボックス 409"/>
        <xdr:cNvSpPr txBox="1"/>
      </xdr:nvSpPr>
      <xdr:spPr>
        <a:xfrm>
          <a:off x="8483111" y="1281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146483</xdr:rowOff>
    </xdr:from>
    <xdr:to>
      <xdr:col>41</xdr:col>
      <xdr:colOff>50800</xdr:colOff>
      <xdr:row>78</xdr:row>
      <xdr:rowOff>71882</xdr:rowOff>
    </xdr:to>
    <xdr:cxnSp macro="">
      <xdr:nvCxnSpPr>
        <xdr:cNvPr id="411" name="直線コネクタ 410"/>
        <xdr:cNvCxnSpPr/>
      </xdr:nvCxnSpPr>
      <xdr:spPr>
        <a:xfrm>
          <a:off x="6972300" y="13176683"/>
          <a:ext cx="889000" cy="26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24967</xdr:rowOff>
    </xdr:from>
    <xdr:to>
      <xdr:col>41</xdr:col>
      <xdr:colOff>101600</xdr:colOff>
      <xdr:row>76</xdr:row>
      <xdr:rowOff>126567</xdr:rowOff>
    </xdr:to>
    <xdr:sp macro="" textlink="">
      <xdr:nvSpPr>
        <xdr:cNvPr id="412" name="フローチャート: 判断 411"/>
        <xdr:cNvSpPr/>
      </xdr:nvSpPr>
      <xdr:spPr>
        <a:xfrm>
          <a:off x="7810500" y="1305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143095</xdr:rowOff>
    </xdr:from>
    <xdr:ext cx="534377" cy="259045"/>
    <xdr:sp macro="" textlink="">
      <xdr:nvSpPr>
        <xdr:cNvPr id="413" name="テキスト ボックス 412"/>
        <xdr:cNvSpPr txBox="1"/>
      </xdr:nvSpPr>
      <xdr:spPr>
        <a:xfrm>
          <a:off x="7594111" y="1283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154927</xdr:rowOff>
    </xdr:from>
    <xdr:to>
      <xdr:col>36</xdr:col>
      <xdr:colOff>165100</xdr:colOff>
      <xdr:row>76</xdr:row>
      <xdr:rowOff>85077</xdr:rowOff>
    </xdr:to>
    <xdr:sp macro="" textlink="">
      <xdr:nvSpPr>
        <xdr:cNvPr id="414" name="フローチャート: 判断 413"/>
        <xdr:cNvSpPr/>
      </xdr:nvSpPr>
      <xdr:spPr>
        <a:xfrm>
          <a:off x="6921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101604</xdr:rowOff>
    </xdr:from>
    <xdr:ext cx="534377" cy="259045"/>
    <xdr:sp macro="" textlink="">
      <xdr:nvSpPr>
        <xdr:cNvPr id="415" name="テキスト ボックス 414"/>
        <xdr:cNvSpPr txBox="1"/>
      </xdr:nvSpPr>
      <xdr:spPr>
        <a:xfrm>
          <a:off x="6705111" y="1278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11061</xdr:rowOff>
    </xdr:from>
    <xdr:to>
      <xdr:col>55</xdr:col>
      <xdr:colOff>50800</xdr:colOff>
      <xdr:row>77</xdr:row>
      <xdr:rowOff>112661</xdr:rowOff>
    </xdr:to>
    <xdr:sp macro="" textlink="">
      <xdr:nvSpPr>
        <xdr:cNvPr id="421" name="楕円 420"/>
        <xdr:cNvSpPr/>
      </xdr:nvSpPr>
      <xdr:spPr>
        <a:xfrm>
          <a:off x="10426700" y="1321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160938</xdr:rowOff>
    </xdr:from>
    <xdr:ext cx="469744" cy="259045"/>
    <xdr:sp macro="" textlink="">
      <xdr:nvSpPr>
        <xdr:cNvPr id="422" name="商工費該当値テキスト"/>
        <xdr:cNvSpPr txBox="1"/>
      </xdr:nvSpPr>
      <xdr:spPr>
        <a:xfrm>
          <a:off x="10528300" y="13191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160565</xdr:rowOff>
    </xdr:from>
    <xdr:to>
      <xdr:col>50</xdr:col>
      <xdr:colOff>165100</xdr:colOff>
      <xdr:row>78</xdr:row>
      <xdr:rowOff>90715</xdr:rowOff>
    </xdr:to>
    <xdr:sp macro="" textlink="">
      <xdr:nvSpPr>
        <xdr:cNvPr id="423" name="楕円 422"/>
        <xdr:cNvSpPr/>
      </xdr:nvSpPr>
      <xdr:spPr>
        <a:xfrm>
          <a:off x="9588500" y="1336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81842</xdr:rowOff>
    </xdr:from>
    <xdr:ext cx="469744" cy="259045"/>
    <xdr:sp macro="" textlink="">
      <xdr:nvSpPr>
        <xdr:cNvPr id="424" name="テキスト ボックス 423"/>
        <xdr:cNvSpPr txBox="1"/>
      </xdr:nvSpPr>
      <xdr:spPr>
        <a:xfrm>
          <a:off x="9404428" y="13454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29197</xdr:rowOff>
    </xdr:from>
    <xdr:to>
      <xdr:col>46</xdr:col>
      <xdr:colOff>38100</xdr:colOff>
      <xdr:row>78</xdr:row>
      <xdr:rowOff>130797</xdr:rowOff>
    </xdr:to>
    <xdr:sp macro="" textlink="">
      <xdr:nvSpPr>
        <xdr:cNvPr id="425" name="楕円 424"/>
        <xdr:cNvSpPr/>
      </xdr:nvSpPr>
      <xdr:spPr>
        <a:xfrm>
          <a:off x="8699500" y="1340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121924</xdr:rowOff>
    </xdr:from>
    <xdr:ext cx="469744" cy="259045"/>
    <xdr:sp macro="" textlink="">
      <xdr:nvSpPr>
        <xdr:cNvPr id="426" name="テキスト ボックス 425"/>
        <xdr:cNvSpPr txBox="1"/>
      </xdr:nvSpPr>
      <xdr:spPr>
        <a:xfrm>
          <a:off x="8515428" y="1349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21082</xdr:rowOff>
    </xdr:from>
    <xdr:to>
      <xdr:col>41</xdr:col>
      <xdr:colOff>101600</xdr:colOff>
      <xdr:row>78</xdr:row>
      <xdr:rowOff>122682</xdr:rowOff>
    </xdr:to>
    <xdr:sp macro="" textlink="">
      <xdr:nvSpPr>
        <xdr:cNvPr id="427" name="楕円 426"/>
        <xdr:cNvSpPr/>
      </xdr:nvSpPr>
      <xdr:spPr>
        <a:xfrm>
          <a:off x="7810500" y="1339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113809</xdr:rowOff>
    </xdr:from>
    <xdr:ext cx="469744" cy="259045"/>
    <xdr:sp macro="" textlink="">
      <xdr:nvSpPr>
        <xdr:cNvPr id="428" name="テキスト ボックス 427"/>
        <xdr:cNvSpPr txBox="1"/>
      </xdr:nvSpPr>
      <xdr:spPr>
        <a:xfrm>
          <a:off x="7626428" y="1348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95683</xdr:rowOff>
    </xdr:from>
    <xdr:to>
      <xdr:col>36</xdr:col>
      <xdr:colOff>165100</xdr:colOff>
      <xdr:row>77</xdr:row>
      <xdr:rowOff>25833</xdr:rowOff>
    </xdr:to>
    <xdr:sp macro="" textlink="">
      <xdr:nvSpPr>
        <xdr:cNvPr id="429" name="楕円 428"/>
        <xdr:cNvSpPr/>
      </xdr:nvSpPr>
      <xdr:spPr>
        <a:xfrm>
          <a:off x="6921500" y="1312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16960</xdr:rowOff>
    </xdr:from>
    <xdr:ext cx="534377" cy="259045"/>
    <xdr:sp macro="" textlink="">
      <xdr:nvSpPr>
        <xdr:cNvPr id="430" name="テキスト ボックス 429"/>
        <xdr:cNvSpPr txBox="1"/>
      </xdr:nvSpPr>
      <xdr:spPr>
        <a:xfrm>
          <a:off x="6705111" y="1321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122656</xdr:rowOff>
    </xdr:from>
    <xdr:to>
      <xdr:col>54</xdr:col>
      <xdr:colOff>189865</xdr:colOff>
      <xdr:row>97</xdr:row>
      <xdr:rowOff>170459</xdr:rowOff>
    </xdr:to>
    <xdr:cxnSp macro="">
      <xdr:nvCxnSpPr>
        <xdr:cNvPr id="454" name="直線コネクタ 453"/>
        <xdr:cNvCxnSpPr/>
      </xdr:nvCxnSpPr>
      <xdr:spPr>
        <a:xfrm flipV="1">
          <a:off x="10475595" y="15724606"/>
          <a:ext cx="1270" cy="1076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2836</xdr:rowOff>
    </xdr:from>
    <xdr:ext cx="534377" cy="259045"/>
    <xdr:sp macro="" textlink="">
      <xdr:nvSpPr>
        <xdr:cNvPr id="455" name="土木費最小値テキスト"/>
        <xdr:cNvSpPr txBox="1"/>
      </xdr:nvSpPr>
      <xdr:spPr>
        <a:xfrm>
          <a:off x="10528300" y="1680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170459</xdr:rowOff>
    </xdr:from>
    <xdr:to>
      <xdr:col>55</xdr:col>
      <xdr:colOff>88900</xdr:colOff>
      <xdr:row>97</xdr:row>
      <xdr:rowOff>170459</xdr:rowOff>
    </xdr:to>
    <xdr:cxnSp macro="">
      <xdr:nvCxnSpPr>
        <xdr:cNvPr id="456" name="直線コネクタ 455"/>
        <xdr:cNvCxnSpPr/>
      </xdr:nvCxnSpPr>
      <xdr:spPr>
        <a:xfrm>
          <a:off x="10388600" y="16801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69333</xdr:rowOff>
    </xdr:from>
    <xdr:ext cx="599010" cy="259045"/>
    <xdr:sp macro="" textlink="">
      <xdr:nvSpPr>
        <xdr:cNvPr id="457" name="土木費最大値テキスト"/>
        <xdr:cNvSpPr txBox="1"/>
      </xdr:nvSpPr>
      <xdr:spPr>
        <a:xfrm>
          <a:off x="10528300" y="1549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122656</xdr:rowOff>
    </xdr:from>
    <xdr:to>
      <xdr:col>55</xdr:col>
      <xdr:colOff>88900</xdr:colOff>
      <xdr:row>91</xdr:row>
      <xdr:rowOff>122656</xdr:rowOff>
    </xdr:to>
    <xdr:cxnSp macro="">
      <xdr:nvCxnSpPr>
        <xdr:cNvPr id="458" name="直線コネクタ 457"/>
        <xdr:cNvCxnSpPr/>
      </xdr:nvCxnSpPr>
      <xdr:spPr>
        <a:xfrm>
          <a:off x="10388600" y="1572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65063</xdr:rowOff>
    </xdr:from>
    <xdr:to>
      <xdr:col>55</xdr:col>
      <xdr:colOff>0</xdr:colOff>
      <xdr:row>91</xdr:row>
      <xdr:rowOff>122656</xdr:rowOff>
    </xdr:to>
    <xdr:cxnSp macro="">
      <xdr:nvCxnSpPr>
        <xdr:cNvPr id="459" name="直線コネクタ 458"/>
        <xdr:cNvCxnSpPr/>
      </xdr:nvCxnSpPr>
      <xdr:spPr>
        <a:xfrm>
          <a:off x="9639300" y="15495563"/>
          <a:ext cx="838200" cy="22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44403</xdr:rowOff>
    </xdr:from>
    <xdr:ext cx="534377" cy="259045"/>
    <xdr:sp macro="" textlink="">
      <xdr:nvSpPr>
        <xdr:cNvPr id="460" name="土木費平均値テキスト"/>
        <xdr:cNvSpPr txBox="1"/>
      </xdr:nvSpPr>
      <xdr:spPr>
        <a:xfrm>
          <a:off x="10528300" y="16332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65976</xdr:rowOff>
    </xdr:from>
    <xdr:to>
      <xdr:col>55</xdr:col>
      <xdr:colOff>50800</xdr:colOff>
      <xdr:row>95</xdr:row>
      <xdr:rowOff>167576</xdr:rowOff>
    </xdr:to>
    <xdr:sp macro="" textlink="">
      <xdr:nvSpPr>
        <xdr:cNvPr id="461" name="フローチャート: 判断 460"/>
        <xdr:cNvSpPr/>
      </xdr:nvSpPr>
      <xdr:spPr>
        <a:xfrm>
          <a:off x="10426700" y="163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65063</xdr:rowOff>
    </xdr:from>
    <xdr:to>
      <xdr:col>50</xdr:col>
      <xdr:colOff>114300</xdr:colOff>
      <xdr:row>95</xdr:row>
      <xdr:rowOff>54533</xdr:rowOff>
    </xdr:to>
    <xdr:cxnSp macro="">
      <xdr:nvCxnSpPr>
        <xdr:cNvPr id="462" name="直線コネクタ 461"/>
        <xdr:cNvCxnSpPr/>
      </xdr:nvCxnSpPr>
      <xdr:spPr>
        <a:xfrm flipV="1">
          <a:off x="8750300" y="15495563"/>
          <a:ext cx="889000" cy="84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61213</xdr:rowOff>
    </xdr:from>
    <xdr:to>
      <xdr:col>50</xdr:col>
      <xdr:colOff>165100</xdr:colOff>
      <xdr:row>95</xdr:row>
      <xdr:rowOff>162813</xdr:rowOff>
    </xdr:to>
    <xdr:sp macro="" textlink="">
      <xdr:nvSpPr>
        <xdr:cNvPr id="463" name="フローチャート: 判断 462"/>
        <xdr:cNvSpPr/>
      </xdr:nvSpPr>
      <xdr:spPr>
        <a:xfrm>
          <a:off x="95885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153940</xdr:rowOff>
    </xdr:from>
    <xdr:ext cx="534377" cy="259045"/>
    <xdr:sp macro="" textlink="">
      <xdr:nvSpPr>
        <xdr:cNvPr id="464" name="テキスト ボックス 463"/>
        <xdr:cNvSpPr txBox="1"/>
      </xdr:nvSpPr>
      <xdr:spPr>
        <a:xfrm>
          <a:off x="9372111" y="1644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54533</xdr:rowOff>
    </xdr:from>
    <xdr:to>
      <xdr:col>45</xdr:col>
      <xdr:colOff>177800</xdr:colOff>
      <xdr:row>95</xdr:row>
      <xdr:rowOff>134023</xdr:rowOff>
    </xdr:to>
    <xdr:cxnSp macro="">
      <xdr:nvCxnSpPr>
        <xdr:cNvPr id="465" name="直線コネクタ 464"/>
        <xdr:cNvCxnSpPr/>
      </xdr:nvCxnSpPr>
      <xdr:spPr>
        <a:xfrm flipV="1">
          <a:off x="7861300" y="16342283"/>
          <a:ext cx="889000" cy="7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43701</xdr:rowOff>
    </xdr:from>
    <xdr:to>
      <xdr:col>46</xdr:col>
      <xdr:colOff>38100</xdr:colOff>
      <xdr:row>95</xdr:row>
      <xdr:rowOff>145301</xdr:rowOff>
    </xdr:to>
    <xdr:sp macro="" textlink="">
      <xdr:nvSpPr>
        <xdr:cNvPr id="466" name="フローチャート: 判断 465"/>
        <xdr:cNvSpPr/>
      </xdr:nvSpPr>
      <xdr:spPr>
        <a:xfrm>
          <a:off x="8699500" y="1633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136428</xdr:rowOff>
    </xdr:from>
    <xdr:ext cx="534377" cy="259045"/>
    <xdr:sp macro="" textlink="">
      <xdr:nvSpPr>
        <xdr:cNvPr id="467" name="テキスト ボックス 466"/>
        <xdr:cNvSpPr txBox="1"/>
      </xdr:nvSpPr>
      <xdr:spPr>
        <a:xfrm>
          <a:off x="8483111" y="1642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77978</xdr:rowOff>
    </xdr:from>
    <xdr:to>
      <xdr:col>41</xdr:col>
      <xdr:colOff>50800</xdr:colOff>
      <xdr:row>95</xdr:row>
      <xdr:rowOff>134023</xdr:rowOff>
    </xdr:to>
    <xdr:cxnSp macro="">
      <xdr:nvCxnSpPr>
        <xdr:cNvPr id="468" name="直線コネクタ 467"/>
        <xdr:cNvCxnSpPr/>
      </xdr:nvCxnSpPr>
      <xdr:spPr>
        <a:xfrm>
          <a:off x="6972300" y="16365728"/>
          <a:ext cx="889000" cy="5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62433</xdr:rowOff>
    </xdr:from>
    <xdr:to>
      <xdr:col>41</xdr:col>
      <xdr:colOff>101600</xdr:colOff>
      <xdr:row>95</xdr:row>
      <xdr:rowOff>164033</xdr:rowOff>
    </xdr:to>
    <xdr:sp macro="" textlink="">
      <xdr:nvSpPr>
        <xdr:cNvPr id="469" name="フローチャート: 判断 468"/>
        <xdr:cNvSpPr/>
      </xdr:nvSpPr>
      <xdr:spPr>
        <a:xfrm>
          <a:off x="78105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9110</xdr:rowOff>
    </xdr:from>
    <xdr:ext cx="534377" cy="259045"/>
    <xdr:sp macro="" textlink="">
      <xdr:nvSpPr>
        <xdr:cNvPr id="470" name="テキスト ボックス 469"/>
        <xdr:cNvSpPr txBox="1"/>
      </xdr:nvSpPr>
      <xdr:spPr>
        <a:xfrm>
          <a:off x="7594111" y="1612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67170</xdr:rowOff>
    </xdr:from>
    <xdr:to>
      <xdr:col>36</xdr:col>
      <xdr:colOff>165100</xdr:colOff>
      <xdr:row>94</xdr:row>
      <xdr:rowOff>168770</xdr:rowOff>
    </xdr:to>
    <xdr:sp macro="" textlink="">
      <xdr:nvSpPr>
        <xdr:cNvPr id="471" name="フローチャート: 判断 470"/>
        <xdr:cNvSpPr/>
      </xdr:nvSpPr>
      <xdr:spPr>
        <a:xfrm>
          <a:off x="6921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13847</xdr:rowOff>
    </xdr:from>
    <xdr:ext cx="534377" cy="259045"/>
    <xdr:sp macro="" textlink="">
      <xdr:nvSpPr>
        <xdr:cNvPr id="472" name="テキスト ボックス 471"/>
        <xdr:cNvSpPr txBox="1"/>
      </xdr:nvSpPr>
      <xdr:spPr>
        <a:xfrm>
          <a:off x="6705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71856</xdr:rowOff>
    </xdr:from>
    <xdr:to>
      <xdr:col>55</xdr:col>
      <xdr:colOff>50800</xdr:colOff>
      <xdr:row>92</xdr:row>
      <xdr:rowOff>2006</xdr:rowOff>
    </xdr:to>
    <xdr:sp macro="" textlink="">
      <xdr:nvSpPr>
        <xdr:cNvPr id="478" name="楕円 477"/>
        <xdr:cNvSpPr/>
      </xdr:nvSpPr>
      <xdr:spPr>
        <a:xfrm>
          <a:off x="10426700" y="156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24883</xdr:rowOff>
    </xdr:from>
    <xdr:ext cx="599010" cy="259045"/>
    <xdr:sp macro="" textlink="">
      <xdr:nvSpPr>
        <xdr:cNvPr id="479" name="土木費該当値テキスト"/>
        <xdr:cNvSpPr txBox="1"/>
      </xdr:nvSpPr>
      <xdr:spPr>
        <a:xfrm>
          <a:off x="10528300" y="15626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14263</xdr:rowOff>
    </xdr:from>
    <xdr:to>
      <xdr:col>50</xdr:col>
      <xdr:colOff>165100</xdr:colOff>
      <xdr:row>90</xdr:row>
      <xdr:rowOff>115863</xdr:rowOff>
    </xdr:to>
    <xdr:sp macro="" textlink="">
      <xdr:nvSpPr>
        <xdr:cNvPr id="480" name="楕円 479"/>
        <xdr:cNvSpPr/>
      </xdr:nvSpPr>
      <xdr:spPr>
        <a:xfrm>
          <a:off x="9588500" y="1544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88</xdr:row>
      <xdr:rowOff>132390</xdr:rowOff>
    </xdr:from>
    <xdr:ext cx="599010" cy="259045"/>
    <xdr:sp macro="" textlink="">
      <xdr:nvSpPr>
        <xdr:cNvPr id="481" name="テキスト ボックス 480"/>
        <xdr:cNvSpPr txBox="1"/>
      </xdr:nvSpPr>
      <xdr:spPr>
        <a:xfrm>
          <a:off x="9339795" y="1521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3733</xdr:rowOff>
    </xdr:from>
    <xdr:to>
      <xdr:col>46</xdr:col>
      <xdr:colOff>38100</xdr:colOff>
      <xdr:row>95</xdr:row>
      <xdr:rowOff>105333</xdr:rowOff>
    </xdr:to>
    <xdr:sp macro="" textlink="">
      <xdr:nvSpPr>
        <xdr:cNvPr id="482" name="楕円 481"/>
        <xdr:cNvSpPr/>
      </xdr:nvSpPr>
      <xdr:spPr>
        <a:xfrm>
          <a:off x="8699500" y="1629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121860</xdr:rowOff>
    </xdr:from>
    <xdr:ext cx="534377" cy="259045"/>
    <xdr:sp macro="" textlink="">
      <xdr:nvSpPr>
        <xdr:cNvPr id="483" name="テキスト ボックス 482"/>
        <xdr:cNvSpPr txBox="1"/>
      </xdr:nvSpPr>
      <xdr:spPr>
        <a:xfrm>
          <a:off x="8483111" y="1606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83223</xdr:rowOff>
    </xdr:from>
    <xdr:to>
      <xdr:col>41</xdr:col>
      <xdr:colOff>101600</xdr:colOff>
      <xdr:row>96</xdr:row>
      <xdr:rowOff>13373</xdr:rowOff>
    </xdr:to>
    <xdr:sp macro="" textlink="">
      <xdr:nvSpPr>
        <xdr:cNvPr id="484" name="楕円 483"/>
        <xdr:cNvSpPr/>
      </xdr:nvSpPr>
      <xdr:spPr>
        <a:xfrm>
          <a:off x="7810500" y="1637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4500</xdr:rowOff>
    </xdr:from>
    <xdr:ext cx="534377" cy="259045"/>
    <xdr:sp macro="" textlink="">
      <xdr:nvSpPr>
        <xdr:cNvPr id="485" name="テキスト ボックス 484"/>
        <xdr:cNvSpPr txBox="1"/>
      </xdr:nvSpPr>
      <xdr:spPr>
        <a:xfrm>
          <a:off x="7594111" y="1646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27178</xdr:rowOff>
    </xdr:from>
    <xdr:to>
      <xdr:col>36</xdr:col>
      <xdr:colOff>165100</xdr:colOff>
      <xdr:row>95</xdr:row>
      <xdr:rowOff>128778</xdr:rowOff>
    </xdr:to>
    <xdr:sp macro="" textlink="">
      <xdr:nvSpPr>
        <xdr:cNvPr id="486" name="楕円 485"/>
        <xdr:cNvSpPr/>
      </xdr:nvSpPr>
      <xdr:spPr>
        <a:xfrm>
          <a:off x="6921500" y="1631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119905</xdr:rowOff>
    </xdr:from>
    <xdr:ext cx="534377" cy="259045"/>
    <xdr:sp macro="" textlink="">
      <xdr:nvSpPr>
        <xdr:cNvPr id="487" name="テキスト ボックス 486"/>
        <xdr:cNvSpPr txBox="1"/>
      </xdr:nvSpPr>
      <xdr:spPr>
        <a:xfrm>
          <a:off x="6705111" y="1640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20600</xdr:rowOff>
    </xdr:from>
    <xdr:to>
      <xdr:col>85</xdr:col>
      <xdr:colOff>126364</xdr:colOff>
      <xdr:row>39</xdr:row>
      <xdr:rowOff>47300</xdr:rowOff>
    </xdr:to>
    <xdr:cxnSp macro="">
      <xdr:nvCxnSpPr>
        <xdr:cNvPr id="510" name="直線コネクタ 509"/>
        <xdr:cNvCxnSpPr/>
      </xdr:nvCxnSpPr>
      <xdr:spPr>
        <a:xfrm flipV="1">
          <a:off x="16317595" y="5164100"/>
          <a:ext cx="1269" cy="156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51127</xdr:rowOff>
    </xdr:from>
    <xdr:ext cx="469744" cy="259045"/>
    <xdr:sp macro="" textlink="">
      <xdr:nvSpPr>
        <xdr:cNvPr id="511" name="消防費最小値テキスト"/>
        <xdr:cNvSpPr txBox="1"/>
      </xdr:nvSpPr>
      <xdr:spPr>
        <a:xfrm>
          <a:off x="16370300" y="67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47300</xdr:rowOff>
    </xdr:from>
    <xdr:to>
      <xdr:col>86</xdr:col>
      <xdr:colOff>25400</xdr:colOff>
      <xdr:row>39</xdr:row>
      <xdr:rowOff>47300</xdr:rowOff>
    </xdr:to>
    <xdr:cxnSp macro="">
      <xdr:nvCxnSpPr>
        <xdr:cNvPr id="512" name="直線コネクタ 511"/>
        <xdr:cNvCxnSpPr/>
      </xdr:nvCxnSpPr>
      <xdr:spPr>
        <a:xfrm>
          <a:off x="16230600" y="673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138727</xdr:rowOff>
    </xdr:from>
    <xdr:ext cx="534377" cy="259045"/>
    <xdr:sp macro="" textlink="">
      <xdr:nvSpPr>
        <xdr:cNvPr id="513" name="消防費最大値テキスト"/>
        <xdr:cNvSpPr txBox="1"/>
      </xdr:nvSpPr>
      <xdr:spPr>
        <a:xfrm>
          <a:off x="16370300" y="4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20600</xdr:rowOff>
    </xdr:from>
    <xdr:to>
      <xdr:col>86</xdr:col>
      <xdr:colOff>25400</xdr:colOff>
      <xdr:row>30</xdr:row>
      <xdr:rowOff>20600</xdr:rowOff>
    </xdr:to>
    <xdr:cxnSp macro="">
      <xdr:nvCxnSpPr>
        <xdr:cNvPr id="514" name="直線コネクタ 513"/>
        <xdr:cNvCxnSpPr/>
      </xdr:nvCxnSpPr>
      <xdr:spPr>
        <a:xfrm>
          <a:off x="16230600" y="516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20600</xdr:rowOff>
    </xdr:from>
    <xdr:to>
      <xdr:col>85</xdr:col>
      <xdr:colOff>127000</xdr:colOff>
      <xdr:row>35</xdr:row>
      <xdr:rowOff>123241</xdr:rowOff>
    </xdr:to>
    <xdr:cxnSp macro="">
      <xdr:nvCxnSpPr>
        <xdr:cNvPr id="515" name="直線コネクタ 514"/>
        <xdr:cNvCxnSpPr/>
      </xdr:nvCxnSpPr>
      <xdr:spPr>
        <a:xfrm flipV="1">
          <a:off x="15481300" y="5164100"/>
          <a:ext cx="838200" cy="95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155750</xdr:rowOff>
    </xdr:from>
    <xdr:ext cx="534377" cy="259045"/>
    <xdr:sp macro="" textlink="">
      <xdr:nvSpPr>
        <xdr:cNvPr id="516" name="消防費平均値テキスト"/>
        <xdr:cNvSpPr txBox="1"/>
      </xdr:nvSpPr>
      <xdr:spPr>
        <a:xfrm>
          <a:off x="16370300" y="6156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5873</xdr:rowOff>
    </xdr:from>
    <xdr:to>
      <xdr:col>85</xdr:col>
      <xdr:colOff>177800</xdr:colOff>
      <xdr:row>36</xdr:row>
      <xdr:rowOff>107473</xdr:rowOff>
    </xdr:to>
    <xdr:sp macro="" textlink="">
      <xdr:nvSpPr>
        <xdr:cNvPr id="517" name="フローチャート: 判断 516"/>
        <xdr:cNvSpPr/>
      </xdr:nvSpPr>
      <xdr:spPr>
        <a:xfrm>
          <a:off x="162687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123241</xdr:rowOff>
    </xdr:from>
    <xdr:to>
      <xdr:col>81</xdr:col>
      <xdr:colOff>50800</xdr:colOff>
      <xdr:row>37</xdr:row>
      <xdr:rowOff>52786</xdr:rowOff>
    </xdr:to>
    <xdr:cxnSp macro="">
      <xdr:nvCxnSpPr>
        <xdr:cNvPr id="518" name="直線コネクタ 517"/>
        <xdr:cNvCxnSpPr/>
      </xdr:nvCxnSpPr>
      <xdr:spPr>
        <a:xfrm flipV="1">
          <a:off x="14592300" y="6123991"/>
          <a:ext cx="889000" cy="27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19771</xdr:rowOff>
    </xdr:from>
    <xdr:to>
      <xdr:col>81</xdr:col>
      <xdr:colOff>101600</xdr:colOff>
      <xdr:row>36</xdr:row>
      <xdr:rowOff>121371</xdr:rowOff>
    </xdr:to>
    <xdr:sp macro="" textlink="">
      <xdr:nvSpPr>
        <xdr:cNvPr id="519" name="フローチャート: 判断 518"/>
        <xdr:cNvSpPr/>
      </xdr:nvSpPr>
      <xdr:spPr>
        <a:xfrm>
          <a:off x="15430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112498</xdr:rowOff>
    </xdr:from>
    <xdr:ext cx="534377" cy="259045"/>
    <xdr:sp macro="" textlink="">
      <xdr:nvSpPr>
        <xdr:cNvPr id="520" name="テキスト ボックス 519"/>
        <xdr:cNvSpPr txBox="1"/>
      </xdr:nvSpPr>
      <xdr:spPr>
        <a:xfrm>
          <a:off x="15214111" y="628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121549</xdr:rowOff>
    </xdr:from>
    <xdr:to>
      <xdr:col>76</xdr:col>
      <xdr:colOff>114300</xdr:colOff>
      <xdr:row>37</xdr:row>
      <xdr:rowOff>52786</xdr:rowOff>
    </xdr:to>
    <xdr:cxnSp macro="">
      <xdr:nvCxnSpPr>
        <xdr:cNvPr id="521" name="直線コネクタ 520"/>
        <xdr:cNvCxnSpPr/>
      </xdr:nvCxnSpPr>
      <xdr:spPr>
        <a:xfrm>
          <a:off x="13703300" y="6293749"/>
          <a:ext cx="889000" cy="10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31430</xdr:rowOff>
    </xdr:from>
    <xdr:to>
      <xdr:col>76</xdr:col>
      <xdr:colOff>165100</xdr:colOff>
      <xdr:row>36</xdr:row>
      <xdr:rowOff>133030</xdr:rowOff>
    </xdr:to>
    <xdr:sp macro="" textlink="">
      <xdr:nvSpPr>
        <xdr:cNvPr id="522" name="フローチャート: 判断 521"/>
        <xdr:cNvSpPr/>
      </xdr:nvSpPr>
      <xdr:spPr>
        <a:xfrm>
          <a:off x="14541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149557</xdr:rowOff>
    </xdr:from>
    <xdr:ext cx="534377" cy="259045"/>
    <xdr:sp macro="" textlink="">
      <xdr:nvSpPr>
        <xdr:cNvPr id="523" name="テキスト ボックス 522"/>
        <xdr:cNvSpPr txBox="1"/>
      </xdr:nvSpPr>
      <xdr:spPr>
        <a:xfrm>
          <a:off x="14325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121549</xdr:rowOff>
    </xdr:from>
    <xdr:to>
      <xdr:col>71</xdr:col>
      <xdr:colOff>177800</xdr:colOff>
      <xdr:row>37</xdr:row>
      <xdr:rowOff>52466</xdr:rowOff>
    </xdr:to>
    <xdr:cxnSp macro="">
      <xdr:nvCxnSpPr>
        <xdr:cNvPr id="524" name="直線コネクタ 523"/>
        <xdr:cNvCxnSpPr/>
      </xdr:nvCxnSpPr>
      <xdr:spPr>
        <a:xfrm flipV="1">
          <a:off x="12814300" y="6293749"/>
          <a:ext cx="889000" cy="10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47706</xdr:rowOff>
    </xdr:from>
    <xdr:to>
      <xdr:col>72</xdr:col>
      <xdr:colOff>38100</xdr:colOff>
      <xdr:row>36</xdr:row>
      <xdr:rowOff>149306</xdr:rowOff>
    </xdr:to>
    <xdr:sp macro="" textlink="">
      <xdr:nvSpPr>
        <xdr:cNvPr id="525" name="フローチャート: 判断 524"/>
        <xdr:cNvSpPr/>
      </xdr:nvSpPr>
      <xdr:spPr>
        <a:xfrm>
          <a:off x="13652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165833</xdr:rowOff>
    </xdr:from>
    <xdr:ext cx="534377" cy="259045"/>
    <xdr:sp macro="" textlink="">
      <xdr:nvSpPr>
        <xdr:cNvPr id="526" name="テキスト ボックス 525"/>
        <xdr:cNvSpPr txBox="1"/>
      </xdr:nvSpPr>
      <xdr:spPr>
        <a:xfrm>
          <a:off x="13436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27" name="フローチャート: 判断 526"/>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94464</xdr:rowOff>
    </xdr:from>
    <xdr:ext cx="534377" cy="259045"/>
    <xdr:sp macro="" textlink="">
      <xdr:nvSpPr>
        <xdr:cNvPr id="528" name="テキスト ボックス 527"/>
        <xdr:cNvSpPr txBox="1"/>
      </xdr:nvSpPr>
      <xdr:spPr>
        <a:xfrm>
          <a:off x="12547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29</xdr:row>
      <xdr:rowOff>141250</xdr:rowOff>
    </xdr:from>
    <xdr:to>
      <xdr:col>85</xdr:col>
      <xdr:colOff>177800</xdr:colOff>
      <xdr:row>30</xdr:row>
      <xdr:rowOff>71400</xdr:rowOff>
    </xdr:to>
    <xdr:sp macro="" textlink="">
      <xdr:nvSpPr>
        <xdr:cNvPr id="534" name="楕円 533"/>
        <xdr:cNvSpPr/>
      </xdr:nvSpPr>
      <xdr:spPr>
        <a:xfrm>
          <a:off x="16268700" y="51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94277</xdr:rowOff>
    </xdr:from>
    <xdr:ext cx="534377" cy="259045"/>
    <xdr:sp macro="" textlink="">
      <xdr:nvSpPr>
        <xdr:cNvPr id="535" name="消防費該当値テキスト"/>
        <xdr:cNvSpPr txBox="1"/>
      </xdr:nvSpPr>
      <xdr:spPr>
        <a:xfrm>
          <a:off x="16370300" y="506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72441</xdr:rowOff>
    </xdr:from>
    <xdr:to>
      <xdr:col>81</xdr:col>
      <xdr:colOff>101600</xdr:colOff>
      <xdr:row>36</xdr:row>
      <xdr:rowOff>2591</xdr:rowOff>
    </xdr:to>
    <xdr:sp macro="" textlink="">
      <xdr:nvSpPr>
        <xdr:cNvPr id="536" name="楕円 535"/>
        <xdr:cNvSpPr/>
      </xdr:nvSpPr>
      <xdr:spPr>
        <a:xfrm>
          <a:off x="15430500" y="607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19118</xdr:rowOff>
    </xdr:from>
    <xdr:ext cx="534377" cy="259045"/>
    <xdr:sp macro="" textlink="">
      <xdr:nvSpPr>
        <xdr:cNvPr id="537" name="テキスト ボックス 536"/>
        <xdr:cNvSpPr txBox="1"/>
      </xdr:nvSpPr>
      <xdr:spPr>
        <a:xfrm>
          <a:off x="15214111" y="584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1986</xdr:rowOff>
    </xdr:from>
    <xdr:to>
      <xdr:col>76</xdr:col>
      <xdr:colOff>165100</xdr:colOff>
      <xdr:row>37</xdr:row>
      <xdr:rowOff>103586</xdr:rowOff>
    </xdr:to>
    <xdr:sp macro="" textlink="">
      <xdr:nvSpPr>
        <xdr:cNvPr id="538" name="楕円 537"/>
        <xdr:cNvSpPr/>
      </xdr:nvSpPr>
      <xdr:spPr>
        <a:xfrm>
          <a:off x="14541500" y="634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94713</xdr:rowOff>
    </xdr:from>
    <xdr:ext cx="534377" cy="259045"/>
    <xdr:sp macro="" textlink="">
      <xdr:nvSpPr>
        <xdr:cNvPr id="539" name="テキスト ボックス 538"/>
        <xdr:cNvSpPr txBox="1"/>
      </xdr:nvSpPr>
      <xdr:spPr>
        <a:xfrm>
          <a:off x="14325111" y="643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70749</xdr:rowOff>
    </xdr:from>
    <xdr:to>
      <xdr:col>72</xdr:col>
      <xdr:colOff>38100</xdr:colOff>
      <xdr:row>37</xdr:row>
      <xdr:rowOff>899</xdr:rowOff>
    </xdr:to>
    <xdr:sp macro="" textlink="">
      <xdr:nvSpPr>
        <xdr:cNvPr id="540" name="楕円 539"/>
        <xdr:cNvSpPr/>
      </xdr:nvSpPr>
      <xdr:spPr>
        <a:xfrm>
          <a:off x="13652500" y="624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163476</xdr:rowOff>
    </xdr:from>
    <xdr:ext cx="534377" cy="259045"/>
    <xdr:sp macro="" textlink="">
      <xdr:nvSpPr>
        <xdr:cNvPr id="541" name="テキスト ボックス 540"/>
        <xdr:cNvSpPr txBox="1"/>
      </xdr:nvSpPr>
      <xdr:spPr>
        <a:xfrm>
          <a:off x="13436111" y="633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1666</xdr:rowOff>
    </xdr:from>
    <xdr:to>
      <xdr:col>67</xdr:col>
      <xdr:colOff>101600</xdr:colOff>
      <xdr:row>37</xdr:row>
      <xdr:rowOff>103266</xdr:rowOff>
    </xdr:to>
    <xdr:sp macro="" textlink="">
      <xdr:nvSpPr>
        <xdr:cNvPr id="542" name="楕円 541"/>
        <xdr:cNvSpPr/>
      </xdr:nvSpPr>
      <xdr:spPr>
        <a:xfrm>
          <a:off x="12763500" y="634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94393</xdr:rowOff>
    </xdr:from>
    <xdr:ext cx="534377" cy="259045"/>
    <xdr:sp macro="" textlink="">
      <xdr:nvSpPr>
        <xdr:cNvPr id="543" name="テキスト ボックス 542"/>
        <xdr:cNvSpPr txBox="1"/>
      </xdr:nvSpPr>
      <xdr:spPr>
        <a:xfrm>
          <a:off x="12547111" y="643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6" name="テキスト ボックス 55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8" name="テキスト ボックス 55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0" name="テキスト ボックス 55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2" name="テキスト ボックス 561"/>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4" name="テキスト ボックス 56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6" name="テキスト ボックス 56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159033</xdr:rowOff>
    </xdr:from>
    <xdr:to>
      <xdr:col>85</xdr:col>
      <xdr:colOff>126364</xdr:colOff>
      <xdr:row>58</xdr:row>
      <xdr:rowOff>148616</xdr:rowOff>
    </xdr:to>
    <xdr:cxnSp macro="">
      <xdr:nvCxnSpPr>
        <xdr:cNvPr id="570" name="直線コネクタ 569"/>
        <xdr:cNvCxnSpPr/>
      </xdr:nvCxnSpPr>
      <xdr:spPr>
        <a:xfrm flipV="1">
          <a:off x="16317595" y="8731533"/>
          <a:ext cx="1269" cy="136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152443</xdr:rowOff>
    </xdr:from>
    <xdr:ext cx="534377" cy="259045"/>
    <xdr:sp macro="" textlink="">
      <xdr:nvSpPr>
        <xdr:cNvPr id="571" name="教育費最小値テキスト"/>
        <xdr:cNvSpPr txBox="1"/>
      </xdr:nvSpPr>
      <xdr:spPr>
        <a:xfrm>
          <a:off x="16370300" y="100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148616</xdr:rowOff>
    </xdr:from>
    <xdr:to>
      <xdr:col>86</xdr:col>
      <xdr:colOff>25400</xdr:colOff>
      <xdr:row>58</xdr:row>
      <xdr:rowOff>148616</xdr:rowOff>
    </xdr:to>
    <xdr:cxnSp macro="">
      <xdr:nvCxnSpPr>
        <xdr:cNvPr id="572" name="直線コネクタ 571"/>
        <xdr:cNvCxnSpPr/>
      </xdr:nvCxnSpPr>
      <xdr:spPr>
        <a:xfrm>
          <a:off x="16230600" y="1009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105710</xdr:rowOff>
    </xdr:from>
    <xdr:ext cx="599010" cy="259045"/>
    <xdr:sp macro="" textlink="">
      <xdr:nvSpPr>
        <xdr:cNvPr id="573" name="教育費最大値テキスト"/>
        <xdr:cNvSpPr txBox="1"/>
      </xdr:nvSpPr>
      <xdr:spPr>
        <a:xfrm>
          <a:off x="16370300" y="85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159033</xdr:rowOff>
    </xdr:from>
    <xdr:to>
      <xdr:col>86</xdr:col>
      <xdr:colOff>25400</xdr:colOff>
      <xdr:row>50</xdr:row>
      <xdr:rowOff>159033</xdr:rowOff>
    </xdr:to>
    <xdr:cxnSp macro="">
      <xdr:nvCxnSpPr>
        <xdr:cNvPr id="574" name="直線コネクタ 573"/>
        <xdr:cNvCxnSpPr/>
      </xdr:nvCxnSpPr>
      <xdr:spPr>
        <a:xfrm>
          <a:off x="16230600" y="87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78517</xdr:rowOff>
    </xdr:from>
    <xdr:to>
      <xdr:col>85</xdr:col>
      <xdr:colOff>127000</xdr:colOff>
      <xdr:row>56</xdr:row>
      <xdr:rowOff>12501</xdr:rowOff>
    </xdr:to>
    <xdr:cxnSp macro="">
      <xdr:nvCxnSpPr>
        <xdr:cNvPr id="575" name="直線コネクタ 574"/>
        <xdr:cNvCxnSpPr/>
      </xdr:nvCxnSpPr>
      <xdr:spPr>
        <a:xfrm flipV="1">
          <a:off x="15481300" y="9508267"/>
          <a:ext cx="838200" cy="10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165592</xdr:rowOff>
    </xdr:from>
    <xdr:ext cx="534377" cy="259045"/>
    <xdr:sp macro="" textlink="">
      <xdr:nvSpPr>
        <xdr:cNvPr id="576" name="教育費平均値テキスト"/>
        <xdr:cNvSpPr txBox="1"/>
      </xdr:nvSpPr>
      <xdr:spPr>
        <a:xfrm>
          <a:off x="16370300" y="9595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15715</xdr:rowOff>
    </xdr:from>
    <xdr:to>
      <xdr:col>85</xdr:col>
      <xdr:colOff>177800</xdr:colOff>
      <xdr:row>56</xdr:row>
      <xdr:rowOff>117315</xdr:rowOff>
    </xdr:to>
    <xdr:sp macro="" textlink="">
      <xdr:nvSpPr>
        <xdr:cNvPr id="577" name="フローチャート: 判断 576"/>
        <xdr:cNvSpPr/>
      </xdr:nvSpPr>
      <xdr:spPr>
        <a:xfrm>
          <a:off x="162687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12501</xdr:rowOff>
    </xdr:from>
    <xdr:to>
      <xdr:col>81</xdr:col>
      <xdr:colOff>50800</xdr:colOff>
      <xdr:row>57</xdr:row>
      <xdr:rowOff>37532</xdr:rowOff>
    </xdr:to>
    <xdr:cxnSp macro="">
      <xdr:nvCxnSpPr>
        <xdr:cNvPr id="578" name="直線コネクタ 577"/>
        <xdr:cNvCxnSpPr/>
      </xdr:nvCxnSpPr>
      <xdr:spPr>
        <a:xfrm flipV="1">
          <a:off x="14592300" y="9613701"/>
          <a:ext cx="889000" cy="19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46903</xdr:rowOff>
    </xdr:from>
    <xdr:to>
      <xdr:col>81</xdr:col>
      <xdr:colOff>101600</xdr:colOff>
      <xdr:row>56</xdr:row>
      <xdr:rowOff>148503</xdr:rowOff>
    </xdr:to>
    <xdr:sp macro="" textlink="">
      <xdr:nvSpPr>
        <xdr:cNvPr id="579" name="フローチャート: 判断 578"/>
        <xdr:cNvSpPr/>
      </xdr:nvSpPr>
      <xdr:spPr>
        <a:xfrm>
          <a:off x="15430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139630</xdr:rowOff>
    </xdr:from>
    <xdr:ext cx="534377" cy="259045"/>
    <xdr:sp macro="" textlink="">
      <xdr:nvSpPr>
        <xdr:cNvPr id="580" name="テキスト ボックス 579"/>
        <xdr:cNvSpPr txBox="1"/>
      </xdr:nvSpPr>
      <xdr:spPr>
        <a:xfrm>
          <a:off x="15214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37532</xdr:rowOff>
    </xdr:from>
    <xdr:to>
      <xdr:col>76</xdr:col>
      <xdr:colOff>114300</xdr:colOff>
      <xdr:row>58</xdr:row>
      <xdr:rowOff>40536</xdr:rowOff>
    </xdr:to>
    <xdr:cxnSp macro="">
      <xdr:nvCxnSpPr>
        <xdr:cNvPr id="581" name="直線コネクタ 580"/>
        <xdr:cNvCxnSpPr/>
      </xdr:nvCxnSpPr>
      <xdr:spPr>
        <a:xfrm flipV="1">
          <a:off x="13703300" y="9810182"/>
          <a:ext cx="889000" cy="17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24533</xdr:rowOff>
    </xdr:from>
    <xdr:to>
      <xdr:col>76</xdr:col>
      <xdr:colOff>165100</xdr:colOff>
      <xdr:row>56</xdr:row>
      <xdr:rowOff>126133</xdr:rowOff>
    </xdr:to>
    <xdr:sp macro="" textlink="">
      <xdr:nvSpPr>
        <xdr:cNvPr id="582" name="フローチャート: 判断 581"/>
        <xdr:cNvSpPr/>
      </xdr:nvSpPr>
      <xdr:spPr>
        <a:xfrm>
          <a:off x="14541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142660</xdr:rowOff>
    </xdr:from>
    <xdr:ext cx="534377" cy="259045"/>
    <xdr:sp macro="" textlink="">
      <xdr:nvSpPr>
        <xdr:cNvPr id="583" name="テキスト ボックス 582"/>
        <xdr:cNvSpPr txBox="1"/>
      </xdr:nvSpPr>
      <xdr:spPr>
        <a:xfrm>
          <a:off x="14325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10133</xdr:rowOff>
    </xdr:from>
    <xdr:to>
      <xdr:col>71</xdr:col>
      <xdr:colOff>177800</xdr:colOff>
      <xdr:row>58</xdr:row>
      <xdr:rowOff>40536</xdr:rowOff>
    </xdr:to>
    <xdr:cxnSp macro="">
      <xdr:nvCxnSpPr>
        <xdr:cNvPr id="584" name="直線コネクタ 583"/>
        <xdr:cNvCxnSpPr/>
      </xdr:nvCxnSpPr>
      <xdr:spPr>
        <a:xfrm>
          <a:off x="12814300" y="9954233"/>
          <a:ext cx="889000" cy="3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84361</xdr:rowOff>
    </xdr:from>
    <xdr:to>
      <xdr:col>72</xdr:col>
      <xdr:colOff>38100</xdr:colOff>
      <xdr:row>57</xdr:row>
      <xdr:rowOff>14511</xdr:rowOff>
    </xdr:to>
    <xdr:sp macro="" textlink="">
      <xdr:nvSpPr>
        <xdr:cNvPr id="585" name="フローチャート: 判断 584"/>
        <xdr:cNvSpPr/>
      </xdr:nvSpPr>
      <xdr:spPr>
        <a:xfrm>
          <a:off x="13652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31038</xdr:rowOff>
    </xdr:from>
    <xdr:ext cx="534377" cy="259045"/>
    <xdr:sp macro="" textlink="">
      <xdr:nvSpPr>
        <xdr:cNvPr id="586" name="テキスト ボックス 585"/>
        <xdr:cNvSpPr txBox="1"/>
      </xdr:nvSpPr>
      <xdr:spPr>
        <a:xfrm>
          <a:off x="13436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56700</xdr:rowOff>
    </xdr:from>
    <xdr:to>
      <xdr:col>67</xdr:col>
      <xdr:colOff>101600</xdr:colOff>
      <xdr:row>56</xdr:row>
      <xdr:rowOff>158300</xdr:rowOff>
    </xdr:to>
    <xdr:sp macro="" textlink="">
      <xdr:nvSpPr>
        <xdr:cNvPr id="587" name="フローチャート: 判断 586"/>
        <xdr:cNvSpPr/>
      </xdr:nvSpPr>
      <xdr:spPr>
        <a:xfrm>
          <a:off x="12763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3377</xdr:rowOff>
    </xdr:from>
    <xdr:ext cx="534377" cy="259045"/>
    <xdr:sp macro="" textlink="">
      <xdr:nvSpPr>
        <xdr:cNvPr id="588" name="テキスト ボックス 587"/>
        <xdr:cNvSpPr txBox="1"/>
      </xdr:nvSpPr>
      <xdr:spPr>
        <a:xfrm>
          <a:off x="12547111" y="943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27717</xdr:rowOff>
    </xdr:from>
    <xdr:to>
      <xdr:col>85</xdr:col>
      <xdr:colOff>177800</xdr:colOff>
      <xdr:row>55</xdr:row>
      <xdr:rowOff>129317</xdr:rowOff>
    </xdr:to>
    <xdr:sp macro="" textlink="">
      <xdr:nvSpPr>
        <xdr:cNvPr id="594" name="楕円 593"/>
        <xdr:cNvSpPr/>
      </xdr:nvSpPr>
      <xdr:spPr>
        <a:xfrm>
          <a:off x="16268700" y="945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50594</xdr:rowOff>
    </xdr:from>
    <xdr:ext cx="534377" cy="259045"/>
    <xdr:sp macro="" textlink="">
      <xdr:nvSpPr>
        <xdr:cNvPr id="595" name="教育費該当値テキスト"/>
        <xdr:cNvSpPr txBox="1"/>
      </xdr:nvSpPr>
      <xdr:spPr>
        <a:xfrm>
          <a:off x="16370300" y="930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133151</xdr:rowOff>
    </xdr:from>
    <xdr:to>
      <xdr:col>81</xdr:col>
      <xdr:colOff>101600</xdr:colOff>
      <xdr:row>56</xdr:row>
      <xdr:rowOff>63301</xdr:rowOff>
    </xdr:to>
    <xdr:sp macro="" textlink="">
      <xdr:nvSpPr>
        <xdr:cNvPr id="596" name="楕円 595"/>
        <xdr:cNvSpPr/>
      </xdr:nvSpPr>
      <xdr:spPr>
        <a:xfrm>
          <a:off x="15430500" y="956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79828</xdr:rowOff>
    </xdr:from>
    <xdr:ext cx="534377" cy="259045"/>
    <xdr:sp macro="" textlink="">
      <xdr:nvSpPr>
        <xdr:cNvPr id="597" name="テキスト ボックス 596"/>
        <xdr:cNvSpPr txBox="1"/>
      </xdr:nvSpPr>
      <xdr:spPr>
        <a:xfrm>
          <a:off x="15214111" y="933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158182</xdr:rowOff>
    </xdr:from>
    <xdr:to>
      <xdr:col>76</xdr:col>
      <xdr:colOff>165100</xdr:colOff>
      <xdr:row>57</xdr:row>
      <xdr:rowOff>88332</xdr:rowOff>
    </xdr:to>
    <xdr:sp macro="" textlink="">
      <xdr:nvSpPr>
        <xdr:cNvPr id="598" name="楕円 597"/>
        <xdr:cNvSpPr/>
      </xdr:nvSpPr>
      <xdr:spPr>
        <a:xfrm>
          <a:off x="14541500" y="975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79459</xdr:rowOff>
    </xdr:from>
    <xdr:ext cx="534377" cy="259045"/>
    <xdr:sp macro="" textlink="">
      <xdr:nvSpPr>
        <xdr:cNvPr id="599" name="テキスト ボックス 598"/>
        <xdr:cNvSpPr txBox="1"/>
      </xdr:nvSpPr>
      <xdr:spPr>
        <a:xfrm>
          <a:off x="14325111" y="985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161186</xdr:rowOff>
    </xdr:from>
    <xdr:to>
      <xdr:col>72</xdr:col>
      <xdr:colOff>38100</xdr:colOff>
      <xdr:row>58</xdr:row>
      <xdr:rowOff>91336</xdr:rowOff>
    </xdr:to>
    <xdr:sp macro="" textlink="">
      <xdr:nvSpPr>
        <xdr:cNvPr id="600" name="楕円 599"/>
        <xdr:cNvSpPr/>
      </xdr:nvSpPr>
      <xdr:spPr>
        <a:xfrm>
          <a:off x="13652500" y="993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82463</xdr:rowOff>
    </xdr:from>
    <xdr:ext cx="534377" cy="259045"/>
    <xdr:sp macro="" textlink="">
      <xdr:nvSpPr>
        <xdr:cNvPr id="601" name="テキスト ボックス 600"/>
        <xdr:cNvSpPr txBox="1"/>
      </xdr:nvSpPr>
      <xdr:spPr>
        <a:xfrm>
          <a:off x="13436111" y="1002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130783</xdr:rowOff>
    </xdr:from>
    <xdr:to>
      <xdr:col>67</xdr:col>
      <xdr:colOff>101600</xdr:colOff>
      <xdr:row>58</xdr:row>
      <xdr:rowOff>60933</xdr:rowOff>
    </xdr:to>
    <xdr:sp macro="" textlink="">
      <xdr:nvSpPr>
        <xdr:cNvPr id="602" name="楕円 601"/>
        <xdr:cNvSpPr/>
      </xdr:nvSpPr>
      <xdr:spPr>
        <a:xfrm>
          <a:off x="12763500" y="990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52060</xdr:rowOff>
    </xdr:from>
    <xdr:ext cx="534377" cy="259045"/>
    <xdr:sp macro="" textlink="">
      <xdr:nvSpPr>
        <xdr:cNvPr id="603" name="テキスト ボックス 602"/>
        <xdr:cNvSpPr txBox="1"/>
      </xdr:nvSpPr>
      <xdr:spPr>
        <a:xfrm>
          <a:off x="12547111" y="999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104246</xdr:rowOff>
    </xdr:from>
    <xdr:to>
      <xdr:col>85</xdr:col>
      <xdr:colOff>126364</xdr:colOff>
      <xdr:row>79</xdr:row>
      <xdr:rowOff>98879</xdr:rowOff>
    </xdr:to>
    <xdr:cxnSp macro="">
      <xdr:nvCxnSpPr>
        <xdr:cNvPr id="629" name="直線コネクタ 628"/>
        <xdr:cNvCxnSpPr/>
      </xdr:nvCxnSpPr>
      <xdr:spPr>
        <a:xfrm flipV="1">
          <a:off x="16317595" y="12105746"/>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50923</xdr:rowOff>
    </xdr:from>
    <xdr:ext cx="599010" cy="259045"/>
    <xdr:sp macro="" textlink="">
      <xdr:nvSpPr>
        <xdr:cNvPr id="632" name="災害復旧費最大値テキスト"/>
        <xdr:cNvSpPr txBox="1"/>
      </xdr:nvSpPr>
      <xdr:spPr>
        <a:xfrm>
          <a:off x="16370300" y="118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104246</xdr:rowOff>
    </xdr:from>
    <xdr:to>
      <xdr:col>86</xdr:col>
      <xdr:colOff>25400</xdr:colOff>
      <xdr:row>70</xdr:row>
      <xdr:rowOff>104246</xdr:rowOff>
    </xdr:to>
    <xdr:cxnSp macro="">
      <xdr:nvCxnSpPr>
        <xdr:cNvPr id="633" name="直線コネクタ 632"/>
        <xdr:cNvCxnSpPr/>
      </xdr:nvCxnSpPr>
      <xdr:spPr>
        <a:xfrm>
          <a:off x="16230600" y="121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52211</xdr:rowOff>
    </xdr:from>
    <xdr:to>
      <xdr:col>85</xdr:col>
      <xdr:colOff>127000</xdr:colOff>
      <xdr:row>79</xdr:row>
      <xdr:rowOff>69149</xdr:rowOff>
    </xdr:to>
    <xdr:cxnSp macro="">
      <xdr:nvCxnSpPr>
        <xdr:cNvPr id="634" name="直線コネクタ 633"/>
        <xdr:cNvCxnSpPr/>
      </xdr:nvCxnSpPr>
      <xdr:spPr>
        <a:xfrm>
          <a:off x="15481300" y="13596761"/>
          <a:ext cx="838200" cy="1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157943</xdr:rowOff>
    </xdr:from>
    <xdr:ext cx="469744" cy="259045"/>
    <xdr:sp macro="" textlink="">
      <xdr:nvSpPr>
        <xdr:cNvPr id="635" name="災害復旧費平均値テキスト"/>
        <xdr:cNvSpPr txBox="1"/>
      </xdr:nvSpPr>
      <xdr:spPr>
        <a:xfrm>
          <a:off x="16370300" y="13359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135066</xdr:rowOff>
    </xdr:from>
    <xdr:to>
      <xdr:col>85</xdr:col>
      <xdr:colOff>177800</xdr:colOff>
      <xdr:row>79</xdr:row>
      <xdr:rowOff>65216</xdr:rowOff>
    </xdr:to>
    <xdr:sp macro="" textlink="">
      <xdr:nvSpPr>
        <xdr:cNvPr id="636" name="フローチャート: 判断 635"/>
        <xdr:cNvSpPr/>
      </xdr:nvSpPr>
      <xdr:spPr>
        <a:xfrm>
          <a:off x="16268700" y="135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119965</xdr:rowOff>
    </xdr:from>
    <xdr:to>
      <xdr:col>81</xdr:col>
      <xdr:colOff>50800</xdr:colOff>
      <xdr:row>79</xdr:row>
      <xdr:rowOff>52211</xdr:rowOff>
    </xdr:to>
    <xdr:cxnSp macro="">
      <xdr:nvCxnSpPr>
        <xdr:cNvPr id="637" name="直線コネクタ 636"/>
        <xdr:cNvCxnSpPr/>
      </xdr:nvCxnSpPr>
      <xdr:spPr>
        <a:xfrm>
          <a:off x="14592300" y="13321615"/>
          <a:ext cx="889000" cy="27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155434</xdr:rowOff>
    </xdr:from>
    <xdr:to>
      <xdr:col>81</xdr:col>
      <xdr:colOff>101600</xdr:colOff>
      <xdr:row>79</xdr:row>
      <xdr:rowOff>85584</xdr:rowOff>
    </xdr:to>
    <xdr:sp macro="" textlink="">
      <xdr:nvSpPr>
        <xdr:cNvPr id="638" name="フローチャート: 判断 637"/>
        <xdr:cNvSpPr/>
      </xdr:nvSpPr>
      <xdr:spPr>
        <a:xfrm>
          <a:off x="15430500" y="1352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102111</xdr:rowOff>
    </xdr:from>
    <xdr:ext cx="469744" cy="259045"/>
    <xdr:sp macro="" textlink="">
      <xdr:nvSpPr>
        <xdr:cNvPr id="639" name="テキスト ボックス 638"/>
        <xdr:cNvSpPr txBox="1"/>
      </xdr:nvSpPr>
      <xdr:spPr>
        <a:xfrm>
          <a:off x="15246428" y="1330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107370</xdr:rowOff>
    </xdr:from>
    <xdr:to>
      <xdr:col>76</xdr:col>
      <xdr:colOff>114300</xdr:colOff>
      <xdr:row>77</xdr:row>
      <xdr:rowOff>119965</xdr:rowOff>
    </xdr:to>
    <xdr:cxnSp macro="">
      <xdr:nvCxnSpPr>
        <xdr:cNvPr id="640" name="直線コネクタ 639"/>
        <xdr:cNvCxnSpPr/>
      </xdr:nvCxnSpPr>
      <xdr:spPr>
        <a:xfrm>
          <a:off x="13703300" y="13309020"/>
          <a:ext cx="889000" cy="1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7920</xdr:rowOff>
    </xdr:from>
    <xdr:to>
      <xdr:col>76</xdr:col>
      <xdr:colOff>165100</xdr:colOff>
      <xdr:row>79</xdr:row>
      <xdr:rowOff>109520</xdr:rowOff>
    </xdr:to>
    <xdr:sp macro="" textlink="">
      <xdr:nvSpPr>
        <xdr:cNvPr id="641" name="フローチャート: 判断 640"/>
        <xdr:cNvSpPr/>
      </xdr:nvSpPr>
      <xdr:spPr>
        <a:xfrm>
          <a:off x="14541500" y="135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100647</xdr:rowOff>
    </xdr:from>
    <xdr:ext cx="469744" cy="259045"/>
    <xdr:sp macro="" textlink="">
      <xdr:nvSpPr>
        <xdr:cNvPr id="642" name="テキスト ボックス 641"/>
        <xdr:cNvSpPr txBox="1"/>
      </xdr:nvSpPr>
      <xdr:spPr>
        <a:xfrm>
          <a:off x="14357428" y="1364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107370</xdr:rowOff>
    </xdr:from>
    <xdr:to>
      <xdr:col>71</xdr:col>
      <xdr:colOff>177800</xdr:colOff>
      <xdr:row>79</xdr:row>
      <xdr:rowOff>35361</xdr:rowOff>
    </xdr:to>
    <xdr:cxnSp macro="">
      <xdr:nvCxnSpPr>
        <xdr:cNvPr id="643" name="直線コネクタ 642"/>
        <xdr:cNvCxnSpPr/>
      </xdr:nvCxnSpPr>
      <xdr:spPr>
        <a:xfrm flipV="1">
          <a:off x="12814300" y="13309020"/>
          <a:ext cx="889000" cy="27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20603</xdr:rowOff>
    </xdr:from>
    <xdr:to>
      <xdr:col>72</xdr:col>
      <xdr:colOff>38100</xdr:colOff>
      <xdr:row>79</xdr:row>
      <xdr:rowOff>122203</xdr:rowOff>
    </xdr:to>
    <xdr:sp macro="" textlink="">
      <xdr:nvSpPr>
        <xdr:cNvPr id="644" name="フローチャート: 判断 643"/>
        <xdr:cNvSpPr/>
      </xdr:nvSpPr>
      <xdr:spPr>
        <a:xfrm>
          <a:off x="13652500" y="1356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113330</xdr:rowOff>
    </xdr:from>
    <xdr:ext cx="469744" cy="259045"/>
    <xdr:sp macro="" textlink="">
      <xdr:nvSpPr>
        <xdr:cNvPr id="645" name="テキスト ボックス 644"/>
        <xdr:cNvSpPr txBox="1"/>
      </xdr:nvSpPr>
      <xdr:spPr>
        <a:xfrm>
          <a:off x="13468428" y="13657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152516</xdr:rowOff>
    </xdr:from>
    <xdr:to>
      <xdr:col>67</xdr:col>
      <xdr:colOff>101600</xdr:colOff>
      <xdr:row>79</xdr:row>
      <xdr:rowOff>82666</xdr:rowOff>
    </xdr:to>
    <xdr:sp macro="" textlink="">
      <xdr:nvSpPr>
        <xdr:cNvPr id="646" name="フローチャート: 判断 645"/>
        <xdr:cNvSpPr/>
      </xdr:nvSpPr>
      <xdr:spPr>
        <a:xfrm>
          <a:off x="12763500" y="135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99193</xdr:rowOff>
    </xdr:from>
    <xdr:ext cx="469744" cy="259045"/>
    <xdr:sp macro="" textlink="">
      <xdr:nvSpPr>
        <xdr:cNvPr id="647" name="テキスト ボックス 646"/>
        <xdr:cNvSpPr txBox="1"/>
      </xdr:nvSpPr>
      <xdr:spPr>
        <a:xfrm>
          <a:off x="12579428" y="133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18349</xdr:rowOff>
    </xdr:from>
    <xdr:to>
      <xdr:col>85</xdr:col>
      <xdr:colOff>177800</xdr:colOff>
      <xdr:row>79</xdr:row>
      <xdr:rowOff>119949</xdr:rowOff>
    </xdr:to>
    <xdr:sp macro="" textlink="">
      <xdr:nvSpPr>
        <xdr:cNvPr id="653" name="楕円 652"/>
        <xdr:cNvSpPr/>
      </xdr:nvSpPr>
      <xdr:spPr>
        <a:xfrm>
          <a:off x="16268700" y="1356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113493</xdr:rowOff>
    </xdr:from>
    <xdr:ext cx="469744" cy="259045"/>
    <xdr:sp macro="" textlink="">
      <xdr:nvSpPr>
        <xdr:cNvPr id="654" name="災害復旧費該当値テキスト"/>
        <xdr:cNvSpPr txBox="1"/>
      </xdr:nvSpPr>
      <xdr:spPr>
        <a:xfrm>
          <a:off x="16370300" y="134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1411</xdr:rowOff>
    </xdr:from>
    <xdr:to>
      <xdr:col>81</xdr:col>
      <xdr:colOff>101600</xdr:colOff>
      <xdr:row>79</xdr:row>
      <xdr:rowOff>103011</xdr:rowOff>
    </xdr:to>
    <xdr:sp macro="" textlink="">
      <xdr:nvSpPr>
        <xdr:cNvPr id="655" name="楕円 654"/>
        <xdr:cNvSpPr/>
      </xdr:nvSpPr>
      <xdr:spPr>
        <a:xfrm>
          <a:off x="15430500" y="1354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94138</xdr:rowOff>
    </xdr:from>
    <xdr:ext cx="469744" cy="259045"/>
    <xdr:sp macro="" textlink="">
      <xdr:nvSpPr>
        <xdr:cNvPr id="656" name="テキスト ボックス 655"/>
        <xdr:cNvSpPr txBox="1"/>
      </xdr:nvSpPr>
      <xdr:spPr>
        <a:xfrm>
          <a:off x="15246428" y="13638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69165</xdr:rowOff>
    </xdr:from>
    <xdr:to>
      <xdr:col>76</xdr:col>
      <xdr:colOff>165100</xdr:colOff>
      <xdr:row>77</xdr:row>
      <xdr:rowOff>170765</xdr:rowOff>
    </xdr:to>
    <xdr:sp macro="" textlink="">
      <xdr:nvSpPr>
        <xdr:cNvPr id="657" name="楕円 656"/>
        <xdr:cNvSpPr/>
      </xdr:nvSpPr>
      <xdr:spPr>
        <a:xfrm>
          <a:off x="14541500" y="1327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15842</xdr:rowOff>
    </xdr:from>
    <xdr:ext cx="534377" cy="259045"/>
    <xdr:sp macro="" textlink="">
      <xdr:nvSpPr>
        <xdr:cNvPr id="658" name="テキスト ボックス 657"/>
        <xdr:cNvSpPr txBox="1"/>
      </xdr:nvSpPr>
      <xdr:spPr>
        <a:xfrm>
          <a:off x="14325111" y="1304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56570</xdr:rowOff>
    </xdr:from>
    <xdr:to>
      <xdr:col>72</xdr:col>
      <xdr:colOff>38100</xdr:colOff>
      <xdr:row>77</xdr:row>
      <xdr:rowOff>158170</xdr:rowOff>
    </xdr:to>
    <xdr:sp macro="" textlink="">
      <xdr:nvSpPr>
        <xdr:cNvPr id="659" name="楕円 658"/>
        <xdr:cNvSpPr/>
      </xdr:nvSpPr>
      <xdr:spPr>
        <a:xfrm>
          <a:off x="13652500" y="1325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3247</xdr:rowOff>
    </xdr:from>
    <xdr:ext cx="534377" cy="259045"/>
    <xdr:sp macro="" textlink="">
      <xdr:nvSpPr>
        <xdr:cNvPr id="660" name="テキスト ボックス 659"/>
        <xdr:cNvSpPr txBox="1"/>
      </xdr:nvSpPr>
      <xdr:spPr>
        <a:xfrm>
          <a:off x="13436111" y="1303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156011</xdr:rowOff>
    </xdr:from>
    <xdr:to>
      <xdr:col>67</xdr:col>
      <xdr:colOff>101600</xdr:colOff>
      <xdr:row>79</xdr:row>
      <xdr:rowOff>86161</xdr:rowOff>
    </xdr:to>
    <xdr:sp macro="" textlink="">
      <xdr:nvSpPr>
        <xdr:cNvPr id="661" name="楕円 660"/>
        <xdr:cNvSpPr/>
      </xdr:nvSpPr>
      <xdr:spPr>
        <a:xfrm>
          <a:off x="12763500" y="1352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77288</xdr:rowOff>
    </xdr:from>
    <xdr:ext cx="469744" cy="259045"/>
    <xdr:sp macro="" textlink="">
      <xdr:nvSpPr>
        <xdr:cNvPr id="662" name="テキスト ボックス 661"/>
        <xdr:cNvSpPr txBox="1"/>
      </xdr:nvSpPr>
      <xdr:spPr>
        <a:xfrm>
          <a:off x="12579428" y="1362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67120</xdr:rowOff>
    </xdr:from>
    <xdr:to>
      <xdr:col>85</xdr:col>
      <xdr:colOff>126364</xdr:colOff>
      <xdr:row>97</xdr:row>
      <xdr:rowOff>169063</xdr:rowOff>
    </xdr:to>
    <xdr:cxnSp macro="">
      <xdr:nvCxnSpPr>
        <xdr:cNvPr id="686" name="直線コネクタ 685"/>
        <xdr:cNvCxnSpPr/>
      </xdr:nvCxnSpPr>
      <xdr:spPr>
        <a:xfrm flipV="1">
          <a:off x="16317595" y="15497620"/>
          <a:ext cx="1269" cy="130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1440</xdr:rowOff>
    </xdr:from>
    <xdr:ext cx="534377" cy="259045"/>
    <xdr:sp macro="" textlink="">
      <xdr:nvSpPr>
        <xdr:cNvPr id="687" name="公債費最小値テキスト"/>
        <xdr:cNvSpPr txBox="1"/>
      </xdr:nvSpPr>
      <xdr:spPr>
        <a:xfrm>
          <a:off x="16370300" y="16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169063</xdr:rowOff>
    </xdr:from>
    <xdr:to>
      <xdr:col>86</xdr:col>
      <xdr:colOff>25400</xdr:colOff>
      <xdr:row>97</xdr:row>
      <xdr:rowOff>169063</xdr:rowOff>
    </xdr:to>
    <xdr:cxnSp macro="">
      <xdr:nvCxnSpPr>
        <xdr:cNvPr id="688" name="直線コネクタ 687"/>
        <xdr:cNvCxnSpPr/>
      </xdr:nvCxnSpPr>
      <xdr:spPr>
        <a:xfrm>
          <a:off x="16230600" y="167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13797</xdr:rowOff>
    </xdr:from>
    <xdr:ext cx="599010" cy="259045"/>
    <xdr:sp macro="" textlink="">
      <xdr:nvSpPr>
        <xdr:cNvPr id="689" name="公債費最大値テキスト"/>
        <xdr:cNvSpPr txBox="1"/>
      </xdr:nvSpPr>
      <xdr:spPr>
        <a:xfrm>
          <a:off x="16370300" y="1527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67120</xdr:rowOff>
    </xdr:from>
    <xdr:to>
      <xdr:col>86</xdr:col>
      <xdr:colOff>25400</xdr:colOff>
      <xdr:row>90</xdr:row>
      <xdr:rowOff>67120</xdr:rowOff>
    </xdr:to>
    <xdr:cxnSp macro="">
      <xdr:nvCxnSpPr>
        <xdr:cNvPr id="690" name="直線コネクタ 689"/>
        <xdr:cNvCxnSpPr/>
      </xdr:nvCxnSpPr>
      <xdr:spPr>
        <a:xfrm>
          <a:off x="16230600" y="154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65075</xdr:rowOff>
    </xdr:from>
    <xdr:to>
      <xdr:col>85</xdr:col>
      <xdr:colOff>127000</xdr:colOff>
      <xdr:row>94</xdr:row>
      <xdr:rowOff>133528</xdr:rowOff>
    </xdr:to>
    <xdr:cxnSp macro="">
      <xdr:nvCxnSpPr>
        <xdr:cNvPr id="691" name="直線コネクタ 690"/>
        <xdr:cNvCxnSpPr/>
      </xdr:nvCxnSpPr>
      <xdr:spPr>
        <a:xfrm>
          <a:off x="15481300" y="16181375"/>
          <a:ext cx="838200" cy="6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136453</xdr:rowOff>
    </xdr:from>
    <xdr:ext cx="534377" cy="259045"/>
    <xdr:sp macro="" textlink="">
      <xdr:nvSpPr>
        <xdr:cNvPr id="692" name="公債費平均値テキスト"/>
        <xdr:cNvSpPr txBox="1"/>
      </xdr:nvSpPr>
      <xdr:spPr>
        <a:xfrm>
          <a:off x="16370300" y="1625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158026</xdr:rowOff>
    </xdr:from>
    <xdr:to>
      <xdr:col>85</xdr:col>
      <xdr:colOff>177800</xdr:colOff>
      <xdr:row>95</xdr:row>
      <xdr:rowOff>88176</xdr:rowOff>
    </xdr:to>
    <xdr:sp macro="" textlink="">
      <xdr:nvSpPr>
        <xdr:cNvPr id="693" name="フローチャート: 判断 692"/>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41148</xdr:rowOff>
    </xdr:from>
    <xdr:to>
      <xdr:col>81</xdr:col>
      <xdr:colOff>50800</xdr:colOff>
      <xdr:row>94</xdr:row>
      <xdr:rowOff>65075</xdr:rowOff>
    </xdr:to>
    <xdr:cxnSp macro="">
      <xdr:nvCxnSpPr>
        <xdr:cNvPr id="694" name="直線コネクタ 693"/>
        <xdr:cNvCxnSpPr/>
      </xdr:nvCxnSpPr>
      <xdr:spPr>
        <a:xfrm>
          <a:off x="14592300" y="16157448"/>
          <a:ext cx="889000" cy="2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162280</xdr:rowOff>
    </xdr:from>
    <xdr:to>
      <xdr:col>81</xdr:col>
      <xdr:colOff>101600</xdr:colOff>
      <xdr:row>95</xdr:row>
      <xdr:rowOff>92430</xdr:rowOff>
    </xdr:to>
    <xdr:sp macro="" textlink="">
      <xdr:nvSpPr>
        <xdr:cNvPr id="695" name="フローチャート: 判断 694"/>
        <xdr:cNvSpPr/>
      </xdr:nvSpPr>
      <xdr:spPr>
        <a:xfrm>
          <a:off x="15430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83557</xdr:rowOff>
    </xdr:from>
    <xdr:ext cx="534377" cy="259045"/>
    <xdr:sp macro="" textlink="">
      <xdr:nvSpPr>
        <xdr:cNvPr id="696" name="テキスト ボックス 695"/>
        <xdr:cNvSpPr txBox="1"/>
      </xdr:nvSpPr>
      <xdr:spPr>
        <a:xfrm>
          <a:off x="15214111" y="163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24371</xdr:rowOff>
    </xdr:from>
    <xdr:to>
      <xdr:col>76</xdr:col>
      <xdr:colOff>114300</xdr:colOff>
      <xdr:row>94</xdr:row>
      <xdr:rowOff>41148</xdr:rowOff>
    </xdr:to>
    <xdr:cxnSp macro="">
      <xdr:nvCxnSpPr>
        <xdr:cNvPr id="697" name="直線コネクタ 696"/>
        <xdr:cNvCxnSpPr/>
      </xdr:nvCxnSpPr>
      <xdr:spPr>
        <a:xfrm>
          <a:off x="13703300" y="16140671"/>
          <a:ext cx="889000" cy="1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149783</xdr:rowOff>
    </xdr:from>
    <xdr:to>
      <xdr:col>76</xdr:col>
      <xdr:colOff>165100</xdr:colOff>
      <xdr:row>95</xdr:row>
      <xdr:rowOff>79933</xdr:rowOff>
    </xdr:to>
    <xdr:sp macro="" textlink="">
      <xdr:nvSpPr>
        <xdr:cNvPr id="698" name="フローチャート: 判断 697"/>
        <xdr:cNvSpPr/>
      </xdr:nvSpPr>
      <xdr:spPr>
        <a:xfrm>
          <a:off x="14541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71060</xdr:rowOff>
    </xdr:from>
    <xdr:ext cx="534377" cy="259045"/>
    <xdr:sp macro="" textlink="">
      <xdr:nvSpPr>
        <xdr:cNvPr id="699" name="テキスト ボックス 698"/>
        <xdr:cNvSpPr txBox="1"/>
      </xdr:nvSpPr>
      <xdr:spPr>
        <a:xfrm>
          <a:off x="14325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154152</xdr:rowOff>
    </xdr:from>
    <xdr:to>
      <xdr:col>71</xdr:col>
      <xdr:colOff>177800</xdr:colOff>
      <xdr:row>94</xdr:row>
      <xdr:rowOff>24371</xdr:rowOff>
    </xdr:to>
    <xdr:cxnSp macro="">
      <xdr:nvCxnSpPr>
        <xdr:cNvPr id="700" name="直線コネクタ 699"/>
        <xdr:cNvCxnSpPr/>
      </xdr:nvCxnSpPr>
      <xdr:spPr>
        <a:xfrm>
          <a:off x="12814300" y="16099002"/>
          <a:ext cx="889000" cy="4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147434</xdr:rowOff>
    </xdr:from>
    <xdr:to>
      <xdr:col>72</xdr:col>
      <xdr:colOff>38100</xdr:colOff>
      <xdr:row>95</xdr:row>
      <xdr:rowOff>77584</xdr:rowOff>
    </xdr:to>
    <xdr:sp macro="" textlink="">
      <xdr:nvSpPr>
        <xdr:cNvPr id="701" name="フローチャート: 判断 700"/>
        <xdr:cNvSpPr/>
      </xdr:nvSpPr>
      <xdr:spPr>
        <a:xfrm>
          <a:off x="13652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68711</xdr:rowOff>
    </xdr:from>
    <xdr:ext cx="534377" cy="259045"/>
    <xdr:sp macro="" textlink="">
      <xdr:nvSpPr>
        <xdr:cNvPr id="702" name="テキスト ボックス 701"/>
        <xdr:cNvSpPr txBox="1"/>
      </xdr:nvSpPr>
      <xdr:spPr>
        <a:xfrm>
          <a:off x="13436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3" name="フローチャート: 判断 702"/>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107078</xdr:rowOff>
    </xdr:from>
    <xdr:ext cx="534377" cy="259045"/>
    <xdr:sp macro="" textlink="">
      <xdr:nvSpPr>
        <xdr:cNvPr id="704" name="テキスト ボックス 703"/>
        <xdr:cNvSpPr txBox="1"/>
      </xdr:nvSpPr>
      <xdr:spPr>
        <a:xfrm>
          <a:off x="12547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82728</xdr:rowOff>
    </xdr:from>
    <xdr:to>
      <xdr:col>85</xdr:col>
      <xdr:colOff>177800</xdr:colOff>
      <xdr:row>95</xdr:row>
      <xdr:rowOff>12878</xdr:rowOff>
    </xdr:to>
    <xdr:sp macro="" textlink="">
      <xdr:nvSpPr>
        <xdr:cNvPr id="710" name="楕円 709"/>
        <xdr:cNvSpPr/>
      </xdr:nvSpPr>
      <xdr:spPr>
        <a:xfrm>
          <a:off x="16268700" y="1619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105605</xdr:rowOff>
    </xdr:from>
    <xdr:ext cx="534377" cy="259045"/>
    <xdr:sp macro="" textlink="">
      <xdr:nvSpPr>
        <xdr:cNvPr id="711" name="公債費該当値テキスト"/>
        <xdr:cNvSpPr txBox="1"/>
      </xdr:nvSpPr>
      <xdr:spPr>
        <a:xfrm>
          <a:off x="16370300" y="1605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14275</xdr:rowOff>
    </xdr:from>
    <xdr:to>
      <xdr:col>81</xdr:col>
      <xdr:colOff>101600</xdr:colOff>
      <xdr:row>94</xdr:row>
      <xdr:rowOff>115875</xdr:rowOff>
    </xdr:to>
    <xdr:sp macro="" textlink="">
      <xdr:nvSpPr>
        <xdr:cNvPr id="712" name="楕円 711"/>
        <xdr:cNvSpPr/>
      </xdr:nvSpPr>
      <xdr:spPr>
        <a:xfrm>
          <a:off x="15430500" y="1613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132402</xdr:rowOff>
    </xdr:from>
    <xdr:ext cx="534377" cy="259045"/>
    <xdr:sp macro="" textlink="">
      <xdr:nvSpPr>
        <xdr:cNvPr id="713" name="テキスト ボックス 712"/>
        <xdr:cNvSpPr txBox="1"/>
      </xdr:nvSpPr>
      <xdr:spPr>
        <a:xfrm>
          <a:off x="15214111" y="1590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161798</xdr:rowOff>
    </xdr:from>
    <xdr:to>
      <xdr:col>76</xdr:col>
      <xdr:colOff>165100</xdr:colOff>
      <xdr:row>94</xdr:row>
      <xdr:rowOff>91948</xdr:rowOff>
    </xdr:to>
    <xdr:sp macro="" textlink="">
      <xdr:nvSpPr>
        <xdr:cNvPr id="714" name="楕円 713"/>
        <xdr:cNvSpPr/>
      </xdr:nvSpPr>
      <xdr:spPr>
        <a:xfrm>
          <a:off x="14541500" y="1610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108475</xdr:rowOff>
    </xdr:from>
    <xdr:ext cx="534377" cy="259045"/>
    <xdr:sp macro="" textlink="">
      <xdr:nvSpPr>
        <xdr:cNvPr id="715" name="テキスト ボックス 714"/>
        <xdr:cNvSpPr txBox="1"/>
      </xdr:nvSpPr>
      <xdr:spPr>
        <a:xfrm>
          <a:off x="14325111" y="1588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145021</xdr:rowOff>
    </xdr:from>
    <xdr:to>
      <xdr:col>72</xdr:col>
      <xdr:colOff>38100</xdr:colOff>
      <xdr:row>94</xdr:row>
      <xdr:rowOff>75171</xdr:rowOff>
    </xdr:to>
    <xdr:sp macro="" textlink="">
      <xdr:nvSpPr>
        <xdr:cNvPr id="716" name="楕円 715"/>
        <xdr:cNvSpPr/>
      </xdr:nvSpPr>
      <xdr:spPr>
        <a:xfrm>
          <a:off x="13652500" y="1608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91698</xdr:rowOff>
    </xdr:from>
    <xdr:ext cx="534377" cy="259045"/>
    <xdr:sp macro="" textlink="">
      <xdr:nvSpPr>
        <xdr:cNvPr id="717" name="テキスト ボックス 716"/>
        <xdr:cNvSpPr txBox="1"/>
      </xdr:nvSpPr>
      <xdr:spPr>
        <a:xfrm>
          <a:off x="13436111" y="1586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103352</xdr:rowOff>
    </xdr:from>
    <xdr:to>
      <xdr:col>67</xdr:col>
      <xdr:colOff>101600</xdr:colOff>
      <xdr:row>94</xdr:row>
      <xdr:rowOff>33502</xdr:rowOff>
    </xdr:to>
    <xdr:sp macro="" textlink="">
      <xdr:nvSpPr>
        <xdr:cNvPr id="718" name="楕円 717"/>
        <xdr:cNvSpPr/>
      </xdr:nvSpPr>
      <xdr:spPr>
        <a:xfrm>
          <a:off x="12763500" y="1604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50029</xdr:rowOff>
    </xdr:from>
    <xdr:ext cx="534377" cy="259045"/>
    <xdr:sp macro="" textlink="">
      <xdr:nvSpPr>
        <xdr:cNvPr id="719" name="テキスト ボックス 718"/>
        <xdr:cNvSpPr txBox="1"/>
      </xdr:nvSpPr>
      <xdr:spPr>
        <a:xfrm>
          <a:off x="12547111" y="1582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64453</xdr:rowOff>
    </xdr:from>
    <xdr:to>
      <xdr:col>116</xdr:col>
      <xdr:colOff>62864</xdr:colOff>
      <xdr:row>39</xdr:row>
      <xdr:rowOff>44450</xdr:rowOff>
    </xdr:to>
    <xdr:cxnSp macro="">
      <xdr:nvCxnSpPr>
        <xdr:cNvPr id="743" name="直線コネクタ 742"/>
        <xdr:cNvCxnSpPr/>
      </xdr:nvCxnSpPr>
      <xdr:spPr>
        <a:xfrm flipV="1">
          <a:off x="22159595" y="5207953"/>
          <a:ext cx="1269" cy="152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70693</xdr:rowOff>
    </xdr:from>
    <xdr:ext cx="249299" cy="259045"/>
    <xdr:sp macro="" textlink="">
      <xdr:nvSpPr>
        <xdr:cNvPr id="744" name="諸支出金最小値テキスト"/>
        <xdr:cNvSpPr txBox="1"/>
      </xdr:nvSpPr>
      <xdr:spPr>
        <a:xfrm>
          <a:off x="22212300" y="6757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11130</xdr:rowOff>
    </xdr:from>
    <xdr:ext cx="469744" cy="259045"/>
    <xdr:sp macro="" textlink="">
      <xdr:nvSpPr>
        <xdr:cNvPr id="746" name="諸支出金最大値テキスト"/>
        <xdr:cNvSpPr txBox="1"/>
      </xdr:nvSpPr>
      <xdr:spPr>
        <a:xfrm>
          <a:off x="22212300" y="4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64453</xdr:rowOff>
    </xdr:from>
    <xdr:to>
      <xdr:col>116</xdr:col>
      <xdr:colOff>152400</xdr:colOff>
      <xdr:row>30</xdr:row>
      <xdr:rowOff>64453</xdr:rowOff>
    </xdr:to>
    <xdr:cxnSp macro="">
      <xdr:nvCxnSpPr>
        <xdr:cNvPr id="747" name="直線コネクタ 746"/>
        <xdr:cNvCxnSpPr/>
      </xdr:nvCxnSpPr>
      <xdr:spPr>
        <a:xfrm>
          <a:off x="22072600" y="5207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159593</xdr:rowOff>
    </xdr:from>
    <xdr:ext cx="378565" cy="259045"/>
    <xdr:sp macro="" textlink="">
      <xdr:nvSpPr>
        <xdr:cNvPr id="749" name="諸支出金平均値テキスト"/>
        <xdr:cNvSpPr txBox="1"/>
      </xdr:nvSpPr>
      <xdr:spPr>
        <a:xfrm>
          <a:off x="22212300" y="65032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50" name="フローチャート: 判断 749"/>
        <xdr:cNvSpPr/>
      </xdr:nvSpPr>
      <xdr:spPr>
        <a:xfrm>
          <a:off x="221107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146241</xdr:rowOff>
    </xdr:from>
    <xdr:to>
      <xdr:col>112</xdr:col>
      <xdr:colOff>38100</xdr:colOff>
      <xdr:row>39</xdr:row>
      <xdr:rowOff>76391</xdr:rowOff>
    </xdr:to>
    <xdr:sp macro="" textlink="">
      <xdr:nvSpPr>
        <xdr:cNvPr id="752" name="フローチャート: 判断 751"/>
        <xdr:cNvSpPr/>
      </xdr:nvSpPr>
      <xdr:spPr>
        <a:xfrm>
          <a:off x="21272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92918</xdr:rowOff>
    </xdr:from>
    <xdr:ext cx="313932" cy="259045"/>
    <xdr:sp macro="" textlink="">
      <xdr:nvSpPr>
        <xdr:cNvPr id="753" name="テキスト ボックス 752"/>
        <xdr:cNvSpPr txBox="1"/>
      </xdr:nvSpPr>
      <xdr:spPr>
        <a:xfrm>
          <a:off x="21166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55" name="フローチャート: 判断 754"/>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73486</xdr:rowOff>
    </xdr:from>
    <xdr:ext cx="378565" cy="259045"/>
    <xdr:sp macro="" textlink="">
      <xdr:nvSpPr>
        <xdr:cNvPr id="756" name="テキスト ボックス 755"/>
        <xdr:cNvSpPr txBox="1"/>
      </xdr:nvSpPr>
      <xdr:spPr>
        <a:xfrm>
          <a:off x="20245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127571</xdr:rowOff>
    </xdr:from>
    <xdr:to>
      <xdr:col>102</xdr:col>
      <xdr:colOff>165100</xdr:colOff>
      <xdr:row>39</xdr:row>
      <xdr:rowOff>57721</xdr:rowOff>
    </xdr:to>
    <xdr:sp macro="" textlink="">
      <xdr:nvSpPr>
        <xdr:cNvPr id="758" name="フローチャート: 判断 757"/>
        <xdr:cNvSpPr/>
      </xdr:nvSpPr>
      <xdr:spPr>
        <a:xfrm>
          <a:off x="19494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74249</xdr:rowOff>
    </xdr:from>
    <xdr:ext cx="378565" cy="259045"/>
    <xdr:sp macro="" textlink="">
      <xdr:nvSpPr>
        <xdr:cNvPr id="759" name="テキスト ボックス 758"/>
        <xdr:cNvSpPr txBox="1"/>
      </xdr:nvSpPr>
      <xdr:spPr>
        <a:xfrm>
          <a:off x="19356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144907</xdr:rowOff>
    </xdr:from>
    <xdr:to>
      <xdr:col>98</xdr:col>
      <xdr:colOff>38100</xdr:colOff>
      <xdr:row>39</xdr:row>
      <xdr:rowOff>75057</xdr:rowOff>
    </xdr:to>
    <xdr:sp macro="" textlink="">
      <xdr:nvSpPr>
        <xdr:cNvPr id="760" name="フローチャート: 判断 759"/>
        <xdr:cNvSpPr/>
      </xdr:nvSpPr>
      <xdr:spPr>
        <a:xfrm>
          <a:off x="18605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91584</xdr:rowOff>
    </xdr:from>
    <xdr:ext cx="378565" cy="259045"/>
    <xdr:sp macro="" textlink="">
      <xdr:nvSpPr>
        <xdr:cNvPr id="761" name="テキスト ボックス 760"/>
        <xdr:cNvSpPr txBox="1"/>
      </xdr:nvSpPr>
      <xdr:spPr>
        <a:xfrm>
          <a:off x="18467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115143</xdr:rowOff>
    </xdr:from>
    <xdr:ext cx="249299" cy="259045"/>
    <xdr:sp macro="" textlink="">
      <xdr:nvSpPr>
        <xdr:cNvPr id="768" name="諸支出金該当値テキスト"/>
        <xdr:cNvSpPr txBox="1"/>
      </xdr:nvSpPr>
      <xdr:spPr>
        <a:xfrm>
          <a:off x="22212300" y="6630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議会費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年度に議員数が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人減の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人となり、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年度以降は類似団体平均を下回る数値となっていたが、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議員期末手当などの増により、前年度に引き続き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類似団体平均を上回る結果となった。</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総務費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市民会館の大規模改修工事費や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光通信網未整備地域に係る補助金などが増加したため、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類似団体・県平均を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回る結果となった。</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民生費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は、歳出全体に占める割合が最も高く（</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％）、熊本地震に係る臨時的経費の減少が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みられた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ものの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私立保育所運営費負担金や障害福祉サービス費、児童発達支援事業費などの扶助費の伸び</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顕著であった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、住民一人当たりのコストは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衛生費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年度まで急激な伸びを示していたが、これは熊本地震に伴う廃棄物処理業務委託など臨時的経費によるものであったため、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令和元年度は前年度に引き続き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減少している。ただし、今後計画されている宇城広域連合の施設更新に伴う負担金増はコスト引上げの要因となるため、影響を注視する必要がある。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農林水産業費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年度までの伸びも熊本地震経費によるものであり、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令和元年度は、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被災農業者に対</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する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施設再建に係る補助金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の皆減（▲</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）により更に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減少している。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商工費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は、金桁温泉施設工事費の増により前年度より増加したものの、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回る結果となった。</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土木費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戸馳大橋架替事業などの大型事業の進捗により前年度からは減少したものの、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災害公営住宅建設、道路新設改良など</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事業がコスト引上げの要因となっている。今後は災害公営住宅建設や合併特例債を活用した大型事業が完了していくため、住民一人当たりのコストは減少する見込みである。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消防費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は、熊本地震を教訓とした防災拠点センターの建設に本格的に着手したことから、住民一人当たりのコストが前年度から倍増している。建設事業完了後は、従前の水準へ減少する見込みである。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教育費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不知火小学校の建替等、更新時期を迎えた学校施設の事業に着手したことにより、増加傾向にあった前年度を更に上回り、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類似団体・全国平均を上回る結果となった。今後も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小川中学校</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建替等、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大型建設事業を計画しているため、住民一人当たりのコストは増加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していく</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見込みである。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災害復旧費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）市町村性質別歳出決算分析表（住民一人当たりのコスト）」と同様のため、分析を省略する。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熊本県宇城市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「財政調整基金残高」は、地方税収の増加（前年度比＋</a:t>
          </a:r>
          <a:r>
            <a:rPr kumimoji="1" lang="en-US" altLang="ja-JP" sz="1400">
              <a:latin typeface="ＭＳ ゴシック" pitchFamily="49" charset="-128"/>
              <a:ea typeface="ＭＳ ゴシック" pitchFamily="49" charset="-128"/>
            </a:rPr>
            <a:t>147</a:t>
          </a:r>
          <a:r>
            <a:rPr kumimoji="1" lang="ja-JP" altLang="en-US" sz="1400">
              <a:latin typeface="ＭＳ ゴシック" pitchFamily="49" charset="-128"/>
              <a:ea typeface="ＭＳ ゴシック" pitchFamily="49" charset="-128"/>
            </a:rPr>
            <a:t>百万円）等により、取崩しに依存することなく財政運営を行い、歳計剰余金を積み立てたことで、</a:t>
          </a:r>
          <a:r>
            <a:rPr kumimoji="1" lang="en-US" altLang="ja-JP" sz="1400">
              <a:latin typeface="ＭＳ ゴシック" pitchFamily="49" charset="-128"/>
              <a:ea typeface="ＭＳ ゴシック" pitchFamily="49" charset="-128"/>
            </a:rPr>
            <a:t>5.47</a:t>
          </a:r>
          <a:r>
            <a:rPr kumimoji="1" lang="ja-JP" altLang="en-US" sz="1400">
              <a:latin typeface="ＭＳ ゴシック" pitchFamily="49" charset="-128"/>
              <a:ea typeface="ＭＳ ゴシック" pitchFamily="49" charset="-128"/>
            </a:rPr>
            <a:t>ポイントの増となった。</a:t>
          </a:r>
        </a:p>
        <a:p>
          <a:r>
            <a:rPr kumimoji="1" lang="ja-JP" altLang="en-US" sz="1400">
              <a:latin typeface="ＭＳ ゴシック" pitchFamily="49" charset="-128"/>
              <a:ea typeface="ＭＳ ゴシック" pitchFamily="49" charset="-128"/>
            </a:rPr>
            <a:t>　また「実質収支」は黒字となったが、「実質単年度収支」は、普通交付税の合併算定替縮減等の影響に伴う減少（前年度比▲</a:t>
          </a:r>
          <a:r>
            <a:rPr kumimoji="1" lang="en-US" altLang="ja-JP" sz="1400">
              <a:latin typeface="ＭＳ ゴシック" pitchFamily="49" charset="-128"/>
              <a:ea typeface="ＭＳ ゴシック" pitchFamily="49" charset="-128"/>
            </a:rPr>
            <a:t>345</a:t>
          </a:r>
          <a:r>
            <a:rPr kumimoji="1" lang="ja-JP" altLang="en-US" sz="1400">
              <a:latin typeface="ＭＳ ゴシック" pitchFamily="49" charset="-128"/>
              <a:ea typeface="ＭＳ ゴシック" pitchFamily="49" charset="-128"/>
            </a:rPr>
            <a:t>百万円）等の要因により、</a:t>
          </a:r>
          <a:r>
            <a:rPr kumimoji="1" lang="en-US" altLang="ja-JP" sz="1400">
              <a:latin typeface="ＭＳ ゴシック" pitchFamily="49" charset="-128"/>
              <a:ea typeface="ＭＳ ゴシック" pitchFamily="49" charset="-128"/>
            </a:rPr>
            <a:t>2.50</a:t>
          </a:r>
          <a:r>
            <a:rPr kumimoji="1" lang="ja-JP" altLang="en-US" sz="1400">
              <a:latin typeface="ＭＳ ゴシック" pitchFamily="49" charset="-128"/>
              <a:ea typeface="ＭＳ ゴシック" pitchFamily="49" charset="-128"/>
            </a:rPr>
            <a:t>ポイント減少した。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熊本県宇城市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mn-lt"/>
              <a:ea typeface="+mn-ea"/>
              <a:cs typeface="+mn-cs"/>
            </a:rPr>
            <a:t>　</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実質収支額の標準財政規模に対する割合を表す比率は、</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国民健康保険特別会計を除き</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黒字の状況だった。</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国民健康保険特別会計</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令和元年度の県支出金が見込みより少なかったことにより赤字決算となった。繰上充用をするための補てん金を令和</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年度補正予算へ計上することで対応した。</a:t>
          </a:r>
        </a:p>
        <a:p>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一般会計</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特に公営企業会計において赤字補てん的な繰出金が多額になっていることから、一般会計の負担軽減に向けて、経営戦略等に基づく健全化が図られているか注視する。</a:t>
          </a:r>
          <a:endParaRPr lang="ja-JP" altLang="ja-JP" sz="1050">
            <a:effectLst/>
            <a:latin typeface="ＭＳ ゴシック" panose="020B0609070205080204" pitchFamily="49" charset="-128"/>
            <a:ea typeface="ＭＳ ゴシック" panose="020B0609070205080204" pitchFamily="49" charset="-128"/>
          </a:endParaRPr>
        </a:p>
        <a:p>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市民病院事業会計</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50" baseline="0">
              <a:solidFill>
                <a:schemeClr val="dk1"/>
              </a:solidFill>
              <a:effectLst/>
              <a:latin typeface="ＭＳ ゴシック" panose="020B0609070205080204" pitchFamily="49" charset="-128"/>
              <a:ea typeface="ＭＳ ゴシック" panose="020B0609070205080204" pitchFamily="49" charset="-128"/>
              <a:cs typeface="+mn-cs"/>
            </a:rPr>
            <a:t>入院患者の減少に伴う減収</a:t>
          </a:r>
          <a:r>
            <a:rPr kumimoji="1" lang="ja-JP" altLang="en-US" sz="1050" baseline="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ja-JP" sz="1050" baseline="0">
              <a:solidFill>
                <a:schemeClr val="dk1"/>
              </a:solidFill>
              <a:effectLst/>
              <a:latin typeface="ＭＳ ゴシック" panose="020B0609070205080204" pitchFamily="49" charset="-128"/>
              <a:ea typeface="ＭＳ ゴシック" panose="020B0609070205080204" pitchFamily="49" charset="-128"/>
              <a:cs typeface="+mn-cs"/>
            </a:rPr>
            <a:t>一般会計からの退職引当金のための基準外繰入が減少したことにより純損失となった。</a:t>
          </a:r>
          <a:endParaRPr lang="ja-JP" altLang="ja-JP" sz="1050">
            <a:effectLst/>
            <a:latin typeface="ＭＳ ゴシック" panose="020B0609070205080204" pitchFamily="49" charset="-128"/>
            <a:ea typeface="ＭＳ ゴシック" panose="020B0609070205080204" pitchFamily="49" charset="-128"/>
          </a:endParaRPr>
        </a:p>
        <a:p>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下水道事業会計</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赤字補てんに加え、公債費に対する使用料不足分について、一般会計からの補助を経常的に支出しているため、実質的な財政状況は悪いと言える。</a:t>
          </a:r>
          <a:endParaRPr lang="ja-JP" altLang="ja-JP" sz="1050">
            <a:effectLst/>
            <a:latin typeface="ＭＳ ゴシック" panose="020B0609070205080204" pitchFamily="49" charset="-128"/>
            <a:ea typeface="ＭＳ ゴシック" panose="020B0609070205080204" pitchFamily="49" charset="-128"/>
          </a:endParaRPr>
        </a:p>
        <a:p>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介護保険事業</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基準外繰出金（赤字補てん）や基金繰入による財源調整が発生していないため、介護給付準備整備基金残高は</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657</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179</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lang="ja-JP" altLang="ja-JP" sz="1050">
            <a:effectLst/>
            <a:latin typeface="ＭＳ ゴシック" panose="020B0609070205080204" pitchFamily="49" charset="-128"/>
            <a:ea typeface="ＭＳ ゴシック" panose="020B0609070205080204" pitchFamily="49" charset="-128"/>
          </a:endParaRPr>
        </a:p>
        <a:p>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水道事業</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赤字補てんとしての基準外繰出金が経常的に発生しており、実質的な財政状況は悪いと言える。</a:t>
          </a:r>
          <a:endParaRPr lang="ja-JP" altLang="ja-JP" sz="1050">
            <a:effectLst/>
            <a:latin typeface="ＭＳ ゴシック" panose="020B0609070205080204" pitchFamily="49" charset="-128"/>
            <a:ea typeface="ＭＳ ゴシック" panose="020B0609070205080204" pitchFamily="49" charset="-128"/>
          </a:endParaRPr>
        </a:p>
        <a:p>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奨学金特別会計</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奨学金の貸付と償還状況の適正管理に努めた結果、財政運営の安定が図られ、奨学基金残高は</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36469827</v>
      </c>
      <c r="BO4" s="431"/>
      <c r="BP4" s="431"/>
      <c r="BQ4" s="431"/>
      <c r="BR4" s="431"/>
      <c r="BS4" s="431"/>
      <c r="BT4" s="431"/>
      <c r="BU4" s="432"/>
      <c r="BV4" s="430">
        <v>36048921</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5.5</v>
      </c>
      <c r="CU4" s="437"/>
      <c r="CV4" s="437"/>
      <c r="CW4" s="437"/>
      <c r="CX4" s="437"/>
      <c r="CY4" s="437"/>
      <c r="CZ4" s="437"/>
      <c r="DA4" s="438"/>
      <c r="DB4" s="436">
        <v>8.8000000000000007</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35155191</v>
      </c>
      <c r="BO5" s="468"/>
      <c r="BP5" s="468"/>
      <c r="BQ5" s="468"/>
      <c r="BR5" s="468"/>
      <c r="BS5" s="468"/>
      <c r="BT5" s="468"/>
      <c r="BU5" s="469"/>
      <c r="BV5" s="467">
        <v>34296542</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95</v>
      </c>
      <c r="CU5" s="465"/>
      <c r="CV5" s="465"/>
      <c r="CW5" s="465"/>
      <c r="CX5" s="465"/>
      <c r="CY5" s="465"/>
      <c r="CZ5" s="465"/>
      <c r="DA5" s="466"/>
      <c r="DB5" s="464">
        <v>95.1</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1314636</v>
      </c>
      <c r="BO6" s="468"/>
      <c r="BP6" s="468"/>
      <c r="BQ6" s="468"/>
      <c r="BR6" s="468"/>
      <c r="BS6" s="468"/>
      <c r="BT6" s="468"/>
      <c r="BU6" s="469"/>
      <c r="BV6" s="467">
        <v>1752379</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98.4</v>
      </c>
      <c r="CU6" s="505"/>
      <c r="CV6" s="505"/>
      <c r="CW6" s="505"/>
      <c r="CX6" s="505"/>
      <c r="CY6" s="505"/>
      <c r="CZ6" s="505"/>
      <c r="DA6" s="506"/>
      <c r="DB6" s="504">
        <v>99.6</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94</v>
      </c>
      <c r="AV7" s="500"/>
      <c r="AW7" s="500"/>
      <c r="AX7" s="500"/>
      <c r="AY7" s="501" t="s">
        <v>106</v>
      </c>
      <c r="AZ7" s="502"/>
      <c r="BA7" s="502"/>
      <c r="BB7" s="502"/>
      <c r="BC7" s="502"/>
      <c r="BD7" s="502"/>
      <c r="BE7" s="502"/>
      <c r="BF7" s="502"/>
      <c r="BG7" s="502"/>
      <c r="BH7" s="502"/>
      <c r="BI7" s="502"/>
      <c r="BJ7" s="502"/>
      <c r="BK7" s="502"/>
      <c r="BL7" s="502"/>
      <c r="BM7" s="503"/>
      <c r="BN7" s="467">
        <v>376424</v>
      </c>
      <c r="BO7" s="468"/>
      <c r="BP7" s="468"/>
      <c r="BQ7" s="468"/>
      <c r="BR7" s="468"/>
      <c r="BS7" s="468"/>
      <c r="BT7" s="468"/>
      <c r="BU7" s="469"/>
      <c r="BV7" s="467">
        <v>236202</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16946982</v>
      </c>
      <c r="CU7" s="468"/>
      <c r="CV7" s="468"/>
      <c r="CW7" s="468"/>
      <c r="CX7" s="468"/>
      <c r="CY7" s="468"/>
      <c r="CZ7" s="468"/>
      <c r="DA7" s="469"/>
      <c r="DB7" s="467">
        <v>17154569</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938212</v>
      </c>
      <c r="BO8" s="468"/>
      <c r="BP8" s="468"/>
      <c r="BQ8" s="468"/>
      <c r="BR8" s="468"/>
      <c r="BS8" s="468"/>
      <c r="BT8" s="468"/>
      <c r="BU8" s="469"/>
      <c r="BV8" s="467">
        <v>1516177</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0.41</v>
      </c>
      <c r="CU8" s="508"/>
      <c r="CV8" s="508"/>
      <c r="CW8" s="508"/>
      <c r="CX8" s="508"/>
      <c r="CY8" s="508"/>
      <c r="CZ8" s="508"/>
      <c r="DA8" s="509"/>
      <c r="DB8" s="507">
        <v>0.4</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59756</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109</v>
      </c>
      <c r="AV9" s="500"/>
      <c r="AW9" s="500"/>
      <c r="AX9" s="500"/>
      <c r="AY9" s="501" t="s">
        <v>116</v>
      </c>
      <c r="AZ9" s="502"/>
      <c r="BA9" s="502"/>
      <c r="BB9" s="502"/>
      <c r="BC9" s="502"/>
      <c r="BD9" s="502"/>
      <c r="BE9" s="502"/>
      <c r="BF9" s="502"/>
      <c r="BG9" s="502"/>
      <c r="BH9" s="502"/>
      <c r="BI9" s="502"/>
      <c r="BJ9" s="502"/>
      <c r="BK9" s="502"/>
      <c r="BL9" s="502"/>
      <c r="BM9" s="503"/>
      <c r="BN9" s="467">
        <v>-577965</v>
      </c>
      <c r="BO9" s="468"/>
      <c r="BP9" s="468"/>
      <c r="BQ9" s="468"/>
      <c r="BR9" s="468"/>
      <c r="BS9" s="468"/>
      <c r="BT9" s="468"/>
      <c r="BU9" s="469"/>
      <c r="BV9" s="467">
        <v>-210125</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18.3</v>
      </c>
      <c r="CU9" s="465"/>
      <c r="CV9" s="465"/>
      <c r="CW9" s="465"/>
      <c r="CX9" s="465"/>
      <c r="CY9" s="465"/>
      <c r="CZ9" s="465"/>
      <c r="DA9" s="466"/>
      <c r="DB9" s="464">
        <v>19.5</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61878</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65307</v>
      </c>
      <c r="BO10" s="468"/>
      <c r="BP10" s="468"/>
      <c r="BQ10" s="468"/>
      <c r="BR10" s="468"/>
      <c r="BS10" s="468"/>
      <c r="BT10" s="468"/>
      <c r="BU10" s="469"/>
      <c r="BV10" s="467">
        <v>119016</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x14ac:dyDescent="0.15">
      <c r="A12" s="187"/>
      <c r="B12" s="527" t="s">
        <v>131</v>
      </c>
      <c r="C12" s="528"/>
      <c r="D12" s="528"/>
      <c r="E12" s="528"/>
      <c r="F12" s="528"/>
      <c r="G12" s="528"/>
      <c r="H12" s="528"/>
      <c r="I12" s="528"/>
      <c r="J12" s="528"/>
      <c r="K12" s="529"/>
      <c r="L12" s="536" t="s">
        <v>132</v>
      </c>
      <c r="M12" s="537"/>
      <c r="N12" s="537"/>
      <c r="O12" s="537"/>
      <c r="P12" s="537"/>
      <c r="Q12" s="538"/>
      <c r="R12" s="539">
        <v>58941</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136</v>
      </c>
      <c r="AV12" s="500"/>
      <c r="AW12" s="500"/>
      <c r="AX12" s="500"/>
      <c r="AY12" s="501" t="s">
        <v>137</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138</v>
      </c>
      <c r="CE12" s="471"/>
      <c r="CF12" s="471"/>
      <c r="CG12" s="471"/>
      <c r="CH12" s="471"/>
      <c r="CI12" s="471"/>
      <c r="CJ12" s="471"/>
      <c r="CK12" s="471"/>
      <c r="CL12" s="471"/>
      <c r="CM12" s="471"/>
      <c r="CN12" s="471"/>
      <c r="CO12" s="471"/>
      <c r="CP12" s="471"/>
      <c r="CQ12" s="471"/>
      <c r="CR12" s="471"/>
      <c r="CS12" s="472"/>
      <c r="CT12" s="507" t="s">
        <v>139</v>
      </c>
      <c r="CU12" s="508"/>
      <c r="CV12" s="508"/>
      <c r="CW12" s="508"/>
      <c r="CX12" s="508"/>
      <c r="CY12" s="508"/>
      <c r="CZ12" s="508"/>
      <c r="DA12" s="509"/>
      <c r="DB12" s="507" t="s">
        <v>140</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141</v>
      </c>
      <c r="N13" s="559"/>
      <c r="O13" s="559"/>
      <c r="P13" s="559"/>
      <c r="Q13" s="560"/>
      <c r="R13" s="551">
        <v>58360</v>
      </c>
      <c r="S13" s="552"/>
      <c r="T13" s="552"/>
      <c r="U13" s="552"/>
      <c r="V13" s="553"/>
      <c r="W13" s="483" t="s">
        <v>142</v>
      </c>
      <c r="X13" s="484"/>
      <c r="Y13" s="484"/>
      <c r="Z13" s="484"/>
      <c r="AA13" s="484"/>
      <c r="AB13" s="474"/>
      <c r="AC13" s="518">
        <v>4643</v>
      </c>
      <c r="AD13" s="519"/>
      <c r="AE13" s="519"/>
      <c r="AF13" s="519"/>
      <c r="AG13" s="561"/>
      <c r="AH13" s="518">
        <v>4860</v>
      </c>
      <c r="AI13" s="519"/>
      <c r="AJ13" s="519"/>
      <c r="AK13" s="519"/>
      <c r="AL13" s="520"/>
      <c r="AM13" s="496" t="s">
        <v>143</v>
      </c>
      <c r="AN13" s="497"/>
      <c r="AO13" s="497"/>
      <c r="AP13" s="497"/>
      <c r="AQ13" s="497"/>
      <c r="AR13" s="497"/>
      <c r="AS13" s="497"/>
      <c r="AT13" s="498"/>
      <c r="AU13" s="499" t="s">
        <v>120</v>
      </c>
      <c r="AV13" s="500"/>
      <c r="AW13" s="500"/>
      <c r="AX13" s="500"/>
      <c r="AY13" s="501" t="s">
        <v>144</v>
      </c>
      <c r="AZ13" s="502"/>
      <c r="BA13" s="502"/>
      <c r="BB13" s="502"/>
      <c r="BC13" s="502"/>
      <c r="BD13" s="502"/>
      <c r="BE13" s="502"/>
      <c r="BF13" s="502"/>
      <c r="BG13" s="502"/>
      <c r="BH13" s="502"/>
      <c r="BI13" s="502"/>
      <c r="BJ13" s="502"/>
      <c r="BK13" s="502"/>
      <c r="BL13" s="502"/>
      <c r="BM13" s="503"/>
      <c r="BN13" s="467">
        <v>-512658</v>
      </c>
      <c r="BO13" s="468"/>
      <c r="BP13" s="468"/>
      <c r="BQ13" s="468"/>
      <c r="BR13" s="468"/>
      <c r="BS13" s="468"/>
      <c r="BT13" s="468"/>
      <c r="BU13" s="469"/>
      <c r="BV13" s="467">
        <v>-91109</v>
      </c>
      <c r="BW13" s="468"/>
      <c r="BX13" s="468"/>
      <c r="BY13" s="468"/>
      <c r="BZ13" s="468"/>
      <c r="CA13" s="468"/>
      <c r="CB13" s="468"/>
      <c r="CC13" s="469"/>
      <c r="CD13" s="470" t="s">
        <v>145</v>
      </c>
      <c r="CE13" s="471"/>
      <c r="CF13" s="471"/>
      <c r="CG13" s="471"/>
      <c r="CH13" s="471"/>
      <c r="CI13" s="471"/>
      <c r="CJ13" s="471"/>
      <c r="CK13" s="471"/>
      <c r="CL13" s="471"/>
      <c r="CM13" s="471"/>
      <c r="CN13" s="471"/>
      <c r="CO13" s="471"/>
      <c r="CP13" s="471"/>
      <c r="CQ13" s="471"/>
      <c r="CR13" s="471"/>
      <c r="CS13" s="472"/>
      <c r="CT13" s="464">
        <v>8.9</v>
      </c>
      <c r="CU13" s="465"/>
      <c r="CV13" s="465"/>
      <c r="CW13" s="465"/>
      <c r="CX13" s="465"/>
      <c r="CY13" s="465"/>
      <c r="CZ13" s="465"/>
      <c r="DA13" s="466"/>
      <c r="DB13" s="464">
        <v>10.199999999999999</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146</v>
      </c>
      <c r="M14" s="549"/>
      <c r="N14" s="549"/>
      <c r="O14" s="549"/>
      <c r="P14" s="549"/>
      <c r="Q14" s="550"/>
      <c r="R14" s="551">
        <v>59478</v>
      </c>
      <c r="S14" s="552"/>
      <c r="T14" s="552"/>
      <c r="U14" s="552"/>
      <c r="V14" s="553"/>
      <c r="W14" s="457"/>
      <c r="X14" s="458"/>
      <c r="Y14" s="458"/>
      <c r="Z14" s="458"/>
      <c r="AA14" s="458"/>
      <c r="AB14" s="447"/>
      <c r="AC14" s="554">
        <v>16.2</v>
      </c>
      <c r="AD14" s="555"/>
      <c r="AE14" s="555"/>
      <c r="AF14" s="555"/>
      <c r="AG14" s="556"/>
      <c r="AH14" s="554">
        <v>17</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147</v>
      </c>
      <c r="CE14" s="563"/>
      <c r="CF14" s="563"/>
      <c r="CG14" s="563"/>
      <c r="CH14" s="563"/>
      <c r="CI14" s="563"/>
      <c r="CJ14" s="563"/>
      <c r="CK14" s="563"/>
      <c r="CL14" s="563"/>
      <c r="CM14" s="563"/>
      <c r="CN14" s="563"/>
      <c r="CO14" s="563"/>
      <c r="CP14" s="563"/>
      <c r="CQ14" s="563"/>
      <c r="CR14" s="563"/>
      <c r="CS14" s="564"/>
      <c r="CT14" s="565">
        <v>2</v>
      </c>
      <c r="CU14" s="566"/>
      <c r="CV14" s="566"/>
      <c r="CW14" s="566"/>
      <c r="CX14" s="566"/>
      <c r="CY14" s="566"/>
      <c r="CZ14" s="566"/>
      <c r="DA14" s="567"/>
      <c r="DB14" s="565">
        <v>5.4</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148</v>
      </c>
      <c r="N15" s="559"/>
      <c r="O15" s="559"/>
      <c r="P15" s="559"/>
      <c r="Q15" s="560"/>
      <c r="R15" s="551">
        <v>58954</v>
      </c>
      <c r="S15" s="552"/>
      <c r="T15" s="552"/>
      <c r="U15" s="552"/>
      <c r="V15" s="553"/>
      <c r="W15" s="483" t="s">
        <v>149</v>
      </c>
      <c r="X15" s="484"/>
      <c r="Y15" s="484"/>
      <c r="Z15" s="484"/>
      <c r="AA15" s="484"/>
      <c r="AB15" s="474"/>
      <c r="AC15" s="518">
        <v>6315</v>
      </c>
      <c r="AD15" s="519"/>
      <c r="AE15" s="519"/>
      <c r="AF15" s="519"/>
      <c r="AG15" s="561"/>
      <c r="AH15" s="518">
        <v>6266</v>
      </c>
      <c r="AI15" s="519"/>
      <c r="AJ15" s="519"/>
      <c r="AK15" s="519"/>
      <c r="AL15" s="520"/>
      <c r="AM15" s="496"/>
      <c r="AN15" s="497"/>
      <c r="AO15" s="497"/>
      <c r="AP15" s="497"/>
      <c r="AQ15" s="497"/>
      <c r="AR15" s="497"/>
      <c r="AS15" s="497"/>
      <c r="AT15" s="498"/>
      <c r="AU15" s="499"/>
      <c r="AV15" s="500"/>
      <c r="AW15" s="500"/>
      <c r="AX15" s="500"/>
      <c r="AY15" s="427" t="s">
        <v>150</v>
      </c>
      <c r="AZ15" s="428"/>
      <c r="BA15" s="428"/>
      <c r="BB15" s="428"/>
      <c r="BC15" s="428"/>
      <c r="BD15" s="428"/>
      <c r="BE15" s="428"/>
      <c r="BF15" s="428"/>
      <c r="BG15" s="428"/>
      <c r="BH15" s="428"/>
      <c r="BI15" s="428"/>
      <c r="BJ15" s="428"/>
      <c r="BK15" s="428"/>
      <c r="BL15" s="428"/>
      <c r="BM15" s="429"/>
      <c r="BN15" s="430">
        <v>6065483</v>
      </c>
      <c r="BO15" s="431"/>
      <c r="BP15" s="431"/>
      <c r="BQ15" s="431"/>
      <c r="BR15" s="431"/>
      <c r="BS15" s="431"/>
      <c r="BT15" s="431"/>
      <c r="BU15" s="432"/>
      <c r="BV15" s="430">
        <v>5829215</v>
      </c>
      <c r="BW15" s="431"/>
      <c r="BX15" s="431"/>
      <c r="BY15" s="431"/>
      <c r="BZ15" s="431"/>
      <c r="CA15" s="431"/>
      <c r="CB15" s="431"/>
      <c r="CC15" s="432"/>
      <c r="CD15" s="568" t="s">
        <v>151</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152</v>
      </c>
      <c r="M16" s="579"/>
      <c r="N16" s="579"/>
      <c r="O16" s="579"/>
      <c r="P16" s="579"/>
      <c r="Q16" s="580"/>
      <c r="R16" s="571" t="s">
        <v>153</v>
      </c>
      <c r="S16" s="572"/>
      <c r="T16" s="572"/>
      <c r="U16" s="572"/>
      <c r="V16" s="573"/>
      <c r="W16" s="457"/>
      <c r="X16" s="458"/>
      <c r="Y16" s="458"/>
      <c r="Z16" s="458"/>
      <c r="AA16" s="458"/>
      <c r="AB16" s="447"/>
      <c r="AC16" s="554">
        <v>22</v>
      </c>
      <c r="AD16" s="555"/>
      <c r="AE16" s="555"/>
      <c r="AF16" s="555"/>
      <c r="AG16" s="556"/>
      <c r="AH16" s="554">
        <v>21.9</v>
      </c>
      <c r="AI16" s="555"/>
      <c r="AJ16" s="555"/>
      <c r="AK16" s="555"/>
      <c r="AL16" s="557"/>
      <c r="AM16" s="496"/>
      <c r="AN16" s="497"/>
      <c r="AO16" s="497"/>
      <c r="AP16" s="497"/>
      <c r="AQ16" s="497"/>
      <c r="AR16" s="497"/>
      <c r="AS16" s="497"/>
      <c r="AT16" s="498"/>
      <c r="AU16" s="499"/>
      <c r="AV16" s="500"/>
      <c r="AW16" s="500"/>
      <c r="AX16" s="500"/>
      <c r="AY16" s="501" t="s">
        <v>154</v>
      </c>
      <c r="AZ16" s="502"/>
      <c r="BA16" s="502"/>
      <c r="BB16" s="502"/>
      <c r="BC16" s="502"/>
      <c r="BD16" s="502"/>
      <c r="BE16" s="502"/>
      <c r="BF16" s="502"/>
      <c r="BG16" s="502"/>
      <c r="BH16" s="502"/>
      <c r="BI16" s="502"/>
      <c r="BJ16" s="502"/>
      <c r="BK16" s="502"/>
      <c r="BL16" s="502"/>
      <c r="BM16" s="503"/>
      <c r="BN16" s="467">
        <v>14588267</v>
      </c>
      <c r="BO16" s="468"/>
      <c r="BP16" s="468"/>
      <c r="BQ16" s="468"/>
      <c r="BR16" s="468"/>
      <c r="BS16" s="468"/>
      <c r="BT16" s="468"/>
      <c r="BU16" s="469"/>
      <c r="BV16" s="467">
        <v>14539200</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155</v>
      </c>
      <c r="N17" s="575"/>
      <c r="O17" s="575"/>
      <c r="P17" s="575"/>
      <c r="Q17" s="576"/>
      <c r="R17" s="571" t="s">
        <v>156</v>
      </c>
      <c r="S17" s="572"/>
      <c r="T17" s="572"/>
      <c r="U17" s="572"/>
      <c r="V17" s="573"/>
      <c r="W17" s="483" t="s">
        <v>157</v>
      </c>
      <c r="X17" s="484"/>
      <c r="Y17" s="484"/>
      <c r="Z17" s="484"/>
      <c r="AA17" s="484"/>
      <c r="AB17" s="474"/>
      <c r="AC17" s="518">
        <v>17682</v>
      </c>
      <c r="AD17" s="519"/>
      <c r="AE17" s="519"/>
      <c r="AF17" s="519"/>
      <c r="AG17" s="561"/>
      <c r="AH17" s="518">
        <v>17534</v>
      </c>
      <c r="AI17" s="519"/>
      <c r="AJ17" s="519"/>
      <c r="AK17" s="519"/>
      <c r="AL17" s="520"/>
      <c r="AM17" s="496"/>
      <c r="AN17" s="497"/>
      <c r="AO17" s="497"/>
      <c r="AP17" s="497"/>
      <c r="AQ17" s="497"/>
      <c r="AR17" s="497"/>
      <c r="AS17" s="497"/>
      <c r="AT17" s="498"/>
      <c r="AU17" s="499"/>
      <c r="AV17" s="500"/>
      <c r="AW17" s="500"/>
      <c r="AX17" s="500"/>
      <c r="AY17" s="501" t="s">
        <v>158</v>
      </c>
      <c r="AZ17" s="502"/>
      <c r="BA17" s="502"/>
      <c r="BB17" s="502"/>
      <c r="BC17" s="502"/>
      <c r="BD17" s="502"/>
      <c r="BE17" s="502"/>
      <c r="BF17" s="502"/>
      <c r="BG17" s="502"/>
      <c r="BH17" s="502"/>
      <c r="BI17" s="502"/>
      <c r="BJ17" s="502"/>
      <c r="BK17" s="502"/>
      <c r="BL17" s="502"/>
      <c r="BM17" s="503"/>
      <c r="BN17" s="467">
        <v>7695571</v>
      </c>
      <c r="BO17" s="468"/>
      <c r="BP17" s="468"/>
      <c r="BQ17" s="468"/>
      <c r="BR17" s="468"/>
      <c r="BS17" s="468"/>
      <c r="BT17" s="468"/>
      <c r="BU17" s="469"/>
      <c r="BV17" s="467">
        <v>7347782</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159</v>
      </c>
      <c r="C18" s="510"/>
      <c r="D18" s="510"/>
      <c r="E18" s="582"/>
      <c r="F18" s="582"/>
      <c r="G18" s="582"/>
      <c r="H18" s="582"/>
      <c r="I18" s="582"/>
      <c r="J18" s="582"/>
      <c r="K18" s="582"/>
      <c r="L18" s="583">
        <v>188.61</v>
      </c>
      <c r="M18" s="583"/>
      <c r="N18" s="583"/>
      <c r="O18" s="583"/>
      <c r="P18" s="583"/>
      <c r="Q18" s="583"/>
      <c r="R18" s="584"/>
      <c r="S18" s="584"/>
      <c r="T18" s="584"/>
      <c r="U18" s="584"/>
      <c r="V18" s="585"/>
      <c r="W18" s="485"/>
      <c r="X18" s="486"/>
      <c r="Y18" s="486"/>
      <c r="Z18" s="486"/>
      <c r="AA18" s="486"/>
      <c r="AB18" s="477"/>
      <c r="AC18" s="586">
        <v>61.7</v>
      </c>
      <c r="AD18" s="587"/>
      <c r="AE18" s="587"/>
      <c r="AF18" s="587"/>
      <c r="AG18" s="588"/>
      <c r="AH18" s="586">
        <v>61.2</v>
      </c>
      <c r="AI18" s="587"/>
      <c r="AJ18" s="587"/>
      <c r="AK18" s="587"/>
      <c r="AL18" s="589"/>
      <c r="AM18" s="496"/>
      <c r="AN18" s="497"/>
      <c r="AO18" s="497"/>
      <c r="AP18" s="497"/>
      <c r="AQ18" s="497"/>
      <c r="AR18" s="497"/>
      <c r="AS18" s="497"/>
      <c r="AT18" s="498"/>
      <c r="AU18" s="499"/>
      <c r="AV18" s="500"/>
      <c r="AW18" s="500"/>
      <c r="AX18" s="500"/>
      <c r="AY18" s="501" t="s">
        <v>160</v>
      </c>
      <c r="AZ18" s="502"/>
      <c r="BA18" s="502"/>
      <c r="BB18" s="502"/>
      <c r="BC18" s="502"/>
      <c r="BD18" s="502"/>
      <c r="BE18" s="502"/>
      <c r="BF18" s="502"/>
      <c r="BG18" s="502"/>
      <c r="BH18" s="502"/>
      <c r="BI18" s="502"/>
      <c r="BJ18" s="502"/>
      <c r="BK18" s="502"/>
      <c r="BL18" s="502"/>
      <c r="BM18" s="503"/>
      <c r="BN18" s="467">
        <v>16131089</v>
      </c>
      <c r="BO18" s="468"/>
      <c r="BP18" s="468"/>
      <c r="BQ18" s="468"/>
      <c r="BR18" s="468"/>
      <c r="BS18" s="468"/>
      <c r="BT18" s="468"/>
      <c r="BU18" s="469"/>
      <c r="BV18" s="467">
        <v>16564397</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161</v>
      </c>
      <c r="C19" s="510"/>
      <c r="D19" s="510"/>
      <c r="E19" s="582"/>
      <c r="F19" s="582"/>
      <c r="G19" s="582"/>
      <c r="H19" s="582"/>
      <c r="I19" s="582"/>
      <c r="J19" s="582"/>
      <c r="K19" s="582"/>
      <c r="L19" s="590">
        <v>317</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162</v>
      </c>
      <c r="AZ19" s="502"/>
      <c r="BA19" s="502"/>
      <c r="BB19" s="502"/>
      <c r="BC19" s="502"/>
      <c r="BD19" s="502"/>
      <c r="BE19" s="502"/>
      <c r="BF19" s="502"/>
      <c r="BG19" s="502"/>
      <c r="BH19" s="502"/>
      <c r="BI19" s="502"/>
      <c r="BJ19" s="502"/>
      <c r="BK19" s="502"/>
      <c r="BL19" s="502"/>
      <c r="BM19" s="503"/>
      <c r="BN19" s="467">
        <v>19280722</v>
      </c>
      <c r="BO19" s="468"/>
      <c r="BP19" s="468"/>
      <c r="BQ19" s="468"/>
      <c r="BR19" s="468"/>
      <c r="BS19" s="468"/>
      <c r="BT19" s="468"/>
      <c r="BU19" s="469"/>
      <c r="BV19" s="467">
        <v>19994969</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163</v>
      </c>
      <c r="C20" s="510"/>
      <c r="D20" s="510"/>
      <c r="E20" s="582"/>
      <c r="F20" s="582"/>
      <c r="G20" s="582"/>
      <c r="H20" s="582"/>
      <c r="I20" s="582"/>
      <c r="J20" s="582"/>
      <c r="K20" s="582"/>
      <c r="L20" s="590">
        <v>21432</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164</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165</v>
      </c>
      <c r="C22" s="605"/>
      <c r="D22" s="606"/>
      <c r="E22" s="479" t="s">
        <v>1</v>
      </c>
      <c r="F22" s="484"/>
      <c r="G22" s="484"/>
      <c r="H22" s="484"/>
      <c r="I22" s="484"/>
      <c r="J22" s="484"/>
      <c r="K22" s="474"/>
      <c r="L22" s="479" t="s">
        <v>166</v>
      </c>
      <c r="M22" s="484"/>
      <c r="N22" s="484"/>
      <c r="O22" s="484"/>
      <c r="P22" s="474"/>
      <c r="Q22" s="613" t="s">
        <v>167</v>
      </c>
      <c r="R22" s="614"/>
      <c r="S22" s="614"/>
      <c r="T22" s="614"/>
      <c r="U22" s="614"/>
      <c r="V22" s="615"/>
      <c r="W22" s="619" t="s">
        <v>168</v>
      </c>
      <c r="X22" s="605"/>
      <c r="Y22" s="606"/>
      <c r="Z22" s="479" t="s">
        <v>1</v>
      </c>
      <c r="AA22" s="484"/>
      <c r="AB22" s="484"/>
      <c r="AC22" s="484"/>
      <c r="AD22" s="484"/>
      <c r="AE22" s="484"/>
      <c r="AF22" s="484"/>
      <c r="AG22" s="474"/>
      <c r="AH22" s="632" t="s">
        <v>169</v>
      </c>
      <c r="AI22" s="484"/>
      <c r="AJ22" s="484"/>
      <c r="AK22" s="484"/>
      <c r="AL22" s="474"/>
      <c r="AM22" s="632" t="s">
        <v>170</v>
      </c>
      <c r="AN22" s="633"/>
      <c r="AO22" s="633"/>
      <c r="AP22" s="633"/>
      <c r="AQ22" s="633"/>
      <c r="AR22" s="634"/>
      <c r="AS22" s="613" t="s">
        <v>167</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171</v>
      </c>
      <c r="AZ23" s="428"/>
      <c r="BA23" s="428"/>
      <c r="BB23" s="428"/>
      <c r="BC23" s="428"/>
      <c r="BD23" s="428"/>
      <c r="BE23" s="428"/>
      <c r="BF23" s="428"/>
      <c r="BG23" s="428"/>
      <c r="BH23" s="428"/>
      <c r="BI23" s="428"/>
      <c r="BJ23" s="428"/>
      <c r="BK23" s="428"/>
      <c r="BL23" s="428"/>
      <c r="BM23" s="429"/>
      <c r="BN23" s="467">
        <v>38334031</v>
      </c>
      <c r="BO23" s="468"/>
      <c r="BP23" s="468"/>
      <c r="BQ23" s="468"/>
      <c r="BR23" s="468"/>
      <c r="BS23" s="468"/>
      <c r="BT23" s="468"/>
      <c r="BU23" s="469"/>
      <c r="BV23" s="467">
        <v>35487921</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172</v>
      </c>
      <c r="F24" s="497"/>
      <c r="G24" s="497"/>
      <c r="H24" s="497"/>
      <c r="I24" s="497"/>
      <c r="J24" s="497"/>
      <c r="K24" s="498"/>
      <c r="L24" s="518">
        <v>1</v>
      </c>
      <c r="M24" s="519"/>
      <c r="N24" s="519"/>
      <c r="O24" s="519"/>
      <c r="P24" s="561"/>
      <c r="Q24" s="518">
        <v>8310</v>
      </c>
      <c r="R24" s="519"/>
      <c r="S24" s="519"/>
      <c r="T24" s="519"/>
      <c r="U24" s="519"/>
      <c r="V24" s="561"/>
      <c r="W24" s="620"/>
      <c r="X24" s="608"/>
      <c r="Y24" s="609"/>
      <c r="Z24" s="517" t="s">
        <v>173</v>
      </c>
      <c r="AA24" s="497"/>
      <c r="AB24" s="497"/>
      <c r="AC24" s="497"/>
      <c r="AD24" s="497"/>
      <c r="AE24" s="497"/>
      <c r="AF24" s="497"/>
      <c r="AG24" s="498"/>
      <c r="AH24" s="518">
        <v>422</v>
      </c>
      <c r="AI24" s="519"/>
      <c r="AJ24" s="519"/>
      <c r="AK24" s="519"/>
      <c r="AL24" s="561"/>
      <c r="AM24" s="518">
        <v>1333942</v>
      </c>
      <c r="AN24" s="519"/>
      <c r="AO24" s="519"/>
      <c r="AP24" s="519"/>
      <c r="AQ24" s="519"/>
      <c r="AR24" s="561"/>
      <c r="AS24" s="518">
        <v>3161</v>
      </c>
      <c r="AT24" s="519"/>
      <c r="AU24" s="519"/>
      <c r="AV24" s="519"/>
      <c r="AW24" s="519"/>
      <c r="AX24" s="520"/>
      <c r="AY24" s="640" t="s">
        <v>174</v>
      </c>
      <c r="AZ24" s="641"/>
      <c r="BA24" s="641"/>
      <c r="BB24" s="641"/>
      <c r="BC24" s="641"/>
      <c r="BD24" s="641"/>
      <c r="BE24" s="641"/>
      <c r="BF24" s="641"/>
      <c r="BG24" s="641"/>
      <c r="BH24" s="641"/>
      <c r="BI24" s="641"/>
      <c r="BJ24" s="641"/>
      <c r="BK24" s="641"/>
      <c r="BL24" s="641"/>
      <c r="BM24" s="642"/>
      <c r="BN24" s="467">
        <v>32371655</v>
      </c>
      <c r="BO24" s="468"/>
      <c r="BP24" s="468"/>
      <c r="BQ24" s="468"/>
      <c r="BR24" s="468"/>
      <c r="BS24" s="468"/>
      <c r="BT24" s="468"/>
      <c r="BU24" s="469"/>
      <c r="BV24" s="467">
        <v>31010683</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175</v>
      </c>
      <c r="F25" s="497"/>
      <c r="G25" s="497"/>
      <c r="H25" s="497"/>
      <c r="I25" s="497"/>
      <c r="J25" s="497"/>
      <c r="K25" s="498"/>
      <c r="L25" s="518">
        <v>2</v>
      </c>
      <c r="M25" s="519"/>
      <c r="N25" s="519"/>
      <c r="O25" s="519"/>
      <c r="P25" s="561"/>
      <c r="Q25" s="518">
        <v>6230</v>
      </c>
      <c r="R25" s="519"/>
      <c r="S25" s="519"/>
      <c r="T25" s="519"/>
      <c r="U25" s="519"/>
      <c r="V25" s="561"/>
      <c r="W25" s="620"/>
      <c r="X25" s="608"/>
      <c r="Y25" s="609"/>
      <c r="Z25" s="517" t="s">
        <v>176</v>
      </c>
      <c r="AA25" s="497"/>
      <c r="AB25" s="497"/>
      <c r="AC25" s="497"/>
      <c r="AD25" s="497"/>
      <c r="AE25" s="497"/>
      <c r="AF25" s="497"/>
      <c r="AG25" s="498"/>
      <c r="AH25" s="518" t="s">
        <v>139</v>
      </c>
      <c r="AI25" s="519"/>
      <c r="AJ25" s="519"/>
      <c r="AK25" s="519"/>
      <c r="AL25" s="561"/>
      <c r="AM25" s="518" t="s">
        <v>130</v>
      </c>
      <c r="AN25" s="519"/>
      <c r="AO25" s="519"/>
      <c r="AP25" s="519"/>
      <c r="AQ25" s="519"/>
      <c r="AR25" s="561"/>
      <c r="AS25" s="518" t="s">
        <v>140</v>
      </c>
      <c r="AT25" s="519"/>
      <c r="AU25" s="519"/>
      <c r="AV25" s="519"/>
      <c r="AW25" s="519"/>
      <c r="AX25" s="520"/>
      <c r="AY25" s="427" t="s">
        <v>177</v>
      </c>
      <c r="AZ25" s="428"/>
      <c r="BA25" s="428"/>
      <c r="BB25" s="428"/>
      <c r="BC25" s="428"/>
      <c r="BD25" s="428"/>
      <c r="BE25" s="428"/>
      <c r="BF25" s="428"/>
      <c r="BG25" s="428"/>
      <c r="BH25" s="428"/>
      <c r="BI25" s="428"/>
      <c r="BJ25" s="428"/>
      <c r="BK25" s="428"/>
      <c r="BL25" s="428"/>
      <c r="BM25" s="429"/>
      <c r="BN25" s="430">
        <v>7323819</v>
      </c>
      <c r="BO25" s="431"/>
      <c r="BP25" s="431"/>
      <c r="BQ25" s="431"/>
      <c r="BR25" s="431"/>
      <c r="BS25" s="431"/>
      <c r="BT25" s="431"/>
      <c r="BU25" s="432"/>
      <c r="BV25" s="430">
        <v>6247726</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178</v>
      </c>
      <c r="F26" s="497"/>
      <c r="G26" s="497"/>
      <c r="H26" s="497"/>
      <c r="I26" s="497"/>
      <c r="J26" s="497"/>
      <c r="K26" s="498"/>
      <c r="L26" s="518">
        <v>1</v>
      </c>
      <c r="M26" s="519"/>
      <c r="N26" s="519"/>
      <c r="O26" s="519"/>
      <c r="P26" s="561"/>
      <c r="Q26" s="518">
        <v>5730</v>
      </c>
      <c r="R26" s="519"/>
      <c r="S26" s="519"/>
      <c r="T26" s="519"/>
      <c r="U26" s="519"/>
      <c r="V26" s="561"/>
      <c r="W26" s="620"/>
      <c r="X26" s="608"/>
      <c r="Y26" s="609"/>
      <c r="Z26" s="517" t="s">
        <v>179</v>
      </c>
      <c r="AA26" s="630"/>
      <c r="AB26" s="630"/>
      <c r="AC26" s="630"/>
      <c r="AD26" s="630"/>
      <c r="AE26" s="630"/>
      <c r="AF26" s="630"/>
      <c r="AG26" s="631"/>
      <c r="AH26" s="518">
        <v>18</v>
      </c>
      <c r="AI26" s="519"/>
      <c r="AJ26" s="519"/>
      <c r="AK26" s="519"/>
      <c r="AL26" s="561"/>
      <c r="AM26" s="518">
        <v>56250</v>
      </c>
      <c r="AN26" s="519"/>
      <c r="AO26" s="519"/>
      <c r="AP26" s="519"/>
      <c r="AQ26" s="519"/>
      <c r="AR26" s="561"/>
      <c r="AS26" s="518">
        <v>3125</v>
      </c>
      <c r="AT26" s="519"/>
      <c r="AU26" s="519"/>
      <c r="AV26" s="519"/>
      <c r="AW26" s="519"/>
      <c r="AX26" s="520"/>
      <c r="AY26" s="470" t="s">
        <v>180</v>
      </c>
      <c r="AZ26" s="471"/>
      <c r="BA26" s="471"/>
      <c r="BB26" s="471"/>
      <c r="BC26" s="471"/>
      <c r="BD26" s="471"/>
      <c r="BE26" s="471"/>
      <c r="BF26" s="471"/>
      <c r="BG26" s="471"/>
      <c r="BH26" s="471"/>
      <c r="BI26" s="471"/>
      <c r="BJ26" s="471"/>
      <c r="BK26" s="471"/>
      <c r="BL26" s="471"/>
      <c r="BM26" s="472"/>
      <c r="BN26" s="467" t="s">
        <v>139</v>
      </c>
      <c r="BO26" s="468"/>
      <c r="BP26" s="468"/>
      <c r="BQ26" s="468"/>
      <c r="BR26" s="468"/>
      <c r="BS26" s="468"/>
      <c r="BT26" s="468"/>
      <c r="BU26" s="469"/>
      <c r="BV26" s="467" t="s">
        <v>140</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181</v>
      </c>
      <c r="F27" s="497"/>
      <c r="G27" s="497"/>
      <c r="H27" s="497"/>
      <c r="I27" s="497"/>
      <c r="J27" s="497"/>
      <c r="K27" s="498"/>
      <c r="L27" s="518">
        <v>1</v>
      </c>
      <c r="M27" s="519"/>
      <c r="N27" s="519"/>
      <c r="O27" s="519"/>
      <c r="P27" s="561"/>
      <c r="Q27" s="518">
        <v>4030</v>
      </c>
      <c r="R27" s="519"/>
      <c r="S27" s="519"/>
      <c r="T27" s="519"/>
      <c r="U27" s="519"/>
      <c r="V27" s="561"/>
      <c r="W27" s="620"/>
      <c r="X27" s="608"/>
      <c r="Y27" s="609"/>
      <c r="Z27" s="517" t="s">
        <v>182</v>
      </c>
      <c r="AA27" s="497"/>
      <c r="AB27" s="497"/>
      <c r="AC27" s="497"/>
      <c r="AD27" s="497"/>
      <c r="AE27" s="497"/>
      <c r="AF27" s="497"/>
      <c r="AG27" s="498"/>
      <c r="AH27" s="518">
        <v>2</v>
      </c>
      <c r="AI27" s="519"/>
      <c r="AJ27" s="519"/>
      <c r="AK27" s="519"/>
      <c r="AL27" s="561"/>
      <c r="AM27" s="518" t="s">
        <v>183</v>
      </c>
      <c r="AN27" s="519"/>
      <c r="AO27" s="519"/>
      <c r="AP27" s="519"/>
      <c r="AQ27" s="519"/>
      <c r="AR27" s="561"/>
      <c r="AS27" s="518" t="s">
        <v>184</v>
      </c>
      <c r="AT27" s="519"/>
      <c r="AU27" s="519"/>
      <c r="AV27" s="519"/>
      <c r="AW27" s="519"/>
      <c r="AX27" s="520"/>
      <c r="AY27" s="562" t="s">
        <v>185</v>
      </c>
      <c r="AZ27" s="563"/>
      <c r="BA27" s="563"/>
      <c r="BB27" s="563"/>
      <c r="BC27" s="563"/>
      <c r="BD27" s="563"/>
      <c r="BE27" s="563"/>
      <c r="BF27" s="563"/>
      <c r="BG27" s="563"/>
      <c r="BH27" s="563"/>
      <c r="BI27" s="563"/>
      <c r="BJ27" s="563"/>
      <c r="BK27" s="563"/>
      <c r="BL27" s="563"/>
      <c r="BM27" s="564"/>
      <c r="BN27" s="643" t="s">
        <v>140</v>
      </c>
      <c r="BO27" s="644"/>
      <c r="BP27" s="644"/>
      <c r="BQ27" s="644"/>
      <c r="BR27" s="644"/>
      <c r="BS27" s="644"/>
      <c r="BT27" s="644"/>
      <c r="BU27" s="645"/>
      <c r="BV27" s="643" t="s">
        <v>139</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186</v>
      </c>
      <c r="F28" s="497"/>
      <c r="G28" s="497"/>
      <c r="H28" s="497"/>
      <c r="I28" s="497"/>
      <c r="J28" s="497"/>
      <c r="K28" s="498"/>
      <c r="L28" s="518">
        <v>1</v>
      </c>
      <c r="M28" s="519"/>
      <c r="N28" s="519"/>
      <c r="O28" s="519"/>
      <c r="P28" s="561"/>
      <c r="Q28" s="518">
        <v>3690</v>
      </c>
      <c r="R28" s="519"/>
      <c r="S28" s="519"/>
      <c r="T28" s="519"/>
      <c r="U28" s="519"/>
      <c r="V28" s="561"/>
      <c r="W28" s="620"/>
      <c r="X28" s="608"/>
      <c r="Y28" s="609"/>
      <c r="Z28" s="517" t="s">
        <v>187</v>
      </c>
      <c r="AA28" s="497"/>
      <c r="AB28" s="497"/>
      <c r="AC28" s="497"/>
      <c r="AD28" s="497"/>
      <c r="AE28" s="497"/>
      <c r="AF28" s="497"/>
      <c r="AG28" s="498"/>
      <c r="AH28" s="518" t="s">
        <v>140</v>
      </c>
      <c r="AI28" s="519"/>
      <c r="AJ28" s="519"/>
      <c r="AK28" s="519"/>
      <c r="AL28" s="561"/>
      <c r="AM28" s="518" t="s">
        <v>140</v>
      </c>
      <c r="AN28" s="519"/>
      <c r="AO28" s="519"/>
      <c r="AP28" s="519"/>
      <c r="AQ28" s="519"/>
      <c r="AR28" s="561"/>
      <c r="AS28" s="518" t="s">
        <v>188</v>
      </c>
      <c r="AT28" s="519"/>
      <c r="AU28" s="519"/>
      <c r="AV28" s="519"/>
      <c r="AW28" s="519"/>
      <c r="AX28" s="520"/>
      <c r="AY28" s="646" t="s">
        <v>189</v>
      </c>
      <c r="AZ28" s="647"/>
      <c r="BA28" s="647"/>
      <c r="BB28" s="648"/>
      <c r="BC28" s="427" t="s">
        <v>48</v>
      </c>
      <c r="BD28" s="428"/>
      <c r="BE28" s="428"/>
      <c r="BF28" s="428"/>
      <c r="BG28" s="428"/>
      <c r="BH28" s="428"/>
      <c r="BI28" s="428"/>
      <c r="BJ28" s="428"/>
      <c r="BK28" s="428"/>
      <c r="BL28" s="428"/>
      <c r="BM28" s="429"/>
      <c r="BN28" s="430">
        <v>9456629</v>
      </c>
      <c r="BO28" s="431"/>
      <c r="BP28" s="431"/>
      <c r="BQ28" s="431"/>
      <c r="BR28" s="431"/>
      <c r="BS28" s="431"/>
      <c r="BT28" s="431"/>
      <c r="BU28" s="432"/>
      <c r="BV28" s="430">
        <v>8634322</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190</v>
      </c>
      <c r="F29" s="497"/>
      <c r="G29" s="497"/>
      <c r="H29" s="497"/>
      <c r="I29" s="497"/>
      <c r="J29" s="497"/>
      <c r="K29" s="498"/>
      <c r="L29" s="518">
        <v>20</v>
      </c>
      <c r="M29" s="519"/>
      <c r="N29" s="519"/>
      <c r="O29" s="519"/>
      <c r="P29" s="561"/>
      <c r="Q29" s="518">
        <v>3480</v>
      </c>
      <c r="R29" s="519"/>
      <c r="S29" s="519"/>
      <c r="T29" s="519"/>
      <c r="U29" s="519"/>
      <c r="V29" s="561"/>
      <c r="W29" s="621"/>
      <c r="X29" s="622"/>
      <c r="Y29" s="623"/>
      <c r="Z29" s="517" t="s">
        <v>191</v>
      </c>
      <c r="AA29" s="497"/>
      <c r="AB29" s="497"/>
      <c r="AC29" s="497"/>
      <c r="AD29" s="497"/>
      <c r="AE29" s="497"/>
      <c r="AF29" s="497"/>
      <c r="AG29" s="498"/>
      <c r="AH29" s="518">
        <v>424</v>
      </c>
      <c r="AI29" s="519"/>
      <c r="AJ29" s="519"/>
      <c r="AK29" s="519"/>
      <c r="AL29" s="561"/>
      <c r="AM29" s="518">
        <v>1342146</v>
      </c>
      <c r="AN29" s="519"/>
      <c r="AO29" s="519"/>
      <c r="AP29" s="519"/>
      <c r="AQ29" s="519"/>
      <c r="AR29" s="561"/>
      <c r="AS29" s="518">
        <v>3165</v>
      </c>
      <c r="AT29" s="519"/>
      <c r="AU29" s="519"/>
      <c r="AV29" s="519"/>
      <c r="AW29" s="519"/>
      <c r="AX29" s="520"/>
      <c r="AY29" s="649"/>
      <c r="AZ29" s="650"/>
      <c r="BA29" s="650"/>
      <c r="BB29" s="651"/>
      <c r="BC29" s="501" t="s">
        <v>192</v>
      </c>
      <c r="BD29" s="502"/>
      <c r="BE29" s="502"/>
      <c r="BF29" s="502"/>
      <c r="BG29" s="502"/>
      <c r="BH29" s="502"/>
      <c r="BI29" s="502"/>
      <c r="BJ29" s="502"/>
      <c r="BK29" s="502"/>
      <c r="BL29" s="502"/>
      <c r="BM29" s="503"/>
      <c r="BN29" s="467">
        <v>730098</v>
      </c>
      <c r="BO29" s="468"/>
      <c r="BP29" s="468"/>
      <c r="BQ29" s="468"/>
      <c r="BR29" s="468"/>
      <c r="BS29" s="468"/>
      <c r="BT29" s="468"/>
      <c r="BU29" s="469"/>
      <c r="BV29" s="467">
        <v>831562</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193</v>
      </c>
      <c r="X30" s="628"/>
      <c r="Y30" s="628"/>
      <c r="Z30" s="628"/>
      <c r="AA30" s="628"/>
      <c r="AB30" s="628"/>
      <c r="AC30" s="628"/>
      <c r="AD30" s="628"/>
      <c r="AE30" s="628"/>
      <c r="AF30" s="628"/>
      <c r="AG30" s="629"/>
      <c r="AH30" s="586">
        <v>98.9</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4925767</v>
      </c>
      <c r="BO30" s="644"/>
      <c r="BP30" s="644"/>
      <c r="BQ30" s="644"/>
      <c r="BR30" s="644"/>
      <c r="BS30" s="644"/>
      <c r="BT30" s="644"/>
      <c r="BU30" s="645"/>
      <c r="BV30" s="643">
        <v>4823697</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200</v>
      </c>
      <c r="D33" s="491"/>
      <c r="E33" s="456" t="s">
        <v>201</v>
      </c>
      <c r="F33" s="456"/>
      <c r="G33" s="456"/>
      <c r="H33" s="456"/>
      <c r="I33" s="456"/>
      <c r="J33" s="456"/>
      <c r="K33" s="456"/>
      <c r="L33" s="456"/>
      <c r="M33" s="456"/>
      <c r="N33" s="456"/>
      <c r="O33" s="456"/>
      <c r="P33" s="456"/>
      <c r="Q33" s="456"/>
      <c r="R33" s="456"/>
      <c r="S33" s="456"/>
      <c r="T33" s="216"/>
      <c r="U33" s="491" t="s">
        <v>200</v>
      </c>
      <c r="V33" s="491"/>
      <c r="W33" s="456" t="s">
        <v>202</v>
      </c>
      <c r="X33" s="456"/>
      <c r="Y33" s="456"/>
      <c r="Z33" s="456"/>
      <c r="AA33" s="456"/>
      <c r="AB33" s="456"/>
      <c r="AC33" s="456"/>
      <c r="AD33" s="456"/>
      <c r="AE33" s="456"/>
      <c r="AF33" s="456"/>
      <c r="AG33" s="456"/>
      <c r="AH33" s="456"/>
      <c r="AI33" s="456"/>
      <c r="AJ33" s="456"/>
      <c r="AK33" s="456"/>
      <c r="AL33" s="216"/>
      <c r="AM33" s="491" t="s">
        <v>203</v>
      </c>
      <c r="AN33" s="491"/>
      <c r="AO33" s="456" t="s">
        <v>201</v>
      </c>
      <c r="AP33" s="456"/>
      <c r="AQ33" s="456"/>
      <c r="AR33" s="456"/>
      <c r="AS33" s="456"/>
      <c r="AT33" s="456"/>
      <c r="AU33" s="456"/>
      <c r="AV33" s="456"/>
      <c r="AW33" s="456"/>
      <c r="AX33" s="456"/>
      <c r="AY33" s="456"/>
      <c r="AZ33" s="456"/>
      <c r="BA33" s="456"/>
      <c r="BB33" s="456"/>
      <c r="BC33" s="456"/>
      <c r="BD33" s="217"/>
      <c r="BE33" s="456" t="s">
        <v>204</v>
      </c>
      <c r="BF33" s="456"/>
      <c r="BG33" s="456" t="s">
        <v>205</v>
      </c>
      <c r="BH33" s="456"/>
      <c r="BI33" s="456"/>
      <c r="BJ33" s="456"/>
      <c r="BK33" s="456"/>
      <c r="BL33" s="456"/>
      <c r="BM33" s="456"/>
      <c r="BN33" s="456"/>
      <c r="BO33" s="456"/>
      <c r="BP33" s="456"/>
      <c r="BQ33" s="456"/>
      <c r="BR33" s="456"/>
      <c r="BS33" s="456"/>
      <c r="BT33" s="456"/>
      <c r="BU33" s="456"/>
      <c r="BV33" s="217"/>
      <c r="BW33" s="491" t="s">
        <v>204</v>
      </c>
      <c r="BX33" s="491"/>
      <c r="BY33" s="456" t="s">
        <v>206</v>
      </c>
      <c r="BZ33" s="456"/>
      <c r="CA33" s="456"/>
      <c r="CB33" s="456"/>
      <c r="CC33" s="456"/>
      <c r="CD33" s="456"/>
      <c r="CE33" s="456"/>
      <c r="CF33" s="456"/>
      <c r="CG33" s="456"/>
      <c r="CH33" s="456"/>
      <c r="CI33" s="456"/>
      <c r="CJ33" s="456"/>
      <c r="CK33" s="456"/>
      <c r="CL33" s="456"/>
      <c r="CM33" s="456"/>
      <c r="CN33" s="216"/>
      <c r="CO33" s="491" t="s">
        <v>207</v>
      </c>
      <c r="CP33" s="491"/>
      <c r="CQ33" s="456" t="s">
        <v>208</v>
      </c>
      <c r="CR33" s="456"/>
      <c r="CS33" s="456"/>
      <c r="CT33" s="456"/>
      <c r="CU33" s="456"/>
      <c r="CV33" s="456"/>
      <c r="CW33" s="456"/>
      <c r="CX33" s="456"/>
      <c r="CY33" s="456"/>
      <c r="CZ33" s="456"/>
      <c r="DA33" s="456"/>
      <c r="DB33" s="456"/>
      <c r="DC33" s="456"/>
      <c r="DD33" s="456"/>
      <c r="DE33" s="456"/>
      <c r="DF33" s="216"/>
      <c r="DG33" s="655" t="s">
        <v>209</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9</v>
      </c>
      <c r="BX34" s="656"/>
      <c r="BY34" s="657" t="str">
        <f>IF('各会計、関係団体の財政状況及び健全化判断比率'!B68="","",'各会計、関係団体の財政状況及び健全化判断比率'!B68)</f>
        <v>熊本県市町村総合事務組合</v>
      </c>
      <c r="BZ34" s="657"/>
      <c r="CA34" s="657"/>
      <c r="CB34" s="657"/>
      <c r="CC34" s="657"/>
      <c r="CD34" s="657"/>
      <c r="CE34" s="657"/>
      <c r="CF34" s="657"/>
      <c r="CG34" s="657"/>
      <c r="CH34" s="657"/>
      <c r="CI34" s="657"/>
      <c r="CJ34" s="657"/>
      <c r="CK34" s="657"/>
      <c r="CL34" s="657"/>
      <c r="CM34" s="657"/>
      <c r="CN34" s="214"/>
      <c r="CO34" s="656">
        <f>IF(CQ34="","",MAX(C34:D43,U34:V43,AM34:AN43,BE34:BF43,BW34:BX43)+1)</f>
        <v>15</v>
      </c>
      <c r="CP34" s="656"/>
      <c r="CQ34" s="657" t="str">
        <f>IF('各会計、関係団体の財政状況及び健全化判断比率'!BS7="","",'各会計、関係団体の財政状況及び健全化判断比率'!BS7)</f>
        <v>三角町振興株式会社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奨学金特別会計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f t="shared" ref="AM35:AM43" si="0">IF(AO35="","",AM34+1)</f>
        <v>7</v>
      </c>
      <c r="AN35" s="656"/>
      <c r="AO35" s="657" t="str">
        <f>IF('各会計、関係団体の財政状況及び健全化判断比率'!B32="","",'各会計、関係団体の財政状況及び健全化判断比率'!B32)</f>
        <v>宇城市民病院事業会計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10</v>
      </c>
      <c r="BX35" s="656"/>
      <c r="BY35" s="657" t="str">
        <f>IF('各会計、関係団体の財政状況及び健全化判断比率'!B69="","",'各会計、関係団体の財政状況及び健全化判断比率'!B69)</f>
        <v>上天草・宇城水道企業団</v>
      </c>
      <c r="BZ35" s="657"/>
      <c r="CA35" s="657"/>
      <c r="CB35" s="657"/>
      <c r="CC35" s="657"/>
      <c r="CD35" s="657"/>
      <c r="CE35" s="657"/>
      <c r="CF35" s="657"/>
      <c r="CG35" s="657"/>
      <c r="CH35" s="657"/>
      <c r="CI35" s="657"/>
      <c r="CJ35" s="657"/>
      <c r="CK35" s="657"/>
      <c r="CL35" s="657"/>
      <c r="CM35" s="657"/>
      <c r="CN35" s="214"/>
      <c r="CO35" s="656">
        <f t="shared" ref="CO35:CO43" si="3">IF(CQ35="","",CO34+1)</f>
        <v>16</v>
      </c>
      <c r="CP35" s="656"/>
      <c r="CQ35" s="657" t="str">
        <f>IF('各会計、関係団体の財政状況及び健全化判断比率'!BS8="","",'各会計、関係団体の財政状況及び健全化判断比率'!BS8)</f>
        <v>不知火温泉有限会社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f t="shared" si="0"/>
        <v>8</v>
      </c>
      <c r="AN36" s="656"/>
      <c r="AO36" s="657" t="str">
        <f>IF('各会計、関係団体の財政状況及び健全化判断比率'!B33="","",'各会計、関係団体の財政状況及び健全化判断比率'!B33)</f>
        <v>下水道事業会計</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11</v>
      </c>
      <c r="BX36" s="656"/>
      <c r="BY36" s="657" t="str">
        <f>IF('各会計、関係団体の財政状況及び健全化判断比率'!B70="","",'各会計、関係団体の財政状況及び健全化判断比率'!B70)</f>
        <v>宇城広域連合（一般会計）</v>
      </c>
      <c r="BZ36" s="657"/>
      <c r="CA36" s="657"/>
      <c r="CB36" s="657"/>
      <c r="CC36" s="657"/>
      <c r="CD36" s="657"/>
      <c r="CE36" s="657"/>
      <c r="CF36" s="657"/>
      <c r="CG36" s="657"/>
      <c r="CH36" s="657"/>
      <c r="CI36" s="657"/>
      <c r="CJ36" s="657"/>
      <c r="CK36" s="657"/>
      <c r="CL36" s="657"/>
      <c r="CM36" s="657"/>
      <c r="CN36" s="214"/>
      <c r="CO36" s="656">
        <f t="shared" si="3"/>
        <v>17</v>
      </c>
      <c r="CP36" s="656"/>
      <c r="CQ36" s="657" t="str">
        <f>IF('各会計、関係団体の財政状況及び健全化判断比率'!BS9="","",'各会計、関係団体の財政状況及び健全化判断比率'!BS9)</f>
        <v>有限会社アグリパーク豊野</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12</v>
      </c>
      <c r="BX37" s="656"/>
      <c r="BY37" s="657" t="str">
        <f>IF('各会計、関係団体の財政状況及び健全化判断比率'!B71="","",'各会計、関係団体の財政状況及び健全化判断比率'!B71)</f>
        <v>宇城広域連合（ふるさと市町村圏基金特別会計）</v>
      </c>
      <c r="BZ37" s="657"/>
      <c r="CA37" s="657"/>
      <c r="CB37" s="657"/>
      <c r="CC37" s="657"/>
      <c r="CD37" s="657"/>
      <c r="CE37" s="657"/>
      <c r="CF37" s="657"/>
      <c r="CG37" s="657"/>
      <c r="CH37" s="657"/>
      <c r="CI37" s="657"/>
      <c r="CJ37" s="657"/>
      <c r="CK37" s="657"/>
      <c r="CL37" s="657"/>
      <c r="CM37" s="657"/>
      <c r="CN37" s="214"/>
      <c r="CO37" s="656">
        <f t="shared" si="3"/>
        <v>18</v>
      </c>
      <c r="CP37" s="656"/>
      <c r="CQ37" s="657" t="str">
        <f>IF('各会計、関係団体の財政状況及び健全化判断比率'!BS10="","",'各会計、関係団体の財政状況及び健全化判断比率'!BS10)</f>
        <v>宇城市土地開発公社</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13</v>
      </c>
      <c r="BX38" s="656"/>
      <c r="BY38" s="657" t="str">
        <f>IF('各会計、関係団体の財政状況及び健全化判断比率'!B72="","",'各会計、関係団体の財政状況及び健全化判断比率'!B72)</f>
        <v>熊本県後期高齢者医療広域連合（一般会計）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14</v>
      </c>
      <c r="BX39" s="656"/>
      <c r="BY39" s="657" t="str">
        <f>IF('各会計、関係団体の財政状況及び健全化判断比率'!B73="","",'各会計、関係団体の財政状況及び健全化判断比率'!B73)</f>
        <v>熊本県後期高齢者医療広域連合（後期高齢者医療特別会計）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214</v>
      </c>
    </row>
    <row r="50" spans="5:5" x14ac:dyDescent="0.15">
      <c r="E50" s="188" t="s">
        <v>215</v>
      </c>
    </row>
    <row r="51" spans="5:5" x14ac:dyDescent="0.15">
      <c r="E51" s="188" t="s">
        <v>216</v>
      </c>
    </row>
    <row r="52" spans="5:5" x14ac:dyDescent="0.15">
      <c r="E52" s="188" t="s">
        <v>217</v>
      </c>
    </row>
    <row r="53" spans="5:5" x14ac:dyDescent="0.15"/>
    <row r="54" spans="5:5" x14ac:dyDescent="0.15"/>
    <row r="55" spans="5:5" x14ac:dyDescent="0.15"/>
    <row r="56" spans="5:5" x14ac:dyDescent="0.15"/>
  </sheetData>
  <sheetProtection algorithmName="SHA-512" hashValue="IIKHMoa41AZDBaz1hERjjQfBzMbst8qP0gpIaVt6DdgO6Iyx9fmOjkcpSWeSDbBoSrVzjHNOSZP9ulDdgQrNuw==" saltValue="QQFIRtlijVdfGYci6vLES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47" t="s">
        <v>575</v>
      </c>
      <c r="D34" s="1247"/>
      <c r="E34" s="1248"/>
      <c r="F34" s="32">
        <v>0.56000000000000005</v>
      </c>
      <c r="G34" s="33">
        <v>1.84</v>
      </c>
      <c r="H34" s="33">
        <v>3.12</v>
      </c>
      <c r="I34" s="33">
        <v>0.45</v>
      </c>
      <c r="J34" s="34" t="s">
        <v>576</v>
      </c>
      <c r="K34" s="22"/>
      <c r="L34" s="22"/>
      <c r="M34" s="22"/>
      <c r="N34" s="22"/>
      <c r="O34" s="22"/>
      <c r="P34" s="22"/>
    </row>
    <row r="35" spans="1:16" ht="39" customHeight="1" x14ac:dyDescent="0.15">
      <c r="A35" s="22"/>
      <c r="B35" s="35"/>
      <c r="C35" s="1241" t="s">
        <v>577</v>
      </c>
      <c r="D35" s="1242"/>
      <c r="E35" s="1243"/>
      <c r="F35" s="36">
        <v>7.95</v>
      </c>
      <c r="G35" s="37">
        <v>6.81</v>
      </c>
      <c r="H35" s="37">
        <v>9.7799999999999994</v>
      </c>
      <c r="I35" s="37">
        <v>8.81</v>
      </c>
      <c r="J35" s="38">
        <v>5.49</v>
      </c>
      <c r="K35" s="22"/>
      <c r="L35" s="22"/>
      <c r="M35" s="22"/>
      <c r="N35" s="22"/>
      <c r="O35" s="22"/>
      <c r="P35" s="22"/>
    </row>
    <row r="36" spans="1:16" ht="39" customHeight="1" x14ac:dyDescent="0.15">
      <c r="A36" s="22"/>
      <c r="B36" s="35"/>
      <c r="C36" s="1241" t="s">
        <v>578</v>
      </c>
      <c r="D36" s="1242"/>
      <c r="E36" s="1243"/>
      <c r="F36" s="36">
        <v>2.77</v>
      </c>
      <c r="G36" s="37">
        <v>3.17</v>
      </c>
      <c r="H36" s="37">
        <v>3.3</v>
      </c>
      <c r="I36" s="37">
        <v>3.33</v>
      </c>
      <c r="J36" s="38">
        <v>3.15</v>
      </c>
      <c r="K36" s="22"/>
      <c r="L36" s="22"/>
      <c r="M36" s="22"/>
      <c r="N36" s="22"/>
      <c r="O36" s="22"/>
      <c r="P36" s="22"/>
    </row>
    <row r="37" spans="1:16" ht="39" customHeight="1" x14ac:dyDescent="0.15">
      <c r="A37" s="22"/>
      <c r="B37" s="35"/>
      <c r="C37" s="1241" t="s">
        <v>579</v>
      </c>
      <c r="D37" s="1242"/>
      <c r="E37" s="1243"/>
      <c r="F37" s="36">
        <v>1.62</v>
      </c>
      <c r="G37" s="37">
        <v>2.2999999999999998</v>
      </c>
      <c r="H37" s="37">
        <v>1.56</v>
      </c>
      <c r="I37" s="37">
        <v>1.82</v>
      </c>
      <c r="J37" s="38">
        <v>2.0099999999999998</v>
      </c>
      <c r="K37" s="22"/>
      <c r="L37" s="22"/>
      <c r="M37" s="22"/>
      <c r="N37" s="22"/>
      <c r="O37" s="22"/>
      <c r="P37" s="22"/>
    </row>
    <row r="38" spans="1:16" ht="39" customHeight="1" x14ac:dyDescent="0.15">
      <c r="A38" s="22"/>
      <c r="B38" s="35"/>
      <c r="C38" s="1241" t="s">
        <v>580</v>
      </c>
      <c r="D38" s="1242"/>
      <c r="E38" s="1243"/>
      <c r="F38" s="36">
        <v>2.63</v>
      </c>
      <c r="G38" s="37">
        <v>1.77</v>
      </c>
      <c r="H38" s="37">
        <v>1.52</v>
      </c>
      <c r="I38" s="37">
        <v>1.8</v>
      </c>
      <c r="J38" s="38">
        <v>1.47</v>
      </c>
      <c r="K38" s="22"/>
      <c r="L38" s="22"/>
      <c r="M38" s="22"/>
      <c r="N38" s="22"/>
      <c r="O38" s="22"/>
      <c r="P38" s="22"/>
    </row>
    <row r="39" spans="1:16" ht="39" customHeight="1" x14ac:dyDescent="0.15">
      <c r="A39" s="22"/>
      <c r="B39" s="35"/>
      <c r="C39" s="1241" t="s">
        <v>581</v>
      </c>
      <c r="D39" s="1242"/>
      <c r="E39" s="1243"/>
      <c r="F39" s="36">
        <v>2.35</v>
      </c>
      <c r="G39" s="37">
        <v>2.39</v>
      </c>
      <c r="H39" s="37">
        <v>1.89</v>
      </c>
      <c r="I39" s="37">
        <v>1.7</v>
      </c>
      <c r="J39" s="38">
        <v>1.25</v>
      </c>
      <c r="K39" s="22"/>
      <c r="L39" s="22"/>
      <c r="M39" s="22"/>
      <c r="N39" s="22"/>
      <c r="O39" s="22"/>
      <c r="P39" s="22"/>
    </row>
    <row r="40" spans="1:16" ht="39" customHeight="1" x14ac:dyDescent="0.15">
      <c r="A40" s="22"/>
      <c r="B40" s="35"/>
      <c r="C40" s="1241" t="s">
        <v>582</v>
      </c>
      <c r="D40" s="1242"/>
      <c r="E40" s="1243"/>
      <c r="F40" s="36">
        <v>0.02</v>
      </c>
      <c r="G40" s="37">
        <v>0.05</v>
      </c>
      <c r="H40" s="37">
        <v>0.06</v>
      </c>
      <c r="I40" s="37">
        <v>0.02</v>
      </c>
      <c r="J40" s="38">
        <v>0.03</v>
      </c>
      <c r="K40" s="22"/>
      <c r="L40" s="22"/>
      <c r="M40" s="22"/>
      <c r="N40" s="22"/>
      <c r="O40" s="22"/>
      <c r="P40" s="22"/>
    </row>
    <row r="41" spans="1:16" ht="39" customHeight="1" x14ac:dyDescent="0.15">
      <c r="A41" s="22"/>
      <c r="B41" s="35"/>
      <c r="C41" s="1241" t="s">
        <v>583</v>
      </c>
      <c r="D41" s="1242"/>
      <c r="E41" s="1243"/>
      <c r="F41" s="36">
        <v>0.01</v>
      </c>
      <c r="G41" s="37">
        <v>0.01</v>
      </c>
      <c r="H41" s="37">
        <v>0.02</v>
      </c>
      <c r="I41" s="37">
        <v>0.02</v>
      </c>
      <c r="J41" s="38">
        <v>0.03</v>
      </c>
      <c r="K41" s="22"/>
      <c r="L41" s="22"/>
      <c r="M41" s="22"/>
      <c r="N41" s="22"/>
      <c r="O41" s="22"/>
      <c r="P41" s="22"/>
    </row>
    <row r="42" spans="1:16" ht="39" customHeight="1" x14ac:dyDescent="0.15">
      <c r="A42" s="22"/>
      <c r="B42" s="39"/>
      <c r="C42" s="1241" t="s">
        <v>584</v>
      </c>
      <c r="D42" s="1242"/>
      <c r="E42" s="1243"/>
      <c r="F42" s="36" t="s">
        <v>525</v>
      </c>
      <c r="G42" s="37" t="s">
        <v>525</v>
      </c>
      <c r="H42" s="37" t="s">
        <v>525</v>
      </c>
      <c r="I42" s="37" t="s">
        <v>525</v>
      </c>
      <c r="J42" s="38" t="s">
        <v>525</v>
      </c>
      <c r="K42" s="22"/>
      <c r="L42" s="22"/>
      <c r="M42" s="22"/>
      <c r="N42" s="22"/>
      <c r="O42" s="22"/>
      <c r="P42" s="22"/>
    </row>
    <row r="43" spans="1:16" ht="39" customHeight="1" thickBot="1" x14ac:dyDescent="0.2">
      <c r="A43" s="22"/>
      <c r="B43" s="40"/>
      <c r="C43" s="1244" t="s">
        <v>585</v>
      </c>
      <c r="D43" s="1245"/>
      <c r="E43" s="1246"/>
      <c r="F43" s="41">
        <v>0.01</v>
      </c>
      <c r="G43" s="42">
        <v>0.09</v>
      </c>
      <c r="H43" s="42">
        <v>0.04</v>
      </c>
      <c r="I43" s="42">
        <v>0.46</v>
      </c>
      <c r="J43" s="43" t="s">
        <v>525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c5xWrsBUDIaeFu7vThkjPJ5vjhLFQ4oSUHNs8D/xLw/ZdwmEpey5/ab7PXKMbm1VQq+6R2wJRXa/HyfQjk0gw==" saltValue="2QGGy0xv41j/ooA/fL5m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49" t="s">
        <v>11</v>
      </c>
      <c r="C45" s="1250"/>
      <c r="D45" s="58"/>
      <c r="E45" s="1255" t="s">
        <v>12</v>
      </c>
      <c r="F45" s="1255"/>
      <c r="G45" s="1255"/>
      <c r="H45" s="1255"/>
      <c r="I45" s="1255"/>
      <c r="J45" s="1256"/>
      <c r="K45" s="59">
        <v>4407</v>
      </c>
      <c r="L45" s="60">
        <v>4165</v>
      </c>
      <c r="M45" s="60">
        <v>4046</v>
      </c>
      <c r="N45" s="60">
        <v>3918</v>
      </c>
      <c r="O45" s="61">
        <v>3565</v>
      </c>
      <c r="P45" s="48"/>
      <c r="Q45" s="48"/>
      <c r="R45" s="48"/>
      <c r="S45" s="48"/>
      <c r="T45" s="48"/>
      <c r="U45" s="48"/>
    </row>
    <row r="46" spans="1:21" ht="30.75" customHeight="1" x14ac:dyDescent="0.15">
      <c r="A46" s="48"/>
      <c r="B46" s="1251"/>
      <c r="C46" s="1252"/>
      <c r="D46" s="62"/>
      <c r="E46" s="1257" t="s">
        <v>13</v>
      </c>
      <c r="F46" s="1257"/>
      <c r="G46" s="1257"/>
      <c r="H46" s="1257"/>
      <c r="I46" s="1257"/>
      <c r="J46" s="1258"/>
      <c r="K46" s="63" t="s">
        <v>525</v>
      </c>
      <c r="L46" s="64" t="s">
        <v>525</v>
      </c>
      <c r="M46" s="64" t="s">
        <v>525</v>
      </c>
      <c r="N46" s="64" t="s">
        <v>525</v>
      </c>
      <c r="O46" s="65" t="s">
        <v>525</v>
      </c>
      <c r="P46" s="48"/>
      <c r="Q46" s="48"/>
      <c r="R46" s="48"/>
      <c r="S46" s="48"/>
      <c r="T46" s="48"/>
      <c r="U46" s="48"/>
    </row>
    <row r="47" spans="1:21" ht="30.75" customHeight="1" x14ac:dyDescent="0.15">
      <c r="A47" s="48"/>
      <c r="B47" s="1251"/>
      <c r="C47" s="1252"/>
      <c r="D47" s="62"/>
      <c r="E47" s="1257" t="s">
        <v>14</v>
      </c>
      <c r="F47" s="1257"/>
      <c r="G47" s="1257"/>
      <c r="H47" s="1257"/>
      <c r="I47" s="1257"/>
      <c r="J47" s="1258"/>
      <c r="K47" s="63" t="s">
        <v>525</v>
      </c>
      <c r="L47" s="64" t="s">
        <v>525</v>
      </c>
      <c r="M47" s="64" t="s">
        <v>525</v>
      </c>
      <c r="N47" s="64" t="s">
        <v>525</v>
      </c>
      <c r="O47" s="65" t="s">
        <v>525</v>
      </c>
      <c r="P47" s="48"/>
      <c r="Q47" s="48"/>
      <c r="R47" s="48"/>
      <c r="S47" s="48"/>
      <c r="T47" s="48"/>
      <c r="U47" s="48"/>
    </row>
    <row r="48" spans="1:21" ht="30.75" customHeight="1" x14ac:dyDescent="0.15">
      <c r="A48" s="48"/>
      <c r="B48" s="1251"/>
      <c r="C48" s="1252"/>
      <c r="D48" s="62"/>
      <c r="E48" s="1257" t="s">
        <v>15</v>
      </c>
      <c r="F48" s="1257"/>
      <c r="G48" s="1257"/>
      <c r="H48" s="1257"/>
      <c r="I48" s="1257"/>
      <c r="J48" s="1258"/>
      <c r="K48" s="63">
        <v>874</v>
      </c>
      <c r="L48" s="64">
        <v>794</v>
      </c>
      <c r="M48" s="64">
        <v>775</v>
      </c>
      <c r="N48" s="64">
        <v>696</v>
      </c>
      <c r="O48" s="65">
        <v>553</v>
      </c>
      <c r="P48" s="48"/>
      <c r="Q48" s="48"/>
      <c r="R48" s="48"/>
      <c r="S48" s="48"/>
      <c r="T48" s="48"/>
      <c r="U48" s="48"/>
    </row>
    <row r="49" spans="1:21" ht="30.75" customHeight="1" x14ac:dyDescent="0.15">
      <c r="A49" s="48"/>
      <c r="B49" s="1251"/>
      <c r="C49" s="1252"/>
      <c r="D49" s="62"/>
      <c r="E49" s="1257" t="s">
        <v>16</v>
      </c>
      <c r="F49" s="1257"/>
      <c r="G49" s="1257"/>
      <c r="H49" s="1257"/>
      <c r="I49" s="1257"/>
      <c r="J49" s="1258"/>
      <c r="K49" s="63">
        <v>107</v>
      </c>
      <c r="L49" s="64">
        <v>85</v>
      </c>
      <c r="M49" s="64">
        <v>70</v>
      </c>
      <c r="N49" s="64">
        <v>74</v>
      </c>
      <c r="O49" s="65">
        <v>72</v>
      </c>
      <c r="P49" s="48"/>
      <c r="Q49" s="48"/>
      <c r="R49" s="48"/>
      <c r="S49" s="48"/>
      <c r="T49" s="48"/>
      <c r="U49" s="48"/>
    </row>
    <row r="50" spans="1:21" ht="30.75" customHeight="1" x14ac:dyDescent="0.15">
      <c r="A50" s="48"/>
      <c r="B50" s="1251"/>
      <c r="C50" s="1252"/>
      <c r="D50" s="62"/>
      <c r="E50" s="1257" t="s">
        <v>17</v>
      </c>
      <c r="F50" s="1257"/>
      <c r="G50" s="1257"/>
      <c r="H50" s="1257"/>
      <c r="I50" s="1257"/>
      <c r="J50" s="1258"/>
      <c r="K50" s="63">
        <v>7</v>
      </c>
      <c r="L50" s="64">
        <v>6</v>
      </c>
      <c r="M50" s="64">
        <v>6</v>
      </c>
      <c r="N50" s="64">
        <v>7</v>
      </c>
      <c r="O50" s="65">
        <v>7</v>
      </c>
      <c r="P50" s="48"/>
      <c r="Q50" s="48"/>
      <c r="R50" s="48"/>
      <c r="S50" s="48"/>
      <c r="T50" s="48"/>
      <c r="U50" s="48"/>
    </row>
    <row r="51" spans="1:21" ht="30.75" customHeight="1" x14ac:dyDescent="0.15">
      <c r="A51" s="48"/>
      <c r="B51" s="1253"/>
      <c r="C51" s="1254"/>
      <c r="D51" s="66"/>
      <c r="E51" s="1257" t="s">
        <v>18</v>
      </c>
      <c r="F51" s="1257"/>
      <c r="G51" s="1257"/>
      <c r="H51" s="1257"/>
      <c r="I51" s="1257"/>
      <c r="J51" s="1258"/>
      <c r="K51" s="63" t="s">
        <v>525</v>
      </c>
      <c r="L51" s="64">
        <v>0</v>
      </c>
      <c r="M51" s="64">
        <v>0</v>
      </c>
      <c r="N51" s="64">
        <v>0</v>
      </c>
      <c r="O51" s="65">
        <v>0</v>
      </c>
      <c r="P51" s="48"/>
      <c r="Q51" s="48"/>
      <c r="R51" s="48"/>
      <c r="S51" s="48"/>
      <c r="T51" s="48"/>
      <c r="U51" s="48"/>
    </row>
    <row r="52" spans="1:21" ht="30.75" customHeight="1" x14ac:dyDescent="0.15">
      <c r="A52" s="48"/>
      <c r="B52" s="1259" t="s">
        <v>19</v>
      </c>
      <c r="C52" s="1260"/>
      <c r="D52" s="66"/>
      <c r="E52" s="1257" t="s">
        <v>20</v>
      </c>
      <c r="F52" s="1257"/>
      <c r="G52" s="1257"/>
      <c r="H52" s="1257"/>
      <c r="I52" s="1257"/>
      <c r="J52" s="1258"/>
      <c r="K52" s="63">
        <v>3608</v>
      </c>
      <c r="L52" s="64">
        <v>3500</v>
      </c>
      <c r="M52" s="64">
        <v>3429</v>
      </c>
      <c r="N52" s="64">
        <v>3398</v>
      </c>
      <c r="O52" s="65">
        <v>3238</v>
      </c>
      <c r="P52" s="48"/>
      <c r="Q52" s="48"/>
      <c r="R52" s="48"/>
      <c r="S52" s="48"/>
      <c r="T52" s="48"/>
      <c r="U52" s="48"/>
    </row>
    <row r="53" spans="1:21" ht="30.75" customHeight="1" thickBot="1" x14ac:dyDescent="0.2">
      <c r="A53" s="48"/>
      <c r="B53" s="1261" t="s">
        <v>21</v>
      </c>
      <c r="C53" s="1262"/>
      <c r="D53" s="67"/>
      <c r="E53" s="1263" t="s">
        <v>22</v>
      </c>
      <c r="F53" s="1263"/>
      <c r="G53" s="1263"/>
      <c r="H53" s="1263"/>
      <c r="I53" s="1263"/>
      <c r="J53" s="1264"/>
      <c r="K53" s="68">
        <v>1787</v>
      </c>
      <c r="L53" s="69">
        <v>1550</v>
      </c>
      <c r="M53" s="69">
        <v>1468</v>
      </c>
      <c r="N53" s="69">
        <v>1297</v>
      </c>
      <c r="O53" s="70">
        <v>959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265" t="s">
        <v>25</v>
      </c>
      <c r="C57" s="1266"/>
      <c r="D57" s="1269" t="s">
        <v>26</v>
      </c>
      <c r="E57" s="1270"/>
      <c r="F57" s="1270"/>
      <c r="G57" s="1270"/>
      <c r="H57" s="1270"/>
      <c r="I57" s="1270"/>
      <c r="J57" s="1271"/>
      <c r="K57" s="83" t="s">
        <v>525</v>
      </c>
      <c r="L57" s="84" t="s">
        <v>525</v>
      </c>
      <c r="M57" s="84" t="s">
        <v>525</v>
      </c>
      <c r="N57" s="84" t="s">
        <v>525</v>
      </c>
      <c r="O57" s="85" t="s">
        <v>525</v>
      </c>
    </row>
    <row r="58" spans="1:21" ht="31.5" customHeight="1" thickBot="1" x14ac:dyDescent="0.2">
      <c r="B58" s="1267"/>
      <c r="C58" s="1268"/>
      <c r="D58" s="1272" t="s">
        <v>27</v>
      </c>
      <c r="E58" s="1273"/>
      <c r="F58" s="1273"/>
      <c r="G58" s="1273"/>
      <c r="H58" s="1273"/>
      <c r="I58" s="1273"/>
      <c r="J58" s="1274"/>
      <c r="K58" s="86" t="s">
        <v>525</v>
      </c>
      <c r="L58" s="87" t="s">
        <v>525</v>
      </c>
      <c r="M58" s="87" t="s">
        <v>525</v>
      </c>
      <c r="N58" s="87" t="s">
        <v>525</v>
      </c>
      <c r="O58" s="88" t="s">
        <v>525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dc/UCl1NPus8WqiY3V20/3cXu8je2jLQSQDUZhjTJH40Qs+651aTRa+yV313Y0m9qPy9tC8n6zg8biqY/4lrQ==" saltValue="6V+mL6666hz1NE8FL+fNH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I43" sqref="I43"/>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567</v>
      </c>
      <c r="J40" s="100" t="s">
        <v>568</v>
      </c>
      <c r="K40" s="100" t="s">
        <v>569</v>
      </c>
      <c r="L40" s="100" t="s">
        <v>570</v>
      </c>
      <c r="M40" s="101" t="s">
        <v>571</v>
      </c>
    </row>
    <row r="41" spans="2:13" ht="27.75" customHeight="1" x14ac:dyDescent="0.15">
      <c r="B41" s="1275" t="s">
        <v>30</v>
      </c>
      <c r="C41" s="1276"/>
      <c r="D41" s="102"/>
      <c r="E41" s="1281" t="s">
        <v>31</v>
      </c>
      <c r="F41" s="1281"/>
      <c r="G41" s="1281"/>
      <c r="H41" s="1282"/>
      <c r="I41" s="103">
        <v>31772</v>
      </c>
      <c r="J41" s="104">
        <v>31993</v>
      </c>
      <c r="K41" s="104">
        <v>33895</v>
      </c>
      <c r="L41" s="104">
        <v>35488</v>
      </c>
      <c r="M41" s="105">
        <v>38334</v>
      </c>
    </row>
    <row r="42" spans="2:13" ht="27.75" customHeight="1" x14ac:dyDescent="0.15">
      <c r="B42" s="1277"/>
      <c r="C42" s="1278"/>
      <c r="D42" s="106"/>
      <c r="E42" s="1283" t="s">
        <v>32</v>
      </c>
      <c r="F42" s="1283"/>
      <c r="G42" s="1283"/>
      <c r="H42" s="1284"/>
      <c r="I42" s="107">
        <v>75</v>
      </c>
      <c r="J42" s="108">
        <v>69</v>
      </c>
      <c r="K42" s="108">
        <v>57</v>
      </c>
      <c r="L42" s="108">
        <v>51</v>
      </c>
      <c r="M42" s="109">
        <v>52</v>
      </c>
    </row>
    <row r="43" spans="2:13" ht="27.75" customHeight="1" x14ac:dyDescent="0.15">
      <c r="B43" s="1277"/>
      <c r="C43" s="1278"/>
      <c r="D43" s="106"/>
      <c r="E43" s="1283" t="s">
        <v>33</v>
      </c>
      <c r="F43" s="1283"/>
      <c r="G43" s="1283"/>
      <c r="H43" s="1284"/>
      <c r="I43" s="107">
        <v>9627</v>
      </c>
      <c r="J43" s="108">
        <v>9137</v>
      </c>
      <c r="K43" s="108">
        <v>8581</v>
      </c>
      <c r="L43" s="108">
        <v>7903</v>
      </c>
      <c r="M43" s="109">
        <v>6841</v>
      </c>
    </row>
    <row r="44" spans="2:13" ht="27.75" customHeight="1" x14ac:dyDescent="0.15">
      <c r="B44" s="1277"/>
      <c r="C44" s="1278"/>
      <c r="D44" s="106"/>
      <c r="E44" s="1283" t="s">
        <v>34</v>
      </c>
      <c r="F44" s="1283"/>
      <c r="G44" s="1283"/>
      <c r="H44" s="1284"/>
      <c r="I44" s="107">
        <v>690</v>
      </c>
      <c r="J44" s="108">
        <v>660</v>
      </c>
      <c r="K44" s="108">
        <v>668</v>
      </c>
      <c r="L44" s="108">
        <v>645</v>
      </c>
      <c r="M44" s="109">
        <v>883</v>
      </c>
    </row>
    <row r="45" spans="2:13" ht="27.75" customHeight="1" x14ac:dyDescent="0.15">
      <c r="B45" s="1277"/>
      <c r="C45" s="1278"/>
      <c r="D45" s="106"/>
      <c r="E45" s="1283" t="s">
        <v>35</v>
      </c>
      <c r="F45" s="1283"/>
      <c r="G45" s="1283"/>
      <c r="H45" s="1284"/>
      <c r="I45" s="107">
        <v>4271</v>
      </c>
      <c r="J45" s="108">
        <v>3844</v>
      </c>
      <c r="K45" s="108">
        <v>3647</v>
      </c>
      <c r="L45" s="108">
        <v>3395</v>
      </c>
      <c r="M45" s="109">
        <v>3298</v>
      </c>
    </row>
    <row r="46" spans="2:13" ht="27.75" customHeight="1" x14ac:dyDescent="0.15">
      <c r="B46" s="1277"/>
      <c r="C46" s="1278"/>
      <c r="D46" s="110"/>
      <c r="E46" s="1283" t="s">
        <v>36</v>
      </c>
      <c r="F46" s="1283"/>
      <c r="G46" s="1283"/>
      <c r="H46" s="1284"/>
      <c r="I46" s="107" t="s">
        <v>525</v>
      </c>
      <c r="J46" s="108" t="s">
        <v>525</v>
      </c>
      <c r="K46" s="108" t="s">
        <v>525</v>
      </c>
      <c r="L46" s="108" t="s">
        <v>525</v>
      </c>
      <c r="M46" s="109" t="s">
        <v>525</v>
      </c>
    </row>
    <row r="47" spans="2:13" ht="27.75" customHeight="1" x14ac:dyDescent="0.15">
      <c r="B47" s="1277"/>
      <c r="C47" s="1278"/>
      <c r="D47" s="111"/>
      <c r="E47" s="1285" t="s">
        <v>37</v>
      </c>
      <c r="F47" s="1286"/>
      <c r="G47" s="1286"/>
      <c r="H47" s="1287"/>
      <c r="I47" s="107" t="s">
        <v>525</v>
      </c>
      <c r="J47" s="108" t="s">
        <v>525</v>
      </c>
      <c r="K47" s="108" t="s">
        <v>525</v>
      </c>
      <c r="L47" s="108" t="s">
        <v>525</v>
      </c>
      <c r="M47" s="109" t="s">
        <v>525</v>
      </c>
    </row>
    <row r="48" spans="2:13" ht="27.75" customHeight="1" x14ac:dyDescent="0.15">
      <c r="B48" s="1277"/>
      <c r="C48" s="1278"/>
      <c r="D48" s="106"/>
      <c r="E48" s="1283" t="s">
        <v>38</v>
      </c>
      <c r="F48" s="1283"/>
      <c r="G48" s="1283"/>
      <c r="H48" s="1284"/>
      <c r="I48" s="107" t="s">
        <v>525</v>
      </c>
      <c r="J48" s="108" t="s">
        <v>525</v>
      </c>
      <c r="K48" s="108" t="s">
        <v>525</v>
      </c>
      <c r="L48" s="108" t="s">
        <v>525</v>
      </c>
      <c r="M48" s="109" t="s">
        <v>525</v>
      </c>
    </row>
    <row r="49" spans="2:13" ht="27.75" customHeight="1" x14ac:dyDescent="0.15">
      <c r="B49" s="1279"/>
      <c r="C49" s="1280"/>
      <c r="D49" s="106"/>
      <c r="E49" s="1283" t="s">
        <v>39</v>
      </c>
      <c r="F49" s="1283"/>
      <c r="G49" s="1283"/>
      <c r="H49" s="1284"/>
      <c r="I49" s="107" t="s">
        <v>525</v>
      </c>
      <c r="J49" s="108" t="s">
        <v>525</v>
      </c>
      <c r="K49" s="108" t="s">
        <v>525</v>
      </c>
      <c r="L49" s="108" t="s">
        <v>525</v>
      </c>
      <c r="M49" s="109" t="s">
        <v>525</v>
      </c>
    </row>
    <row r="50" spans="2:13" ht="27.75" customHeight="1" x14ac:dyDescent="0.15">
      <c r="B50" s="1288" t="s">
        <v>40</v>
      </c>
      <c r="C50" s="1289"/>
      <c r="D50" s="112"/>
      <c r="E50" s="1283" t="s">
        <v>41</v>
      </c>
      <c r="F50" s="1283"/>
      <c r="G50" s="1283"/>
      <c r="H50" s="1284"/>
      <c r="I50" s="107">
        <v>10021</v>
      </c>
      <c r="J50" s="108">
        <v>9046</v>
      </c>
      <c r="K50" s="108">
        <v>10318</v>
      </c>
      <c r="L50" s="108">
        <v>11881</v>
      </c>
      <c r="M50" s="109">
        <v>12944</v>
      </c>
    </row>
    <row r="51" spans="2:13" ht="27.75" customHeight="1" x14ac:dyDescent="0.15">
      <c r="B51" s="1277"/>
      <c r="C51" s="1278"/>
      <c r="D51" s="106"/>
      <c r="E51" s="1283" t="s">
        <v>42</v>
      </c>
      <c r="F51" s="1283"/>
      <c r="G51" s="1283"/>
      <c r="H51" s="1284"/>
      <c r="I51" s="107">
        <v>5</v>
      </c>
      <c r="J51" s="108">
        <v>4</v>
      </c>
      <c r="K51" s="108">
        <v>2</v>
      </c>
      <c r="L51" s="108">
        <v>140</v>
      </c>
      <c r="M51" s="109">
        <v>694</v>
      </c>
    </row>
    <row r="52" spans="2:13" ht="27.75" customHeight="1" x14ac:dyDescent="0.15">
      <c r="B52" s="1279"/>
      <c r="C52" s="1280"/>
      <c r="D52" s="106"/>
      <c r="E52" s="1283" t="s">
        <v>43</v>
      </c>
      <c r="F52" s="1283"/>
      <c r="G52" s="1283"/>
      <c r="H52" s="1284"/>
      <c r="I52" s="107">
        <v>30325</v>
      </c>
      <c r="J52" s="108">
        <v>30849</v>
      </c>
      <c r="K52" s="108">
        <v>32844</v>
      </c>
      <c r="L52" s="108">
        <v>34710</v>
      </c>
      <c r="M52" s="109">
        <v>35489</v>
      </c>
    </row>
    <row r="53" spans="2:13" ht="27.75" customHeight="1" thickBot="1" x14ac:dyDescent="0.2">
      <c r="B53" s="1290" t="s">
        <v>44</v>
      </c>
      <c r="C53" s="1291"/>
      <c r="D53" s="113"/>
      <c r="E53" s="1292" t="s">
        <v>45</v>
      </c>
      <c r="F53" s="1292"/>
      <c r="G53" s="1292"/>
      <c r="H53" s="1293"/>
      <c r="I53" s="114">
        <v>6084</v>
      </c>
      <c r="J53" s="115">
        <v>5806</v>
      </c>
      <c r="K53" s="115">
        <v>3684</v>
      </c>
      <c r="L53" s="115">
        <v>752</v>
      </c>
      <c r="M53" s="116">
        <v>281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sG8iJkOZXNI32YM3lSdk4drGHUj/Oknh4vrbheKUQVmZG1j0mO8VwgphoRPEnsiiluG8do8OUY8UHIWCz6K7w==" saltValue="mgk8efAOaAM8f+UvJyDgD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569</v>
      </c>
      <c r="G54" s="125" t="s">
        <v>570</v>
      </c>
      <c r="H54" s="126" t="s">
        <v>571</v>
      </c>
    </row>
    <row r="55" spans="2:8" ht="52.5" customHeight="1" x14ac:dyDescent="0.15">
      <c r="B55" s="127"/>
      <c r="C55" s="1302" t="s">
        <v>48</v>
      </c>
      <c r="D55" s="1302"/>
      <c r="E55" s="1303"/>
      <c r="F55" s="128">
        <v>7657</v>
      </c>
      <c r="G55" s="128">
        <v>8634</v>
      </c>
      <c r="H55" s="129">
        <v>9457</v>
      </c>
    </row>
    <row r="56" spans="2:8" ht="52.5" customHeight="1" x14ac:dyDescent="0.15">
      <c r="B56" s="130"/>
      <c r="C56" s="1304" t="s">
        <v>49</v>
      </c>
      <c r="D56" s="1304"/>
      <c r="E56" s="1305"/>
      <c r="F56" s="131">
        <v>891</v>
      </c>
      <c r="G56" s="131">
        <v>832</v>
      </c>
      <c r="H56" s="132">
        <v>730</v>
      </c>
    </row>
    <row r="57" spans="2:8" ht="53.25" customHeight="1" x14ac:dyDescent="0.15">
      <c r="B57" s="130"/>
      <c r="C57" s="1306" t="s">
        <v>50</v>
      </c>
      <c r="D57" s="1306"/>
      <c r="E57" s="1307"/>
      <c r="F57" s="133">
        <v>4718</v>
      </c>
      <c r="G57" s="133">
        <v>4824</v>
      </c>
      <c r="H57" s="134">
        <v>4926</v>
      </c>
    </row>
    <row r="58" spans="2:8" ht="45.75" customHeight="1" x14ac:dyDescent="0.15">
      <c r="B58" s="135"/>
      <c r="C58" s="1294" t="s">
        <v>606</v>
      </c>
      <c r="D58" s="1295"/>
      <c r="E58" s="1296"/>
      <c r="F58" s="136">
        <v>3763</v>
      </c>
      <c r="G58" s="136">
        <v>3896</v>
      </c>
      <c r="H58" s="137">
        <v>3978</v>
      </c>
    </row>
    <row r="59" spans="2:8" ht="45.75" customHeight="1" x14ac:dyDescent="0.15">
      <c r="B59" s="135"/>
      <c r="C59" s="1294" t="s">
        <v>607</v>
      </c>
      <c r="D59" s="1295"/>
      <c r="E59" s="1296"/>
      <c r="F59" s="136">
        <v>540</v>
      </c>
      <c r="G59" s="136">
        <v>483</v>
      </c>
      <c r="H59" s="137">
        <v>444</v>
      </c>
    </row>
    <row r="60" spans="2:8" ht="45.75" customHeight="1" x14ac:dyDescent="0.15">
      <c r="B60" s="135"/>
      <c r="C60" s="1294" t="s">
        <v>608</v>
      </c>
      <c r="D60" s="1295"/>
      <c r="E60" s="1296"/>
      <c r="F60" s="136">
        <v>290</v>
      </c>
      <c r="G60" s="136">
        <v>293</v>
      </c>
      <c r="H60" s="137">
        <v>325</v>
      </c>
    </row>
    <row r="61" spans="2:8" ht="45.75" customHeight="1" x14ac:dyDescent="0.15">
      <c r="B61" s="135"/>
      <c r="C61" s="1294" t="s">
        <v>609</v>
      </c>
      <c r="D61" s="1295"/>
      <c r="E61" s="1296"/>
      <c r="F61" s="136">
        <v>33</v>
      </c>
      <c r="G61" s="136">
        <v>65</v>
      </c>
      <c r="H61" s="137">
        <v>79</v>
      </c>
    </row>
    <row r="62" spans="2:8" ht="45.75" customHeight="1" thickBot="1" x14ac:dyDescent="0.2">
      <c r="B62" s="138"/>
      <c r="C62" s="1297" t="s">
        <v>610</v>
      </c>
      <c r="D62" s="1298"/>
      <c r="E62" s="1299"/>
      <c r="F62" s="139">
        <v>45</v>
      </c>
      <c r="G62" s="139">
        <v>46</v>
      </c>
      <c r="H62" s="140">
        <v>52</v>
      </c>
    </row>
    <row r="63" spans="2:8" ht="52.5" customHeight="1" thickBot="1" x14ac:dyDescent="0.2">
      <c r="B63" s="141"/>
      <c r="C63" s="1300" t="s">
        <v>51</v>
      </c>
      <c r="D63" s="1300"/>
      <c r="E63" s="1301"/>
      <c r="F63" s="142">
        <v>13267</v>
      </c>
      <c r="G63" s="142">
        <v>14290</v>
      </c>
      <c r="H63" s="143">
        <v>15112</v>
      </c>
    </row>
    <row r="64" spans="2:8" ht="15" customHeight="1" x14ac:dyDescent="0.15"/>
  </sheetData>
  <sheetProtection algorithmName="SHA-512" hashValue="VRGZp1g/ELyoDnzSg0bkhdxxtYxSgZXbB+CL84vevJl6LEf1IIxGcYEiHgFiOu8+34Z6A+TWmDmNA4Uwf5djzA==" saltValue="GhzBVcAv/c9Hzt2ee0j79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25" zoomScaleNormal="100" zoomScaleSheetLayoutView="55" workbookViewId="0">
      <selection activeCell="AN43" sqref="AN43:DC47"/>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611</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611</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6" t="s">
        <v>622</v>
      </c>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8"/>
    </row>
    <row r="44" spans="2:109" x14ac:dyDescent="0.15">
      <c r="B44" s="395"/>
      <c r="AN44" s="1319"/>
      <c r="AO44" s="1320"/>
      <c r="AP44" s="1320"/>
      <c r="AQ44" s="1320"/>
      <c r="AR44" s="1320"/>
      <c r="AS44" s="1320"/>
      <c r="AT44" s="1320"/>
      <c r="AU44" s="1320"/>
      <c r="AV44" s="1320"/>
      <c r="AW44" s="1320"/>
      <c r="AX44" s="1320"/>
      <c r="AY44" s="1320"/>
      <c r="AZ44" s="1320"/>
      <c r="BA44" s="1320"/>
      <c r="BB44" s="1320"/>
      <c r="BC44" s="1320"/>
      <c r="BD44" s="1320"/>
      <c r="BE44" s="1320"/>
      <c r="BF44" s="1320"/>
      <c r="BG44" s="1320"/>
      <c r="BH44" s="1320"/>
      <c r="BI44" s="1320"/>
      <c r="BJ44" s="1320"/>
      <c r="BK44" s="1320"/>
      <c r="BL44" s="1320"/>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H44" s="1320"/>
      <c r="CI44" s="1320"/>
      <c r="CJ44" s="1320"/>
      <c r="CK44" s="1320"/>
      <c r="CL44" s="1320"/>
      <c r="CM44" s="1320"/>
      <c r="CN44" s="1320"/>
      <c r="CO44" s="1320"/>
      <c r="CP44" s="1320"/>
      <c r="CQ44" s="1320"/>
      <c r="CR44" s="1320"/>
      <c r="CS44" s="1320"/>
      <c r="CT44" s="1320"/>
      <c r="CU44" s="1320"/>
      <c r="CV44" s="1320"/>
      <c r="CW44" s="1320"/>
      <c r="CX44" s="1320"/>
      <c r="CY44" s="1320"/>
      <c r="CZ44" s="1320"/>
      <c r="DA44" s="1320"/>
      <c r="DB44" s="1320"/>
      <c r="DC44" s="1321"/>
    </row>
    <row r="45" spans="2:109" x14ac:dyDescent="0.15">
      <c r="B45" s="395"/>
      <c r="AN45" s="1319"/>
      <c r="AO45" s="1320"/>
      <c r="AP45" s="1320"/>
      <c r="AQ45" s="1320"/>
      <c r="AR45" s="1320"/>
      <c r="AS45" s="1320"/>
      <c r="AT45" s="1320"/>
      <c r="AU45" s="1320"/>
      <c r="AV45" s="1320"/>
      <c r="AW45" s="1320"/>
      <c r="AX45" s="1320"/>
      <c r="AY45" s="1320"/>
      <c r="AZ45" s="1320"/>
      <c r="BA45" s="1320"/>
      <c r="BB45" s="1320"/>
      <c r="BC45" s="1320"/>
      <c r="BD45" s="1320"/>
      <c r="BE45" s="1320"/>
      <c r="BF45" s="1320"/>
      <c r="BG45" s="1320"/>
      <c r="BH45" s="1320"/>
      <c r="BI45" s="1320"/>
      <c r="BJ45" s="1320"/>
      <c r="BK45" s="1320"/>
      <c r="BL45" s="1320"/>
      <c r="BM45" s="1320"/>
      <c r="BN45" s="1320"/>
      <c r="BO45" s="1320"/>
      <c r="BP45" s="1320"/>
      <c r="BQ45" s="1320"/>
      <c r="BR45" s="1320"/>
      <c r="BS45" s="1320"/>
      <c r="BT45" s="1320"/>
      <c r="BU45" s="1320"/>
      <c r="BV45" s="1320"/>
      <c r="BW45" s="1320"/>
      <c r="BX45" s="1320"/>
      <c r="BY45" s="1320"/>
      <c r="BZ45" s="1320"/>
      <c r="CA45" s="1320"/>
      <c r="CB45" s="1320"/>
      <c r="CC45" s="1320"/>
      <c r="CD45" s="1320"/>
      <c r="CE45" s="1320"/>
      <c r="CF45" s="1320"/>
      <c r="CG45" s="1320"/>
      <c r="CH45" s="1320"/>
      <c r="CI45" s="1320"/>
      <c r="CJ45" s="1320"/>
      <c r="CK45" s="1320"/>
      <c r="CL45" s="1320"/>
      <c r="CM45" s="1320"/>
      <c r="CN45" s="1320"/>
      <c r="CO45" s="1320"/>
      <c r="CP45" s="1320"/>
      <c r="CQ45" s="1320"/>
      <c r="CR45" s="1320"/>
      <c r="CS45" s="1320"/>
      <c r="CT45" s="1320"/>
      <c r="CU45" s="1320"/>
      <c r="CV45" s="1320"/>
      <c r="CW45" s="1320"/>
      <c r="CX45" s="1320"/>
      <c r="CY45" s="1320"/>
      <c r="CZ45" s="1320"/>
      <c r="DA45" s="1320"/>
      <c r="DB45" s="1320"/>
      <c r="DC45" s="1321"/>
    </row>
    <row r="46" spans="2:109" x14ac:dyDescent="0.15">
      <c r="B46" s="395"/>
      <c r="AN46" s="1319"/>
      <c r="AO46" s="1320"/>
      <c r="AP46" s="1320"/>
      <c r="AQ46" s="1320"/>
      <c r="AR46" s="1320"/>
      <c r="AS46" s="1320"/>
      <c r="AT46" s="1320"/>
      <c r="AU46" s="1320"/>
      <c r="AV46" s="1320"/>
      <c r="AW46" s="1320"/>
      <c r="AX46" s="1320"/>
      <c r="AY46" s="1320"/>
      <c r="AZ46" s="1320"/>
      <c r="BA46" s="1320"/>
      <c r="BB46" s="1320"/>
      <c r="BC46" s="1320"/>
      <c r="BD46" s="1320"/>
      <c r="BE46" s="1320"/>
      <c r="BF46" s="1320"/>
      <c r="BG46" s="1320"/>
      <c r="BH46" s="1320"/>
      <c r="BI46" s="1320"/>
      <c r="BJ46" s="1320"/>
      <c r="BK46" s="1320"/>
      <c r="BL46" s="1320"/>
      <c r="BM46" s="1320"/>
      <c r="BN46" s="1320"/>
      <c r="BO46" s="1320"/>
      <c r="BP46" s="1320"/>
      <c r="BQ46" s="1320"/>
      <c r="BR46" s="1320"/>
      <c r="BS46" s="1320"/>
      <c r="BT46" s="1320"/>
      <c r="BU46" s="1320"/>
      <c r="BV46" s="1320"/>
      <c r="BW46" s="1320"/>
      <c r="BX46" s="1320"/>
      <c r="BY46" s="1320"/>
      <c r="BZ46" s="1320"/>
      <c r="CA46" s="1320"/>
      <c r="CB46" s="1320"/>
      <c r="CC46" s="1320"/>
      <c r="CD46" s="1320"/>
      <c r="CE46" s="1320"/>
      <c r="CF46" s="1320"/>
      <c r="CG46" s="1320"/>
      <c r="CH46" s="1320"/>
      <c r="CI46" s="1320"/>
      <c r="CJ46" s="1320"/>
      <c r="CK46" s="1320"/>
      <c r="CL46" s="1320"/>
      <c r="CM46" s="1320"/>
      <c r="CN46" s="1320"/>
      <c r="CO46" s="1320"/>
      <c r="CP46" s="1320"/>
      <c r="CQ46" s="1320"/>
      <c r="CR46" s="1320"/>
      <c r="CS46" s="1320"/>
      <c r="CT46" s="1320"/>
      <c r="CU46" s="1320"/>
      <c r="CV46" s="1320"/>
      <c r="CW46" s="1320"/>
      <c r="CX46" s="1320"/>
      <c r="CY46" s="1320"/>
      <c r="CZ46" s="1320"/>
      <c r="DA46" s="1320"/>
      <c r="DB46" s="1320"/>
      <c r="DC46" s="1321"/>
    </row>
    <row r="47" spans="2:109" x14ac:dyDescent="0.15">
      <c r="B47" s="395"/>
      <c r="AN47" s="1322"/>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4"/>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614</v>
      </c>
    </row>
    <row r="50" spans="1:109" x14ac:dyDescent="0.15">
      <c r="B50" s="395"/>
      <c r="G50" s="1308"/>
      <c r="H50" s="1308"/>
      <c r="I50" s="1308"/>
      <c r="J50" s="1308"/>
      <c r="K50" s="405"/>
      <c r="L50" s="405"/>
      <c r="M50" s="406"/>
      <c r="N50" s="406"/>
      <c r="AN50" s="1326"/>
      <c r="AO50" s="1327"/>
      <c r="AP50" s="1327"/>
      <c r="AQ50" s="1327"/>
      <c r="AR50" s="1327"/>
      <c r="AS50" s="1327"/>
      <c r="AT50" s="1327"/>
      <c r="AU50" s="1327"/>
      <c r="AV50" s="1327"/>
      <c r="AW50" s="1327"/>
      <c r="AX50" s="1327"/>
      <c r="AY50" s="1327"/>
      <c r="AZ50" s="1327"/>
      <c r="BA50" s="1327"/>
      <c r="BB50" s="1327"/>
      <c r="BC50" s="1327"/>
      <c r="BD50" s="1327"/>
      <c r="BE50" s="1327"/>
      <c r="BF50" s="1327"/>
      <c r="BG50" s="1327"/>
      <c r="BH50" s="1327"/>
      <c r="BI50" s="1327"/>
      <c r="BJ50" s="1327"/>
      <c r="BK50" s="1327"/>
      <c r="BL50" s="1327"/>
      <c r="BM50" s="1327"/>
      <c r="BN50" s="1327"/>
      <c r="BO50" s="1328"/>
      <c r="BP50" s="1314" t="s">
        <v>567</v>
      </c>
      <c r="BQ50" s="1314"/>
      <c r="BR50" s="1314"/>
      <c r="BS50" s="1314"/>
      <c r="BT50" s="1314"/>
      <c r="BU50" s="1314"/>
      <c r="BV50" s="1314"/>
      <c r="BW50" s="1314"/>
      <c r="BX50" s="1314" t="s">
        <v>568</v>
      </c>
      <c r="BY50" s="1314"/>
      <c r="BZ50" s="1314"/>
      <c r="CA50" s="1314"/>
      <c r="CB50" s="1314"/>
      <c r="CC50" s="1314"/>
      <c r="CD50" s="1314"/>
      <c r="CE50" s="1314"/>
      <c r="CF50" s="1314" t="s">
        <v>569</v>
      </c>
      <c r="CG50" s="1314"/>
      <c r="CH50" s="1314"/>
      <c r="CI50" s="1314"/>
      <c r="CJ50" s="1314"/>
      <c r="CK50" s="1314"/>
      <c r="CL50" s="1314"/>
      <c r="CM50" s="1314"/>
      <c r="CN50" s="1314" t="s">
        <v>570</v>
      </c>
      <c r="CO50" s="1314"/>
      <c r="CP50" s="1314"/>
      <c r="CQ50" s="1314"/>
      <c r="CR50" s="1314"/>
      <c r="CS50" s="1314"/>
      <c r="CT50" s="1314"/>
      <c r="CU50" s="1314"/>
      <c r="CV50" s="1314" t="s">
        <v>571</v>
      </c>
      <c r="CW50" s="1314"/>
      <c r="CX50" s="1314"/>
      <c r="CY50" s="1314"/>
      <c r="CZ50" s="1314"/>
      <c r="DA50" s="1314"/>
      <c r="DB50" s="1314"/>
      <c r="DC50" s="1314"/>
    </row>
    <row r="51" spans="1:109" ht="13.5" customHeight="1" x14ac:dyDescent="0.15">
      <c r="B51" s="395"/>
      <c r="G51" s="1325"/>
      <c r="H51" s="1325"/>
      <c r="I51" s="1329"/>
      <c r="J51" s="1329"/>
      <c r="K51" s="1315"/>
      <c r="L51" s="1315"/>
      <c r="M51" s="1315"/>
      <c r="N51" s="1315"/>
      <c r="AM51" s="404"/>
      <c r="AN51" s="1313" t="s">
        <v>615</v>
      </c>
      <c r="AO51" s="1313"/>
      <c r="AP51" s="1313"/>
      <c r="AQ51" s="1313"/>
      <c r="AR51" s="1313"/>
      <c r="AS51" s="1313"/>
      <c r="AT51" s="1313"/>
      <c r="AU51" s="1313"/>
      <c r="AV51" s="1313"/>
      <c r="AW51" s="1313"/>
      <c r="AX51" s="1313"/>
      <c r="AY51" s="1313"/>
      <c r="AZ51" s="1313"/>
      <c r="BA51" s="1313"/>
      <c r="BB51" s="1313" t="s">
        <v>616</v>
      </c>
      <c r="BC51" s="1313"/>
      <c r="BD51" s="1313"/>
      <c r="BE51" s="1313"/>
      <c r="BF51" s="1313"/>
      <c r="BG51" s="1313"/>
      <c r="BH51" s="1313"/>
      <c r="BI51" s="1313"/>
      <c r="BJ51" s="1313"/>
      <c r="BK51" s="1313"/>
      <c r="BL51" s="1313"/>
      <c r="BM51" s="1313"/>
      <c r="BN51" s="1313"/>
      <c r="BO51" s="1313"/>
      <c r="BP51" s="1310">
        <v>41.3</v>
      </c>
      <c r="BQ51" s="1310"/>
      <c r="BR51" s="1310"/>
      <c r="BS51" s="1310"/>
      <c r="BT51" s="1310"/>
      <c r="BU51" s="1310"/>
      <c r="BV51" s="1310"/>
      <c r="BW51" s="1310"/>
      <c r="BX51" s="1310">
        <v>40.700000000000003</v>
      </c>
      <c r="BY51" s="1310"/>
      <c r="BZ51" s="1310"/>
      <c r="CA51" s="1310"/>
      <c r="CB51" s="1310"/>
      <c r="CC51" s="1310"/>
      <c r="CD51" s="1310"/>
      <c r="CE51" s="1310"/>
      <c r="CF51" s="1310">
        <v>26.1</v>
      </c>
      <c r="CG51" s="1310"/>
      <c r="CH51" s="1310"/>
      <c r="CI51" s="1310"/>
      <c r="CJ51" s="1310"/>
      <c r="CK51" s="1310"/>
      <c r="CL51" s="1310"/>
      <c r="CM51" s="1310"/>
      <c r="CN51" s="1310">
        <v>5.4</v>
      </c>
      <c r="CO51" s="1310"/>
      <c r="CP51" s="1310"/>
      <c r="CQ51" s="1310"/>
      <c r="CR51" s="1310"/>
      <c r="CS51" s="1310"/>
      <c r="CT51" s="1310"/>
      <c r="CU51" s="1310"/>
      <c r="CV51" s="1310">
        <v>2</v>
      </c>
      <c r="CW51" s="1310"/>
      <c r="CX51" s="1310"/>
      <c r="CY51" s="1310"/>
      <c r="CZ51" s="1310"/>
      <c r="DA51" s="1310"/>
      <c r="DB51" s="1310"/>
      <c r="DC51" s="1310"/>
    </row>
    <row r="52" spans="1:109" x14ac:dyDescent="0.15">
      <c r="B52" s="395"/>
      <c r="G52" s="1325"/>
      <c r="H52" s="1325"/>
      <c r="I52" s="1329"/>
      <c r="J52" s="1329"/>
      <c r="K52" s="1315"/>
      <c r="L52" s="1315"/>
      <c r="M52" s="1315"/>
      <c r="N52" s="1315"/>
      <c r="AM52" s="404"/>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3"/>
      <c r="B53" s="395"/>
      <c r="G53" s="1325"/>
      <c r="H53" s="1325"/>
      <c r="I53" s="1308"/>
      <c r="J53" s="1308"/>
      <c r="K53" s="1315"/>
      <c r="L53" s="1315"/>
      <c r="M53" s="1315"/>
      <c r="N53" s="1315"/>
      <c r="AM53" s="404"/>
      <c r="AN53" s="1313"/>
      <c r="AO53" s="1313"/>
      <c r="AP53" s="1313"/>
      <c r="AQ53" s="1313"/>
      <c r="AR53" s="1313"/>
      <c r="AS53" s="1313"/>
      <c r="AT53" s="1313"/>
      <c r="AU53" s="1313"/>
      <c r="AV53" s="1313"/>
      <c r="AW53" s="1313"/>
      <c r="AX53" s="1313"/>
      <c r="AY53" s="1313"/>
      <c r="AZ53" s="1313"/>
      <c r="BA53" s="1313"/>
      <c r="BB53" s="1313" t="s">
        <v>617</v>
      </c>
      <c r="BC53" s="1313"/>
      <c r="BD53" s="1313"/>
      <c r="BE53" s="1313"/>
      <c r="BF53" s="1313"/>
      <c r="BG53" s="1313"/>
      <c r="BH53" s="1313"/>
      <c r="BI53" s="1313"/>
      <c r="BJ53" s="1313"/>
      <c r="BK53" s="1313"/>
      <c r="BL53" s="1313"/>
      <c r="BM53" s="1313"/>
      <c r="BN53" s="1313"/>
      <c r="BO53" s="1313"/>
      <c r="BP53" s="1310">
        <v>53.3</v>
      </c>
      <c r="BQ53" s="1310"/>
      <c r="BR53" s="1310"/>
      <c r="BS53" s="1310"/>
      <c r="BT53" s="1310"/>
      <c r="BU53" s="1310"/>
      <c r="BV53" s="1310"/>
      <c r="BW53" s="1310"/>
      <c r="BX53" s="1310">
        <v>54.9</v>
      </c>
      <c r="BY53" s="1310"/>
      <c r="BZ53" s="1310"/>
      <c r="CA53" s="1310"/>
      <c r="CB53" s="1310"/>
      <c r="CC53" s="1310"/>
      <c r="CD53" s="1310"/>
      <c r="CE53" s="1310"/>
      <c r="CF53" s="1310">
        <v>56.5</v>
      </c>
      <c r="CG53" s="1310"/>
      <c r="CH53" s="1310"/>
      <c r="CI53" s="1310"/>
      <c r="CJ53" s="1310"/>
      <c r="CK53" s="1310"/>
      <c r="CL53" s="1310"/>
      <c r="CM53" s="1310"/>
      <c r="CN53" s="1310">
        <v>57.2</v>
      </c>
      <c r="CO53" s="1310"/>
      <c r="CP53" s="1310"/>
      <c r="CQ53" s="1310"/>
      <c r="CR53" s="1310"/>
      <c r="CS53" s="1310"/>
      <c r="CT53" s="1310"/>
      <c r="CU53" s="1310"/>
      <c r="CV53" s="1310">
        <v>57.6</v>
      </c>
      <c r="CW53" s="1310"/>
      <c r="CX53" s="1310"/>
      <c r="CY53" s="1310"/>
      <c r="CZ53" s="1310"/>
      <c r="DA53" s="1310"/>
      <c r="DB53" s="1310"/>
      <c r="DC53" s="1310"/>
    </row>
    <row r="54" spans="1:109" x14ac:dyDescent="0.15">
      <c r="A54" s="403"/>
      <c r="B54" s="395"/>
      <c r="G54" s="1325"/>
      <c r="H54" s="1325"/>
      <c r="I54" s="1308"/>
      <c r="J54" s="1308"/>
      <c r="K54" s="1315"/>
      <c r="L54" s="1315"/>
      <c r="M54" s="1315"/>
      <c r="N54" s="1315"/>
      <c r="AM54" s="404"/>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3"/>
      <c r="B55" s="395"/>
      <c r="G55" s="1308"/>
      <c r="H55" s="1308"/>
      <c r="I55" s="1308"/>
      <c r="J55" s="1308"/>
      <c r="K55" s="1315"/>
      <c r="L55" s="1315"/>
      <c r="M55" s="1315"/>
      <c r="N55" s="1315"/>
      <c r="AN55" s="1314" t="s">
        <v>618</v>
      </c>
      <c r="AO55" s="1314"/>
      <c r="AP55" s="1314"/>
      <c r="AQ55" s="1314"/>
      <c r="AR55" s="1314"/>
      <c r="AS55" s="1314"/>
      <c r="AT55" s="1314"/>
      <c r="AU55" s="1314"/>
      <c r="AV55" s="1314"/>
      <c r="AW55" s="1314"/>
      <c r="AX55" s="1314"/>
      <c r="AY55" s="1314"/>
      <c r="AZ55" s="1314"/>
      <c r="BA55" s="1314"/>
      <c r="BB55" s="1313" t="s">
        <v>616</v>
      </c>
      <c r="BC55" s="1313"/>
      <c r="BD55" s="1313"/>
      <c r="BE55" s="1313"/>
      <c r="BF55" s="1313"/>
      <c r="BG55" s="1313"/>
      <c r="BH55" s="1313"/>
      <c r="BI55" s="1313"/>
      <c r="BJ55" s="1313"/>
      <c r="BK55" s="1313"/>
      <c r="BL55" s="1313"/>
      <c r="BM55" s="1313"/>
      <c r="BN55" s="1313"/>
      <c r="BO55" s="1313"/>
      <c r="BP55" s="1310">
        <v>39</v>
      </c>
      <c r="BQ55" s="1310"/>
      <c r="BR55" s="1310"/>
      <c r="BS55" s="1310"/>
      <c r="BT55" s="1310"/>
      <c r="BU55" s="1310"/>
      <c r="BV55" s="1310"/>
      <c r="BW55" s="1310"/>
      <c r="BX55" s="1310">
        <v>32.5</v>
      </c>
      <c r="BY55" s="1310"/>
      <c r="BZ55" s="1310"/>
      <c r="CA55" s="1310"/>
      <c r="CB55" s="1310"/>
      <c r="CC55" s="1310"/>
      <c r="CD55" s="1310"/>
      <c r="CE55" s="1310"/>
      <c r="CF55" s="1310">
        <v>30.2</v>
      </c>
      <c r="CG55" s="1310"/>
      <c r="CH55" s="1310"/>
      <c r="CI55" s="1310"/>
      <c r="CJ55" s="1310"/>
      <c r="CK55" s="1310"/>
      <c r="CL55" s="1310"/>
      <c r="CM55" s="1310"/>
      <c r="CN55" s="1310">
        <v>25.4</v>
      </c>
      <c r="CO55" s="1310"/>
      <c r="CP55" s="1310"/>
      <c r="CQ55" s="1310"/>
      <c r="CR55" s="1310"/>
      <c r="CS55" s="1310"/>
      <c r="CT55" s="1310"/>
      <c r="CU55" s="1310"/>
      <c r="CV55" s="1310">
        <v>22.9</v>
      </c>
      <c r="CW55" s="1310"/>
      <c r="CX55" s="1310"/>
      <c r="CY55" s="1310"/>
      <c r="CZ55" s="1310"/>
      <c r="DA55" s="1310"/>
      <c r="DB55" s="1310"/>
      <c r="DC55" s="1310"/>
    </row>
    <row r="56" spans="1:109" x14ac:dyDescent="0.15">
      <c r="A56" s="403"/>
      <c r="B56" s="395"/>
      <c r="G56" s="1308"/>
      <c r="H56" s="1308"/>
      <c r="I56" s="1308"/>
      <c r="J56" s="1308"/>
      <c r="K56" s="1315"/>
      <c r="L56" s="1315"/>
      <c r="M56" s="1315"/>
      <c r="N56" s="1315"/>
      <c r="AN56" s="1314"/>
      <c r="AO56" s="1314"/>
      <c r="AP56" s="1314"/>
      <c r="AQ56" s="1314"/>
      <c r="AR56" s="1314"/>
      <c r="AS56" s="1314"/>
      <c r="AT56" s="1314"/>
      <c r="AU56" s="1314"/>
      <c r="AV56" s="1314"/>
      <c r="AW56" s="1314"/>
      <c r="AX56" s="1314"/>
      <c r="AY56" s="1314"/>
      <c r="AZ56" s="1314"/>
      <c r="BA56" s="1314"/>
      <c r="BB56" s="1313"/>
      <c r="BC56" s="1313"/>
      <c r="BD56" s="1313"/>
      <c r="BE56" s="1313"/>
      <c r="BF56" s="1313"/>
      <c r="BG56" s="1313"/>
      <c r="BH56" s="1313"/>
      <c r="BI56" s="1313"/>
      <c r="BJ56" s="1313"/>
      <c r="BK56" s="1313"/>
      <c r="BL56" s="1313"/>
      <c r="BM56" s="1313"/>
      <c r="BN56" s="1313"/>
      <c r="BO56" s="1313"/>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3" customFormat="1" x14ac:dyDescent="0.15">
      <c r="B57" s="407"/>
      <c r="G57" s="1308"/>
      <c r="H57" s="1308"/>
      <c r="I57" s="1311"/>
      <c r="J57" s="1311"/>
      <c r="K57" s="1315"/>
      <c r="L57" s="1315"/>
      <c r="M57" s="1315"/>
      <c r="N57" s="1315"/>
      <c r="AM57" s="388"/>
      <c r="AN57" s="1314"/>
      <c r="AO57" s="1314"/>
      <c r="AP57" s="1314"/>
      <c r="AQ57" s="1314"/>
      <c r="AR57" s="1314"/>
      <c r="AS57" s="1314"/>
      <c r="AT57" s="1314"/>
      <c r="AU57" s="1314"/>
      <c r="AV57" s="1314"/>
      <c r="AW57" s="1314"/>
      <c r="AX57" s="1314"/>
      <c r="AY57" s="1314"/>
      <c r="AZ57" s="1314"/>
      <c r="BA57" s="1314"/>
      <c r="BB57" s="1313" t="s">
        <v>617</v>
      </c>
      <c r="BC57" s="1313"/>
      <c r="BD57" s="1313"/>
      <c r="BE57" s="1313"/>
      <c r="BF57" s="1313"/>
      <c r="BG57" s="1313"/>
      <c r="BH57" s="1313"/>
      <c r="BI57" s="1313"/>
      <c r="BJ57" s="1313"/>
      <c r="BK57" s="1313"/>
      <c r="BL57" s="1313"/>
      <c r="BM57" s="1313"/>
      <c r="BN57" s="1313"/>
      <c r="BO57" s="1313"/>
      <c r="BP57" s="1310">
        <v>55.4</v>
      </c>
      <c r="BQ57" s="1310"/>
      <c r="BR57" s="1310"/>
      <c r="BS57" s="1310"/>
      <c r="BT57" s="1310"/>
      <c r="BU57" s="1310"/>
      <c r="BV57" s="1310"/>
      <c r="BW57" s="1310"/>
      <c r="BX57" s="1310">
        <v>57</v>
      </c>
      <c r="BY57" s="1310"/>
      <c r="BZ57" s="1310"/>
      <c r="CA57" s="1310"/>
      <c r="CB57" s="1310"/>
      <c r="CC57" s="1310"/>
      <c r="CD57" s="1310"/>
      <c r="CE57" s="1310"/>
      <c r="CF57" s="1310">
        <v>58.9</v>
      </c>
      <c r="CG57" s="1310"/>
      <c r="CH57" s="1310"/>
      <c r="CI57" s="1310"/>
      <c r="CJ57" s="1310"/>
      <c r="CK57" s="1310"/>
      <c r="CL57" s="1310"/>
      <c r="CM57" s="1310"/>
      <c r="CN57" s="1310">
        <v>59.9</v>
      </c>
      <c r="CO57" s="1310"/>
      <c r="CP57" s="1310"/>
      <c r="CQ57" s="1310"/>
      <c r="CR57" s="1310"/>
      <c r="CS57" s="1310"/>
      <c r="CT57" s="1310"/>
      <c r="CU57" s="1310"/>
      <c r="CV57" s="1310">
        <v>60.7</v>
      </c>
      <c r="CW57" s="1310"/>
      <c r="CX57" s="1310"/>
      <c r="CY57" s="1310"/>
      <c r="CZ57" s="1310"/>
      <c r="DA57" s="1310"/>
      <c r="DB57" s="1310"/>
      <c r="DC57" s="1310"/>
      <c r="DD57" s="408"/>
      <c r="DE57" s="407"/>
    </row>
    <row r="58" spans="1:109" s="403" customFormat="1" x14ac:dyDescent="0.15">
      <c r="A58" s="388"/>
      <c r="B58" s="407"/>
      <c r="G58" s="1308"/>
      <c r="H58" s="1308"/>
      <c r="I58" s="1311"/>
      <c r="J58" s="1311"/>
      <c r="K58" s="1315"/>
      <c r="L58" s="1315"/>
      <c r="M58" s="1315"/>
      <c r="N58" s="1315"/>
      <c r="AM58" s="388"/>
      <c r="AN58" s="1314"/>
      <c r="AO58" s="1314"/>
      <c r="AP58" s="1314"/>
      <c r="AQ58" s="1314"/>
      <c r="AR58" s="1314"/>
      <c r="AS58" s="1314"/>
      <c r="AT58" s="1314"/>
      <c r="AU58" s="1314"/>
      <c r="AV58" s="1314"/>
      <c r="AW58" s="1314"/>
      <c r="AX58" s="1314"/>
      <c r="AY58" s="1314"/>
      <c r="AZ58" s="1314"/>
      <c r="BA58" s="1314"/>
      <c r="BB58" s="1313"/>
      <c r="BC58" s="1313"/>
      <c r="BD58" s="1313"/>
      <c r="BE58" s="1313"/>
      <c r="BF58" s="1313"/>
      <c r="BG58" s="1313"/>
      <c r="BH58" s="1313"/>
      <c r="BI58" s="1313"/>
      <c r="BJ58" s="1313"/>
      <c r="BK58" s="1313"/>
      <c r="BL58" s="1313"/>
      <c r="BM58" s="1313"/>
      <c r="BN58" s="1313"/>
      <c r="BO58" s="1313"/>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619</v>
      </c>
    </row>
    <row r="64" spans="1:109" x14ac:dyDescent="0.15">
      <c r="B64" s="395"/>
      <c r="G64" s="402"/>
      <c r="I64" s="415"/>
      <c r="J64" s="415"/>
      <c r="K64" s="415"/>
      <c r="L64" s="415"/>
      <c r="M64" s="415"/>
      <c r="N64" s="416"/>
      <c r="AM64" s="402"/>
      <c r="AN64" s="402" t="s">
        <v>613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6" t="s">
        <v>621</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x14ac:dyDescent="0.15">
      <c r="B66" s="395"/>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x14ac:dyDescent="0.15">
      <c r="B67" s="395"/>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x14ac:dyDescent="0.15">
      <c r="B68" s="395"/>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x14ac:dyDescent="0.15">
      <c r="B69" s="395"/>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614</v>
      </c>
    </row>
    <row r="72" spans="2:107" x14ac:dyDescent="0.15">
      <c r="B72" s="395"/>
      <c r="G72" s="1308"/>
      <c r="H72" s="1308"/>
      <c r="I72" s="1308"/>
      <c r="J72" s="1308"/>
      <c r="K72" s="405"/>
      <c r="L72" s="405"/>
      <c r="M72" s="406"/>
      <c r="N72" s="406"/>
      <c r="AN72" s="1326"/>
      <c r="AO72" s="1327"/>
      <c r="AP72" s="1327"/>
      <c r="AQ72" s="1327"/>
      <c r="AR72" s="1327"/>
      <c r="AS72" s="1327"/>
      <c r="AT72" s="1327"/>
      <c r="AU72" s="1327"/>
      <c r="AV72" s="1327"/>
      <c r="AW72" s="1327"/>
      <c r="AX72" s="1327"/>
      <c r="AY72" s="1327"/>
      <c r="AZ72" s="1327"/>
      <c r="BA72" s="1327"/>
      <c r="BB72" s="1327"/>
      <c r="BC72" s="1327"/>
      <c r="BD72" s="1327"/>
      <c r="BE72" s="1327"/>
      <c r="BF72" s="1327"/>
      <c r="BG72" s="1327"/>
      <c r="BH72" s="1327"/>
      <c r="BI72" s="1327"/>
      <c r="BJ72" s="1327"/>
      <c r="BK72" s="1327"/>
      <c r="BL72" s="1327"/>
      <c r="BM72" s="1327"/>
      <c r="BN72" s="1327"/>
      <c r="BO72" s="1328"/>
      <c r="BP72" s="1314" t="s">
        <v>567</v>
      </c>
      <c r="BQ72" s="1314"/>
      <c r="BR72" s="1314"/>
      <c r="BS72" s="1314"/>
      <c r="BT72" s="1314"/>
      <c r="BU72" s="1314"/>
      <c r="BV72" s="1314"/>
      <c r="BW72" s="1314"/>
      <c r="BX72" s="1314" t="s">
        <v>568</v>
      </c>
      <c r="BY72" s="1314"/>
      <c r="BZ72" s="1314"/>
      <c r="CA72" s="1314"/>
      <c r="CB72" s="1314"/>
      <c r="CC72" s="1314"/>
      <c r="CD72" s="1314"/>
      <c r="CE72" s="1314"/>
      <c r="CF72" s="1314" t="s">
        <v>569</v>
      </c>
      <c r="CG72" s="1314"/>
      <c r="CH72" s="1314"/>
      <c r="CI72" s="1314"/>
      <c r="CJ72" s="1314"/>
      <c r="CK72" s="1314"/>
      <c r="CL72" s="1314"/>
      <c r="CM72" s="1314"/>
      <c r="CN72" s="1314" t="s">
        <v>570</v>
      </c>
      <c r="CO72" s="1314"/>
      <c r="CP72" s="1314"/>
      <c r="CQ72" s="1314"/>
      <c r="CR72" s="1314"/>
      <c r="CS72" s="1314"/>
      <c r="CT72" s="1314"/>
      <c r="CU72" s="1314"/>
      <c r="CV72" s="1314" t="s">
        <v>571</v>
      </c>
      <c r="CW72" s="1314"/>
      <c r="CX72" s="1314"/>
      <c r="CY72" s="1314"/>
      <c r="CZ72" s="1314"/>
      <c r="DA72" s="1314"/>
      <c r="DB72" s="1314"/>
      <c r="DC72" s="1314"/>
    </row>
    <row r="73" spans="2:107" x14ac:dyDescent="0.15">
      <c r="B73" s="395"/>
      <c r="G73" s="1325"/>
      <c r="H73" s="1325"/>
      <c r="I73" s="1325"/>
      <c r="J73" s="1325"/>
      <c r="K73" s="1309"/>
      <c r="L73" s="1309"/>
      <c r="M73" s="1309"/>
      <c r="N73" s="1309"/>
      <c r="AM73" s="404"/>
      <c r="AN73" s="1313" t="s">
        <v>615</v>
      </c>
      <c r="AO73" s="1313"/>
      <c r="AP73" s="1313"/>
      <c r="AQ73" s="1313"/>
      <c r="AR73" s="1313"/>
      <c r="AS73" s="1313"/>
      <c r="AT73" s="1313"/>
      <c r="AU73" s="1313"/>
      <c r="AV73" s="1313"/>
      <c r="AW73" s="1313"/>
      <c r="AX73" s="1313"/>
      <c r="AY73" s="1313"/>
      <c r="AZ73" s="1313"/>
      <c r="BA73" s="1313"/>
      <c r="BB73" s="1313" t="s">
        <v>616</v>
      </c>
      <c r="BC73" s="1313"/>
      <c r="BD73" s="1313"/>
      <c r="BE73" s="1313"/>
      <c r="BF73" s="1313"/>
      <c r="BG73" s="1313"/>
      <c r="BH73" s="1313"/>
      <c r="BI73" s="1313"/>
      <c r="BJ73" s="1313"/>
      <c r="BK73" s="1313"/>
      <c r="BL73" s="1313"/>
      <c r="BM73" s="1313"/>
      <c r="BN73" s="1313"/>
      <c r="BO73" s="1313"/>
      <c r="BP73" s="1310">
        <v>41.3</v>
      </c>
      <c r="BQ73" s="1310"/>
      <c r="BR73" s="1310"/>
      <c r="BS73" s="1310"/>
      <c r="BT73" s="1310"/>
      <c r="BU73" s="1310"/>
      <c r="BV73" s="1310"/>
      <c r="BW73" s="1310"/>
      <c r="BX73" s="1310">
        <v>40.700000000000003</v>
      </c>
      <c r="BY73" s="1310"/>
      <c r="BZ73" s="1310"/>
      <c r="CA73" s="1310"/>
      <c r="CB73" s="1310"/>
      <c r="CC73" s="1310"/>
      <c r="CD73" s="1310"/>
      <c r="CE73" s="1310"/>
      <c r="CF73" s="1310">
        <v>26.1</v>
      </c>
      <c r="CG73" s="1310"/>
      <c r="CH73" s="1310"/>
      <c r="CI73" s="1310"/>
      <c r="CJ73" s="1310"/>
      <c r="CK73" s="1310"/>
      <c r="CL73" s="1310"/>
      <c r="CM73" s="1310"/>
      <c r="CN73" s="1310">
        <v>5.4</v>
      </c>
      <c r="CO73" s="1310"/>
      <c r="CP73" s="1310"/>
      <c r="CQ73" s="1310"/>
      <c r="CR73" s="1310"/>
      <c r="CS73" s="1310"/>
      <c r="CT73" s="1310"/>
      <c r="CU73" s="1310"/>
      <c r="CV73" s="1310">
        <v>2</v>
      </c>
      <c r="CW73" s="1310"/>
      <c r="CX73" s="1310"/>
      <c r="CY73" s="1310"/>
      <c r="CZ73" s="1310"/>
      <c r="DA73" s="1310"/>
      <c r="DB73" s="1310"/>
      <c r="DC73" s="1310"/>
    </row>
    <row r="74" spans="2:107" x14ac:dyDescent="0.15">
      <c r="B74" s="395"/>
      <c r="G74" s="1325"/>
      <c r="H74" s="1325"/>
      <c r="I74" s="1325"/>
      <c r="J74" s="1325"/>
      <c r="K74" s="1309"/>
      <c r="L74" s="1309"/>
      <c r="M74" s="1309"/>
      <c r="N74" s="1309"/>
      <c r="AM74" s="404"/>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5"/>
      <c r="G75" s="1325"/>
      <c r="H75" s="1325"/>
      <c r="I75" s="1308"/>
      <c r="J75" s="1308"/>
      <c r="K75" s="1315"/>
      <c r="L75" s="1315"/>
      <c r="M75" s="1315"/>
      <c r="N75" s="1315"/>
      <c r="AM75" s="404"/>
      <c r="AN75" s="1313"/>
      <c r="AO75" s="1313"/>
      <c r="AP75" s="1313"/>
      <c r="AQ75" s="1313"/>
      <c r="AR75" s="1313"/>
      <c r="AS75" s="1313"/>
      <c r="AT75" s="1313"/>
      <c r="AU75" s="1313"/>
      <c r="AV75" s="1313"/>
      <c r="AW75" s="1313"/>
      <c r="AX75" s="1313"/>
      <c r="AY75" s="1313"/>
      <c r="AZ75" s="1313"/>
      <c r="BA75" s="1313"/>
      <c r="BB75" s="1313" t="s">
        <v>620</v>
      </c>
      <c r="BC75" s="1313"/>
      <c r="BD75" s="1313"/>
      <c r="BE75" s="1313"/>
      <c r="BF75" s="1313"/>
      <c r="BG75" s="1313"/>
      <c r="BH75" s="1313"/>
      <c r="BI75" s="1313"/>
      <c r="BJ75" s="1313"/>
      <c r="BK75" s="1313"/>
      <c r="BL75" s="1313"/>
      <c r="BM75" s="1313"/>
      <c r="BN75" s="1313"/>
      <c r="BO75" s="1313"/>
      <c r="BP75" s="1310">
        <v>11.9</v>
      </c>
      <c r="BQ75" s="1310"/>
      <c r="BR75" s="1310"/>
      <c r="BS75" s="1310"/>
      <c r="BT75" s="1310"/>
      <c r="BU75" s="1310"/>
      <c r="BV75" s="1310"/>
      <c r="BW75" s="1310"/>
      <c r="BX75" s="1310">
        <v>11.7</v>
      </c>
      <c r="BY75" s="1310"/>
      <c r="BZ75" s="1310"/>
      <c r="CA75" s="1310"/>
      <c r="CB75" s="1310"/>
      <c r="CC75" s="1310"/>
      <c r="CD75" s="1310"/>
      <c r="CE75" s="1310"/>
      <c r="CF75" s="1310">
        <v>11.1</v>
      </c>
      <c r="CG75" s="1310"/>
      <c r="CH75" s="1310"/>
      <c r="CI75" s="1310"/>
      <c r="CJ75" s="1310"/>
      <c r="CK75" s="1310"/>
      <c r="CL75" s="1310"/>
      <c r="CM75" s="1310"/>
      <c r="CN75" s="1310">
        <v>10.199999999999999</v>
      </c>
      <c r="CO75" s="1310"/>
      <c r="CP75" s="1310"/>
      <c r="CQ75" s="1310"/>
      <c r="CR75" s="1310"/>
      <c r="CS75" s="1310"/>
      <c r="CT75" s="1310"/>
      <c r="CU75" s="1310"/>
      <c r="CV75" s="1310">
        <v>8.9</v>
      </c>
      <c r="CW75" s="1310"/>
      <c r="CX75" s="1310"/>
      <c r="CY75" s="1310"/>
      <c r="CZ75" s="1310"/>
      <c r="DA75" s="1310"/>
      <c r="DB75" s="1310"/>
      <c r="DC75" s="1310"/>
    </row>
    <row r="76" spans="2:107" x14ac:dyDescent="0.15">
      <c r="B76" s="395"/>
      <c r="G76" s="1325"/>
      <c r="H76" s="1325"/>
      <c r="I76" s="1308"/>
      <c r="J76" s="1308"/>
      <c r="K76" s="1315"/>
      <c r="L76" s="1315"/>
      <c r="M76" s="1315"/>
      <c r="N76" s="1315"/>
      <c r="AM76" s="404"/>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5"/>
      <c r="G77" s="1308"/>
      <c r="H77" s="1308"/>
      <c r="I77" s="1308"/>
      <c r="J77" s="1308"/>
      <c r="K77" s="1309"/>
      <c r="L77" s="1309"/>
      <c r="M77" s="1309"/>
      <c r="N77" s="1309"/>
      <c r="AN77" s="1314" t="s">
        <v>618</v>
      </c>
      <c r="AO77" s="1314"/>
      <c r="AP77" s="1314"/>
      <c r="AQ77" s="1314"/>
      <c r="AR77" s="1314"/>
      <c r="AS77" s="1314"/>
      <c r="AT77" s="1314"/>
      <c r="AU77" s="1314"/>
      <c r="AV77" s="1314"/>
      <c r="AW77" s="1314"/>
      <c r="AX77" s="1314"/>
      <c r="AY77" s="1314"/>
      <c r="AZ77" s="1314"/>
      <c r="BA77" s="1314"/>
      <c r="BB77" s="1313" t="s">
        <v>616</v>
      </c>
      <c r="BC77" s="1313"/>
      <c r="BD77" s="1313"/>
      <c r="BE77" s="1313"/>
      <c r="BF77" s="1313"/>
      <c r="BG77" s="1313"/>
      <c r="BH77" s="1313"/>
      <c r="BI77" s="1313"/>
      <c r="BJ77" s="1313"/>
      <c r="BK77" s="1313"/>
      <c r="BL77" s="1313"/>
      <c r="BM77" s="1313"/>
      <c r="BN77" s="1313"/>
      <c r="BO77" s="1313"/>
      <c r="BP77" s="1310">
        <v>39</v>
      </c>
      <c r="BQ77" s="1310"/>
      <c r="BR77" s="1310"/>
      <c r="BS77" s="1310"/>
      <c r="BT77" s="1310"/>
      <c r="BU77" s="1310"/>
      <c r="BV77" s="1310"/>
      <c r="BW77" s="1310"/>
      <c r="BX77" s="1310">
        <v>32.5</v>
      </c>
      <c r="BY77" s="1310"/>
      <c r="BZ77" s="1310"/>
      <c r="CA77" s="1310"/>
      <c r="CB77" s="1310"/>
      <c r="CC77" s="1310"/>
      <c r="CD77" s="1310"/>
      <c r="CE77" s="1310"/>
      <c r="CF77" s="1310">
        <v>30.2</v>
      </c>
      <c r="CG77" s="1310"/>
      <c r="CH77" s="1310"/>
      <c r="CI77" s="1310"/>
      <c r="CJ77" s="1310"/>
      <c r="CK77" s="1310"/>
      <c r="CL77" s="1310"/>
      <c r="CM77" s="1310"/>
      <c r="CN77" s="1310">
        <v>25.4</v>
      </c>
      <c r="CO77" s="1310"/>
      <c r="CP77" s="1310"/>
      <c r="CQ77" s="1310"/>
      <c r="CR77" s="1310"/>
      <c r="CS77" s="1310"/>
      <c r="CT77" s="1310"/>
      <c r="CU77" s="1310"/>
      <c r="CV77" s="1310">
        <v>22.9</v>
      </c>
      <c r="CW77" s="1310"/>
      <c r="CX77" s="1310"/>
      <c r="CY77" s="1310"/>
      <c r="CZ77" s="1310"/>
      <c r="DA77" s="1310"/>
      <c r="DB77" s="1310"/>
      <c r="DC77" s="1310"/>
    </row>
    <row r="78" spans="2:107" x14ac:dyDescent="0.15">
      <c r="B78" s="395"/>
      <c r="G78" s="1308"/>
      <c r="H78" s="1308"/>
      <c r="I78" s="1308"/>
      <c r="J78" s="1308"/>
      <c r="K78" s="1309"/>
      <c r="L78" s="1309"/>
      <c r="M78" s="1309"/>
      <c r="N78" s="1309"/>
      <c r="AN78" s="1314"/>
      <c r="AO78" s="1314"/>
      <c r="AP78" s="1314"/>
      <c r="AQ78" s="1314"/>
      <c r="AR78" s="1314"/>
      <c r="AS78" s="1314"/>
      <c r="AT78" s="1314"/>
      <c r="AU78" s="1314"/>
      <c r="AV78" s="1314"/>
      <c r="AW78" s="1314"/>
      <c r="AX78" s="1314"/>
      <c r="AY78" s="1314"/>
      <c r="AZ78" s="1314"/>
      <c r="BA78" s="1314"/>
      <c r="BB78" s="1313"/>
      <c r="BC78" s="1313"/>
      <c r="BD78" s="1313"/>
      <c r="BE78" s="1313"/>
      <c r="BF78" s="1313"/>
      <c r="BG78" s="1313"/>
      <c r="BH78" s="1313"/>
      <c r="BI78" s="1313"/>
      <c r="BJ78" s="1313"/>
      <c r="BK78" s="1313"/>
      <c r="BL78" s="1313"/>
      <c r="BM78" s="1313"/>
      <c r="BN78" s="1313"/>
      <c r="BO78" s="1313"/>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5"/>
      <c r="G79" s="1308"/>
      <c r="H79" s="1308"/>
      <c r="I79" s="1311"/>
      <c r="J79" s="1311"/>
      <c r="K79" s="1312"/>
      <c r="L79" s="1312"/>
      <c r="M79" s="1312"/>
      <c r="N79" s="1312"/>
      <c r="AN79" s="1314"/>
      <c r="AO79" s="1314"/>
      <c r="AP79" s="1314"/>
      <c r="AQ79" s="1314"/>
      <c r="AR79" s="1314"/>
      <c r="AS79" s="1314"/>
      <c r="AT79" s="1314"/>
      <c r="AU79" s="1314"/>
      <c r="AV79" s="1314"/>
      <c r="AW79" s="1314"/>
      <c r="AX79" s="1314"/>
      <c r="AY79" s="1314"/>
      <c r="AZ79" s="1314"/>
      <c r="BA79" s="1314"/>
      <c r="BB79" s="1313" t="s">
        <v>620</v>
      </c>
      <c r="BC79" s="1313"/>
      <c r="BD79" s="1313"/>
      <c r="BE79" s="1313"/>
      <c r="BF79" s="1313"/>
      <c r="BG79" s="1313"/>
      <c r="BH79" s="1313"/>
      <c r="BI79" s="1313"/>
      <c r="BJ79" s="1313"/>
      <c r="BK79" s="1313"/>
      <c r="BL79" s="1313"/>
      <c r="BM79" s="1313"/>
      <c r="BN79" s="1313"/>
      <c r="BO79" s="1313"/>
      <c r="BP79" s="1310">
        <v>9</v>
      </c>
      <c r="BQ79" s="1310"/>
      <c r="BR79" s="1310"/>
      <c r="BS79" s="1310"/>
      <c r="BT79" s="1310"/>
      <c r="BU79" s="1310"/>
      <c r="BV79" s="1310"/>
      <c r="BW79" s="1310"/>
      <c r="BX79" s="1310">
        <v>8.1999999999999993</v>
      </c>
      <c r="BY79" s="1310"/>
      <c r="BZ79" s="1310"/>
      <c r="CA79" s="1310"/>
      <c r="CB79" s="1310"/>
      <c r="CC79" s="1310"/>
      <c r="CD79" s="1310"/>
      <c r="CE79" s="1310"/>
      <c r="CF79" s="1310">
        <v>8</v>
      </c>
      <c r="CG79" s="1310"/>
      <c r="CH79" s="1310"/>
      <c r="CI79" s="1310"/>
      <c r="CJ79" s="1310"/>
      <c r="CK79" s="1310"/>
      <c r="CL79" s="1310"/>
      <c r="CM79" s="1310"/>
      <c r="CN79" s="1310">
        <v>7.8</v>
      </c>
      <c r="CO79" s="1310"/>
      <c r="CP79" s="1310"/>
      <c r="CQ79" s="1310"/>
      <c r="CR79" s="1310"/>
      <c r="CS79" s="1310"/>
      <c r="CT79" s="1310"/>
      <c r="CU79" s="1310"/>
      <c r="CV79" s="1310">
        <v>7.7</v>
      </c>
      <c r="CW79" s="1310"/>
      <c r="CX79" s="1310"/>
      <c r="CY79" s="1310"/>
      <c r="CZ79" s="1310"/>
      <c r="DA79" s="1310"/>
      <c r="DB79" s="1310"/>
      <c r="DC79" s="1310"/>
    </row>
    <row r="80" spans="2:107" x14ac:dyDescent="0.15">
      <c r="B80" s="395"/>
      <c r="G80" s="1308"/>
      <c r="H80" s="1308"/>
      <c r="I80" s="1311"/>
      <c r="J80" s="1311"/>
      <c r="K80" s="1312"/>
      <c r="L80" s="1312"/>
      <c r="M80" s="1312"/>
      <c r="N80" s="1312"/>
      <c r="AN80" s="1314"/>
      <c r="AO80" s="1314"/>
      <c r="AP80" s="1314"/>
      <c r="AQ80" s="1314"/>
      <c r="AR80" s="1314"/>
      <c r="AS80" s="1314"/>
      <c r="AT80" s="1314"/>
      <c r="AU80" s="1314"/>
      <c r="AV80" s="1314"/>
      <c r="AW80" s="1314"/>
      <c r="AX80" s="1314"/>
      <c r="AY80" s="1314"/>
      <c r="AZ80" s="1314"/>
      <c r="BA80" s="1314"/>
      <c r="BB80" s="1313"/>
      <c r="BC80" s="1313"/>
      <c r="BD80" s="1313"/>
      <c r="BE80" s="1313"/>
      <c r="BF80" s="1313"/>
      <c r="BG80" s="1313"/>
      <c r="BH80" s="1313"/>
      <c r="BI80" s="1313"/>
      <c r="BJ80" s="1313"/>
      <c r="BK80" s="1313"/>
      <c r="BL80" s="1313"/>
      <c r="BM80" s="1313"/>
      <c r="BN80" s="1313"/>
      <c r="BO80" s="1313"/>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UFlWlBVDdxDqowrssylS7RYCTuHQt/Cab3lCraA8cWTsWcAH0bxkysbomVmjt0he8e85jkkX/nR4yG9YPVMXrw==" saltValue="E6BpF4WD3HCeveTHeb5ft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513</v>
      </c>
    </row>
  </sheetData>
  <sheetProtection algorithmName="SHA-512" hashValue="dbj5FzBhRjs02lOm9pmSo/N5H3mWWYDfzuKv0zf2+95edD9dYHrFbCnSFkBgzD82tNgf9ziAI9MIYSF/R1retQ==" saltValue="U/6xUdmK8XagXSAPbd0bL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513</v>
      </c>
    </row>
  </sheetData>
  <sheetProtection algorithmName="SHA-512" hashValue="MrkZIpMupglA5nlSwJxmLeMeLzhR8TtfSmjy/PkASEnZfuis86tr9TqiQBMgoRB7uwdklcBBvX6JERiCmCs0dw==" saltValue="G4C4V+5gjfAafp2MAKojI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564</v>
      </c>
      <c r="G2" s="157"/>
      <c r="H2" s="158"/>
    </row>
    <row r="3" spans="1:8" x14ac:dyDescent="0.15">
      <c r="A3" s="154" t="s">
        <v>557</v>
      </c>
      <c r="B3" s="159"/>
      <c r="C3" s="160"/>
      <c r="D3" s="161">
        <v>49274</v>
      </c>
      <c r="E3" s="162"/>
      <c r="F3" s="163">
        <v>92247</v>
      </c>
      <c r="G3" s="164"/>
      <c r="H3" s="165"/>
    </row>
    <row r="4" spans="1:8" x14ac:dyDescent="0.15">
      <c r="A4" s="166"/>
      <c r="B4" s="167"/>
      <c r="C4" s="168"/>
      <c r="D4" s="169">
        <v>5123</v>
      </c>
      <c r="E4" s="170"/>
      <c r="F4" s="171">
        <v>37204</v>
      </c>
      <c r="G4" s="172"/>
      <c r="H4" s="173"/>
    </row>
    <row r="5" spans="1:8" x14ac:dyDescent="0.15">
      <c r="A5" s="154" t="s">
        <v>559</v>
      </c>
      <c r="B5" s="159"/>
      <c r="C5" s="160"/>
      <c r="D5" s="161">
        <v>43703</v>
      </c>
      <c r="E5" s="162"/>
      <c r="F5" s="163">
        <v>67319</v>
      </c>
      <c r="G5" s="164"/>
      <c r="H5" s="165"/>
    </row>
    <row r="6" spans="1:8" x14ac:dyDescent="0.15">
      <c r="A6" s="166"/>
      <c r="B6" s="167"/>
      <c r="C6" s="168"/>
      <c r="D6" s="169">
        <v>8692</v>
      </c>
      <c r="E6" s="170"/>
      <c r="F6" s="171">
        <v>38101</v>
      </c>
      <c r="G6" s="172"/>
      <c r="H6" s="173"/>
    </row>
    <row r="7" spans="1:8" x14ac:dyDescent="0.15">
      <c r="A7" s="154" t="s">
        <v>560</v>
      </c>
      <c r="B7" s="159"/>
      <c r="C7" s="160"/>
      <c r="D7" s="161">
        <v>58616</v>
      </c>
      <c r="E7" s="162"/>
      <c r="F7" s="163">
        <v>70615</v>
      </c>
      <c r="G7" s="164"/>
      <c r="H7" s="165"/>
    </row>
    <row r="8" spans="1:8" x14ac:dyDescent="0.15">
      <c r="A8" s="166"/>
      <c r="B8" s="167"/>
      <c r="C8" s="168"/>
      <c r="D8" s="169">
        <v>14147</v>
      </c>
      <c r="E8" s="170"/>
      <c r="F8" s="171">
        <v>37382</v>
      </c>
      <c r="G8" s="172"/>
      <c r="H8" s="173"/>
    </row>
    <row r="9" spans="1:8" x14ac:dyDescent="0.15">
      <c r="A9" s="154" t="s">
        <v>561</v>
      </c>
      <c r="B9" s="159"/>
      <c r="C9" s="160"/>
      <c r="D9" s="161">
        <v>141305</v>
      </c>
      <c r="E9" s="162"/>
      <c r="F9" s="163">
        <v>69185</v>
      </c>
      <c r="G9" s="164"/>
      <c r="H9" s="165"/>
    </row>
    <row r="10" spans="1:8" x14ac:dyDescent="0.15">
      <c r="A10" s="166"/>
      <c r="B10" s="167"/>
      <c r="C10" s="168"/>
      <c r="D10" s="169">
        <v>23266</v>
      </c>
      <c r="E10" s="170"/>
      <c r="F10" s="171">
        <v>38519</v>
      </c>
      <c r="G10" s="172"/>
      <c r="H10" s="173"/>
    </row>
    <row r="11" spans="1:8" x14ac:dyDescent="0.15">
      <c r="A11" s="154" t="s">
        <v>562</v>
      </c>
      <c r="B11" s="159"/>
      <c r="C11" s="160"/>
      <c r="D11" s="161">
        <v>165469</v>
      </c>
      <c r="E11" s="162"/>
      <c r="F11" s="163">
        <v>70166</v>
      </c>
      <c r="G11" s="164"/>
      <c r="H11" s="165"/>
    </row>
    <row r="12" spans="1:8" x14ac:dyDescent="0.15">
      <c r="A12" s="166"/>
      <c r="B12" s="167"/>
      <c r="C12" s="174"/>
      <c r="D12" s="169">
        <v>31361</v>
      </c>
      <c r="E12" s="170"/>
      <c r="F12" s="171">
        <v>36115</v>
      </c>
      <c r="G12" s="172"/>
      <c r="H12" s="173"/>
    </row>
    <row r="13" spans="1:8" x14ac:dyDescent="0.15">
      <c r="A13" s="154"/>
      <c r="B13" s="159"/>
      <c r="C13" s="175"/>
      <c r="D13" s="176">
        <v>91673</v>
      </c>
      <c r="E13" s="177"/>
      <c r="F13" s="178">
        <v>73906</v>
      </c>
      <c r="G13" s="179"/>
      <c r="H13" s="165"/>
    </row>
    <row r="14" spans="1:8" x14ac:dyDescent="0.15">
      <c r="A14" s="166"/>
      <c r="B14" s="167"/>
      <c r="C14" s="168"/>
      <c r="D14" s="169">
        <v>16518</v>
      </c>
      <c r="E14" s="170"/>
      <c r="F14" s="171">
        <v>37464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7.98</v>
      </c>
      <c r="C19" s="180">
        <f>ROUND(VALUE(SUBSTITUTE(実質収支比率等に係る経年分析!G$48,"▲","-")),2)</f>
        <v>6.87</v>
      </c>
      <c r="D19" s="180">
        <f>ROUND(VALUE(SUBSTITUTE(実質収支比率等に係る経年分析!H$48,"▲","-")),2)</f>
        <v>9.85</v>
      </c>
      <c r="E19" s="180">
        <f>ROUND(VALUE(SUBSTITUTE(実質収支比率等に係る経年分析!I$48,"▲","-")),2)</f>
        <v>8.84</v>
      </c>
      <c r="F19" s="180">
        <f>ROUND(VALUE(SUBSTITUTE(実質収支比率等に係る経年分析!J$48,"▲","-")),2)</f>
        <v>5.54</v>
      </c>
    </row>
    <row r="20" spans="1:11" x14ac:dyDescent="0.15">
      <c r="A20" s="180" t="s">
        <v>55</v>
      </c>
      <c r="B20" s="180">
        <f>ROUND(VALUE(SUBSTITUTE(実質収支比率等に係る経年分析!F$47,"▲","-")),2)</f>
        <v>43.03</v>
      </c>
      <c r="C20" s="180">
        <f>ROUND(VALUE(SUBSTITUTE(実質収支比率等に係る経年分析!G$47,"▲","-")),2)</f>
        <v>39.64</v>
      </c>
      <c r="D20" s="180">
        <f>ROUND(VALUE(SUBSTITUTE(実質収支比率等に係る経年分析!H$47,"▲","-")),2)</f>
        <v>43.7</v>
      </c>
      <c r="E20" s="180">
        <f>ROUND(VALUE(SUBSTITUTE(実質収支比率等に係る経年分析!I$47,"▲","-")),2)</f>
        <v>50.33</v>
      </c>
      <c r="F20" s="180">
        <f>ROUND(VALUE(SUBSTITUTE(実質収支比率等に係る経年分析!J$47,"▲","-")),2)</f>
        <v>55.8</v>
      </c>
    </row>
    <row r="21" spans="1:11" x14ac:dyDescent="0.15">
      <c r="A21" s="180" t="s">
        <v>56</v>
      </c>
      <c r="B21" s="180">
        <f>IF(ISNUMBER(VALUE(SUBSTITUTE(実質収支比率等に係る経年分析!F$49,"▲","-"))),ROUND(VALUE(SUBSTITUTE(実質収支比率等に係る経年分析!F$49,"▲","-")),2),NA())</f>
        <v>4.47</v>
      </c>
      <c r="C21" s="180">
        <f>IF(ISNUMBER(VALUE(SUBSTITUTE(実質収支比率等に係る経年分析!G$49,"▲","-"))),ROUND(VALUE(SUBSTITUTE(実質収支比率等に係る経年分析!G$49,"▲","-")),2),NA())</f>
        <v>-10.27</v>
      </c>
      <c r="D21" s="180">
        <f>IF(ISNUMBER(VALUE(SUBSTITUTE(実質収支比率等に係る経年分析!H$49,"▲","-"))),ROUND(VALUE(SUBSTITUTE(実質収支比率等に係る経年分析!H$49,"▲","-")),2),NA())</f>
        <v>2.99</v>
      </c>
      <c r="E21" s="180">
        <f>IF(ISNUMBER(VALUE(SUBSTITUTE(実質収支比率等に係る経年分析!I$49,"▲","-"))),ROUND(VALUE(SUBSTITUTE(実質収支比率等に係る経年分析!I$49,"▲","-")),2),NA())</f>
        <v>-0.53</v>
      </c>
      <c r="F21" s="180">
        <f>IF(ISNUMBER(VALUE(SUBSTITUTE(実質収支比率等に係る経年分析!J$49,"▲","-"))),ROUND(VALUE(SUBSTITUTE(実質収支比率等に係る経年分析!J$49,"▲","-")),2),NA())</f>
        <v>-3.03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0.46</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x14ac:dyDescent="0.15">
      <c r="A30" s="181" t="str">
        <f>IF(連結実質赤字比率に係る赤字・黒字の構成分析!C$40="",NA(),連結実質赤字比率に係る赤字・黒字の構成分析!C$40)</f>
        <v>奨学金特別会計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15">
      <c r="A31" s="181" t="str">
        <f>IF(連結実質赤字比率に係る赤字・黒字の構成分析!C$39="",NA(),連結実質赤字比率に係る赤字・黒字の構成分析!C$39)</f>
        <v>下水道事業会計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2.35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2.39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1.89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1.25</v>
      </c>
    </row>
    <row r="32" spans="1:11" x14ac:dyDescent="0.15">
      <c r="A32" s="181" t="str">
        <f>IF(連結実質赤字比率に係る赤字・黒字の構成分析!C$38="",NA(),連結実質赤字比率に係る赤字・黒字の構成分析!C$38)</f>
        <v>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2.63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1.77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1.52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1.47</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1.62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2.2999999999999998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1.56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1.82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2.0099999999999998</v>
      </c>
    </row>
    <row r="34" spans="1:16" x14ac:dyDescent="0.15">
      <c r="A34" s="181" t="str">
        <f>IF(連結実質赤字比率に係る赤字・黒字の構成分析!C$36="",NA(),連結実質赤字比率に係る赤字・黒字の構成分析!C$36)</f>
        <v>宇城市民病院事業会計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2.77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3.17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3.33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3.15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7.95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6.81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9.7799999999999994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8.81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5.49</v>
      </c>
    </row>
    <row r="36" spans="1:16" x14ac:dyDescent="0.15">
      <c r="A36" s="181" t="str">
        <f>IF(連結実質赤字比率に係る赤字・黒字の構成分析!C$34="",NA(),連結実質赤字比率に係る赤字・黒字の構成分析!C$34)</f>
        <v>国民健康保険特別会計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0.56000000000000005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1.84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3.12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0.45</v>
      </c>
      <c r="J36" s="181">
        <f>IF(ROUND(VALUE(SUBSTITUTE(連結実質赤字比率に係る赤字・黒字の構成分析!J$34,"▲", "-")), 2) &lt; 0, ABS(ROUND(VALUE(SUBSTITUTE(連結実質赤字比率に係る赤字・黒字の構成分析!J$34,"▲", "-")), 2)), NA())</f>
        <v>0.31</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3608</v>
      </c>
      <c r="E42" s="182"/>
      <c r="F42" s="182"/>
      <c r="G42" s="182">
        <f>'実質公債費比率（分子）の構造'!L$52</f>
        <v>3500</v>
      </c>
      <c r="H42" s="182"/>
      <c r="I42" s="182"/>
      <c r="J42" s="182">
        <f>'実質公債費比率（分子）の構造'!M$52</f>
        <v>3429</v>
      </c>
      <c r="K42" s="182"/>
      <c r="L42" s="182"/>
      <c r="M42" s="182">
        <f>'実質公債費比率（分子）の構造'!N$52</f>
        <v>3398</v>
      </c>
      <c r="N42" s="182"/>
      <c r="O42" s="182"/>
      <c r="P42" s="182">
        <f>'実質公債費比率（分子）の構造'!O$52</f>
        <v>3238</v>
      </c>
    </row>
    <row r="43" spans="1:16" x14ac:dyDescent="0.15">
      <c r="A43" s="182" t="s">
        <v>64</v>
      </c>
      <c r="B43" s="182" t="str">
        <f>'実質公債費比率（分子）の構造'!K$51</f>
        <v>-</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7</v>
      </c>
      <c r="C44" s="182"/>
      <c r="D44" s="182"/>
      <c r="E44" s="182">
        <f>'実質公債費比率（分子）の構造'!L$50</f>
        <v>6</v>
      </c>
      <c r="F44" s="182"/>
      <c r="G44" s="182"/>
      <c r="H44" s="182">
        <f>'実質公債費比率（分子）の構造'!M$50</f>
        <v>6</v>
      </c>
      <c r="I44" s="182"/>
      <c r="J44" s="182"/>
      <c r="K44" s="182">
        <f>'実質公債費比率（分子）の構造'!N$50</f>
        <v>7</v>
      </c>
      <c r="L44" s="182"/>
      <c r="M44" s="182"/>
      <c r="N44" s="182">
        <f>'実質公債費比率（分子）の構造'!O$50</f>
        <v>7</v>
      </c>
      <c r="O44" s="182"/>
      <c r="P44" s="182"/>
    </row>
    <row r="45" spans="1:16" x14ac:dyDescent="0.15">
      <c r="A45" s="182" t="s">
        <v>66</v>
      </c>
      <c r="B45" s="182">
        <f>'実質公債費比率（分子）の構造'!K$49</f>
        <v>107</v>
      </c>
      <c r="C45" s="182"/>
      <c r="D45" s="182"/>
      <c r="E45" s="182">
        <f>'実質公債費比率（分子）の構造'!L$49</f>
        <v>85</v>
      </c>
      <c r="F45" s="182"/>
      <c r="G45" s="182"/>
      <c r="H45" s="182">
        <f>'実質公債費比率（分子）の構造'!M$49</f>
        <v>70</v>
      </c>
      <c r="I45" s="182"/>
      <c r="J45" s="182"/>
      <c r="K45" s="182">
        <f>'実質公債費比率（分子）の構造'!N$49</f>
        <v>74</v>
      </c>
      <c r="L45" s="182"/>
      <c r="M45" s="182"/>
      <c r="N45" s="182">
        <f>'実質公債費比率（分子）の構造'!O$49</f>
        <v>72</v>
      </c>
      <c r="O45" s="182"/>
      <c r="P45" s="182"/>
    </row>
    <row r="46" spans="1:16" x14ac:dyDescent="0.15">
      <c r="A46" s="182" t="s">
        <v>67</v>
      </c>
      <c r="B46" s="182">
        <f>'実質公債費比率（分子）の構造'!K$48</f>
        <v>874</v>
      </c>
      <c r="C46" s="182"/>
      <c r="D46" s="182"/>
      <c r="E46" s="182">
        <f>'実質公債費比率（分子）の構造'!L$48</f>
        <v>794</v>
      </c>
      <c r="F46" s="182"/>
      <c r="G46" s="182"/>
      <c r="H46" s="182">
        <f>'実質公債費比率（分子）の構造'!M$48</f>
        <v>775</v>
      </c>
      <c r="I46" s="182"/>
      <c r="J46" s="182"/>
      <c r="K46" s="182">
        <f>'実質公債費比率（分子）の構造'!N$48</f>
        <v>696</v>
      </c>
      <c r="L46" s="182"/>
      <c r="M46" s="182"/>
      <c r="N46" s="182">
        <f>'実質公債費比率（分子）の構造'!O$48</f>
        <v>553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4407</v>
      </c>
      <c r="C49" s="182"/>
      <c r="D49" s="182"/>
      <c r="E49" s="182">
        <f>'実質公債費比率（分子）の構造'!L$45</f>
        <v>4165</v>
      </c>
      <c r="F49" s="182"/>
      <c r="G49" s="182"/>
      <c r="H49" s="182">
        <f>'実質公債費比率（分子）の構造'!M$45</f>
        <v>4046</v>
      </c>
      <c r="I49" s="182"/>
      <c r="J49" s="182"/>
      <c r="K49" s="182">
        <f>'実質公債費比率（分子）の構造'!N$45</f>
        <v>3918</v>
      </c>
      <c r="L49" s="182"/>
      <c r="M49" s="182"/>
      <c r="N49" s="182">
        <f>'実質公債費比率（分子）の構造'!O$45</f>
        <v>3565</v>
      </c>
      <c r="O49" s="182"/>
      <c r="P49" s="182"/>
    </row>
    <row r="50" spans="1:16" x14ac:dyDescent="0.15">
      <c r="A50" s="182" t="s">
        <v>71</v>
      </c>
      <c r="B50" s="182" t="e">
        <f>NA()</f>
        <v>#N/A</v>
      </c>
      <c r="C50" s="182">
        <f>IF(ISNUMBER('実質公債費比率（分子）の構造'!K$53),'実質公債費比率（分子）の構造'!K$53,NA())</f>
        <v>1787</v>
      </c>
      <c r="D50" s="182" t="e">
        <f>NA()</f>
        <v>#N/A</v>
      </c>
      <c r="E50" s="182" t="e">
        <f>NA()</f>
        <v>#N/A</v>
      </c>
      <c r="F50" s="182">
        <f>IF(ISNUMBER('実質公債費比率（分子）の構造'!L$53),'実質公債費比率（分子）の構造'!L$53,NA())</f>
        <v>1550</v>
      </c>
      <c r="G50" s="182" t="e">
        <f>NA()</f>
        <v>#N/A</v>
      </c>
      <c r="H50" s="182" t="e">
        <f>NA()</f>
        <v>#N/A</v>
      </c>
      <c r="I50" s="182">
        <f>IF(ISNUMBER('実質公債費比率（分子）の構造'!M$53),'実質公債費比率（分子）の構造'!M$53,NA())</f>
        <v>1468</v>
      </c>
      <c r="J50" s="182" t="e">
        <f>NA()</f>
        <v>#N/A</v>
      </c>
      <c r="K50" s="182" t="e">
        <f>NA()</f>
        <v>#N/A</v>
      </c>
      <c r="L50" s="182">
        <f>IF(ISNUMBER('実質公債費比率（分子）の構造'!N$53),'実質公債費比率（分子）の構造'!N$53,NA())</f>
        <v>1297</v>
      </c>
      <c r="M50" s="182" t="e">
        <f>NA()</f>
        <v>#N/A</v>
      </c>
      <c r="N50" s="182" t="e">
        <f>NA()</f>
        <v>#N/A</v>
      </c>
      <c r="O50" s="182">
        <f>IF(ISNUMBER('実質公債費比率（分子）の構造'!O$53),'実質公債費比率（分子）の構造'!O$53,NA())</f>
        <v>959</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30325</v>
      </c>
      <c r="E56" s="181"/>
      <c r="F56" s="181"/>
      <c r="G56" s="181">
        <f>'将来負担比率（分子）の構造'!J$52</f>
        <v>30849</v>
      </c>
      <c r="H56" s="181"/>
      <c r="I56" s="181"/>
      <c r="J56" s="181">
        <f>'将来負担比率（分子）の構造'!K$52</f>
        <v>32844</v>
      </c>
      <c r="K56" s="181"/>
      <c r="L56" s="181"/>
      <c r="M56" s="181">
        <f>'将来負担比率（分子）の構造'!L$52</f>
        <v>34710</v>
      </c>
      <c r="N56" s="181"/>
      <c r="O56" s="181"/>
      <c r="P56" s="181">
        <f>'将来負担比率（分子）の構造'!M$52</f>
        <v>35489</v>
      </c>
    </row>
    <row r="57" spans="1:16" x14ac:dyDescent="0.15">
      <c r="A57" s="181" t="s">
        <v>42</v>
      </c>
      <c r="B57" s="181"/>
      <c r="C57" s="181"/>
      <c r="D57" s="181">
        <f>'将来負担比率（分子）の構造'!I$51</f>
        <v>5</v>
      </c>
      <c r="E57" s="181"/>
      <c r="F57" s="181"/>
      <c r="G57" s="181">
        <f>'将来負担比率（分子）の構造'!J$51</f>
        <v>4</v>
      </c>
      <c r="H57" s="181"/>
      <c r="I57" s="181"/>
      <c r="J57" s="181">
        <f>'将来負担比率（分子）の構造'!K$51</f>
        <v>2</v>
      </c>
      <c r="K57" s="181"/>
      <c r="L57" s="181"/>
      <c r="M57" s="181">
        <f>'将来負担比率（分子）の構造'!L$51</f>
        <v>140</v>
      </c>
      <c r="N57" s="181"/>
      <c r="O57" s="181"/>
      <c r="P57" s="181">
        <f>'将来負担比率（分子）の構造'!M$51</f>
        <v>694</v>
      </c>
    </row>
    <row r="58" spans="1:16" x14ac:dyDescent="0.15">
      <c r="A58" s="181" t="s">
        <v>41</v>
      </c>
      <c r="B58" s="181"/>
      <c r="C58" s="181"/>
      <c r="D58" s="181">
        <f>'将来負担比率（分子）の構造'!I$50</f>
        <v>10021</v>
      </c>
      <c r="E58" s="181"/>
      <c r="F58" s="181"/>
      <c r="G58" s="181">
        <f>'将来負担比率（分子）の構造'!J$50</f>
        <v>9046</v>
      </c>
      <c r="H58" s="181"/>
      <c r="I58" s="181"/>
      <c r="J58" s="181">
        <f>'将来負担比率（分子）の構造'!K$50</f>
        <v>10318</v>
      </c>
      <c r="K58" s="181"/>
      <c r="L58" s="181"/>
      <c r="M58" s="181">
        <f>'将来負担比率（分子）の構造'!L$50</f>
        <v>11881</v>
      </c>
      <c r="N58" s="181"/>
      <c r="O58" s="181"/>
      <c r="P58" s="181">
        <f>'将来負担比率（分子）の構造'!M$50</f>
        <v>12944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4271</v>
      </c>
      <c r="C62" s="181"/>
      <c r="D62" s="181"/>
      <c r="E62" s="181">
        <f>'将来負担比率（分子）の構造'!J$45</f>
        <v>3844</v>
      </c>
      <c r="F62" s="181"/>
      <c r="G62" s="181"/>
      <c r="H62" s="181">
        <f>'将来負担比率（分子）の構造'!K$45</f>
        <v>3647</v>
      </c>
      <c r="I62" s="181"/>
      <c r="J62" s="181"/>
      <c r="K62" s="181">
        <f>'将来負担比率（分子）の構造'!L$45</f>
        <v>3395</v>
      </c>
      <c r="L62" s="181"/>
      <c r="M62" s="181"/>
      <c r="N62" s="181">
        <f>'将来負担比率（分子）の構造'!M$45</f>
        <v>3298</v>
      </c>
      <c r="O62" s="181"/>
      <c r="P62" s="181"/>
    </row>
    <row r="63" spans="1:16" x14ac:dyDescent="0.15">
      <c r="A63" s="181" t="s">
        <v>34</v>
      </c>
      <c r="B63" s="181">
        <f>'将来負担比率（分子）の構造'!I$44</f>
        <v>690</v>
      </c>
      <c r="C63" s="181"/>
      <c r="D63" s="181"/>
      <c r="E63" s="181">
        <f>'将来負担比率（分子）の構造'!J$44</f>
        <v>660</v>
      </c>
      <c r="F63" s="181"/>
      <c r="G63" s="181"/>
      <c r="H63" s="181">
        <f>'将来負担比率（分子）の構造'!K$44</f>
        <v>668</v>
      </c>
      <c r="I63" s="181"/>
      <c r="J63" s="181"/>
      <c r="K63" s="181">
        <f>'将来負担比率（分子）の構造'!L$44</f>
        <v>645</v>
      </c>
      <c r="L63" s="181"/>
      <c r="M63" s="181"/>
      <c r="N63" s="181">
        <f>'将来負担比率（分子）の構造'!M$44</f>
        <v>883</v>
      </c>
      <c r="O63" s="181"/>
      <c r="P63" s="181"/>
    </row>
    <row r="64" spans="1:16" x14ac:dyDescent="0.15">
      <c r="A64" s="181" t="s">
        <v>33</v>
      </c>
      <c r="B64" s="181">
        <f>'将来負担比率（分子）の構造'!I$43</f>
        <v>9627</v>
      </c>
      <c r="C64" s="181"/>
      <c r="D64" s="181"/>
      <c r="E64" s="181">
        <f>'将来負担比率（分子）の構造'!J$43</f>
        <v>9137</v>
      </c>
      <c r="F64" s="181"/>
      <c r="G64" s="181"/>
      <c r="H64" s="181">
        <f>'将来負担比率（分子）の構造'!K$43</f>
        <v>8581</v>
      </c>
      <c r="I64" s="181"/>
      <c r="J64" s="181"/>
      <c r="K64" s="181">
        <f>'将来負担比率（分子）の構造'!L$43</f>
        <v>7903</v>
      </c>
      <c r="L64" s="181"/>
      <c r="M64" s="181"/>
      <c r="N64" s="181">
        <f>'将来負担比率（分子）の構造'!M$43</f>
        <v>6841</v>
      </c>
      <c r="O64" s="181"/>
      <c r="P64" s="181"/>
    </row>
    <row r="65" spans="1:16" x14ac:dyDescent="0.15">
      <c r="A65" s="181" t="s">
        <v>32</v>
      </c>
      <c r="B65" s="181">
        <f>'将来負担比率（分子）の構造'!I$42</f>
        <v>75</v>
      </c>
      <c r="C65" s="181"/>
      <c r="D65" s="181"/>
      <c r="E65" s="181">
        <f>'将来負担比率（分子）の構造'!J$42</f>
        <v>69</v>
      </c>
      <c r="F65" s="181"/>
      <c r="G65" s="181"/>
      <c r="H65" s="181">
        <f>'将来負担比率（分子）の構造'!K$42</f>
        <v>57</v>
      </c>
      <c r="I65" s="181"/>
      <c r="J65" s="181"/>
      <c r="K65" s="181">
        <f>'将来負担比率（分子）の構造'!L$42</f>
        <v>51</v>
      </c>
      <c r="L65" s="181"/>
      <c r="M65" s="181"/>
      <c r="N65" s="181">
        <f>'将来負担比率（分子）の構造'!M$42</f>
        <v>52</v>
      </c>
      <c r="O65" s="181"/>
      <c r="P65" s="181"/>
    </row>
    <row r="66" spans="1:16" x14ac:dyDescent="0.15">
      <c r="A66" s="181" t="s">
        <v>31</v>
      </c>
      <c r="B66" s="181">
        <f>'将来負担比率（分子）の構造'!I$41</f>
        <v>31772</v>
      </c>
      <c r="C66" s="181"/>
      <c r="D66" s="181"/>
      <c r="E66" s="181">
        <f>'将来負担比率（分子）の構造'!J$41</f>
        <v>31993</v>
      </c>
      <c r="F66" s="181"/>
      <c r="G66" s="181"/>
      <c r="H66" s="181">
        <f>'将来負担比率（分子）の構造'!K$41</f>
        <v>33895</v>
      </c>
      <c r="I66" s="181"/>
      <c r="J66" s="181"/>
      <c r="K66" s="181">
        <f>'将来負担比率（分子）の構造'!L$41</f>
        <v>35488</v>
      </c>
      <c r="L66" s="181"/>
      <c r="M66" s="181"/>
      <c r="N66" s="181">
        <f>'将来負担比率（分子）の構造'!M$41</f>
        <v>38334</v>
      </c>
      <c r="O66" s="181"/>
      <c r="P66" s="181"/>
    </row>
    <row r="67" spans="1:16" x14ac:dyDescent="0.15">
      <c r="A67" s="181" t="s">
        <v>75</v>
      </c>
      <c r="B67" s="181" t="e">
        <f>NA()</f>
        <v>#N/A</v>
      </c>
      <c r="C67" s="181">
        <f>IF(ISNUMBER('将来負担比率（分子）の構造'!I$53), IF('将来負担比率（分子）の構造'!I$53 &lt; 0, 0, '将来負担比率（分子）の構造'!I$53), NA())</f>
        <v>6084</v>
      </c>
      <c r="D67" s="181" t="e">
        <f>NA()</f>
        <v>#N/A</v>
      </c>
      <c r="E67" s="181" t="e">
        <f>NA()</f>
        <v>#N/A</v>
      </c>
      <c r="F67" s="181">
        <f>IF(ISNUMBER('将来負担比率（分子）の構造'!J$53), IF('将来負担比率（分子）の構造'!J$53 &lt; 0, 0, '将来負担比率（分子）の構造'!J$53), NA())</f>
        <v>5806</v>
      </c>
      <c r="G67" s="181" t="e">
        <f>NA()</f>
        <v>#N/A</v>
      </c>
      <c r="H67" s="181" t="e">
        <f>NA()</f>
        <v>#N/A</v>
      </c>
      <c r="I67" s="181">
        <f>IF(ISNUMBER('将来負担比率（分子）の構造'!K$53), IF('将来負担比率（分子）の構造'!K$53 &lt; 0, 0, '将来負担比率（分子）の構造'!K$53), NA())</f>
        <v>3684</v>
      </c>
      <c r="J67" s="181" t="e">
        <f>NA()</f>
        <v>#N/A</v>
      </c>
      <c r="K67" s="181" t="e">
        <f>NA()</f>
        <v>#N/A</v>
      </c>
      <c r="L67" s="181">
        <f>IF(ISNUMBER('将来負担比率（分子）の構造'!L$53), IF('将来負担比率（分子）の構造'!L$53 &lt; 0, 0, '将来負担比率（分子）の構造'!L$53), NA())</f>
        <v>752</v>
      </c>
      <c r="M67" s="181" t="e">
        <f>NA()</f>
        <v>#N/A</v>
      </c>
      <c r="N67" s="181" t="e">
        <f>NA()</f>
        <v>#N/A</v>
      </c>
      <c r="O67" s="181">
        <f>IF(ISNUMBER('将来負担比率（分子）の構造'!M$53), IF('将来負担比率（分子）の構造'!M$53 &lt; 0, 0, '将来負担比率（分子）の構造'!M$53), NA())</f>
        <v>281</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7657</v>
      </c>
      <c r="C72" s="185">
        <f>基金残高に係る経年分析!G55</f>
        <v>8634</v>
      </c>
      <c r="D72" s="185">
        <f>基金残高に係る経年分析!H55</f>
        <v>9457</v>
      </c>
    </row>
    <row r="73" spans="1:16" x14ac:dyDescent="0.15">
      <c r="A73" s="184" t="s">
        <v>78</v>
      </c>
      <c r="B73" s="185">
        <f>基金残高に係る経年分析!F56</f>
        <v>891</v>
      </c>
      <c r="C73" s="185">
        <f>基金残高に係る経年分析!G56</f>
        <v>832</v>
      </c>
      <c r="D73" s="185">
        <f>基金残高に係る経年分析!H56</f>
        <v>730</v>
      </c>
    </row>
    <row r="74" spans="1:16" x14ac:dyDescent="0.15">
      <c r="A74" s="184" t="s">
        <v>79</v>
      </c>
      <c r="B74" s="185">
        <f>基金残高に係る経年分析!F57</f>
        <v>4718</v>
      </c>
      <c r="C74" s="185">
        <f>基金残高に係る経年分析!G57</f>
        <v>4824</v>
      </c>
      <c r="D74" s="185">
        <f>基金残高に係る経年分析!H57</f>
        <v>4926</v>
      </c>
    </row>
  </sheetData>
  <sheetProtection algorithmName="SHA-512" hashValue="u0vfz92pT4pVWJD0rbvOuIehAXyra1YhXJIumx4kzuLt/xDulShOjSG2fGJIBAyxYiAsjUupqxbu3aKD6pdTrA==" saltValue="bZ4KZ3xCCYIDfDttRqJDK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218</v>
      </c>
      <c r="DI1" s="660"/>
      <c r="DJ1" s="660"/>
      <c r="DK1" s="660"/>
      <c r="DL1" s="660"/>
      <c r="DM1" s="660"/>
      <c r="DN1" s="661"/>
      <c r="DO1" s="226"/>
      <c r="DP1" s="659" t="s">
        <v>219</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221</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222</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223</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224</v>
      </c>
      <c r="S4" s="663"/>
      <c r="T4" s="663"/>
      <c r="U4" s="663"/>
      <c r="V4" s="663"/>
      <c r="W4" s="663"/>
      <c r="X4" s="663"/>
      <c r="Y4" s="664"/>
      <c r="Z4" s="662" t="s">
        <v>225</v>
      </c>
      <c r="AA4" s="663"/>
      <c r="AB4" s="663"/>
      <c r="AC4" s="664"/>
      <c r="AD4" s="662" t="s">
        <v>226</v>
      </c>
      <c r="AE4" s="663"/>
      <c r="AF4" s="663"/>
      <c r="AG4" s="663"/>
      <c r="AH4" s="663"/>
      <c r="AI4" s="663"/>
      <c r="AJ4" s="663"/>
      <c r="AK4" s="664"/>
      <c r="AL4" s="662" t="s">
        <v>225</v>
      </c>
      <c r="AM4" s="663"/>
      <c r="AN4" s="663"/>
      <c r="AO4" s="664"/>
      <c r="AP4" s="668" t="s">
        <v>227</v>
      </c>
      <c r="AQ4" s="668"/>
      <c r="AR4" s="668"/>
      <c r="AS4" s="668"/>
      <c r="AT4" s="668"/>
      <c r="AU4" s="668"/>
      <c r="AV4" s="668"/>
      <c r="AW4" s="668"/>
      <c r="AX4" s="668"/>
      <c r="AY4" s="668"/>
      <c r="AZ4" s="668"/>
      <c r="BA4" s="668"/>
      <c r="BB4" s="668"/>
      <c r="BC4" s="668"/>
      <c r="BD4" s="668"/>
      <c r="BE4" s="668"/>
      <c r="BF4" s="668"/>
      <c r="BG4" s="668" t="s">
        <v>228</v>
      </c>
      <c r="BH4" s="668"/>
      <c r="BI4" s="668"/>
      <c r="BJ4" s="668"/>
      <c r="BK4" s="668"/>
      <c r="BL4" s="668"/>
      <c r="BM4" s="668"/>
      <c r="BN4" s="668"/>
      <c r="BO4" s="668" t="s">
        <v>225</v>
      </c>
      <c r="BP4" s="668"/>
      <c r="BQ4" s="668"/>
      <c r="BR4" s="668"/>
      <c r="BS4" s="668" t="s">
        <v>229</v>
      </c>
      <c r="BT4" s="668"/>
      <c r="BU4" s="668"/>
      <c r="BV4" s="668"/>
      <c r="BW4" s="668"/>
      <c r="BX4" s="668"/>
      <c r="BY4" s="668"/>
      <c r="BZ4" s="668"/>
      <c r="CA4" s="668"/>
      <c r="CB4" s="668"/>
      <c r="CD4" s="665" t="s">
        <v>230</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231</v>
      </c>
      <c r="C5" s="670"/>
      <c r="D5" s="670"/>
      <c r="E5" s="670"/>
      <c r="F5" s="670"/>
      <c r="G5" s="670"/>
      <c r="H5" s="670"/>
      <c r="I5" s="670"/>
      <c r="J5" s="670"/>
      <c r="K5" s="670"/>
      <c r="L5" s="670"/>
      <c r="M5" s="670"/>
      <c r="N5" s="670"/>
      <c r="O5" s="670"/>
      <c r="P5" s="670"/>
      <c r="Q5" s="671"/>
      <c r="R5" s="672">
        <v>6132019</v>
      </c>
      <c r="S5" s="673"/>
      <c r="T5" s="673"/>
      <c r="U5" s="673"/>
      <c r="V5" s="673"/>
      <c r="W5" s="673"/>
      <c r="X5" s="673"/>
      <c r="Y5" s="674"/>
      <c r="Z5" s="675">
        <v>16.8</v>
      </c>
      <c r="AA5" s="675"/>
      <c r="AB5" s="675"/>
      <c r="AC5" s="675"/>
      <c r="AD5" s="676">
        <v>6132019</v>
      </c>
      <c r="AE5" s="676"/>
      <c r="AF5" s="676"/>
      <c r="AG5" s="676"/>
      <c r="AH5" s="676"/>
      <c r="AI5" s="676"/>
      <c r="AJ5" s="676"/>
      <c r="AK5" s="676"/>
      <c r="AL5" s="677">
        <v>37.4</v>
      </c>
      <c r="AM5" s="678"/>
      <c r="AN5" s="678"/>
      <c r="AO5" s="679"/>
      <c r="AP5" s="669" t="s">
        <v>232</v>
      </c>
      <c r="AQ5" s="670"/>
      <c r="AR5" s="670"/>
      <c r="AS5" s="670"/>
      <c r="AT5" s="670"/>
      <c r="AU5" s="670"/>
      <c r="AV5" s="670"/>
      <c r="AW5" s="670"/>
      <c r="AX5" s="670"/>
      <c r="AY5" s="670"/>
      <c r="AZ5" s="670"/>
      <c r="BA5" s="670"/>
      <c r="BB5" s="670"/>
      <c r="BC5" s="670"/>
      <c r="BD5" s="670"/>
      <c r="BE5" s="670"/>
      <c r="BF5" s="671"/>
      <c r="BG5" s="683">
        <v>6132019</v>
      </c>
      <c r="BH5" s="684"/>
      <c r="BI5" s="684"/>
      <c r="BJ5" s="684"/>
      <c r="BK5" s="684"/>
      <c r="BL5" s="684"/>
      <c r="BM5" s="684"/>
      <c r="BN5" s="685"/>
      <c r="BO5" s="686">
        <v>100</v>
      </c>
      <c r="BP5" s="686"/>
      <c r="BQ5" s="686"/>
      <c r="BR5" s="686"/>
      <c r="BS5" s="687" t="s">
        <v>233</v>
      </c>
      <c r="BT5" s="687"/>
      <c r="BU5" s="687"/>
      <c r="BV5" s="687"/>
      <c r="BW5" s="687"/>
      <c r="BX5" s="687"/>
      <c r="BY5" s="687"/>
      <c r="BZ5" s="687"/>
      <c r="CA5" s="687"/>
      <c r="CB5" s="691"/>
      <c r="CD5" s="665" t="s">
        <v>227</v>
      </c>
      <c r="CE5" s="666"/>
      <c r="CF5" s="666"/>
      <c r="CG5" s="666"/>
      <c r="CH5" s="666"/>
      <c r="CI5" s="666"/>
      <c r="CJ5" s="666"/>
      <c r="CK5" s="666"/>
      <c r="CL5" s="666"/>
      <c r="CM5" s="666"/>
      <c r="CN5" s="666"/>
      <c r="CO5" s="666"/>
      <c r="CP5" s="666"/>
      <c r="CQ5" s="667"/>
      <c r="CR5" s="665" t="s">
        <v>234</v>
      </c>
      <c r="CS5" s="666"/>
      <c r="CT5" s="666"/>
      <c r="CU5" s="666"/>
      <c r="CV5" s="666"/>
      <c r="CW5" s="666"/>
      <c r="CX5" s="666"/>
      <c r="CY5" s="667"/>
      <c r="CZ5" s="665" t="s">
        <v>225</v>
      </c>
      <c r="DA5" s="666"/>
      <c r="DB5" s="666"/>
      <c r="DC5" s="667"/>
      <c r="DD5" s="665" t="s">
        <v>235</v>
      </c>
      <c r="DE5" s="666"/>
      <c r="DF5" s="666"/>
      <c r="DG5" s="666"/>
      <c r="DH5" s="666"/>
      <c r="DI5" s="666"/>
      <c r="DJ5" s="666"/>
      <c r="DK5" s="666"/>
      <c r="DL5" s="666"/>
      <c r="DM5" s="666"/>
      <c r="DN5" s="666"/>
      <c r="DO5" s="666"/>
      <c r="DP5" s="667"/>
      <c r="DQ5" s="665" t="s">
        <v>236</v>
      </c>
      <c r="DR5" s="666"/>
      <c r="DS5" s="666"/>
      <c r="DT5" s="666"/>
      <c r="DU5" s="666"/>
      <c r="DV5" s="666"/>
      <c r="DW5" s="666"/>
      <c r="DX5" s="666"/>
      <c r="DY5" s="666"/>
      <c r="DZ5" s="666"/>
      <c r="EA5" s="666"/>
      <c r="EB5" s="666"/>
      <c r="EC5" s="667"/>
    </row>
    <row r="6" spans="2:143" ht="11.25" customHeight="1" x14ac:dyDescent="0.15">
      <c r="B6" s="680" t="s">
        <v>237</v>
      </c>
      <c r="C6" s="681"/>
      <c r="D6" s="681"/>
      <c r="E6" s="681"/>
      <c r="F6" s="681"/>
      <c r="G6" s="681"/>
      <c r="H6" s="681"/>
      <c r="I6" s="681"/>
      <c r="J6" s="681"/>
      <c r="K6" s="681"/>
      <c r="L6" s="681"/>
      <c r="M6" s="681"/>
      <c r="N6" s="681"/>
      <c r="O6" s="681"/>
      <c r="P6" s="681"/>
      <c r="Q6" s="682"/>
      <c r="R6" s="683">
        <v>307600</v>
      </c>
      <c r="S6" s="684"/>
      <c r="T6" s="684"/>
      <c r="U6" s="684"/>
      <c r="V6" s="684"/>
      <c r="W6" s="684"/>
      <c r="X6" s="684"/>
      <c r="Y6" s="685"/>
      <c r="Z6" s="686">
        <v>0.8</v>
      </c>
      <c r="AA6" s="686"/>
      <c r="AB6" s="686"/>
      <c r="AC6" s="686"/>
      <c r="AD6" s="687">
        <v>307600</v>
      </c>
      <c r="AE6" s="687"/>
      <c r="AF6" s="687"/>
      <c r="AG6" s="687"/>
      <c r="AH6" s="687"/>
      <c r="AI6" s="687"/>
      <c r="AJ6" s="687"/>
      <c r="AK6" s="687"/>
      <c r="AL6" s="688">
        <v>1.9</v>
      </c>
      <c r="AM6" s="689"/>
      <c r="AN6" s="689"/>
      <c r="AO6" s="690"/>
      <c r="AP6" s="680" t="s">
        <v>238</v>
      </c>
      <c r="AQ6" s="681"/>
      <c r="AR6" s="681"/>
      <c r="AS6" s="681"/>
      <c r="AT6" s="681"/>
      <c r="AU6" s="681"/>
      <c r="AV6" s="681"/>
      <c r="AW6" s="681"/>
      <c r="AX6" s="681"/>
      <c r="AY6" s="681"/>
      <c r="AZ6" s="681"/>
      <c r="BA6" s="681"/>
      <c r="BB6" s="681"/>
      <c r="BC6" s="681"/>
      <c r="BD6" s="681"/>
      <c r="BE6" s="681"/>
      <c r="BF6" s="682"/>
      <c r="BG6" s="683">
        <v>6132019</v>
      </c>
      <c r="BH6" s="684"/>
      <c r="BI6" s="684"/>
      <c r="BJ6" s="684"/>
      <c r="BK6" s="684"/>
      <c r="BL6" s="684"/>
      <c r="BM6" s="684"/>
      <c r="BN6" s="685"/>
      <c r="BO6" s="686">
        <v>100</v>
      </c>
      <c r="BP6" s="686"/>
      <c r="BQ6" s="686"/>
      <c r="BR6" s="686"/>
      <c r="BS6" s="687" t="s">
        <v>233</v>
      </c>
      <c r="BT6" s="687"/>
      <c r="BU6" s="687"/>
      <c r="BV6" s="687"/>
      <c r="BW6" s="687"/>
      <c r="BX6" s="687"/>
      <c r="BY6" s="687"/>
      <c r="BZ6" s="687"/>
      <c r="CA6" s="687"/>
      <c r="CB6" s="691"/>
      <c r="CD6" s="694" t="s">
        <v>239</v>
      </c>
      <c r="CE6" s="695"/>
      <c r="CF6" s="695"/>
      <c r="CG6" s="695"/>
      <c r="CH6" s="695"/>
      <c r="CI6" s="695"/>
      <c r="CJ6" s="695"/>
      <c r="CK6" s="695"/>
      <c r="CL6" s="695"/>
      <c r="CM6" s="695"/>
      <c r="CN6" s="695"/>
      <c r="CO6" s="695"/>
      <c r="CP6" s="695"/>
      <c r="CQ6" s="696"/>
      <c r="CR6" s="683">
        <v>214925</v>
      </c>
      <c r="CS6" s="684"/>
      <c r="CT6" s="684"/>
      <c r="CU6" s="684"/>
      <c r="CV6" s="684"/>
      <c r="CW6" s="684"/>
      <c r="CX6" s="684"/>
      <c r="CY6" s="685"/>
      <c r="CZ6" s="677">
        <v>0.6</v>
      </c>
      <c r="DA6" s="678"/>
      <c r="DB6" s="678"/>
      <c r="DC6" s="697"/>
      <c r="DD6" s="692" t="s">
        <v>129</v>
      </c>
      <c r="DE6" s="684"/>
      <c r="DF6" s="684"/>
      <c r="DG6" s="684"/>
      <c r="DH6" s="684"/>
      <c r="DI6" s="684"/>
      <c r="DJ6" s="684"/>
      <c r="DK6" s="684"/>
      <c r="DL6" s="684"/>
      <c r="DM6" s="684"/>
      <c r="DN6" s="684"/>
      <c r="DO6" s="684"/>
      <c r="DP6" s="685"/>
      <c r="DQ6" s="692">
        <v>214901</v>
      </c>
      <c r="DR6" s="684"/>
      <c r="DS6" s="684"/>
      <c r="DT6" s="684"/>
      <c r="DU6" s="684"/>
      <c r="DV6" s="684"/>
      <c r="DW6" s="684"/>
      <c r="DX6" s="684"/>
      <c r="DY6" s="684"/>
      <c r="DZ6" s="684"/>
      <c r="EA6" s="684"/>
      <c r="EB6" s="684"/>
      <c r="EC6" s="693"/>
    </row>
    <row r="7" spans="2:143" ht="11.25" customHeight="1" x14ac:dyDescent="0.15">
      <c r="B7" s="680" t="s">
        <v>240</v>
      </c>
      <c r="C7" s="681"/>
      <c r="D7" s="681"/>
      <c r="E7" s="681"/>
      <c r="F7" s="681"/>
      <c r="G7" s="681"/>
      <c r="H7" s="681"/>
      <c r="I7" s="681"/>
      <c r="J7" s="681"/>
      <c r="K7" s="681"/>
      <c r="L7" s="681"/>
      <c r="M7" s="681"/>
      <c r="N7" s="681"/>
      <c r="O7" s="681"/>
      <c r="P7" s="681"/>
      <c r="Q7" s="682"/>
      <c r="R7" s="683">
        <v>3123</v>
      </c>
      <c r="S7" s="684"/>
      <c r="T7" s="684"/>
      <c r="U7" s="684"/>
      <c r="V7" s="684"/>
      <c r="W7" s="684"/>
      <c r="X7" s="684"/>
      <c r="Y7" s="685"/>
      <c r="Z7" s="686">
        <v>0</v>
      </c>
      <c r="AA7" s="686"/>
      <c r="AB7" s="686"/>
      <c r="AC7" s="686"/>
      <c r="AD7" s="687">
        <v>3123</v>
      </c>
      <c r="AE7" s="687"/>
      <c r="AF7" s="687"/>
      <c r="AG7" s="687"/>
      <c r="AH7" s="687"/>
      <c r="AI7" s="687"/>
      <c r="AJ7" s="687"/>
      <c r="AK7" s="687"/>
      <c r="AL7" s="688">
        <v>0</v>
      </c>
      <c r="AM7" s="689"/>
      <c r="AN7" s="689"/>
      <c r="AO7" s="690"/>
      <c r="AP7" s="680" t="s">
        <v>241</v>
      </c>
      <c r="AQ7" s="681"/>
      <c r="AR7" s="681"/>
      <c r="AS7" s="681"/>
      <c r="AT7" s="681"/>
      <c r="AU7" s="681"/>
      <c r="AV7" s="681"/>
      <c r="AW7" s="681"/>
      <c r="AX7" s="681"/>
      <c r="AY7" s="681"/>
      <c r="AZ7" s="681"/>
      <c r="BA7" s="681"/>
      <c r="BB7" s="681"/>
      <c r="BC7" s="681"/>
      <c r="BD7" s="681"/>
      <c r="BE7" s="681"/>
      <c r="BF7" s="682"/>
      <c r="BG7" s="683">
        <v>2505835</v>
      </c>
      <c r="BH7" s="684"/>
      <c r="BI7" s="684"/>
      <c r="BJ7" s="684"/>
      <c r="BK7" s="684"/>
      <c r="BL7" s="684"/>
      <c r="BM7" s="684"/>
      <c r="BN7" s="685"/>
      <c r="BO7" s="686">
        <v>40.9</v>
      </c>
      <c r="BP7" s="686"/>
      <c r="BQ7" s="686"/>
      <c r="BR7" s="686"/>
      <c r="BS7" s="687" t="s">
        <v>233</v>
      </c>
      <c r="BT7" s="687"/>
      <c r="BU7" s="687"/>
      <c r="BV7" s="687"/>
      <c r="BW7" s="687"/>
      <c r="BX7" s="687"/>
      <c r="BY7" s="687"/>
      <c r="BZ7" s="687"/>
      <c r="CA7" s="687"/>
      <c r="CB7" s="691"/>
      <c r="CD7" s="698" t="s">
        <v>242</v>
      </c>
      <c r="CE7" s="699"/>
      <c r="CF7" s="699"/>
      <c r="CG7" s="699"/>
      <c r="CH7" s="699"/>
      <c r="CI7" s="699"/>
      <c r="CJ7" s="699"/>
      <c r="CK7" s="699"/>
      <c r="CL7" s="699"/>
      <c r="CM7" s="699"/>
      <c r="CN7" s="699"/>
      <c r="CO7" s="699"/>
      <c r="CP7" s="699"/>
      <c r="CQ7" s="700"/>
      <c r="CR7" s="683">
        <v>4216704</v>
      </c>
      <c r="CS7" s="684"/>
      <c r="CT7" s="684"/>
      <c r="CU7" s="684"/>
      <c r="CV7" s="684"/>
      <c r="CW7" s="684"/>
      <c r="CX7" s="684"/>
      <c r="CY7" s="685"/>
      <c r="CZ7" s="686">
        <v>12</v>
      </c>
      <c r="DA7" s="686"/>
      <c r="DB7" s="686"/>
      <c r="DC7" s="686"/>
      <c r="DD7" s="692">
        <v>530282</v>
      </c>
      <c r="DE7" s="684"/>
      <c r="DF7" s="684"/>
      <c r="DG7" s="684"/>
      <c r="DH7" s="684"/>
      <c r="DI7" s="684"/>
      <c r="DJ7" s="684"/>
      <c r="DK7" s="684"/>
      <c r="DL7" s="684"/>
      <c r="DM7" s="684"/>
      <c r="DN7" s="684"/>
      <c r="DO7" s="684"/>
      <c r="DP7" s="685"/>
      <c r="DQ7" s="692">
        <v>2663906</v>
      </c>
      <c r="DR7" s="684"/>
      <c r="DS7" s="684"/>
      <c r="DT7" s="684"/>
      <c r="DU7" s="684"/>
      <c r="DV7" s="684"/>
      <c r="DW7" s="684"/>
      <c r="DX7" s="684"/>
      <c r="DY7" s="684"/>
      <c r="DZ7" s="684"/>
      <c r="EA7" s="684"/>
      <c r="EB7" s="684"/>
      <c r="EC7" s="693"/>
    </row>
    <row r="8" spans="2:143" ht="11.25" customHeight="1" x14ac:dyDescent="0.15">
      <c r="B8" s="680" t="s">
        <v>243</v>
      </c>
      <c r="C8" s="681"/>
      <c r="D8" s="681"/>
      <c r="E8" s="681"/>
      <c r="F8" s="681"/>
      <c r="G8" s="681"/>
      <c r="H8" s="681"/>
      <c r="I8" s="681"/>
      <c r="J8" s="681"/>
      <c r="K8" s="681"/>
      <c r="L8" s="681"/>
      <c r="M8" s="681"/>
      <c r="N8" s="681"/>
      <c r="O8" s="681"/>
      <c r="P8" s="681"/>
      <c r="Q8" s="682"/>
      <c r="R8" s="683">
        <v>12896</v>
      </c>
      <c r="S8" s="684"/>
      <c r="T8" s="684"/>
      <c r="U8" s="684"/>
      <c r="V8" s="684"/>
      <c r="W8" s="684"/>
      <c r="X8" s="684"/>
      <c r="Y8" s="685"/>
      <c r="Z8" s="686">
        <v>0</v>
      </c>
      <c r="AA8" s="686"/>
      <c r="AB8" s="686"/>
      <c r="AC8" s="686"/>
      <c r="AD8" s="687">
        <v>12896</v>
      </c>
      <c r="AE8" s="687"/>
      <c r="AF8" s="687"/>
      <c r="AG8" s="687"/>
      <c r="AH8" s="687"/>
      <c r="AI8" s="687"/>
      <c r="AJ8" s="687"/>
      <c r="AK8" s="687"/>
      <c r="AL8" s="688">
        <v>0.1</v>
      </c>
      <c r="AM8" s="689"/>
      <c r="AN8" s="689"/>
      <c r="AO8" s="690"/>
      <c r="AP8" s="680" t="s">
        <v>244</v>
      </c>
      <c r="AQ8" s="681"/>
      <c r="AR8" s="681"/>
      <c r="AS8" s="681"/>
      <c r="AT8" s="681"/>
      <c r="AU8" s="681"/>
      <c r="AV8" s="681"/>
      <c r="AW8" s="681"/>
      <c r="AX8" s="681"/>
      <c r="AY8" s="681"/>
      <c r="AZ8" s="681"/>
      <c r="BA8" s="681"/>
      <c r="BB8" s="681"/>
      <c r="BC8" s="681"/>
      <c r="BD8" s="681"/>
      <c r="BE8" s="681"/>
      <c r="BF8" s="682"/>
      <c r="BG8" s="683">
        <v>98244</v>
      </c>
      <c r="BH8" s="684"/>
      <c r="BI8" s="684"/>
      <c r="BJ8" s="684"/>
      <c r="BK8" s="684"/>
      <c r="BL8" s="684"/>
      <c r="BM8" s="684"/>
      <c r="BN8" s="685"/>
      <c r="BO8" s="686">
        <v>1.6</v>
      </c>
      <c r="BP8" s="686"/>
      <c r="BQ8" s="686"/>
      <c r="BR8" s="686"/>
      <c r="BS8" s="692" t="s">
        <v>233</v>
      </c>
      <c r="BT8" s="684"/>
      <c r="BU8" s="684"/>
      <c r="BV8" s="684"/>
      <c r="BW8" s="684"/>
      <c r="BX8" s="684"/>
      <c r="BY8" s="684"/>
      <c r="BZ8" s="684"/>
      <c r="CA8" s="684"/>
      <c r="CB8" s="693"/>
      <c r="CD8" s="698" t="s">
        <v>245</v>
      </c>
      <c r="CE8" s="699"/>
      <c r="CF8" s="699"/>
      <c r="CG8" s="699"/>
      <c r="CH8" s="699"/>
      <c r="CI8" s="699"/>
      <c r="CJ8" s="699"/>
      <c r="CK8" s="699"/>
      <c r="CL8" s="699"/>
      <c r="CM8" s="699"/>
      <c r="CN8" s="699"/>
      <c r="CO8" s="699"/>
      <c r="CP8" s="699"/>
      <c r="CQ8" s="700"/>
      <c r="CR8" s="683">
        <v>10889933</v>
      </c>
      <c r="CS8" s="684"/>
      <c r="CT8" s="684"/>
      <c r="CU8" s="684"/>
      <c r="CV8" s="684"/>
      <c r="CW8" s="684"/>
      <c r="CX8" s="684"/>
      <c r="CY8" s="685"/>
      <c r="CZ8" s="686">
        <v>31</v>
      </c>
      <c r="DA8" s="686"/>
      <c r="DB8" s="686"/>
      <c r="DC8" s="686"/>
      <c r="DD8" s="692">
        <v>401598</v>
      </c>
      <c r="DE8" s="684"/>
      <c r="DF8" s="684"/>
      <c r="DG8" s="684"/>
      <c r="DH8" s="684"/>
      <c r="DI8" s="684"/>
      <c r="DJ8" s="684"/>
      <c r="DK8" s="684"/>
      <c r="DL8" s="684"/>
      <c r="DM8" s="684"/>
      <c r="DN8" s="684"/>
      <c r="DO8" s="684"/>
      <c r="DP8" s="685"/>
      <c r="DQ8" s="692">
        <v>5071037</v>
      </c>
      <c r="DR8" s="684"/>
      <c r="DS8" s="684"/>
      <c r="DT8" s="684"/>
      <c r="DU8" s="684"/>
      <c r="DV8" s="684"/>
      <c r="DW8" s="684"/>
      <c r="DX8" s="684"/>
      <c r="DY8" s="684"/>
      <c r="DZ8" s="684"/>
      <c r="EA8" s="684"/>
      <c r="EB8" s="684"/>
      <c r="EC8" s="693"/>
    </row>
    <row r="9" spans="2:143" ht="11.25" customHeight="1" x14ac:dyDescent="0.15">
      <c r="B9" s="680" t="s">
        <v>246</v>
      </c>
      <c r="C9" s="681"/>
      <c r="D9" s="681"/>
      <c r="E9" s="681"/>
      <c r="F9" s="681"/>
      <c r="G9" s="681"/>
      <c r="H9" s="681"/>
      <c r="I9" s="681"/>
      <c r="J9" s="681"/>
      <c r="K9" s="681"/>
      <c r="L9" s="681"/>
      <c r="M9" s="681"/>
      <c r="N9" s="681"/>
      <c r="O9" s="681"/>
      <c r="P9" s="681"/>
      <c r="Q9" s="682"/>
      <c r="R9" s="683">
        <v>8615</v>
      </c>
      <c r="S9" s="684"/>
      <c r="T9" s="684"/>
      <c r="U9" s="684"/>
      <c r="V9" s="684"/>
      <c r="W9" s="684"/>
      <c r="X9" s="684"/>
      <c r="Y9" s="685"/>
      <c r="Z9" s="686">
        <v>0</v>
      </c>
      <c r="AA9" s="686"/>
      <c r="AB9" s="686"/>
      <c r="AC9" s="686"/>
      <c r="AD9" s="687">
        <v>8615</v>
      </c>
      <c r="AE9" s="687"/>
      <c r="AF9" s="687"/>
      <c r="AG9" s="687"/>
      <c r="AH9" s="687"/>
      <c r="AI9" s="687"/>
      <c r="AJ9" s="687"/>
      <c r="AK9" s="687"/>
      <c r="AL9" s="688">
        <v>0.1</v>
      </c>
      <c r="AM9" s="689"/>
      <c r="AN9" s="689"/>
      <c r="AO9" s="690"/>
      <c r="AP9" s="680" t="s">
        <v>247</v>
      </c>
      <c r="AQ9" s="681"/>
      <c r="AR9" s="681"/>
      <c r="AS9" s="681"/>
      <c r="AT9" s="681"/>
      <c r="AU9" s="681"/>
      <c r="AV9" s="681"/>
      <c r="AW9" s="681"/>
      <c r="AX9" s="681"/>
      <c r="AY9" s="681"/>
      <c r="AZ9" s="681"/>
      <c r="BA9" s="681"/>
      <c r="BB9" s="681"/>
      <c r="BC9" s="681"/>
      <c r="BD9" s="681"/>
      <c r="BE9" s="681"/>
      <c r="BF9" s="682"/>
      <c r="BG9" s="683">
        <v>2037487</v>
      </c>
      <c r="BH9" s="684"/>
      <c r="BI9" s="684"/>
      <c r="BJ9" s="684"/>
      <c r="BK9" s="684"/>
      <c r="BL9" s="684"/>
      <c r="BM9" s="684"/>
      <c r="BN9" s="685"/>
      <c r="BO9" s="686">
        <v>33.200000000000003</v>
      </c>
      <c r="BP9" s="686"/>
      <c r="BQ9" s="686"/>
      <c r="BR9" s="686"/>
      <c r="BS9" s="692" t="s">
        <v>129</v>
      </c>
      <c r="BT9" s="684"/>
      <c r="BU9" s="684"/>
      <c r="BV9" s="684"/>
      <c r="BW9" s="684"/>
      <c r="BX9" s="684"/>
      <c r="BY9" s="684"/>
      <c r="BZ9" s="684"/>
      <c r="CA9" s="684"/>
      <c r="CB9" s="693"/>
      <c r="CD9" s="698" t="s">
        <v>248</v>
      </c>
      <c r="CE9" s="699"/>
      <c r="CF9" s="699"/>
      <c r="CG9" s="699"/>
      <c r="CH9" s="699"/>
      <c r="CI9" s="699"/>
      <c r="CJ9" s="699"/>
      <c r="CK9" s="699"/>
      <c r="CL9" s="699"/>
      <c r="CM9" s="699"/>
      <c r="CN9" s="699"/>
      <c r="CO9" s="699"/>
      <c r="CP9" s="699"/>
      <c r="CQ9" s="700"/>
      <c r="CR9" s="683">
        <v>1740716</v>
      </c>
      <c r="CS9" s="684"/>
      <c r="CT9" s="684"/>
      <c r="CU9" s="684"/>
      <c r="CV9" s="684"/>
      <c r="CW9" s="684"/>
      <c r="CX9" s="684"/>
      <c r="CY9" s="685"/>
      <c r="CZ9" s="686">
        <v>5</v>
      </c>
      <c r="DA9" s="686"/>
      <c r="DB9" s="686"/>
      <c r="DC9" s="686"/>
      <c r="DD9" s="692">
        <v>37468</v>
      </c>
      <c r="DE9" s="684"/>
      <c r="DF9" s="684"/>
      <c r="DG9" s="684"/>
      <c r="DH9" s="684"/>
      <c r="DI9" s="684"/>
      <c r="DJ9" s="684"/>
      <c r="DK9" s="684"/>
      <c r="DL9" s="684"/>
      <c r="DM9" s="684"/>
      <c r="DN9" s="684"/>
      <c r="DO9" s="684"/>
      <c r="DP9" s="685"/>
      <c r="DQ9" s="692">
        <v>1617936</v>
      </c>
      <c r="DR9" s="684"/>
      <c r="DS9" s="684"/>
      <c r="DT9" s="684"/>
      <c r="DU9" s="684"/>
      <c r="DV9" s="684"/>
      <c r="DW9" s="684"/>
      <c r="DX9" s="684"/>
      <c r="DY9" s="684"/>
      <c r="DZ9" s="684"/>
      <c r="EA9" s="684"/>
      <c r="EB9" s="684"/>
      <c r="EC9" s="693"/>
    </row>
    <row r="10" spans="2:143" ht="11.25" customHeight="1" x14ac:dyDescent="0.15">
      <c r="B10" s="680" t="s">
        <v>249</v>
      </c>
      <c r="C10" s="681"/>
      <c r="D10" s="681"/>
      <c r="E10" s="681"/>
      <c r="F10" s="681"/>
      <c r="G10" s="681"/>
      <c r="H10" s="681"/>
      <c r="I10" s="681"/>
      <c r="J10" s="681"/>
      <c r="K10" s="681"/>
      <c r="L10" s="681"/>
      <c r="M10" s="681"/>
      <c r="N10" s="681"/>
      <c r="O10" s="681"/>
      <c r="P10" s="681"/>
      <c r="Q10" s="682"/>
      <c r="R10" s="683" t="s">
        <v>233</v>
      </c>
      <c r="S10" s="684"/>
      <c r="T10" s="684"/>
      <c r="U10" s="684"/>
      <c r="V10" s="684"/>
      <c r="W10" s="684"/>
      <c r="X10" s="684"/>
      <c r="Y10" s="685"/>
      <c r="Z10" s="686" t="s">
        <v>233</v>
      </c>
      <c r="AA10" s="686"/>
      <c r="AB10" s="686"/>
      <c r="AC10" s="686"/>
      <c r="AD10" s="687" t="s">
        <v>129</v>
      </c>
      <c r="AE10" s="687"/>
      <c r="AF10" s="687"/>
      <c r="AG10" s="687"/>
      <c r="AH10" s="687"/>
      <c r="AI10" s="687"/>
      <c r="AJ10" s="687"/>
      <c r="AK10" s="687"/>
      <c r="AL10" s="688" t="s">
        <v>233</v>
      </c>
      <c r="AM10" s="689"/>
      <c r="AN10" s="689"/>
      <c r="AO10" s="690"/>
      <c r="AP10" s="680" t="s">
        <v>250</v>
      </c>
      <c r="AQ10" s="681"/>
      <c r="AR10" s="681"/>
      <c r="AS10" s="681"/>
      <c r="AT10" s="681"/>
      <c r="AU10" s="681"/>
      <c r="AV10" s="681"/>
      <c r="AW10" s="681"/>
      <c r="AX10" s="681"/>
      <c r="AY10" s="681"/>
      <c r="AZ10" s="681"/>
      <c r="BA10" s="681"/>
      <c r="BB10" s="681"/>
      <c r="BC10" s="681"/>
      <c r="BD10" s="681"/>
      <c r="BE10" s="681"/>
      <c r="BF10" s="682"/>
      <c r="BG10" s="683">
        <v>144538</v>
      </c>
      <c r="BH10" s="684"/>
      <c r="BI10" s="684"/>
      <c r="BJ10" s="684"/>
      <c r="BK10" s="684"/>
      <c r="BL10" s="684"/>
      <c r="BM10" s="684"/>
      <c r="BN10" s="685"/>
      <c r="BO10" s="686">
        <v>2.4</v>
      </c>
      <c r="BP10" s="686"/>
      <c r="BQ10" s="686"/>
      <c r="BR10" s="686"/>
      <c r="BS10" s="692" t="s">
        <v>233</v>
      </c>
      <c r="BT10" s="684"/>
      <c r="BU10" s="684"/>
      <c r="BV10" s="684"/>
      <c r="BW10" s="684"/>
      <c r="BX10" s="684"/>
      <c r="BY10" s="684"/>
      <c r="BZ10" s="684"/>
      <c r="CA10" s="684"/>
      <c r="CB10" s="693"/>
      <c r="CD10" s="698" t="s">
        <v>251</v>
      </c>
      <c r="CE10" s="699"/>
      <c r="CF10" s="699"/>
      <c r="CG10" s="699"/>
      <c r="CH10" s="699"/>
      <c r="CI10" s="699"/>
      <c r="CJ10" s="699"/>
      <c r="CK10" s="699"/>
      <c r="CL10" s="699"/>
      <c r="CM10" s="699"/>
      <c r="CN10" s="699"/>
      <c r="CO10" s="699"/>
      <c r="CP10" s="699"/>
      <c r="CQ10" s="700"/>
      <c r="CR10" s="683" t="s">
        <v>129</v>
      </c>
      <c r="CS10" s="684"/>
      <c r="CT10" s="684"/>
      <c r="CU10" s="684"/>
      <c r="CV10" s="684"/>
      <c r="CW10" s="684"/>
      <c r="CX10" s="684"/>
      <c r="CY10" s="685"/>
      <c r="CZ10" s="686" t="s">
        <v>129</v>
      </c>
      <c r="DA10" s="686"/>
      <c r="DB10" s="686"/>
      <c r="DC10" s="686"/>
      <c r="DD10" s="692" t="s">
        <v>129</v>
      </c>
      <c r="DE10" s="684"/>
      <c r="DF10" s="684"/>
      <c r="DG10" s="684"/>
      <c r="DH10" s="684"/>
      <c r="DI10" s="684"/>
      <c r="DJ10" s="684"/>
      <c r="DK10" s="684"/>
      <c r="DL10" s="684"/>
      <c r="DM10" s="684"/>
      <c r="DN10" s="684"/>
      <c r="DO10" s="684"/>
      <c r="DP10" s="685"/>
      <c r="DQ10" s="692" t="s">
        <v>129</v>
      </c>
      <c r="DR10" s="684"/>
      <c r="DS10" s="684"/>
      <c r="DT10" s="684"/>
      <c r="DU10" s="684"/>
      <c r="DV10" s="684"/>
      <c r="DW10" s="684"/>
      <c r="DX10" s="684"/>
      <c r="DY10" s="684"/>
      <c r="DZ10" s="684"/>
      <c r="EA10" s="684"/>
      <c r="EB10" s="684"/>
      <c r="EC10" s="693"/>
    </row>
    <row r="11" spans="2:143" ht="11.25" customHeight="1" x14ac:dyDescent="0.15">
      <c r="B11" s="680" t="s">
        <v>252</v>
      </c>
      <c r="C11" s="681"/>
      <c r="D11" s="681"/>
      <c r="E11" s="681"/>
      <c r="F11" s="681"/>
      <c r="G11" s="681"/>
      <c r="H11" s="681"/>
      <c r="I11" s="681"/>
      <c r="J11" s="681"/>
      <c r="K11" s="681"/>
      <c r="L11" s="681"/>
      <c r="M11" s="681"/>
      <c r="N11" s="681"/>
      <c r="O11" s="681"/>
      <c r="P11" s="681"/>
      <c r="Q11" s="682"/>
      <c r="R11" s="683">
        <v>1034993</v>
      </c>
      <c r="S11" s="684"/>
      <c r="T11" s="684"/>
      <c r="U11" s="684"/>
      <c r="V11" s="684"/>
      <c r="W11" s="684"/>
      <c r="X11" s="684"/>
      <c r="Y11" s="685"/>
      <c r="Z11" s="688">
        <v>2.8</v>
      </c>
      <c r="AA11" s="689"/>
      <c r="AB11" s="689"/>
      <c r="AC11" s="701"/>
      <c r="AD11" s="692">
        <v>1034993</v>
      </c>
      <c r="AE11" s="684"/>
      <c r="AF11" s="684"/>
      <c r="AG11" s="684"/>
      <c r="AH11" s="684"/>
      <c r="AI11" s="684"/>
      <c r="AJ11" s="684"/>
      <c r="AK11" s="685"/>
      <c r="AL11" s="688">
        <v>6.3</v>
      </c>
      <c r="AM11" s="689"/>
      <c r="AN11" s="689"/>
      <c r="AO11" s="690"/>
      <c r="AP11" s="680" t="s">
        <v>253</v>
      </c>
      <c r="AQ11" s="681"/>
      <c r="AR11" s="681"/>
      <c r="AS11" s="681"/>
      <c r="AT11" s="681"/>
      <c r="AU11" s="681"/>
      <c r="AV11" s="681"/>
      <c r="AW11" s="681"/>
      <c r="AX11" s="681"/>
      <c r="AY11" s="681"/>
      <c r="AZ11" s="681"/>
      <c r="BA11" s="681"/>
      <c r="BB11" s="681"/>
      <c r="BC11" s="681"/>
      <c r="BD11" s="681"/>
      <c r="BE11" s="681"/>
      <c r="BF11" s="682"/>
      <c r="BG11" s="683">
        <v>225566</v>
      </c>
      <c r="BH11" s="684"/>
      <c r="BI11" s="684"/>
      <c r="BJ11" s="684"/>
      <c r="BK11" s="684"/>
      <c r="BL11" s="684"/>
      <c r="BM11" s="684"/>
      <c r="BN11" s="685"/>
      <c r="BO11" s="686">
        <v>3.7</v>
      </c>
      <c r="BP11" s="686"/>
      <c r="BQ11" s="686"/>
      <c r="BR11" s="686"/>
      <c r="BS11" s="692" t="s">
        <v>129</v>
      </c>
      <c r="BT11" s="684"/>
      <c r="BU11" s="684"/>
      <c r="BV11" s="684"/>
      <c r="BW11" s="684"/>
      <c r="BX11" s="684"/>
      <c r="BY11" s="684"/>
      <c r="BZ11" s="684"/>
      <c r="CA11" s="684"/>
      <c r="CB11" s="693"/>
      <c r="CD11" s="698" t="s">
        <v>254</v>
      </c>
      <c r="CE11" s="699"/>
      <c r="CF11" s="699"/>
      <c r="CG11" s="699"/>
      <c r="CH11" s="699"/>
      <c r="CI11" s="699"/>
      <c r="CJ11" s="699"/>
      <c r="CK11" s="699"/>
      <c r="CL11" s="699"/>
      <c r="CM11" s="699"/>
      <c r="CN11" s="699"/>
      <c r="CO11" s="699"/>
      <c r="CP11" s="699"/>
      <c r="CQ11" s="700"/>
      <c r="CR11" s="683">
        <v>1621601</v>
      </c>
      <c r="CS11" s="684"/>
      <c r="CT11" s="684"/>
      <c r="CU11" s="684"/>
      <c r="CV11" s="684"/>
      <c r="CW11" s="684"/>
      <c r="CX11" s="684"/>
      <c r="CY11" s="685"/>
      <c r="CZ11" s="686">
        <v>4.5999999999999996</v>
      </c>
      <c r="DA11" s="686"/>
      <c r="DB11" s="686"/>
      <c r="DC11" s="686"/>
      <c r="DD11" s="692">
        <v>582381</v>
      </c>
      <c r="DE11" s="684"/>
      <c r="DF11" s="684"/>
      <c r="DG11" s="684"/>
      <c r="DH11" s="684"/>
      <c r="DI11" s="684"/>
      <c r="DJ11" s="684"/>
      <c r="DK11" s="684"/>
      <c r="DL11" s="684"/>
      <c r="DM11" s="684"/>
      <c r="DN11" s="684"/>
      <c r="DO11" s="684"/>
      <c r="DP11" s="685"/>
      <c r="DQ11" s="692">
        <v>744550</v>
      </c>
      <c r="DR11" s="684"/>
      <c r="DS11" s="684"/>
      <c r="DT11" s="684"/>
      <c r="DU11" s="684"/>
      <c r="DV11" s="684"/>
      <c r="DW11" s="684"/>
      <c r="DX11" s="684"/>
      <c r="DY11" s="684"/>
      <c r="DZ11" s="684"/>
      <c r="EA11" s="684"/>
      <c r="EB11" s="684"/>
      <c r="EC11" s="693"/>
    </row>
    <row r="12" spans="2:143" ht="11.25" customHeight="1" x14ac:dyDescent="0.15">
      <c r="B12" s="680" t="s">
        <v>255</v>
      </c>
      <c r="C12" s="681"/>
      <c r="D12" s="681"/>
      <c r="E12" s="681"/>
      <c r="F12" s="681"/>
      <c r="G12" s="681"/>
      <c r="H12" s="681"/>
      <c r="I12" s="681"/>
      <c r="J12" s="681"/>
      <c r="K12" s="681"/>
      <c r="L12" s="681"/>
      <c r="M12" s="681"/>
      <c r="N12" s="681"/>
      <c r="O12" s="681"/>
      <c r="P12" s="681"/>
      <c r="Q12" s="682"/>
      <c r="R12" s="683">
        <v>35376</v>
      </c>
      <c r="S12" s="684"/>
      <c r="T12" s="684"/>
      <c r="U12" s="684"/>
      <c r="V12" s="684"/>
      <c r="W12" s="684"/>
      <c r="X12" s="684"/>
      <c r="Y12" s="685"/>
      <c r="Z12" s="686">
        <v>0.1</v>
      </c>
      <c r="AA12" s="686"/>
      <c r="AB12" s="686"/>
      <c r="AC12" s="686"/>
      <c r="AD12" s="687">
        <v>35376</v>
      </c>
      <c r="AE12" s="687"/>
      <c r="AF12" s="687"/>
      <c r="AG12" s="687"/>
      <c r="AH12" s="687"/>
      <c r="AI12" s="687"/>
      <c r="AJ12" s="687"/>
      <c r="AK12" s="687"/>
      <c r="AL12" s="688">
        <v>0.2</v>
      </c>
      <c r="AM12" s="689"/>
      <c r="AN12" s="689"/>
      <c r="AO12" s="690"/>
      <c r="AP12" s="680" t="s">
        <v>256</v>
      </c>
      <c r="AQ12" s="681"/>
      <c r="AR12" s="681"/>
      <c r="AS12" s="681"/>
      <c r="AT12" s="681"/>
      <c r="AU12" s="681"/>
      <c r="AV12" s="681"/>
      <c r="AW12" s="681"/>
      <c r="AX12" s="681"/>
      <c r="AY12" s="681"/>
      <c r="AZ12" s="681"/>
      <c r="BA12" s="681"/>
      <c r="BB12" s="681"/>
      <c r="BC12" s="681"/>
      <c r="BD12" s="681"/>
      <c r="BE12" s="681"/>
      <c r="BF12" s="682"/>
      <c r="BG12" s="683">
        <v>2999630</v>
      </c>
      <c r="BH12" s="684"/>
      <c r="BI12" s="684"/>
      <c r="BJ12" s="684"/>
      <c r="BK12" s="684"/>
      <c r="BL12" s="684"/>
      <c r="BM12" s="684"/>
      <c r="BN12" s="685"/>
      <c r="BO12" s="686">
        <v>48.9</v>
      </c>
      <c r="BP12" s="686"/>
      <c r="BQ12" s="686"/>
      <c r="BR12" s="686"/>
      <c r="BS12" s="692" t="s">
        <v>233</v>
      </c>
      <c r="BT12" s="684"/>
      <c r="BU12" s="684"/>
      <c r="BV12" s="684"/>
      <c r="BW12" s="684"/>
      <c r="BX12" s="684"/>
      <c r="BY12" s="684"/>
      <c r="BZ12" s="684"/>
      <c r="CA12" s="684"/>
      <c r="CB12" s="693"/>
      <c r="CD12" s="698" t="s">
        <v>257</v>
      </c>
      <c r="CE12" s="699"/>
      <c r="CF12" s="699"/>
      <c r="CG12" s="699"/>
      <c r="CH12" s="699"/>
      <c r="CI12" s="699"/>
      <c r="CJ12" s="699"/>
      <c r="CK12" s="699"/>
      <c r="CL12" s="699"/>
      <c r="CM12" s="699"/>
      <c r="CN12" s="699"/>
      <c r="CO12" s="699"/>
      <c r="CP12" s="699"/>
      <c r="CQ12" s="700"/>
      <c r="CR12" s="683">
        <v>503532</v>
      </c>
      <c r="CS12" s="684"/>
      <c r="CT12" s="684"/>
      <c r="CU12" s="684"/>
      <c r="CV12" s="684"/>
      <c r="CW12" s="684"/>
      <c r="CX12" s="684"/>
      <c r="CY12" s="685"/>
      <c r="CZ12" s="686">
        <v>1.4</v>
      </c>
      <c r="DA12" s="686"/>
      <c r="DB12" s="686"/>
      <c r="DC12" s="686"/>
      <c r="DD12" s="692">
        <v>287139</v>
      </c>
      <c r="DE12" s="684"/>
      <c r="DF12" s="684"/>
      <c r="DG12" s="684"/>
      <c r="DH12" s="684"/>
      <c r="DI12" s="684"/>
      <c r="DJ12" s="684"/>
      <c r="DK12" s="684"/>
      <c r="DL12" s="684"/>
      <c r="DM12" s="684"/>
      <c r="DN12" s="684"/>
      <c r="DO12" s="684"/>
      <c r="DP12" s="685"/>
      <c r="DQ12" s="692">
        <v>200429</v>
      </c>
      <c r="DR12" s="684"/>
      <c r="DS12" s="684"/>
      <c r="DT12" s="684"/>
      <c r="DU12" s="684"/>
      <c r="DV12" s="684"/>
      <c r="DW12" s="684"/>
      <c r="DX12" s="684"/>
      <c r="DY12" s="684"/>
      <c r="DZ12" s="684"/>
      <c r="EA12" s="684"/>
      <c r="EB12" s="684"/>
      <c r="EC12" s="693"/>
    </row>
    <row r="13" spans="2:143" ht="11.25" customHeight="1" x14ac:dyDescent="0.15">
      <c r="B13" s="680" t="s">
        <v>258</v>
      </c>
      <c r="C13" s="681"/>
      <c r="D13" s="681"/>
      <c r="E13" s="681"/>
      <c r="F13" s="681"/>
      <c r="G13" s="681"/>
      <c r="H13" s="681"/>
      <c r="I13" s="681"/>
      <c r="J13" s="681"/>
      <c r="K13" s="681"/>
      <c r="L13" s="681"/>
      <c r="M13" s="681"/>
      <c r="N13" s="681"/>
      <c r="O13" s="681"/>
      <c r="P13" s="681"/>
      <c r="Q13" s="682"/>
      <c r="R13" s="683" t="s">
        <v>129</v>
      </c>
      <c r="S13" s="684"/>
      <c r="T13" s="684"/>
      <c r="U13" s="684"/>
      <c r="V13" s="684"/>
      <c r="W13" s="684"/>
      <c r="X13" s="684"/>
      <c r="Y13" s="685"/>
      <c r="Z13" s="686" t="s">
        <v>129</v>
      </c>
      <c r="AA13" s="686"/>
      <c r="AB13" s="686"/>
      <c r="AC13" s="686"/>
      <c r="AD13" s="687" t="s">
        <v>129</v>
      </c>
      <c r="AE13" s="687"/>
      <c r="AF13" s="687"/>
      <c r="AG13" s="687"/>
      <c r="AH13" s="687"/>
      <c r="AI13" s="687"/>
      <c r="AJ13" s="687"/>
      <c r="AK13" s="687"/>
      <c r="AL13" s="688" t="s">
        <v>129</v>
      </c>
      <c r="AM13" s="689"/>
      <c r="AN13" s="689"/>
      <c r="AO13" s="690"/>
      <c r="AP13" s="680" t="s">
        <v>259</v>
      </c>
      <c r="AQ13" s="681"/>
      <c r="AR13" s="681"/>
      <c r="AS13" s="681"/>
      <c r="AT13" s="681"/>
      <c r="AU13" s="681"/>
      <c r="AV13" s="681"/>
      <c r="AW13" s="681"/>
      <c r="AX13" s="681"/>
      <c r="AY13" s="681"/>
      <c r="AZ13" s="681"/>
      <c r="BA13" s="681"/>
      <c r="BB13" s="681"/>
      <c r="BC13" s="681"/>
      <c r="BD13" s="681"/>
      <c r="BE13" s="681"/>
      <c r="BF13" s="682"/>
      <c r="BG13" s="683">
        <v>2997022</v>
      </c>
      <c r="BH13" s="684"/>
      <c r="BI13" s="684"/>
      <c r="BJ13" s="684"/>
      <c r="BK13" s="684"/>
      <c r="BL13" s="684"/>
      <c r="BM13" s="684"/>
      <c r="BN13" s="685"/>
      <c r="BO13" s="686">
        <v>48.9</v>
      </c>
      <c r="BP13" s="686"/>
      <c r="BQ13" s="686"/>
      <c r="BR13" s="686"/>
      <c r="BS13" s="692" t="s">
        <v>233</v>
      </c>
      <c r="BT13" s="684"/>
      <c r="BU13" s="684"/>
      <c r="BV13" s="684"/>
      <c r="BW13" s="684"/>
      <c r="BX13" s="684"/>
      <c r="BY13" s="684"/>
      <c r="BZ13" s="684"/>
      <c r="CA13" s="684"/>
      <c r="CB13" s="693"/>
      <c r="CD13" s="698" t="s">
        <v>260</v>
      </c>
      <c r="CE13" s="699"/>
      <c r="CF13" s="699"/>
      <c r="CG13" s="699"/>
      <c r="CH13" s="699"/>
      <c r="CI13" s="699"/>
      <c r="CJ13" s="699"/>
      <c r="CK13" s="699"/>
      <c r="CL13" s="699"/>
      <c r="CM13" s="699"/>
      <c r="CN13" s="699"/>
      <c r="CO13" s="699"/>
      <c r="CP13" s="699"/>
      <c r="CQ13" s="700"/>
      <c r="CR13" s="683">
        <v>6002668</v>
      </c>
      <c r="CS13" s="684"/>
      <c r="CT13" s="684"/>
      <c r="CU13" s="684"/>
      <c r="CV13" s="684"/>
      <c r="CW13" s="684"/>
      <c r="CX13" s="684"/>
      <c r="CY13" s="685"/>
      <c r="CZ13" s="686">
        <v>17.100000000000001</v>
      </c>
      <c r="DA13" s="686"/>
      <c r="DB13" s="686"/>
      <c r="DC13" s="686"/>
      <c r="DD13" s="692">
        <v>4636686</v>
      </c>
      <c r="DE13" s="684"/>
      <c r="DF13" s="684"/>
      <c r="DG13" s="684"/>
      <c r="DH13" s="684"/>
      <c r="DI13" s="684"/>
      <c r="DJ13" s="684"/>
      <c r="DK13" s="684"/>
      <c r="DL13" s="684"/>
      <c r="DM13" s="684"/>
      <c r="DN13" s="684"/>
      <c r="DO13" s="684"/>
      <c r="DP13" s="685"/>
      <c r="DQ13" s="692">
        <v>1164522</v>
      </c>
      <c r="DR13" s="684"/>
      <c r="DS13" s="684"/>
      <c r="DT13" s="684"/>
      <c r="DU13" s="684"/>
      <c r="DV13" s="684"/>
      <c r="DW13" s="684"/>
      <c r="DX13" s="684"/>
      <c r="DY13" s="684"/>
      <c r="DZ13" s="684"/>
      <c r="EA13" s="684"/>
      <c r="EB13" s="684"/>
      <c r="EC13" s="693"/>
    </row>
    <row r="14" spans="2:143" ht="11.25" customHeight="1" x14ac:dyDescent="0.15">
      <c r="B14" s="680" t="s">
        <v>261</v>
      </c>
      <c r="C14" s="681"/>
      <c r="D14" s="681"/>
      <c r="E14" s="681"/>
      <c r="F14" s="681"/>
      <c r="G14" s="681"/>
      <c r="H14" s="681"/>
      <c r="I14" s="681"/>
      <c r="J14" s="681"/>
      <c r="K14" s="681"/>
      <c r="L14" s="681"/>
      <c r="M14" s="681"/>
      <c r="N14" s="681"/>
      <c r="O14" s="681"/>
      <c r="P14" s="681"/>
      <c r="Q14" s="682"/>
      <c r="R14" s="683">
        <v>37664</v>
      </c>
      <c r="S14" s="684"/>
      <c r="T14" s="684"/>
      <c r="U14" s="684"/>
      <c r="V14" s="684"/>
      <c r="W14" s="684"/>
      <c r="X14" s="684"/>
      <c r="Y14" s="685"/>
      <c r="Z14" s="686">
        <v>0.1</v>
      </c>
      <c r="AA14" s="686"/>
      <c r="AB14" s="686"/>
      <c r="AC14" s="686"/>
      <c r="AD14" s="687">
        <v>37664</v>
      </c>
      <c r="AE14" s="687"/>
      <c r="AF14" s="687"/>
      <c r="AG14" s="687"/>
      <c r="AH14" s="687"/>
      <c r="AI14" s="687"/>
      <c r="AJ14" s="687"/>
      <c r="AK14" s="687"/>
      <c r="AL14" s="688">
        <v>0.2</v>
      </c>
      <c r="AM14" s="689"/>
      <c r="AN14" s="689"/>
      <c r="AO14" s="690"/>
      <c r="AP14" s="680" t="s">
        <v>262</v>
      </c>
      <c r="AQ14" s="681"/>
      <c r="AR14" s="681"/>
      <c r="AS14" s="681"/>
      <c r="AT14" s="681"/>
      <c r="AU14" s="681"/>
      <c r="AV14" s="681"/>
      <c r="AW14" s="681"/>
      <c r="AX14" s="681"/>
      <c r="AY14" s="681"/>
      <c r="AZ14" s="681"/>
      <c r="BA14" s="681"/>
      <c r="BB14" s="681"/>
      <c r="BC14" s="681"/>
      <c r="BD14" s="681"/>
      <c r="BE14" s="681"/>
      <c r="BF14" s="682"/>
      <c r="BG14" s="683">
        <v>213756</v>
      </c>
      <c r="BH14" s="684"/>
      <c r="BI14" s="684"/>
      <c r="BJ14" s="684"/>
      <c r="BK14" s="684"/>
      <c r="BL14" s="684"/>
      <c r="BM14" s="684"/>
      <c r="BN14" s="685"/>
      <c r="BO14" s="686">
        <v>3.5</v>
      </c>
      <c r="BP14" s="686"/>
      <c r="BQ14" s="686"/>
      <c r="BR14" s="686"/>
      <c r="BS14" s="692" t="s">
        <v>233</v>
      </c>
      <c r="BT14" s="684"/>
      <c r="BU14" s="684"/>
      <c r="BV14" s="684"/>
      <c r="BW14" s="684"/>
      <c r="BX14" s="684"/>
      <c r="BY14" s="684"/>
      <c r="BZ14" s="684"/>
      <c r="CA14" s="684"/>
      <c r="CB14" s="693"/>
      <c r="CD14" s="698" t="s">
        <v>263</v>
      </c>
      <c r="CE14" s="699"/>
      <c r="CF14" s="699"/>
      <c r="CG14" s="699"/>
      <c r="CH14" s="699"/>
      <c r="CI14" s="699"/>
      <c r="CJ14" s="699"/>
      <c r="CK14" s="699"/>
      <c r="CL14" s="699"/>
      <c r="CM14" s="699"/>
      <c r="CN14" s="699"/>
      <c r="CO14" s="699"/>
      <c r="CP14" s="699"/>
      <c r="CQ14" s="700"/>
      <c r="CR14" s="683">
        <v>2511195</v>
      </c>
      <c r="CS14" s="684"/>
      <c r="CT14" s="684"/>
      <c r="CU14" s="684"/>
      <c r="CV14" s="684"/>
      <c r="CW14" s="684"/>
      <c r="CX14" s="684"/>
      <c r="CY14" s="685"/>
      <c r="CZ14" s="686">
        <v>7.1</v>
      </c>
      <c r="DA14" s="686"/>
      <c r="DB14" s="686"/>
      <c r="DC14" s="686"/>
      <c r="DD14" s="692">
        <v>1546561</v>
      </c>
      <c r="DE14" s="684"/>
      <c r="DF14" s="684"/>
      <c r="DG14" s="684"/>
      <c r="DH14" s="684"/>
      <c r="DI14" s="684"/>
      <c r="DJ14" s="684"/>
      <c r="DK14" s="684"/>
      <c r="DL14" s="684"/>
      <c r="DM14" s="684"/>
      <c r="DN14" s="684"/>
      <c r="DO14" s="684"/>
      <c r="DP14" s="685"/>
      <c r="DQ14" s="692">
        <v>961703</v>
      </c>
      <c r="DR14" s="684"/>
      <c r="DS14" s="684"/>
      <c r="DT14" s="684"/>
      <c r="DU14" s="684"/>
      <c r="DV14" s="684"/>
      <c r="DW14" s="684"/>
      <c r="DX14" s="684"/>
      <c r="DY14" s="684"/>
      <c r="DZ14" s="684"/>
      <c r="EA14" s="684"/>
      <c r="EB14" s="684"/>
      <c r="EC14" s="693"/>
    </row>
    <row r="15" spans="2:143" ht="11.25" customHeight="1" x14ac:dyDescent="0.15">
      <c r="B15" s="680" t="s">
        <v>264</v>
      </c>
      <c r="C15" s="681"/>
      <c r="D15" s="681"/>
      <c r="E15" s="681"/>
      <c r="F15" s="681"/>
      <c r="G15" s="681"/>
      <c r="H15" s="681"/>
      <c r="I15" s="681"/>
      <c r="J15" s="681"/>
      <c r="K15" s="681"/>
      <c r="L15" s="681"/>
      <c r="M15" s="681"/>
      <c r="N15" s="681"/>
      <c r="O15" s="681"/>
      <c r="P15" s="681"/>
      <c r="Q15" s="682"/>
      <c r="R15" s="683" t="s">
        <v>129</v>
      </c>
      <c r="S15" s="684"/>
      <c r="T15" s="684"/>
      <c r="U15" s="684"/>
      <c r="V15" s="684"/>
      <c r="W15" s="684"/>
      <c r="X15" s="684"/>
      <c r="Y15" s="685"/>
      <c r="Z15" s="686" t="s">
        <v>129</v>
      </c>
      <c r="AA15" s="686"/>
      <c r="AB15" s="686"/>
      <c r="AC15" s="686"/>
      <c r="AD15" s="687" t="s">
        <v>129</v>
      </c>
      <c r="AE15" s="687"/>
      <c r="AF15" s="687"/>
      <c r="AG15" s="687"/>
      <c r="AH15" s="687"/>
      <c r="AI15" s="687"/>
      <c r="AJ15" s="687"/>
      <c r="AK15" s="687"/>
      <c r="AL15" s="688" t="s">
        <v>233</v>
      </c>
      <c r="AM15" s="689"/>
      <c r="AN15" s="689"/>
      <c r="AO15" s="690"/>
      <c r="AP15" s="680" t="s">
        <v>265</v>
      </c>
      <c r="AQ15" s="681"/>
      <c r="AR15" s="681"/>
      <c r="AS15" s="681"/>
      <c r="AT15" s="681"/>
      <c r="AU15" s="681"/>
      <c r="AV15" s="681"/>
      <c r="AW15" s="681"/>
      <c r="AX15" s="681"/>
      <c r="AY15" s="681"/>
      <c r="AZ15" s="681"/>
      <c r="BA15" s="681"/>
      <c r="BB15" s="681"/>
      <c r="BC15" s="681"/>
      <c r="BD15" s="681"/>
      <c r="BE15" s="681"/>
      <c r="BF15" s="682"/>
      <c r="BG15" s="683">
        <v>412798</v>
      </c>
      <c r="BH15" s="684"/>
      <c r="BI15" s="684"/>
      <c r="BJ15" s="684"/>
      <c r="BK15" s="684"/>
      <c r="BL15" s="684"/>
      <c r="BM15" s="684"/>
      <c r="BN15" s="685"/>
      <c r="BO15" s="686">
        <v>6.7</v>
      </c>
      <c r="BP15" s="686"/>
      <c r="BQ15" s="686"/>
      <c r="BR15" s="686"/>
      <c r="BS15" s="692" t="s">
        <v>129</v>
      </c>
      <c r="BT15" s="684"/>
      <c r="BU15" s="684"/>
      <c r="BV15" s="684"/>
      <c r="BW15" s="684"/>
      <c r="BX15" s="684"/>
      <c r="BY15" s="684"/>
      <c r="BZ15" s="684"/>
      <c r="CA15" s="684"/>
      <c r="CB15" s="693"/>
      <c r="CD15" s="698" t="s">
        <v>266</v>
      </c>
      <c r="CE15" s="699"/>
      <c r="CF15" s="699"/>
      <c r="CG15" s="699"/>
      <c r="CH15" s="699"/>
      <c r="CI15" s="699"/>
      <c r="CJ15" s="699"/>
      <c r="CK15" s="699"/>
      <c r="CL15" s="699"/>
      <c r="CM15" s="699"/>
      <c r="CN15" s="699"/>
      <c r="CO15" s="699"/>
      <c r="CP15" s="699"/>
      <c r="CQ15" s="700"/>
      <c r="CR15" s="683">
        <v>3727849</v>
      </c>
      <c r="CS15" s="684"/>
      <c r="CT15" s="684"/>
      <c r="CU15" s="684"/>
      <c r="CV15" s="684"/>
      <c r="CW15" s="684"/>
      <c r="CX15" s="684"/>
      <c r="CY15" s="685"/>
      <c r="CZ15" s="686">
        <v>10.6</v>
      </c>
      <c r="DA15" s="686"/>
      <c r="DB15" s="686"/>
      <c r="DC15" s="686"/>
      <c r="DD15" s="692">
        <v>1730795</v>
      </c>
      <c r="DE15" s="684"/>
      <c r="DF15" s="684"/>
      <c r="DG15" s="684"/>
      <c r="DH15" s="684"/>
      <c r="DI15" s="684"/>
      <c r="DJ15" s="684"/>
      <c r="DK15" s="684"/>
      <c r="DL15" s="684"/>
      <c r="DM15" s="684"/>
      <c r="DN15" s="684"/>
      <c r="DO15" s="684"/>
      <c r="DP15" s="685"/>
      <c r="DQ15" s="692">
        <v>1761831</v>
      </c>
      <c r="DR15" s="684"/>
      <c r="DS15" s="684"/>
      <c r="DT15" s="684"/>
      <c r="DU15" s="684"/>
      <c r="DV15" s="684"/>
      <c r="DW15" s="684"/>
      <c r="DX15" s="684"/>
      <c r="DY15" s="684"/>
      <c r="DZ15" s="684"/>
      <c r="EA15" s="684"/>
      <c r="EB15" s="684"/>
      <c r="EC15" s="693"/>
    </row>
    <row r="16" spans="2:143" ht="11.25" customHeight="1" x14ac:dyDescent="0.15">
      <c r="B16" s="680" t="s">
        <v>267</v>
      </c>
      <c r="C16" s="681"/>
      <c r="D16" s="681"/>
      <c r="E16" s="681"/>
      <c r="F16" s="681"/>
      <c r="G16" s="681"/>
      <c r="H16" s="681"/>
      <c r="I16" s="681"/>
      <c r="J16" s="681"/>
      <c r="K16" s="681"/>
      <c r="L16" s="681"/>
      <c r="M16" s="681"/>
      <c r="N16" s="681"/>
      <c r="O16" s="681"/>
      <c r="P16" s="681"/>
      <c r="Q16" s="682"/>
      <c r="R16" s="683">
        <v>9405</v>
      </c>
      <c r="S16" s="684"/>
      <c r="T16" s="684"/>
      <c r="U16" s="684"/>
      <c r="V16" s="684"/>
      <c r="W16" s="684"/>
      <c r="X16" s="684"/>
      <c r="Y16" s="685"/>
      <c r="Z16" s="686">
        <v>0</v>
      </c>
      <c r="AA16" s="686"/>
      <c r="AB16" s="686"/>
      <c r="AC16" s="686"/>
      <c r="AD16" s="687">
        <v>9405</v>
      </c>
      <c r="AE16" s="687"/>
      <c r="AF16" s="687"/>
      <c r="AG16" s="687"/>
      <c r="AH16" s="687"/>
      <c r="AI16" s="687"/>
      <c r="AJ16" s="687"/>
      <c r="AK16" s="687"/>
      <c r="AL16" s="688">
        <v>0.1</v>
      </c>
      <c r="AM16" s="689"/>
      <c r="AN16" s="689"/>
      <c r="AO16" s="690"/>
      <c r="AP16" s="680" t="s">
        <v>268</v>
      </c>
      <c r="AQ16" s="681"/>
      <c r="AR16" s="681"/>
      <c r="AS16" s="681"/>
      <c r="AT16" s="681"/>
      <c r="AU16" s="681"/>
      <c r="AV16" s="681"/>
      <c r="AW16" s="681"/>
      <c r="AX16" s="681"/>
      <c r="AY16" s="681"/>
      <c r="AZ16" s="681"/>
      <c r="BA16" s="681"/>
      <c r="BB16" s="681"/>
      <c r="BC16" s="681"/>
      <c r="BD16" s="681"/>
      <c r="BE16" s="681"/>
      <c r="BF16" s="682"/>
      <c r="BG16" s="683" t="s">
        <v>129</v>
      </c>
      <c r="BH16" s="684"/>
      <c r="BI16" s="684"/>
      <c r="BJ16" s="684"/>
      <c r="BK16" s="684"/>
      <c r="BL16" s="684"/>
      <c r="BM16" s="684"/>
      <c r="BN16" s="685"/>
      <c r="BO16" s="686" t="s">
        <v>233</v>
      </c>
      <c r="BP16" s="686"/>
      <c r="BQ16" s="686"/>
      <c r="BR16" s="686"/>
      <c r="BS16" s="692" t="s">
        <v>129</v>
      </c>
      <c r="BT16" s="684"/>
      <c r="BU16" s="684"/>
      <c r="BV16" s="684"/>
      <c r="BW16" s="684"/>
      <c r="BX16" s="684"/>
      <c r="BY16" s="684"/>
      <c r="BZ16" s="684"/>
      <c r="CA16" s="684"/>
      <c r="CB16" s="693"/>
      <c r="CD16" s="698" t="s">
        <v>269</v>
      </c>
      <c r="CE16" s="699"/>
      <c r="CF16" s="699"/>
      <c r="CG16" s="699"/>
      <c r="CH16" s="699"/>
      <c r="CI16" s="699"/>
      <c r="CJ16" s="699"/>
      <c r="CK16" s="699"/>
      <c r="CL16" s="699"/>
      <c r="CM16" s="699"/>
      <c r="CN16" s="699"/>
      <c r="CO16" s="699"/>
      <c r="CP16" s="699"/>
      <c r="CQ16" s="700"/>
      <c r="CR16" s="683">
        <v>160988</v>
      </c>
      <c r="CS16" s="684"/>
      <c r="CT16" s="684"/>
      <c r="CU16" s="684"/>
      <c r="CV16" s="684"/>
      <c r="CW16" s="684"/>
      <c r="CX16" s="684"/>
      <c r="CY16" s="685"/>
      <c r="CZ16" s="686">
        <v>0.5</v>
      </c>
      <c r="DA16" s="686"/>
      <c r="DB16" s="686"/>
      <c r="DC16" s="686"/>
      <c r="DD16" s="692" t="s">
        <v>129</v>
      </c>
      <c r="DE16" s="684"/>
      <c r="DF16" s="684"/>
      <c r="DG16" s="684"/>
      <c r="DH16" s="684"/>
      <c r="DI16" s="684"/>
      <c r="DJ16" s="684"/>
      <c r="DK16" s="684"/>
      <c r="DL16" s="684"/>
      <c r="DM16" s="684"/>
      <c r="DN16" s="684"/>
      <c r="DO16" s="684"/>
      <c r="DP16" s="685"/>
      <c r="DQ16" s="692">
        <v>40182</v>
      </c>
      <c r="DR16" s="684"/>
      <c r="DS16" s="684"/>
      <c r="DT16" s="684"/>
      <c r="DU16" s="684"/>
      <c r="DV16" s="684"/>
      <c r="DW16" s="684"/>
      <c r="DX16" s="684"/>
      <c r="DY16" s="684"/>
      <c r="DZ16" s="684"/>
      <c r="EA16" s="684"/>
      <c r="EB16" s="684"/>
      <c r="EC16" s="693"/>
    </row>
    <row r="17" spans="2:133" ht="11.25" customHeight="1" x14ac:dyDescent="0.15">
      <c r="B17" s="680" t="s">
        <v>270</v>
      </c>
      <c r="C17" s="681"/>
      <c r="D17" s="681"/>
      <c r="E17" s="681"/>
      <c r="F17" s="681"/>
      <c r="G17" s="681"/>
      <c r="H17" s="681"/>
      <c r="I17" s="681"/>
      <c r="J17" s="681"/>
      <c r="K17" s="681"/>
      <c r="L17" s="681"/>
      <c r="M17" s="681"/>
      <c r="N17" s="681"/>
      <c r="O17" s="681"/>
      <c r="P17" s="681"/>
      <c r="Q17" s="682"/>
      <c r="R17" s="683">
        <v>100635</v>
      </c>
      <c r="S17" s="684"/>
      <c r="T17" s="684"/>
      <c r="U17" s="684"/>
      <c r="V17" s="684"/>
      <c r="W17" s="684"/>
      <c r="X17" s="684"/>
      <c r="Y17" s="685"/>
      <c r="Z17" s="686">
        <v>0.3</v>
      </c>
      <c r="AA17" s="686"/>
      <c r="AB17" s="686"/>
      <c r="AC17" s="686"/>
      <c r="AD17" s="687">
        <v>100635</v>
      </c>
      <c r="AE17" s="687"/>
      <c r="AF17" s="687"/>
      <c r="AG17" s="687"/>
      <c r="AH17" s="687"/>
      <c r="AI17" s="687"/>
      <c r="AJ17" s="687"/>
      <c r="AK17" s="687"/>
      <c r="AL17" s="688">
        <v>0.6</v>
      </c>
      <c r="AM17" s="689"/>
      <c r="AN17" s="689"/>
      <c r="AO17" s="690"/>
      <c r="AP17" s="680" t="s">
        <v>271</v>
      </c>
      <c r="AQ17" s="681"/>
      <c r="AR17" s="681"/>
      <c r="AS17" s="681"/>
      <c r="AT17" s="681"/>
      <c r="AU17" s="681"/>
      <c r="AV17" s="681"/>
      <c r="AW17" s="681"/>
      <c r="AX17" s="681"/>
      <c r="AY17" s="681"/>
      <c r="AZ17" s="681"/>
      <c r="BA17" s="681"/>
      <c r="BB17" s="681"/>
      <c r="BC17" s="681"/>
      <c r="BD17" s="681"/>
      <c r="BE17" s="681"/>
      <c r="BF17" s="682"/>
      <c r="BG17" s="683" t="s">
        <v>233</v>
      </c>
      <c r="BH17" s="684"/>
      <c r="BI17" s="684"/>
      <c r="BJ17" s="684"/>
      <c r="BK17" s="684"/>
      <c r="BL17" s="684"/>
      <c r="BM17" s="684"/>
      <c r="BN17" s="685"/>
      <c r="BO17" s="686" t="s">
        <v>129</v>
      </c>
      <c r="BP17" s="686"/>
      <c r="BQ17" s="686"/>
      <c r="BR17" s="686"/>
      <c r="BS17" s="692" t="s">
        <v>129</v>
      </c>
      <c r="BT17" s="684"/>
      <c r="BU17" s="684"/>
      <c r="BV17" s="684"/>
      <c r="BW17" s="684"/>
      <c r="BX17" s="684"/>
      <c r="BY17" s="684"/>
      <c r="BZ17" s="684"/>
      <c r="CA17" s="684"/>
      <c r="CB17" s="693"/>
      <c r="CD17" s="698" t="s">
        <v>272</v>
      </c>
      <c r="CE17" s="699"/>
      <c r="CF17" s="699"/>
      <c r="CG17" s="699"/>
      <c r="CH17" s="699"/>
      <c r="CI17" s="699"/>
      <c r="CJ17" s="699"/>
      <c r="CK17" s="699"/>
      <c r="CL17" s="699"/>
      <c r="CM17" s="699"/>
      <c r="CN17" s="699"/>
      <c r="CO17" s="699"/>
      <c r="CP17" s="699"/>
      <c r="CQ17" s="700"/>
      <c r="CR17" s="683">
        <v>3565080</v>
      </c>
      <c r="CS17" s="684"/>
      <c r="CT17" s="684"/>
      <c r="CU17" s="684"/>
      <c r="CV17" s="684"/>
      <c r="CW17" s="684"/>
      <c r="CX17" s="684"/>
      <c r="CY17" s="685"/>
      <c r="CZ17" s="686">
        <v>10.1</v>
      </c>
      <c r="DA17" s="686"/>
      <c r="DB17" s="686"/>
      <c r="DC17" s="686"/>
      <c r="DD17" s="692" t="s">
        <v>129</v>
      </c>
      <c r="DE17" s="684"/>
      <c r="DF17" s="684"/>
      <c r="DG17" s="684"/>
      <c r="DH17" s="684"/>
      <c r="DI17" s="684"/>
      <c r="DJ17" s="684"/>
      <c r="DK17" s="684"/>
      <c r="DL17" s="684"/>
      <c r="DM17" s="684"/>
      <c r="DN17" s="684"/>
      <c r="DO17" s="684"/>
      <c r="DP17" s="685"/>
      <c r="DQ17" s="692">
        <v>3525089</v>
      </c>
      <c r="DR17" s="684"/>
      <c r="DS17" s="684"/>
      <c r="DT17" s="684"/>
      <c r="DU17" s="684"/>
      <c r="DV17" s="684"/>
      <c r="DW17" s="684"/>
      <c r="DX17" s="684"/>
      <c r="DY17" s="684"/>
      <c r="DZ17" s="684"/>
      <c r="EA17" s="684"/>
      <c r="EB17" s="684"/>
      <c r="EC17" s="693"/>
    </row>
    <row r="18" spans="2:133" ht="11.25" customHeight="1" x14ac:dyDescent="0.15">
      <c r="B18" s="680" t="s">
        <v>273</v>
      </c>
      <c r="C18" s="681"/>
      <c r="D18" s="681"/>
      <c r="E18" s="681"/>
      <c r="F18" s="681"/>
      <c r="G18" s="681"/>
      <c r="H18" s="681"/>
      <c r="I18" s="681"/>
      <c r="J18" s="681"/>
      <c r="K18" s="681"/>
      <c r="L18" s="681"/>
      <c r="M18" s="681"/>
      <c r="N18" s="681"/>
      <c r="O18" s="681"/>
      <c r="P18" s="681"/>
      <c r="Q18" s="682"/>
      <c r="R18" s="683">
        <v>35113</v>
      </c>
      <c r="S18" s="684"/>
      <c r="T18" s="684"/>
      <c r="U18" s="684"/>
      <c r="V18" s="684"/>
      <c r="W18" s="684"/>
      <c r="X18" s="684"/>
      <c r="Y18" s="685"/>
      <c r="Z18" s="686">
        <v>0.1</v>
      </c>
      <c r="AA18" s="686"/>
      <c r="AB18" s="686"/>
      <c r="AC18" s="686"/>
      <c r="AD18" s="687">
        <v>35113</v>
      </c>
      <c r="AE18" s="687"/>
      <c r="AF18" s="687"/>
      <c r="AG18" s="687"/>
      <c r="AH18" s="687"/>
      <c r="AI18" s="687"/>
      <c r="AJ18" s="687"/>
      <c r="AK18" s="687"/>
      <c r="AL18" s="688">
        <v>0.2</v>
      </c>
      <c r="AM18" s="689"/>
      <c r="AN18" s="689"/>
      <c r="AO18" s="690"/>
      <c r="AP18" s="680" t="s">
        <v>274</v>
      </c>
      <c r="AQ18" s="681"/>
      <c r="AR18" s="681"/>
      <c r="AS18" s="681"/>
      <c r="AT18" s="681"/>
      <c r="AU18" s="681"/>
      <c r="AV18" s="681"/>
      <c r="AW18" s="681"/>
      <c r="AX18" s="681"/>
      <c r="AY18" s="681"/>
      <c r="AZ18" s="681"/>
      <c r="BA18" s="681"/>
      <c r="BB18" s="681"/>
      <c r="BC18" s="681"/>
      <c r="BD18" s="681"/>
      <c r="BE18" s="681"/>
      <c r="BF18" s="682"/>
      <c r="BG18" s="683" t="s">
        <v>129</v>
      </c>
      <c r="BH18" s="684"/>
      <c r="BI18" s="684"/>
      <c r="BJ18" s="684"/>
      <c r="BK18" s="684"/>
      <c r="BL18" s="684"/>
      <c r="BM18" s="684"/>
      <c r="BN18" s="685"/>
      <c r="BO18" s="686" t="s">
        <v>129</v>
      </c>
      <c r="BP18" s="686"/>
      <c r="BQ18" s="686"/>
      <c r="BR18" s="686"/>
      <c r="BS18" s="692" t="s">
        <v>233</v>
      </c>
      <c r="BT18" s="684"/>
      <c r="BU18" s="684"/>
      <c r="BV18" s="684"/>
      <c r="BW18" s="684"/>
      <c r="BX18" s="684"/>
      <c r="BY18" s="684"/>
      <c r="BZ18" s="684"/>
      <c r="CA18" s="684"/>
      <c r="CB18" s="693"/>
      <c r="CD18" s="698" t="s">
        <v>275</v>
      </c>
      <c r="CE18" s="699"/>
      <c r="CF18" s="699"/>
      <c r="CG18" s="699"/>
      <c r="CH18" s="699"/>
      <c r="CI18" s="699"/>
      <c r="CJ18" s="699"/>
      <c r="CK18" s="699"/>
      <c r="CL18" s="699"/>
      <c r="CM18" s="699"/>
      <c r="CN18" s="699"/>
      <c r="CO18" s="699"/>
      <c r="CP18" s="699"/>
      <c r="CQ18" s="700"/>
      <c r="CR18" s="683" t="s">
        <v>233</v>
      </c>
      <c r="CS18" s="684"/>
      <c r="CT18" s="684"/>
      <c r="CU18" s="684"/>
      <c r="CV18" s="684"/>
      <c r="CW18" s="684"/>
      <c r="CX18" s="684"/>
      <c r="CY18" s="685"/>
      <c r="CZ18" s="686" t="s">
        <v>129</v>
      </c>
      <c r="DA18" s="686"/>
      <c r="DB18" s="686"/>
      <c r="DC18" s="686"/>
      <c r="DD18" s="692" t="s">
        <v>233</v>
      </c>
      <c r="DE18" s="684"/>
      <c r="DF18" s="684"/>
      <c r="DG18" s="684"/>
      <c r="DH18" s="684"/>
      <c r="DI18" s="684"/>
      <c r="DJ18" s="684"/>
      <c r="DK18" s="684"/>
      <c r="DL18" s="684"/>
      <c r="DM18" s="684"/>
      <c r="DN18" s="684"/>
      <c r="DO18" s="684"/>
      <c r="DP18" s="685"/>
      <c r="DQ18" s="692" t="s">
        <v>129</v>
      </c>
      <c r="DR18" s="684"/>
      <c r="DS18" s="684"/>
      <c r="DT18" s="684"/>
      <c r="DU18" s="684"/>
      <c r="DV18" s="684"/>
      <c r="DW18" s="684"/>
      <c r="DX18" s="684"/>
      <c r="DY18" s="684"/>
      <c r="DZ18" s="684"/>
      <c r="EA18" s="684"/>
      <c r="EB18" s="684"/>
      <c r="EC18" s="693"/>
    </row>
    <row r="19" spans="2:133" ht="11.25" customHeight="1" x14ac:dyDescent="0.15">
      <c r="B19" s="680" t="s">
        <v>276</v>
      </c>
      <c r="C19" s="681"/>
      <c r="D19" s="681"/>
      <c r="E19" s="681"/>
      <c r="F19" s="681"/>
      <c r="G19" s="681"/>
      <c r="H19" s="681"/>
      <c r="I19" s="681"/>
      <c r="J19" s="681"/>
      <c r="K19" s="681"/>
      <c r="L19" s="681"/>
      <c r="M19" s="681"/>
      <c r="N19" s="681"/>
      <c r="O19" s="681"/>
      <c r="P19" s="681"/>
      <c r="Q19" s="682"/>
      <c r="R19" s="683">
        <v>4950</v>
      </c>
      <c r="S19" s="684"/>
      <c r="T19" s="684"/>
      <c r="U19" s="684"/>
      <c r="V19" s="684"/>
      <c r="W19" s="684"/>
      <c r="X19" s="684"/>
      <c r="Y19" s="685"/>
      <c r="Z19" s="686">
        <v>0</v>
      </c>
      <c r="AA19" s="686"/>
      <c r="AB19" s="686"/>
      <c r="AC19" s="686"/>
      <c r="AD19" s="687">
        <v>4950</v>
      </c>
      <c r="AE19" s="687"/>
      <c r="AF19" s="687"/>
      <c r="AG19" s="687"/>
      <c r="AH19" s="687"/>
      <c r="AI19" s="687"/>
      <c r="AJ19" s="687"/>
      <c r="AK19" s="687"/>
      <c r="AL19" s="688">
        <v>0</v>
      </c>
      <c r="AM19" s="689"/>
      <c r="AN19" s="689"/>
      <c r="AO19" s="690"/>
      <c r="AP19" s="680" t="s">
        <v>277</v>
      </c>
      <c r="AQ19" s="681"/>
      <c r="AR19" s="681"/>
      <c r="AS19" s="681"/>
      <c r="AT19" s="681"/>
      <c r="AU19" s="681"/>
      <c r="AV19" s="681"/>
      <c r="AW19" s="681"/>
      <c r="AX19" s="681"/>
      <c r="AY19" s="681"/>
      <c r="AZ19" s="681"/>
      <c r="BA19" s="681"/>
      <c r="BB19" s="681"/>
      <c r="BC19" s="681"/>
      <c r="BD19" s="681"/>
      <c r="BE19" s="681"/>
      <c r="BF19" s="682"/>
      <c r="BG19" s="683" t="s">
        <v>129</v>
      </c>
      <c r="BH19" s="684"/>
      <c r="BI19" s="684"/>
      <c r="BJ19" s="684"/>
      <c r="BK19" s="684"/>
      <c r="BL19" s="684"/>
      <c r="BM19" s="684"/>
      <c r="BN19" s="685"/>
      <c r="BO19" s="686" t="s">
        <v>129</v>
      </c>
      <c r="BP19" s="686"/>
      <c r="BQ19" s="686"/>
      <c r="BR19" s="686"/>
      <c r="BS19" s="692" t="s">
        <v>129</v>
      </c>
      <c r="BT19" s="684"/>
      <c r="BU19" s="684"/>
      <c r="BV19" s="684"/>
      <c r="BW19" s="684"/>
      <c r="BX19" s="684"/>
      <c r="BY19" s="684"/>
      <c r="BZ19" s="684"/>
      <c r="CA19" s="684"/>
      <c r="CB19" s="693"/>
      <c r="CD19" s="698" t="s">
        <v>278</v>
      </c>
      <c r="CE19" s="699"/>
      <c r="CF19" s="699"/>
      <c r="CG19" s="699"/>
      <c r="CH19" s="699"/>
      <c r="CI19" s="699"/>
      <c r="CJ19" s="699"/>
      <c r="CK19" s="699"/>
      <c r="CL19" s="699"/>
      <c r="CM19" s="699"/>
      <c r="CN19" s="699"/>
      <c r="CO19" s="699"/>
      <c r="CP19" s="699"/>
      <c r="CQ19" s="700"/>
      <c r="CR19" s="683" t="s">
        <v>129</v>
      </c>
      <c r="CS19" s="684"/>
      <c r="CT19" s="684"/>
      <c r="CU19" s="684"/>
      <c r="CV19" s="684"/>
      <c r="CW19" s="684"/>
      <c r="CX19" s="684"/>
      <c r="CY19" s="685"/>
      <c r="CZ19" s="686" t="s">
        <v>129</v>
      </c>
      <c r="DA19" s="686"/>
      <c r="DB19" s="686"/>
      <c r="DC19" s="686"/>
      <c r="DD19" s="692" t="s">
        <v>233</v>
      </c>
      <c r="DE19" s="684"/>
      <c r="DF19" s="684"/>
      <c r="DG19" s="684"/>
      <c r="DH19" s="684"/>
      <c r="DI19" s="684"/>
      <c r="DJ19" s="684"/>
      <c r="DK19" s="684"/>
      <c r="DL19" s="684"/>
      <c r="DM19" s="684"/>
      <c r="DN19" s="684"/>
      <c r="DO19" s="684"/>
      <c r="DP19" s="685"/>
      <c r="DQ19" s="692" t="s">
        <v>233</v>
      </c>
      <c r="DR19" s="684"/>
      <c r="DS19" s="684"/>
      <c r="DT19" s="684"/>
      <c r="DU19" s="684"/>
      <c r="DV19" s="684"/>
      <c r="DW19" s="684"/>
      <c r="DX19" s="684"/>
      <c r="DY19" s="684"/>
      <c r="DZ19" s="684"/>
      <c r="EA19" s="684"/>
      <c r="EB19" s="684"/>
      <c r="EC19" s="693"/>
    </row>
    <row r="20" spans="2:133" ht="11.25" customHeight="1" x14ac:dyDescent="0.15">
      <c r="B20" s="680" t="s">
        <v>279</v>
      </c>
      <c r="C20" s="681"/>
      <c r="D20" s="681"/>
      <c r="E20" s="681"/>
      <c r="F20" s="681"/>
      <c r="G20" s="681"/>
      <c r="H20" s="681"/>
      <c r="I20" s="681"/>
      <c r="J20" s="681"/>
      <c r="K20" s="681"/>
      <c r="L20" s="681"/>
      <c r="M20" s="681"/>
      <c r="N20" s="681"/>
      <c r="O20" s="681"/>
      <c r="P20" s="681"/>
      <c r="Q20" s="682"/>
      <c r="R20" s="683">
        <v>1302</v>
      </c>
      <c r="S20" s="684"/>
      <c r="T20" s="684"/>
      <c r="U20" s="684"/>
      <c r="V20" s="684"/>
      <c r="W20" s="684"/>
      <c r="X20" s="684"/>
      <c r="Y20" s="685"/>
      <c r="Z20" s="686">
        <v>0</v>
      </c>
      <c r="AA20" s="686"/>
      <c r="AB20" s="686"/>
      <c r="AC20" s="686"/>
      <c r="AD20" s="687">
        <v>1302</v>
      </c>
      <c r="AE20" s="687"/>
      <c r="AF20" s="687"/>
      <c r="AG20" s="687"/>
      <c r="AH20" s="687"/>
      <c r="AI20" s="687"/>
      <c r="AJ20" s="687"/>
      <c r="AK20" s="687"/>
      <c r="AL20" s="688">
        <v>0</v>
      </c>
      <c r="AM20" s="689"/>
      <c r="AN20" s="689"/>
      <c r="AO20" s="690"/>
      <c r="AP20" s="680" t="s">
        <v>280</v>
      </c>
      <c r="AQ20" s="681"/>
      <c r="AR20" s="681"/>
      <c r="AS20" s="681"/>
      <c r="AT20" s="681"/>
      <c r="AU20" s="681"/>
      <c r="AV20" s="681"/>
      <c r="AW20" s="681"/>
      <c r="AX20" s="681"/>
      <c r="AY20" s="681"/>
      <c r="AZ20" s="681"/>
      <c r="BA20" s="681"/>
      <c r="BB20" s="681"/>
      <c r="BC20" s="681"/>
      <c r="BD20" s="681"/>
      <c r="BE20" s="681"/>
      <c r="BF20" s="682"/>
      <c r="BG20" s="683" t="s">
        <v>129</v>
      </c>
      <c r="BH20" s="684"/>
      <c r="BI20" s="684"/>
      <c r="BJ20" s="684"/>
      <c r="BK20" s="684"/>
      <c r="BL20" s="684"/>
      <c r="BM20" s="684"/>
      <c r="BN20" s="685"/>
      <c r="BO20" s="686" t="s">
        <v>129</v>
      </c>
      <c r="BP20" s="686"/>
      <c r="BQ20" s="686"/>
      <c r="BR20" s="686"/>
      <c r="BS20" s="692" t="s">
        <v>233</v>
      </c>
      <c r="BT20" s="684"/>
      <c r="BU20" s="684"/>
      <c r="BV20" s="684"/>
      <c r="BW20" s="684"/>
      <c r="BX20" s="684"/>
      <c r="BY20" s="684"/>
      <c r="BZ20" s="684"/>
      <c r="CA20" s="684"/>
      <c r="CB20" s="693"/>
      <c r="CD20" s="698" t="s">
        <v>281</v>
      </c>
      <c r="CE20" s="699"/>
      <c r="CF20" s="699"/>
      <c r="CG20" s="699"/>
      <c r="CH20" s="699"/>
      <c r="CI20" s="699"/>
      <c r="CJ20" s="699"/>
      <c r="CK20" s="699"/>
      <c r="CL20" s="699"/>
      <c r="CM20" s="699"/>
      <c r="CN20" s="699"/>
      <c r="CO20" s="699"/>
      <c r="CP20" s="699"/>
      <c r="CQ20" s="700"/>
      <c r="CR20" s="683">
        <v>35155191</v>
      </c>
      <c r="CS20" s="684"/>
      <c r="CT20" s="684"/>
      <c r="CU20" s="684"/>
      <c r="CV20" s="684"/>
      <c r="CW20" s="684"/>
      <c r="CX20" s="684"/>
      <c r="CY20" s="685"/>
      <c r="CZ20" s="686">
        <v>100</v>
      </c>
      <c r="DA20" s="686"/>
      <c r="DB20" s="686"/>
      <c r="DC20" s="686"/>
      <c r="DD20" s="692">
        <v>9752910</v>
      </c>
      <c r="DE20" s="684"/>
      <c r="DF20" s="684"/>
      <c r="DG20" s="684"/>
      <c r="DH20" s="684"/>
      <c r="DI20" s="684"/>
      <c r="DJ20" s="684"/>
      <c r="DK20" s="684"/>
      <c r="DL20" s="684"/>
      <c r="DM20" s="684"/>
      <c r="DN20" s="684"/>
      <c r="DO20" s="684"/>
      <c r="DP20" s="685"/>
      <c r="DQ20" s="692">
        <v>17966086</v>
      </c>
      <c r="DR20" s="684"/>
      <c r="DS20" s="684"/>
      <c r="DT20" s="684"/>
      <c r="DU20" s="684"/>
      <c r="DV20" s="684"/>
      <c r="DW20" s="684"/>
      <c r="DX20" s="684"/>
      <c r="DY20" s="684"/>
      <c r="DZ20" s="684"/>
      <c r="EA20" s="684"/>
      <c r="EB20" s="684"/>
      <c r="EC20" s="693"/>
    </row>
    <row r="21" spans="2:133" ht="11.25" customHeight="1" x14ac:dyDescent="0.15">
      <c r="B21" s="680" t="s">
        <v>282</v>
      </c>
      <c r="C21" s="681"/>
      <c r="D21" s="681"/>
      <c r="E21" s="681"/>
      <c r="F21" s="681"/>
      <c r="G21" s="681"/>
      <c r="H21" s="681"/>
      <c r="I21" s="681"/>
      <c r="J21" s="681"/>
      <c r="K21" s="681"/>
      <c r="L21" s="681"/>
      <c r="M21" s="681"/>
      <c r="N21" s="681"/>
      <c r="O21" s="681"/>
      <c r="P21" s="681"/>
      <c r="Q21" s="682"/>
      <c r="R21" s="683">
        <v>59270</v>
      </c>
      <c r="S21" s="684"/>
      <c r="T21" s="684"/>
      <c r="U21" s="684"/>
      <c r="V21" s="684"/>
      <c r="W21" s="684"/>
      <c r="X21" s="684"/>
      <c r="Y21" s="685"/>
      <c r="Z21" s="686">
        <v>0.2</v>
      </c>
      <c r="AA21" s="686"/>
      <c r="AB21" s="686"/>
      <c r="AC21" s="686"/>
      <c r="AD21" s="687">
        <v>59270</v>
      </c>
      <c r="AE21" s="687"/>
      <c r="AF21" s="687"/>
      <c r="AG21" s="687"/>
      <c r="AH21" s="687"/>
      <c r="AI21" s="687"/>
      <c r="AJ21" s="687"/>
      <c r="AK21" s="687"/>
      <c r="AL21" s="688">
        <v>0.4</v>
      </c>
      <c r="AM21" s="689"/>
      <c r="AN21" s="689"/>
      <c r="AO21" s="690"/>
      <c r="AP21" s="702" t="s">
        <v>283</v>
      </c>
      <c r="AQ21" s="703"/>
      <c r="AR21" s="703"/>
      <c r="AS21" s="703"/>
      <c r="AT21" s="703"/>
      <c r="AU21" s="703"/>
      <c r="AV21" s="703"/>
      <c r="AW21" s="703"/>
      <c r="AX21" s="703"/>
      <c r="AY21" s="703"/>
      <c r="AZ21" s="703"/>
      <c r="BA21" s="703"/>
      <c r="BB21" s="703"/>
      <c r="BC21" s="703"/>
      <c r="BD21" s="703"/>
      <c r="BE21" s="703"/>
      <c r="BF21" s="704"/>
      <c r="BG21" s="683" t="s">
        <v>129</v>
      </c>
      <c r="BH21" s="684"/>
      <c r="BI21" s="684"/>
      <c r="BJ21" s="684"/>
      <c r="BK21" s="684"/>
      <c r="BL21" s="684"/>
      <c r="BM21" s="684"/>
      <c r="BN21" s="685"/>
      <c r="BO21" s="686" t="s">
        <v>129</v>
      </c>
      <c r="BP21" s="686"/>
      <c r="BQ21" s="686"/>
      <c r="BR21" s="686"/>
      <c r="BS21" s="692" t="s">
        <v>129</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284</v>
      </c>
      <c r="C22" s="681"/>
      <c r="D22" s="681"/>
      <c r="E22" s="681"/>
      <c r="F22" s="681"/>
      <c r="G22" s="681"/>
      <c r="H22" s="681"/>
      <c r="I22" s="681"/>
      <c r="J22" s="681"/>
      <c r="K22" s="681"/>
      <c r="L22" s="681"/>
      <c r="M22" s="681"/>
      <c r="N22" s="681"/>
      <c r="O22" s="681"/>
      <c r="P22" s="681"/>
      <c r="Q22" s="682"/>
      <c r="R22" s="683">
        <v>9592580</v>
      </c>
      <c r="S22" s="684"/>
      <c r="T22" s="684"/>
      <c r="U22" s="684"/>
      <c r="V22" s="684"/>
      <c r="W22" s="684"/>
      <c r="X22" s="684"/>
      <c r="Y22" s="685"/>
      <c r="Z22" s="686">
        <v>26.3</v>
      </c>
      <c r="AA22" s="686"/>
      <c r="AB22" s="686"/>
      <c r="AC22" s="686"/>
      <c r="AD22" s="687">
        <v>8667025</v>
      </c>
      <c r="AE22" s="687"/>
      <c r="AF22" s="687"/>
      <c r="AG22" s="687"/>
      <c r="AH22" s="687"/>
      <c r="AI22" s="687"/>
      <c r="AJ22" s="687"/>
      <c r="AK22" s="687"/>
      <c r="AL22" s="688">
        <v>52.9</v>
      </c>
      <c r="AM22" s="689"/>
      <c r="AN22" s="689"/>
      <c r="AO22" s="690"/>
      <c r="AP22" s="702" t="s">
        <v>285</v>
      </c>
      <c r="AQ22" s="703"/>
      <c r="AR22" s="703"/>
      <c r="AS22" s="703"/>
      <c r="AT22" s="703"/>
      <c r="AU22" s="703"/>
      <c r="AV22" s="703"/>
      <c r="AW22" s="703"/>
      <c r="AX22" s="703"/>
      <c r="AY22" s="703"/>
      <c r="AZ22" s="703"/>
      <c r="BA22" s="703"/>
      <c r="BB22" s="703"/>
      <c r="BC22" s="703"/>
      <c r="BD22" s="703"/>
      <c r="BE22" s="703"/>
      <c r="BF22" s="704"/>
      <c r="BG22" s="683" t="s">
        <v>233</v>
      </c>
      <c r="BH22" s="684"/>
      <c r="BI22" s="684"/>
      <c r="BJ22" s="684"/>
      <c r="BK22" s="684"/>
      <c r="BL22" s="684"/>
      <c r="BM22" s="684"/>
      <c r="BN22" s="685"/>
      <c r="BO22" s="686" t="s">
        <v>129</v>
      </c>
      <c r="BP22" s="686"/>
      <c r="BQ22" s="686"/>
      <c r="BR22" s="686"/>
      <c r="BS22" s="692" t="s">
        <v>129</v>
      </c>
      <c r="BT22" s="684"/>
      <c r="BU22" s="684"/>
      <c r="BV22" s="684"/>
      <c r="BW22" s="684"/>
      <c r="BX22" s="684"/>
      <c r="BY22" s="684"/>
      <c r="BZ22" s="684"/>
      <c r="CA22" s="684"/>
      <c r="CB22" s="693"/>
      <c r="CD22" s="665" t="s">
        <v>286</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287</v>
      </c>
      <c r="C23" s="681"/>
      <c r="D23" s="681"/>
      <c r="E23" s="681"/>
      <c r="F23" s="681"/>
      <c r="G23" s="681"/>
      <c r="H23" s="681"/>
      <c r="I23" s="681"/>
      <c r="J23" s="681"/>
      <c r="K23" s="681"/>
      <c r="L23" s="681"/>
      <c r="M23" s="681"/>
      <c r="N23" s="681"/>
      <c r="O23" s="681"/>
      <c r="P23" s="681"/>
      <c r="Q23" s="682"/>
      <c r="R23" s="683">
        <v>8667025</v>
      </c>
      <c r="S23" s="684"/>
      <c r="T23" s="684"/>
      <c r="U23" s="684"/>
      <c r="V23" s="684"/>
      <c r="W23" s="684"/>
      <c r="X23" s="684"/>
      <c r="Y23" s="685"/>
      <c r="Z23" s="686">
        <v>23.8</v>
      </c>
      <c r="AA23" s="686"/>
      <c r="AB23" s="686"/>
      <c r="AC23" s="686"/>
      <c r="AD23" s="687">
        <v>8667025</v>
      </c>
      <c r="AE23" s="687"/>
      <c r="AF23" s="687"/>
      <c r="AG23" s="687"/>
      <c r="AH23" s="687"/>
      <c r="AI23" s="687"/>
      <c r="AJ23" s="687"/>
      <c r="AK23" s="687"/>
      <c r="AL23" s="688">
        <v>52.9</v>
      </c>
      <c r="AM23" s="689"/>
      <c r="AN23" s="689"/>
      <c r="AO23" s="690"/>
      <c r="AP23" s="702" t="s">
        <v>288</v>
      </c>
      <c r="AQ23" s="703"/>
      <c r="AR23" s="703"/>
      <c r="AS23" s="703"/>
      <c r="AT23" s="703"/>
      <c r="AU23" s="703"/>
      <c r="AV23" s="703"/>
      <c r="AW23" s="703"/>
      <c r="AX23" s="703"/>
      <c r="AY23" s="703"/>
      <c r="AZ23" s="703"/>
      <c r="BA23" s="703"/>
      <c r="BB23" s="703"/>
      <c r="BC23" s="703"/>
      <c r="BD23" s="703"/>
      <c r="BE23" s="703"/>
      <c r="BF23" s="704"/>
      <c r="BG23" s="683" t="s">
        <v>129</v>
      </c>
      <c r="BH23" s="684"/>
      <c r="BI23" s="684"/>
      <c r="BJ23" s="684"/>
      <c r="BK23" s="684"/>
      <c r="BL23" s="684"/>
      <c r="BM23" s="684"/>
      <c r="BN23" s="685"/>
      <c r="BO23" s="686" t="s">
        <v>233</v>
      </c>
      <c r="BP23" s="686"/>
      <c r="BQ23" s="686"/>
      <c r="BR23" s="686"/>
      <c r="BS23" s="692" t="s">
        <v>233</v>
      </c>
      <c r="BT23" s="684"/>
      <c r="BU23" s="684"/>
      <c r="BV23" s="684"/>
      <c r="BW23" s="684"/>
      <c r="BX23" s="684"/>
      <c r="BY23" s="684"/>
      <c r="BZ23" s="684"/>
      <c r="CA23" s="684"/>
      <c r="CB23" s="693"/>
      <c r="CD23" s="665" t="s">
        <v>227</v>
      </c>
      <c r="CE23" s="666"/>
      <c r="CF23" s="666"/>
      <c r="CG23" s="666"/>
      <c r="CH23" s="666"/>
      <c r="CI23" s="666"/>
      <c r="CJ23" s="666"/>
      <c r="CK23" s="666"/>
      <c r="CL23" s="666"/>
      <c r="CM23" s="666"/>
      <c r="CN23" s="666"/>
      <c r="CO23" s="666"/>
      <c r="CP23" s="666"/>
      <c r="CQ23" s="667"/>
      <c r="CR23" s="665" t="s">
        <v>289</v>
      </c>
      <c r="CS23" s="666"/>
      <c r="CT23" s="666"/>
      <c r="CU23" s="666"/>
      <c r="CV23" s="666"/>
      <c r="CW23" s="666"/>
      <c r="CX23" s="666"/>
      <c r="CY23" s="667"/>
      <c r="CZ23" s="665" t="s">
        <v>290</v>
      </c>
      <c r="DA23" s="666"/>
      <c r="DB23" s="666"/>
      <c r="DC23" s="667"/>
      <c r="DD23" s="665" t="s">
        <v>291</v>
      </c>
      <c r="DE23" s="666"/>
      <c r="DF23" s="666"/>
      <c r="DG23" s="666"/>
      <c r="DH23" s="666"/>
      <c r="DI23" s="666"/>
      <c r="DJ23" s="666"/>
      <c r="DK23" s="667"/>
      <c r="DL23" s="714" t="s">
        <v>292</v>
      </c>
      <c r="DM23" s="715"/>
      <c r="DN23" s="715"/>
      <c r="DO23" s="715"/>
      <c r="DP23" s="715"/>
      <c r="DQ23" s="715"/>
      <c r="DR23" s="715"/>
      <c r="DS23" s="715"/>
      <c r="DT23" s="715"/>
      <c r="DU23" s="715"/>
      <c r="DV23" s="716"/>
      <c r="DW23" s="665" t="s">
        <v>293</v>
      </c>
      <c r="DX23" s="666"/>
      <c r="DY23" s="666"/>
      <c r="DZ23" s="666"/>
      <c r="EA23" s="666"/>
      <c r="EB23" s="666"/>
      <c r="EC23" s="667"/>
    </row>
    <row r="24" spans="2:133" ht="11.25" customHeight="1" x14ac:dyDescent="0.15">
      <c r="B24" s="680" t="s">
        <v>294</v>
      </c>
      <c r="C24" s="681"/>
      <c r="D24" s="681"/>
      <c r="E24" s="681"/>
      <c r="F24" s="681"/>
      <c r="G24" s="681"/>
      <c r="H24" s="681"/>
      <c r="I24" s="681"/>
      <c r="J24" s="681"/>
      <c r="K24" s="681"/>
      <c r="L24" s="681"/>
      <c r="M24" s="681"/>
      <c r="N24" s="681"/>
      <c r="O24" s="681"/>
      <c r="P24" s="681"/>
      <c r="Q24" s="682"/>
      <c r="R24" s="683">
        <v>925555</v>
      </c>
      <c r="S24" s="684"/>
      <c r="T24" s="684"/>
      <c r="U24" s="684"/>
      <c r="V24" s="684"/>
      <c r="W24" s="684"/>
      <c r="X24" s="684"/>
      <c r="Y24" s="685"/>
      <c r="Z24" s="686">
        <v>2.5</v>
      </c>
      <c r="AA24" s="686"/>
      <c r="AB24" s="686"/>
      <c r="AC24" s="686"/>
      <c r="AD24" s="687" t="s">
        <v>233</v>
      </c>
      <c r="AE24" s="687"/>
      <c r="AF24" s="687"/>
      <c r="AG24" s="687"/>
      <c r="AH24" s="687"/>
      <c r="AI24" s="687"/>
      <c r="AJ24" s="687"/>
      <c r="AK24" s="687"/>
      <c r="AL24" s="688" t="s">
        <v>233</v>
      </c>
      <c r="AM24" s="689"/>
      <c r="AN24" s="689"/>
      <c r="AO24" s="690"/>
      <c r="AP24" s="702" t="s">
        <v>295</v>
      </c>
      <c r="AQ24" s="703"/>
      <c r="AR24" s="703"/>
      <c r="AS24" s="703"/>
      <c r="AT24" s="703"/>
      <c r="AU24" s="703"/>
      <c r="AV24" s="703"/>
      <c r="AW24" s="703"/>
      <c r="AX24" s="703"/>
      <c r="AY24" s="703"/>
      <c r="AZ24" s="703"/>
      <c r="BA24" s="703"/>
      <c r="BB24" s="703"/>
      <c r="BC24" s="703"/>
      <c r="BD24" s="703"/>
      <c r="BE24" s="703"/>
      <c r="BF24" s="704"/>
      <c r="BG24" s="683" t="s">
        <v>233</v>
      </c>
      <c r="BH24" s="684"/>
      <c r="BI24" s="684"/>
      <c r="BJ24" s="684"/>
      <c r="BK24" s="684"/>
      <c r="BL24" s="684"/>
      <c r="BM24" s="684"/>
      <c r="BN24" s="685"/>
      <c r="BO24" s="686" t="s">
        <v>233</v>
      </c>
      <c r="BP24" s="686"/>
      <c r="BQ24" s="686"/>
      <c r="BR24" s="686"/>
      <c r="BS24" s="692" t="s">
        <v>233</v>
      </c>
      <c r="BT24" s="684"/>
      <c r="BU24" s="684"/>
      <c r="BV24" s="684"/>
      <c r="BW24" s="684"/>
      <c r="BX24" s="684"/>
      <c r="BY24" s="684"/>
      <c r="BZ24" s="684"/>
      <c r="CA24" s="684"/>
      <c r="CB24" s="693"/>
      <c r="CD24" s="694" t="s">
        <v>296</v>
      </c>
      <c r="CE24" s="695"/>
      <c r="CF24" s="695"/>
      <c r="CG24" s="695"/>
      <c r="CH24" s="695"/>
      <c r="CI24" s="695"/>
      <c r="CJ24" s="695"/>
      <c r="CK24" s="695"/>
      <c r="CL24" s="695"/>
      <c r="CM24" s="695"/>
      <c r="CN24" s="695"/>
      <c r="CO24" s="695"/>
      <c r="CP24" s="695"/>
      <c r="CQ24" s="696"/>
      <c r="CR24" s="672">
        <v>14776802</v>
      </c>
      <c r="CS24" s="673"/>
      <c r="CT24" s="673"/>
      <c r="CU24" s="673"/>
      <c r="CV24" s="673"/>
      <c r="CW24" s="673"/>
      <c r="CX24" s="673"/>
      <c r="CY24" s="674"/>
      <c r="CZ24" s="677">
        <v>42</v>
      </c>
      <c r="DA24" s="678"/>
      <c r="DB24" s="678"/>
      <c r="DC24" s="697"/>
      <c r="DD24" s="722">
        <v>9715340</v>
      </c>
      <c r="DE24" s="673"/>
      <c r="DF24" s="673"/>
      <c r="DG24" s="673"/>
      <c r="DH24" s="673"/>
      <c r="DI24" s="673"/>
      <c r="DJ24" s="673"/>
      <c r="DK24" s="674"/>
      <c r="DL24" s="722">
        <v>9670311</v>
      </c>
      <c r="DM24" s="673"/>
      <c r="DN24" s="673"/>
      <c r="DO24" s="673"/>
      <c r="DP24" s="673"/>
      <c r="DQ24" s="673"/>
      <c r="DR24" s="673"/>
      <c r="DS24" s="673"/>
      <c r="DT24" s="673"/>
      <c r="DU24" s="673"/>
      <c r="DV24" s="674"/>
      <c r="DW24" s="677">
        <v>57</v>
      </c>
      <c r="DX24" s="678"/>
      <c r="DY24" s="678"/>
      <c r="DZ24" s="678"/>
      <c r="EA24" s="678"/>
      <c r="EB24" s="678"/>
      <c r="EC24" s="679"/>
    </row>
    <row r="25" spans="2:133" ht="11.25" customHeight="1" x14ac:dyDescent="0.15">
      <c r="B25" s="680" t="s">
        <v>297</v>
      </c>
      <c r="C25" s="681"/>
      <c r="D25" s="681"/>
      <c r="E25" s="681"/>
      <c r="F25" s="681"/>
      <c r="G25" s="681"/>
      <c r="H25" s="681"/>
      <c r="I25" s="681"/>
      <c r="J25" s="681"/>
      <c r="K25" s="681"/>
      <c r="L25" s="681"/>
      <c r="M25" s="681"/>
      <c r="N25" s="681"/>
      <c r="O25" s="681"/>
      <c r="P25" s="681"/>
      <c r="Q25" s="682"/>
      <c r="R25" s="683" t="s">
        <v>129</v>
      </c>
      <c r="S25" s="684"/>
      <c r="T25" s="684"/>
      <c r="U25" s="684"/>
      <c r="V25" s="684"/>
      <c r="W25" s="684"/>
      <c r="X25" s="684"/>
      <c r="Y25" s="685"/>
      <c r="Z25" s="686" t="s">
        <v>233</v>
      </c>
      <c r="AA25" s="686"/>
      <c r="AB25" s="686"/>
      <c r="AC25" s="686"/>
      <c r="AD25" s="687" t="s">
        <v>129</v>
      </c>
      <c r="AE25" s="687"/>
      <c r="AF25" s="687"/>
      <c r="AG25" s="687"/>
      <c r="AH25" s="687"/>
      <c r="AI25" s="687"/>
      <c r="AJ25" s="687"/>
      <c r="AK25" s="687"/>
      <c r="AL25" s="688" t="s">
        <v>129</v>
      </c>
      <c r="AM25" s="689"/>
      <c r="AN25" s="689"/>
      <c r="AO25" s="690"/>
      <c r="AP25" s="702" t="s">
        <v>298</v>
      </c>
      <c r="AQ25" s="703"/>
      <c r="AR25" s="703"/>
      <c r="AS25" s="703"/>
      <c r="AT25" s="703"/>
      <c r="AU25" s="703"/>
      <c r="AV25" s="703"/>
      <c r="AW25" s="703"/>
      <c r="AX25" s="703"/>
      <c r="AY25" s="703"/>
      <c r="AZ25" s="703"/>
      <c r="BA25" s="703"/>
      <c r="BB25" s="703"/>
      <c r="BC25" s="703"/>
      <c r="BD25" s="703"/>
      <c r="BE25" s="703"/>
      <c r="BF25" s="704"/>
      <c r="BG25" s="683" t="s">
        <v>233</v>
      </c>
      <c r="BH25" s="684"/>
      <c r="BI25" s="684"/>
      <c r="BJ25" s="684"/>
      <c r="BK25" s="684"/>
      <c r="BL25" s="684"/>
      <c r="BM25" s="684"/>
      <c r="BN25" s="685"/>
      <c r="BO25" s="686" t="s">
        <v>129</v>
      </c>
      <c r="BP25" s="686"/>
      <c r="BQ25" s="686"/>
      <c r="BR25" s="686"/>
      <c r="BS25" s="692" t="s">
        <v>129</v>
      </c>
      <c r="BT25" s="684"/>
      <c r="BU25" s="684"/>
      <c r="BV25" s="684"/>
      <c r="BW25" s="684"/>
      <c r="BX25" s="684"/>
      <c r="BY25" s="684"/>
      <c r="BZ25" s="684"/>
      <c r="CA25" s="684"/>
      <c r="CB25" s="693"/>
      <c r="CD25" s="698" t="s">
        <v>299</v>
      </c>
      <c r="CE25" s="699"/>
      <c r="CF25" s="699"/>
      <c r="CG25" s="699"/>
      <c r="CH25" s="699"/>
      <c r="CI25" s="699"/>
      <c r="CJ25" s="699"/>
      <c r="CK25" s="699"/>
      <c r="CL25" s="699"/>
      <c r="CM25" s="699"/>
      <c r="CN25" s="699"/>
      <c r="CO25" s="699"/>
      <c r="CP25" s="699"/>
      <c r="CQ25" s="700"/>
      <c r="CR25" s="683">
        <v>4263014</v>
      </c>
      <c r="CS25" s="719"/>
      <c r="CT25" s="719"/>
      <c r="CU25" s="719"/>
      <c r="CV25" s="719"/>
      <c r="CW25" s="719"/>
      <c r="CX25" s="719"/>
      <c r="CY25" s="720"/>
      <c r="CZ25" s="688">
        <v>12.1</v>
      </c>
      <c r="DA25" s="717"/>
      <c r="DB25" s="717"/>
      <c r="DC25" s="721"/>
      <c r="DD25" s="692">
        <v>3951231</v>
      </c>
      <c r="DE25" s="719"/>
      <c r="DF25" s="719"/>
      <c r="DG25" s="719"/>
      <c r="DH25" s="719"/>
      <c r="DI25" s="719"/>
      <c r="DJ25" s="719"/>
      <c r="DK25" s="720"/>
      <c r="DL25" s="692">
        <v>3907048</v>
      </c>
      <c r="DM25" s="719"/>
      <c r="DN25" s="719"/>
      <c r="DO25" s="719"/>
      <c r="DP25" s="719"/>
      <c r="DQ25" s="719"/>
      <c r="DR25" s="719"/>
      <c r="DS25" s="719"/>
      <c r="DT25" s="719"/>
      <c r="DU25" s="719"/>
      <c r="DV25" s="720"/>
      <c r="DW25" s="688">
        <v>23</v>
      </c>
      <c r="DX25" s="717"/>
      <c r="DY25" s="717"/>
      <c r="DZ25" s="717"/>
      <c r="EA25" s="717"/>
      <c r="EB25" s="717"/>
      <c r="EC25" s="718"/>
    </row>
    <row r="26" spans="2:133" ht="11.25" customHeight="1" x14ac:dyDescent="0.15">
      <c r="B26" s="680" t="s">
        <v>300</v>
      </c>
      <c r="C26" s="681"/>
      <c r="D26" s="681"/>
      <c r="E26" s="681"/>
      <c r="F26" s="681"/>
      <c r="G26" s="681"/>
      <c r="H26" s="681"/>
      <c r="I26" s="681"/>
      <c r="J26" s="681"/>
      <c r="K26" s="681"/>
      <c r="L26" s="681"/>
      <c r="M26" s="681"/>
      <c r="N26" s="681"/>
      <c r="O26" s="681"/>
      <c r="P26" s="681"/>
      <c r="Q26" s="682"/>
      <c r="R26" s="683">
        <v>17274906</v>
      </c>
      <c r="S26" s="684"/>
      <c r="T26" s="684"/>
      <c r="U26" s="684"/>
      <c r="V26" s="684"/>
      <c r="W26" s="684"/>
      <c r="X26" s="684"/>
      <c r="Y26" s="685"/>
      <c r="Z26" s="686">
        <v>47.4</v>
      </c>
      <c r="AA26" s="686"/>
      <c r="AB26" s="686"/>
      <c r="AC26" s="686"/>
      <c r="AD26" s="687">
        <v>16349351</v>
      </c>
      <c r="AE26" s="687"/>
      <c r="AF26" s="687"/>
      <c r="AG26" s="687"/>
      <c r="AH26" s="687"/>
      <c r="AI26" s="687"/>
      <c r="AJ26" s="687"/>
      <c r="AK26" s="687"/>
      <c r="AL26" s="688">
        <v>99.7</v>
      </c>
      <c r="AM26" s="689"/>
      <c r="AN26" s="689"/>
      <c r="AO26" s="690"/>
      <c r="AP26" s="702" t="s">
        <v>301</v>
      </c>
      <c r="AQ26" s="732"/>
      <c r="AR26" s="732"/>
      <c r="AS26" s="732"/>
      <c r="AT26" s="732"/>
      <c r="AU26" s="732"/>
      <c r="AV26" s="732"/>
      <c r="AW26" s="732"/>
      <c r="AX26" s="732"/>
      <c r="AY26" s="732"/>
      <c r="AZ26" s="732"/>
      <c r="BA26" s="732"/>
      <c r="BB26" s="732"/>
      <c r="BC26" s="732"/>
      <c r="BD26" s="732"/>
      <c r="BE26" s="732"/>
      <c r="BF26" s="704"/>
      <c r="BG26" s="683" t="s">
        <v>129</v>
      </c>
      <c r="BH26" s="684"/>
      <c r="BI26" s="684"/>
      <c r="BJ26" s="684"/>
      <c r="BK26" s="684"/>
      <c r="BL26" s="684"/>
      <c r="BM26" s="684"/>
      <c r="BN26" s="685"/>
      <c r="BO26" s="686" t="s">
        <v>233</v>
      </c>
      <c r="BP26" s="686"/>
      <c r="BQ26" s="686"/>
      <c r="BR26" s="686"/>
      <c r="BS26" s="692" t="s">
        <v>129</v>
      </c>
      <c r="BT26" s="684"/>
      <c r="BU26" s="684"/>
      <c r="BV26" s="684"/>
      <c r="BW26" s="684"/>
      <c r="BX26" s="684"/>
      <c r="BY26" s="684"/>
      <c r="BZ26" s="684"/>
      <c r="CA26" s="684"/>
      <c r="CB26" s="693"/>
      <c r="CD26" s="698" t="s">
        <v>302</v>
      </c>
      <c r="CE26" s="699"/>
      <c r="CF26" s="699"/>
      <c r="CG26" s="699"/>
      <c r="CH26" s="699"/>
      <c r="CI26" s="699"/>
      <c r="CJ26" s="699"/>
      <c r="CK26" s="699"/>
      <c r="CL26" s="699"/>
      <c r="CM26" s="699"/>
      <c r="CN26" s="699"/>
      <c r="CO26" s="699"/>
      <c r="CP26" s="699"/>
      <c r="CQ26" s="700"/>
      <c r="CR26" s="683">
        <v>2534089</v>
      </c>
      <c r="CS26" s="684"/>
      <c r="CT26" s="684"/>
      <c r="CU26" s="684"/>
      <c r="CV26" s="684"/>
      <c r="CW26" s="684"/>
      <c r="CX26" s="684"/>
      <c r="CY26" s="685"/>
      <c r="CZ26" s="688">
        <v>7.2</v>
      </c>
      <c r="DA26" s="717"/>
      <c r="DB26" s="717"/>
      <c r="DC26" s="721"/>
      <c r="DD26" s="692">
        <v>2276286</v>
      </c>
      <c r="DE26" s="684"/>
      <c r="DF26" s="684"/>
      <c r="DG26" s="684"/>
      <c r="DH26" s="684"/>
      <c r="DI26" s="684"/>
      <c r="DJ26" s="684"/>
      <c r="DK26" s="685"/>
      <c r="DL26" s="692" t="s">
        <v>129</v>
      </c>
      <c r="DM26" s="684"/>
      <c r="DN26" s="684"/>
      <c r="DO26" s="684"/>
      <c r="DP26" s="684"/>
      <c r="DQ26" s="684"/>
      <c r="DR26" s="684"/>
      <c r="DS26" s="684"/>
      <c r="DT26" s="684"/>
      <c r="DU26" s="684"/>
      <c r="DV26" s="685"/>
      <c r="DW26" s="688" t="s">
        <v>233</v>
      </c>
      <c r="DX26" s="717"/>
      <c r="DY26" s="717"/>
      <c r="DZ26" s="717"/>
      <c r="EA26" s="717"/>
      <c r="EB26" s="717"/>
      <c r="EC26" s="718"/>
    </row>
    <row r="27" spans="2:133" ht="11.25" customHeight="1" x14ac:dyDescent="0.15">
      <c r="B27" s="680" t="s">
        <v>303</v>
      </c>
      <c r="C27" s="681"/>
      <c r="D27" s="681"/>
      <c r="E27" s="681"/>
      <c r="F27" s="681"/>
      <c r="G27" s="681"/>
      <c r="H27" s="681"/>
      <c r="I27" s="681"/>
      <c r="J27" s="681"/>
      <c r="K27" s="681"/>
      <c r="L27" s="681"/>
      <c r="M27" s="681"/>
      <c r="N27" s="681"/>
      <c r="O27" s="681"/>
      <c r="P27" s="681"/>
      <c r="Q27" s="682"/>
      <c r="R27" s="683">
        <v>6657</v>
      </c>
      <c r="S27" s="684"/>
      <c r="T27" s="684"/>
      <c r="U27" s="684"/>
      <c r="V27" s="684"/>
      <c r="W27" s="684"/>
      <c r="X27" s="684"/>
      <c r="Y27" s="685"/>
      <c r="Z27" s="686">
        <v>0</v>
      </c>
      <c r="AA27" s="686"/>
      <c r="AB27" s="686"/>
      <c r="AC27" s="686"/>
      <c r="AD27" s="687">
        <v>6657</v>
      </c>
      <c r="AE27" s="687"/>
      <c r="AF27" s="687"/>
      <c r="AG27" s="687"/>
      <c r="AH27" s="687"/>
      <c r="AI27" s="687"/>
      <c r="AJ27" s="687"/>
      <c r="AK27" s="687"/>
      <c r="AL27" s="688">
        <v>0</v>
      </c>
      <c r="AM27" s="689"/>
      <c r="AN27" s="689"/>
      <c r="AO27" s="690"/>
      <c r="AP27" s="680" t="s">
        <v>304</v>
      </c>
      <c r="AQ27" s="681"/>
      <c r="AR27" s="681"/>
      <c r="AS27" s="681"/>
      <c r="AT27" s="681"/>
      <c r="AU27" s="681"/>
      <c r="AV27" s="681"/>
      <c r="AW27" s="681"/>
      <c r="AX27" s="681"/>
      <c r="AY27" s="681"/>
      <c r="AZ27" s="681"/>
      <c r="BA27" s="681"/>
      <c r="BB27" s="681"/>
      <c r="BC27" s="681"/>
      <c r="BD27" s="681"/>
      <c r="BE27" s="681"/>
      <c r="BF27" s="682"/>
      <c r="BG27" s="683">
        <v>6132019</v>
      </c>
      <c r="BH27" s="684"/>
      <c r="BI27" s="684"/>
      <c r="BJ27" s="684"/>
      <c r="BK27" s="684"/>
      <c r="BL27" s="684"/>
      <c r="BM27" s="684"/>
      <c r="BN27" s="685"/>
      <c r="BO27" s="686">
        <v>100</v>
      </c>
      <c r="BP27" s="686"/>
      <c r="BQ27" s="686"/>
      <c r="BR27" s="686"/>
      <c r="BS27" s="692" t="s">
        <v>233</v>
      </c>
      <c r="BT27" s="684"/>
      <c r="BU27" s="684"/>
      <c r="BV27" s="684"/>
      <c r="BW27" s="684"/>
      <c r="BX27" s="684"/>
      <c r="BY27" s="684"/>
      <c r="BZ27" s="684"/>
      <c r="CA27" s="684"/>
      <c r="CB27" s="693"/>
      <c r="CD27" s="698" t="s">
        <v>305</v>
      </c>
      <c r="CE27" s="699"/>
      <c r="CF27" s="699"/>
      <c r="CG27" s="699"/>
      <c r="CH27" s="699"/>
      <c r="CI27" s="699"/>
      <c r="CJ27" s="699"/>
      <c r="CK27" s="699"/>
      <c r="CL27" s="699"/>
      <c r="CM27" s="699"/>
      <c r="CN27" s="699"/>
      <c r="CO27" s="699"/>
      <c r="CP27" s="699"/>
      <c r="CQ27" s="700"/>
      <c r="CR27" s="683">
        <v>6948708</v>
      </c>
      <c r="CS27" s="719"/>
      <c r="CT27" s="719"/>
      <c r="CU27" s="719"/>
      <c r="CV27" s="719"/>
      <c r="CW27" s="719"/>
      <c r="CX27" s="719"/>
      <c r="CY27" s="720"/>
      <c r="CZ27" s="688">
        <v>19.8</v>
      </c>
      <c r="DA27" s="717"/>
      <c r="DB27" s="717"/>
      <c r="DC27" s="721"/>
      <c r="DD27" s="692">
        <v>2239020</v>
      </c>
      <c r="DE27" s="719"/>
      <c r="DF27" s="719"/>
      <c r="DG27" s="719"/>
      <c r="DH27" s="719"/>
      <c r="DI27" s="719"/>
      <c r="DJ27" s="719"/>
      <c r="DK27" s="720"/>
      <c r="DL27" s="692">
        <v>2238174</v>
      </c>
      <c r="DM27" s="719"/>
      <c r="DN27" s="719"/>
      <c r="DO27" s="719"/>
      <c r="DP27" s="719"/>
      <c r="DQ27" s="719"/>
      <c r="DR27" s="719"/>
      <c r="DS27" s="719"/>
      <c r="DT27" s="719"/>
      <c r="DU27" s="719"/>
      <c r="DV27" s="720"/>
      <c r="DW27" s="688">
        <v>13.2</v>
      </c>
      <c r="DX27" s="717"/>
      <c r="DY27" s="717"/>
      <c r="DZ27" s="717"/>
      <c r="EA27" s="717"/>
      <c r="EB27" s="717"/>
      <c r="EC27" s="718"/>
    </row>
    <row r="28" spans="2:133" ht="11.25" customHeight="1" x14ac:dyDescent="0.15">
      <c r="B28" s="680" t="s">
        <v>306</v>
      </c>
      <c r="C28" s="681"/>
      <c r="D28" s="681"/>
      <c r="E28" s="681"/>
      <c r="F28" s="681"/>
      <c r="G28" s="681"/>
      <c r="H28" s="681"/>
      <c r="I28" s="681"/>
      <c r="J28" s="681"/>
      <c r="K28" s="681"/>
      <c r="L28" s="681"/>
      <c r="M28" s="681"/>
      <c r="N28" s="681"/>
      <c r="O28" s="681"/>
      <c r="P28" s="681"/>
      <c r="Q28" s="682"/>
      <c r="R28" s="683">
        <v>268513</v>
      </c>
      <c r="S28" s="684"/>
      <c r="T28" s="684"/>
      <c r="U28" s="684"/>
      <c r="V28" s="684"/>
      <c r="W28" s="684"/>
      <c r="X28" s="684"/>
      <c r="Y28" s="685"/>
      <c r="Z28" s="686">
        <v>0.7</v>
      </c>
      <c r="AA28" s="686"/>
      <c r="AB28" s="686"/>
      <c r="AC28" s="686"/>
      <c r="AD28" s="687" t="s">
        <v>129</v>
      </c>
      <c r="AE28" s="687"/>
      <c r="AF28" s="687"/>
      <c r="AG28" s="687"/>
      <c r="AH28" s="687"/>
      <c r="AI28" s="687"/>
      <c r="AJ28" s="687"/>
      <c r="AK28" s="687"/>
      <c r="AL28" s="688" t="s">
        <v>233</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307</v>
      </c>
      <c r="CE28" s="699"/>
      <c r="CF28" s="699"/>
      <c r="CG28" s="699"/>
      <c r="CH28" s="699"/>
      <c r="CI28" s="699"/>
      <c r="CJ28" s="699"/>
      <c r="CK28" s="699"/>
      <c r="CL28" s="699"/>
      <c r="CM28" s="699"/>
      <c r="CN28" s="699"/>
      <c r="CO28" s="699"/>
      <c r="CP28" s="699"/>
      <c r="CQ28" s="700"/>
      <c r="CR28" s="683">
        <v>3565080</v>
      </c>
      <c r="CS28" s="684"/>
      <c r="CT28" s="684"/>
      <c r="CU28" s="684"/>
      <c r="CV28" s="684"/>
      <c r="CW28" s="684"/>
      <c r="CX28" s="684"/>
      <c r="CY28" s="685"/>
      <c r="CZ28" s="688">
        <v>10.1</v>
      </c>
      <c r="DA28" s="717"/>
      <c r="DB28" s="717"/>
      <c r="DC28" s="721"/>
      <c r="DD28" s="692">
        <v>3525089</v>
      </c>
      <c r="DE28" s="684"/>
      <c r="DF28" s="684"/>
      <c r="DG28" s="684"/>
      <c r="DH28" s="684"/>
      <c r="DI28" s="684"/>
      <c r="DJ28" s="684"/>
      <c r="DK28" s="685"/>
      <c r="DL28" s="692">
        <v>3525089</v>
      </c>
      <c r="DM28" s="684"/>
      <c r="DN28" s="684"/>
      <c r="DO28" s="684"/>
      <c r="DP28" s="684"/>
      <c r="DQ28" s="684"/>
      <c r="DR28" s="684"/>
      <c r="DS28" s="684"/>
      <c r="DT28" s="684"/>
      <c r="DU28" s="684"/>
      <c r="DV28" s="685"/>
      <c r="DW28" s="688">
        <v>20.8</v>
      </c>
      <c r="DX28" s="717"/>
      <c r="DY28" s="717"/>
      <c r="DZ28" s="717"/>
      <c r="EA28" s="717"/>
      <c r="EB28" s="717"/>
      <c r="EC28" s="718"/>
    </row>
    <row r="29" spans="2:133" ht="11.25" customHeight="1" x14ac:dyDescent="0.15">
      <c r="B29" s="680" t="s">
        <v>308</v>
      </c>
      <c r="C29" s="681"/>
      <c r="D29" s="681"/>
      <c r="E29" s="681"/>
      <c r="F29" s="681"/>
      <c r="G29" s="681"/>
      <c r="H29" s="681"/>
      <c r="I29" s="681"/>
      <c r="J29" s="681"/>
      <c r="K29" s="681"/>
      <c r="L29" s="681"/>
      <c r="M29" s="681"/>
      <c r="N29" s="681"/>
      <c r="O29" s="681"/>
      <c r="P29" s="681"/>
      <c r="Q29" s="682"/>
      <c r="R29" s="683">
        <v>216631</v>
      </c>
      <c r="S29" s="684"/>
      <c r="T29" s="684"/>
      <c r="U29" s="684"/>
      <c r="V29" s="684"/>
      <c r="W29" s="684"/>
      <c r="X29" s="684"/>
      <c r="Y29" s="685"/>
      <c r="Z29" s="686">
        <v>0.6</v>
      </c>
      <c r="AA29" s="686"/>
      <c r="AB29" s="686"/>
      <c r="AC29" s="686"/>
      <c r="AD29" s="687">
        <v>20501</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309</v>
      </c>
      <c r="CE29" s="724"/>
      <c r="CF29" s="698" t="s">
        <v>310</v>
      </c>
      <c r="CG29" s="699"/>
      <c r="CH29" s="699"/>
      <c r="CI29" s="699"/>
      <c r="CJ29" s="699"/>
      <c r="CK29" s="699"/>
      <c r="CL29" s="699"/>
      <c r="CM29" s="699"/>
      <c r="CN29" s="699"/>
      <c r="CO29" s="699"/>
      <c r="CP29" s="699"/>
      <c r="CQ29" s="700"/>
      <c r="CR29" s="683">
        <v>3564695</v>
      </c>
      <c r="CS29" s="719"/>
      <c r="CT29" s="719"/>
      <c r="CU29" s="719"/>
      <c r="CV29" s="719"/>
      <c r="CW29" s="719"/>
      <c r="CX29" s="719"/>
      <c r="CY29" s="720"/>
      <c r="CZ29" s="688">
        <v>10.1</v>
      </c>
      <c r="DA29" s="717"/>
      <c r="DB29" s="717"/>
      <c r="DC29" s="721"/>
      <c r="DD29" s="692">
        <v>3524704</v>
      </c>
      <c r="DE29" s="719"/>
      <c r="DF29" s="719"/>
      <c r="DG29" s="719"/>
      <c r="DH29" s="719"/>
      <c r="DI29" s="719"/>
      <c r="DJ29" s="719"/>
      <c r="DK29" s="720"/>
      <c r="DL29" s="692">
        <v>3524704</v>
      </c>
      <c r="DM29" s="719"/>
      <c r="DN29" s="719"/>
      <c r="DO29" s="719"/>
      <c r="DP29" s="719"/>
      <c r="DQ29" s="719"/>
      <c r="DR29" s="719"/>
      <c r="DS29" s="719"/>
      <c r="DT29" s="719"/>
      <c r="DU29" s="719"/>
      <c r="DV29" s="720"/>
      <c r="DW29" s="688">
        <v>20.8</v>
      </c>
      <c r="DX29" s="717"/>
      <c r="DY29" s="717"/>
      <c r="DZ29" s="717"/>
      <c r="EA29" s="717"/>
      <c r="EB29" s="717"/>
      <c r="EC29" s="718"/>
    </row>
    <row r="30" spans="2:133" ht="11.25" customHeight="1" x14ac:dyDescent="0.15">
      <c r="B30" s="680" t="s">
        <v>311</v>
      </c>
      <c r="C30" s="681"/>
      <c r="D30" s="681"/>
      <c r="E30" s="681"/>
      <c r="F30" s="681"/>
      <c r="G30" s="681"/>
      <c r="H30" s="681"/>
      <c r="I30" s="681"/>
      <c r="J30" s="681"/>
      <c r="K30" s="681"/>
      <c r="L30" s="681"/>
      <c r="M30" s="681"/>
      <c r="N30" s="681"/>
      <c r="O30" s="681"/>
      <c r="P30" s="681"/>
      <c r="Q30" s="682"/>
      <c r="R30" s="683">
        <v>104052</v>
      </c>
      <c r="S30" s="684"/>
      <c r="T30" s="684"/>
      <c r="U30" s="684"/>
      <c r="V30" s="684"/>
      <c r="W30" s="684"/>
      <c r="X30" s="684"/>
      <c r="Y30" s="685"/>
      <c r="Z30" s="686">
        <v>0.3</v>
      </c>
      <c r="AA30" s="686"/>
      <c r="AB30" s="686"/>
      <c r="AC30" s="686"/>
      <c r="AD30" s="687" t="s">
        <v>233</v>
      </c>
      <c r="AE30" s="687"/>
      <c r="AF30" s="687"/>
      <c r="AG30" s="687"/>
      <c r="AH30" s="687"/>
      <c r="AI30" s="687"/>
      <c r="AJ30" s="687"/>
      <c r="AK30" s="687"/>
      <c r="AL30" s="688" t="s">
        <v>129</v>
      </c>
      <c r="AM30" s="689"/>
      <c r="AN30" s="689"/>
      <c r="AO30" s="690"/>
      <c r="AP30" s="662" t="s">
        <v>227</v>
      </c>
      <c r="AQ30" s="663"/>
      <c r="AR30" s="663"/>
      <c r="AS30" s="663"/>
      <c r="AT30" s="663"/>
      <c r="AU30" s="663"/>
      <c r="AV30" s="663"/>
      <c r="AW30" s="663"/>
      <c r="AX30" s="663"/>
      <c r="AY30" s="663"/>
      <c r="AZ30" s="663"/>
      <c r="BA30" s="663"/>
      <c r="BB30" s="663"/>
      <c r="BC30" s="663"/>
      <c r="BD30" s="663"/>
      <c r="BE30" s="663"/>
      <c r="BF30" s="664"/>
      <c r="BG30" s="662" t="s">
        <v>312</v>
      </c>
      <c r="BH30" s="736"/>
      <c r="BI30" s="736"/>
      <c r="BJ30" s="736"/>
      <c r="BK30" s="736"/>
      <c r="BL30" s="736"/>
      <c r="BM30" s="736"/>
      <c r="BN30" s="736"/>
      <c r="BO30" s="736"/>
      <c r="BP30" s="736"/>
      <c r="BQ30" s="737"/>
      <c r="BR30" s="662" t="s">
        <v>313</v>
      </c>
      <c r="BS30" s="736"/>
      <c r="BT30" s="736"/>
      <c r="BU30" s="736"/>
      <c r="BV30" s="736"/>
      <c r="BW30" s="736"/>
      <c r="BX30" s="736"/>
      <c r="BY30" s="736"/>
      <c r="BZ30" s="736"/>
      <c r="CA30" s="736"/>
      <c r="CB30" s="737"/>
      <c r="CD30" s="725"/>
      <c r="CE30" s="726"/>
      <c r="CF30" s="698" t="s">
        <v>314</v>
      </c>
      <c r="CG30" s="699"/>
      <c r="CH30" s="699"/>
      <c r="CI30" s="699"/>
      <c r="CJ30" s="699"/>
      <c r="CK30" s="699"/>
      <c r="CL30" s="699"/>
      <c r="CM30" s="699"/>
      <c r="CN30" s="699"/>
      <c r="CO30" s="699"/>
      <c r="CP30" s="699"/>
      <c r="CQ30" s="700"/>
      <c r="CR30" s="683">
        <v>3387090</v>
      </c>
      <c r="CS30" s="684"/>
      <c r="CT30" s="684"/>
      <c r="CU30" s="684"/>
      <c r="CV30" s="684"/>
      <c r="CW30" s="684"/>
      <c r="CX30" s="684"/>
      <c r="CY30" s="685"/>
      <c r="CZ30" s="688">
        <v>9.6</v>
      </c>
      <c r="DA30" s="717"/>
      <c r="DB30" s="717"/>
      <c r="DC30" s="721"/>
      <c r="DD30" s="692">
        <v>3351874</v>
      </c>
      <c r="DE30" s="684"/>
      <c r="DF30" s="684"/>
      <c r="DG30" s="684"/>
      <c r="DH30" s="684"/>
      <c r="DI30" s="684"/>
      <c r="DJ30" s="684"/>
      <c r="DK30" s="685"/>
      <c r="DL30" s="692">
        <v>3351874</v>
      </c>
      <c r="DM30" s="684"/>
      <c r="DN30" s="684"/>
      <c r="DO30" s="684"/>
      <c r="DP30" s="684"/>
      <c r="DQ30" s="684"/>
      <c r="DR30" s="684"/>
      <c r="DS30" s="684"/>
      <c r="DT30" s="684"/>
      <c r="DU30" s="684"/>
      <c r="DV30" s="685"/>
      <c r="DW30" s="688">
        <v>19.7</v>
      </c>
      <c r="DX30" s="717"/>
      <c r="DY30" s="717"/>
      <c r="DZ30" s="717"/>
      <c r="EA30" s="717"/>
      <c r="EB30" s="717"/>
      <c r="EC30" s="718"/>
    </row>
    <row r="31" spans="2:133" ht="11.25" customHeight="1" x14ac:dyDescent="0.15">
      <c r="B31" s="680" t="s">
        <v>315</v>
      </c>
      <c r="C31" s="681"/>
      <c r="D31" s="681"/>
      <c r="E31" s="681"/>
      <c r="F31" s="681"/>
      <c r="G31" s="681"/>
      <c r="H31" s="681"/>
      <c r="I31" s="681"/>
      <c r="J31" s="681"/>
      <c r="K31" s="681"/>
      <c r="L31" s="681"/>
      <c r="M31" s="681"/>
      <c r="N31" s="681"/>
      <c r="O31" s="681"/>
      <c r="P31" s="681"/>
      <c r="Q31" s="682"/>
      <c r="R31" s="683">
        <v>5778558</v>
      </c>
      <c r="S31" s="684"/>
      <c r="T31" s="684"/>
      <c r="U31" s="684"/>
      <c r="V31" s="684"/>
      <c r="W31" s="684"/>
      <c r="X31" s="684"/>
      <c r="Y31" s="685"/>
      <c r="Z31" s="686">
        <v>15.8</v>
      </c>
      <c r="AA31" s="686"/>
      <c r="AB31" s="686"/>
      <c r="AC31" s="686"/>
      <c r="AD31" s="687" t="s">
        <v>233</v>
      </c>
      <c r="AE31" s="687"/>
      <c r="AF31" s="687"/>
      <c r="AG31" s="687"/>
      <c r="AH31" s="687"/>
      <c r="AI31" s="687"/>
      <c r="AJ31" s="687"/>
      <c r="AK31" s="687"/>
      <c r="AL31" s="688" t="s">
        <v>233</v>
      </c>
      <c r="AM31" s="689"/>
      <c r="AN31" s="689"/>
      <c r="AO31" s="690"/>
      <c r="AP31" s="740" t="s">
        <v>316</v>
      </c>
      <c r="AQ31" s="741"/>
      <c r="AR31" s="741"/>
      <c r="AS31" s="741"/>
      <c r="AT31" s="746" t="s">
        <v>317</v>
      </c>
      <c r="AU31" s="231"/>
      <c r="AV31" s="231"/>
      <c r="AW31" s="231"/>
      <c r="AX31" s="669" t="s">
        <v>191</v>
      </c>
      <c r="AY31" s="670"/>
      <c r="AZ31" s="670"/>
      <c r="BA31" s="670"/>
      <c r="BB31" s="670"/>
      <c r="BC31" s="670"/>
      <c r="BD31" s="670"/>
      <c r="BE31" s="670"/>
      <c r="BF31" s="671"/>
      <c r="BG31" s="751">
        <v>99.1</v>
      </c>
      <c r="BH31" s="738"/>
      <c r="BI31" s="738"/>
      <c r="BJ31" s="738"/>
      <c r="BK31" s="738"/>
      <c r="BL31" s="738"/>
      <c r="BM31" s="678">
        <v>96.8</v>
      </c>
      <c r="BN31" s="738"/>
      <c r="BO31" s="738"/>
      <c r="BP31" s="738"/>
      <c r="BQ31" s="739"/>
      <c r="BR31" s="751">
        <v>99.2</v>
      </c>
      <c r="BS31" s="738"/>
      <c r="BT31" s="738"/>
      <c r="BU31" s="738"/>
      <c r="BV31" s="738"/>
      <c r="BW31" s="738"/>
      <c r="BX31" s="678">
        <v>96.5</v>
      </c>
      <c r="BY31" s="738"/>
      <c r="BZ31" s="738"/>
      <c r="CA31" s="738"/>
      <c r="CB31" s="739"/>
      <c r="CD31" s="725"/>
      <c r="CE31" s="726"/>
      <c r="CF31" s="698" t="s">
        <v>318</v>
      </c>
      <c r="CG31" s="699"/>
      <c r="CH31" s="699"/>
      <c r="CI31" s="699"/>
      <c r="CJ31" s="699"/>
      <c r="CK31" s="699"/>
      <c r="CL31" s="699"/>
      <c r="CM31" s="699"/>
      <c r="CN31" s="699"/>
      <c r="CO31" s="699"/>
      <c r="CP31" s="699"/>
      <c r="CQ31" s="700"/>
      <c r="CR31" s="683">
        <v>177605</v>
      </c>
      <c r="CS31" s="719"/>
      <c r="CT31" s="719"/>
      <c r="CU31" s="719"/>
      <c r="CV31" s="719"/>
      <c r="CW31" s="719"/>
      <c r="CX31" s="719"/>
      <c r="CY31" s="720"/>
      <c r="CZ31" s="688">
        <v>0.5</v>
      </c>
      <c r="DA31" s="717"/>
      <c r="DB31" s="717"/>
      <c r="DC31" s="721"/>
      <c r="DD31" s="692">
        <v>172830</v>
      </c>
      <c r="DE31" s="719"/>
      <c r="DF31" s="719"/>
      <c r="DG31" s="719"/>
      <c r="DH31" s="719"/>
      <c r="DI31" s="719"/>
      <c r="DJ31" s="719"/>
      <c r="DK31" s="720"/>
      <c r="DL31" s="692">
        <v>172830</v>
      </c>
      <c r="DM31" s="719"/>
      <c r="DN31" s="719"/>
      <c r="DO31" s="719"/>
      <c r="DP31" s="719"/>
      <c r="DQ31" s="719"/>
      <c r="DR31" s="719"/>
      <c r="DS31" s="719"/>
      <c r="DT31" s="719"/>
      <c r="DU31" s="719"/>
      <c r="DV31" s="720"/>
      <c r="DW31" s="688">
        <v>1</v>
      </c>
      <c r="DX31" s="717"/>
      <c r="DY31" s="717"/>
      <c r="DZ31" s="717"/>
      <c r="EA31" s="717"/>
      <c r="EB31" s="717"/>
      <c r="EC31" s="718"/>
    </row>
    <row r="32" spans="2:133" ht="11.25" customHeight="1" x14ac:dyDescent="0.15">
      <c r="B32" s="729" t="s">
        <v>319</v>
      </c>
      <c r="C32" s="730"/>
      <c r="D32" s="730"/>
      <c r="E32" s="730"/>
      <c r="F32" s="730"/>
      <c r="G32" s="730"/>
      <c r="H32" s="730"/>
      <c r="I32" s="730"/>
      <c r="J32" s="730"/>
      <c r="K32" s="730"/>
      <c r="L32" s="730"/>
      <c r="M32" s="730"/>
      <c r="N32" s="730"/>
      <c r="O32" s="730"/>
      <c r="P32" s="730"/>
      <c r="Q32" s="731"/>
      <c r="R32" s="683" t="s">
        <v>129</v>
      </c>
      <c r="S32" s="684"/>
      <c r="T32" s="684"/>
      <c r="U32" s="684"/>
      <c r="V32" s="684"/>
      <c r="W32" s="684"/>
      <c r="X32" s="684"/>
      <c r="Y32" s="685"/>
      <c r="Z32" s="686" t="s">
        <v>129</v>
      </c>
      <c r="AA32" s="686"/>
      <c r="AB32" s="686"/>
      <c r="AC32" s="686"/>
      <c r="AD32" s="687" t="s">
        <v>129</v>
      </c>
      <c r="AE32" s="687"/>
      <c r="AF32" s="687"/>
      <c r="AG32" s="687"/>
      <c r="AH32" s="687"/>
      <c r="AI32" s="687"/>
      <c r="AJ32" s="687"/>
      <c r="AK32" s="687"/>
      <c r="AL32" s="688" t="s">
        <v>233</v>
      </c>
      <c r="AM32" s="689"/>
      <c r="AN32" s="689"/>
      <c r="AO32" s="690"/>
      <c r="AP32" s="742"/>
      <c r="AQ32" s="743"/>
      <c r="AR32" s="743"/>
      <c r="AS32" s="743"/>
      <c r="AT32" s="747"/>
      <c r="AU32" s="230" t="s">
        <v>320</v>
      </c>
      <c r="AV32" s="230"/>
      <c r="AW32" s="230"/>
      <c r="AX32" s="680" t="s">
        <v>321</v>
      </c>
      <c r="AY32" s="681"/>
      <c r="AZ32" s="681"/>
      <c r="BA32" s="681"/>
      <c r="BB32" s="681"/>
      <c r="BC32" s="681"/>
      <c r="BD32" s="681"/>
      <c r="BE32" s="681"/>
      <c r="BF32" s="682"/>
      <c r="BG32" s="752">
        <v>99.3</v>
      </c>
      <c r="BH32" s="719"/>
      <c r="BI32" s="719"/>
      <c r="BJ32" s="719"/>
      <c r="BK32" s="719"/>
      <c r="BL32" s="719"/>
      <c r="BM32" s="689">
        <v>97.4</v>
      </c>
      <c r="BN32" s="749"/>
      <c r="BO32" s="749"/>
      <c r="BP32" s="749"/>
      <c r="BQ32" s="750"/>
      <c r="BR32" s="752">
        <v>99.3</v>
      </c>
      <c r="BS32" s="719"/>
      <c r="BT32" s="719"/>
      <c r="BU32" s="719"/>
      <c r="BV32" s="719"/>
      <c r="BW32" s="719"/>
      <c r="BX32" s="689">
        <v>97.3</v>
      </c>
      <c r="BY32" s="749"/>
      <c r="BZ32" s="749"/>
      <c r="CA32" s="749"/>
      <c r="CB32" s="750"/>
      <c r="CD32" s="727"/>
      <c r="CE32" s="728"/>
      <c r="CF32" s="698" t="s">
        <v>322</v>
      </c>
      <c r="CG32" s="699"/>
      <c r="CH32" s="699"/>
      <c r="CI32" s="699"/>
      <c r="CJ32" s="699"/>
      <c r="CK32" s="699"/>
      <c r="CL32" s="699"/>
      <c r="CM32" s="699"/>
      <c r="CN32" s="699"/>
      <c r="CO32" s="699"/>
      <c r="CP32" s="699"/>
      <c r="CQ32" s="700"/>
      <c r="CR32" s="683">
        <v>385</v>
      </c>
      <c r="CS32" s="684"/>
      <c r="CT32" s="684"/>
      <c r="CU32" s="684"/>
      <c r="CV32" s="684"/>
      <c r="CW32" s="684"/>
      <c r="CX32" s="684"/>
      <c r="CY32" s="685"/>
      <c r="CZ32" s="688">
        <v>0</v>
      </c>
      <c r="DA32" s="717"/>
      <c r="DB32" s="717"/>
      <c r="DC32" s="721"/>
      <c r="DD32" s="692">
        <v>385</v>
      </c>
      <c r="DE32" s="684"/>
      <c r="DF32" s="684"/>
      <c r="DG32" s="684"/>
      <c r="DH32" s="684"/>
      <c r="DI32" s="684"/>
      <c r="DJ32" s="684"/>
      <c r="DK32" s="685"/>
      <c r="DL32" s="692">
        <v>385</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323</v>
      </c>
      <c r="C33" s="681"/>
      <c r="D33" s="681"/>
      <c r="E33" s="681"/>
      <c r="F33" s="681"/>
      <c r="G33" s="681"/>
      <c r="H33" s="681"/>
      <c r="I33" s="681"/>
      <c r="J33" s="681"/>
      <c r="K33" s="681"/>
      <c r="L33" s="681"/>
      <c r="M33" s="681"/>
      <c r="N33" s="681"/>
      <c r="O33" s="681"/>
      <c r="P33" s="681"/>
      <c r="Q33" s="682"/>
      <c r="R33" s="683">
        <v>4195581</v>
      </c>
      <c r="S33" s="684"/>
      <c r="T33" s="684"/>
      <c r="U33" s="684"/>
      <c r="V33" s="684"/>
      <c r="W33" s="684"/>
      <c r="X33" s="684"/>
      <c r="Y33" s="685"/>
      <c r="Z33" s="686">
        <v>11.5</v>
      </c>
      <c r="AA33" s="686"/>
      <c r="AB33" s="686"/>
      <c r="AC33" s="686"/>
      <c r="AD33" s="687" t="s">
        <v>129</v>
      </c>
      <c r="AE33" s="687"/>
      <c r="AF33" s="687"/>
      <c r="AG33" s="687"/>
      <c r="AH33" s="687"/>
      <c r="AI33" s="687"/>
      <c r="AJ33" s="687"/>
      <c r="AK33" s="687"/>
      <c r="AL33" s="688" t="s">
        <v>233</v>
      </c>
      <c r="AM33" s="689"/>
      <c r="AN33" s="689"/>
      <c r="AO33" s="690"/>
      <c r="AP33" s="744"/>
      <c r="AQ33" s="745"/>
      <c r="AR33" s="745"/>
      <c r="AS33" s="745"/>
      <c r="AT33" s="748"/>
      <c r="AU33" s="232"/>
      <c r="AV33" s="232"/>
      <c r="AW33" s="232"/>
      <c r="AX33" s="733" t="s">
        <v>324</v>
      </c>
      <c r="AY33" s="734"/>
      <c r="AZ33" s="734"/>
      <c r="BA33" s="734"/>
      <c r="BB33" s="734"/>
      <c r="BC33" s="734"/>
      <c r="BD33" s="734"/>
      <c r="BE33" s="734"/>
      <c r="BF33" s="735"/>
      <c r="BG33" s="753">
        <v>98.8</v>
      </c>
      <c r="BH33" s="754"/>
      <c r="BI33" s="754"/>
      <c r="BJ33" s="754"/>
      <c r="BK33" s="754"/>
      <c r="BL33" s="754"/>
      <c r="BM33" s="755">
        <v>95.9</v>
      </c>
      <c r="BN33" s="754"/>
      <c r="BO33" s="754"/>
      <c r="BP33" s="754"/>
      <c r="BQ33" s="756"/>
      <c r="BR33" s="753">
        <v>99</v>
      </c>
      <c r="BS33" s="754"/>
      <c r="BT33" s="754"/>
      <c r="BU33" s="754"/>
      <c r="BV33" s="754"/>
      <c r="BW33" s="754"/>
      <c r="BX33" s="755">
        <v>95.4</v>
      </c>
      <c r="BY33" s="754"/>
      <c r="BZ33" s="754"/>
      <c r="CA33" s="754"/>
      <c r="CB33" s="756"/>
      <c r="CD33" s="698" t="s">
        <v>325</v>
      </c>
      <c r="CE33" s="699"/>
      <c r="CF33" s="699"/>
      <c r="CG33" s="699"/>
      <c r="CH33" s="699"/>
      <c r="CI33" s="699"/>
      <c r="CJ33" s="699"/>
      <c r="CK33" s="699"/>
      <c r="CL33" s="699"/>
      <c r="CM33" s="699"/>
      <c r="CN33" s="699"/>
      <c r="CO33" s="699"/>
      <c r="CP33" s="699"/>
      <c r="CQ33" s="700"/>
      <c r="CR33" s="683">
        <v>10464491</v>
      </c>
      <c r="CS33" s="719"/>
      <c r="CT33" s="719"/>
      <c r="CU33" s="719"/>
      <c r="CV33" s="719"/>
      <c r="CW33" s="719"/>
      <c r="CX33" s="719"/>
      <c r="CY33" s="720"/>
      <c r="CZ33" s="688">
        <v>29.8</v>
      </c>
      <c r="DA33" s="717"/>
      <c r="DB33" s="717"/>
      <c r="DC33" s="721"/>
      <c r="DD33" s="692">
        <v>7832147</v>
      </c>
      <c r="DE33" s="719"/>
      <c r="DF33" s="719"/>
      <c r="DG33" s="719"/>
      <c r="DH33" s="719"/>
      <c r="DI33" s="719"/>
      <c r="DJ33" s="719"/>
      <c r="DK33" s="720"/>
      <c r="DL33" s="692">
        <v>6460778</v>
      </c>
      <c r="DM33" s="719"/>
      <c r="DN33" s="719"/>
      <c r="DO33" s="719"/>
      <c r="DP33" s="719"/>
      <c r="DQ33" s="719"/>
      <c r="DR33" s="719"/>
      <c r="DS33" s="719"/>
      <c r="DT33" s="719"/>
      <c r="DU33" s="719"/>
      <c r="DV33" s="720"/>
      <c r="DW33" s="688">
        <v>38.1</v>
      </c>
      <c r="DX33" s="717"/>
      <c r="DY33" s="717"/>
      <c r="DZ33" s="717"/>
      <c r="EA33" s="717"/>
      <c r="EB33" s="717"/>
      <c r="EC33" s="718"/>
    </row>
    <row r="34" spans="2:133" ht="11.25" customHeight="1" x14ac:dyDescent="0.15">
      <c r="B34" s="680" t="s">
        <v>326</v>
      </c>
      <c r="C34" s="681"/>
      <c r="D34" s="681"/>
      <c r="E34" s="681"/>
      <c r="F34" s="681"/>
      <c r="G34" s="681"/>
      <c r="H34" s="681"/>
      <c r="I34" s="681"/>
      <c r="J34" s="681"/>
      <c r="K34" s="681"/>
      <c r="L34" s="681"/>
      <c r="M34" s="681"/>
      <c r="N34" s="681"/>
      <c r="O34" s="681"/>
      <c r="P34" s="681"/>
      <c r="Q34" s="682"/>
      <c r="R34" s="683">
        <v>122736</v>
      </c>
      <c r="S34" s="684"/>
      <c r="T34" s="684"/>
      <c r="U34" s="684"/>
      <c r="V34" s="684"/>
      <c r="W34" s="684"/>
      <c r="X34" s="684"/>
      <c r="Y34" s="685"/>
      <c r="Z34" s="686">
        <v>0.3</v>
      </c>
      <c r="AA34" s="686"/>
      <c r="AB34" s="686"/>
      <c r="AC34" s="686"/>
      <c r="AD34" s="687">
        <v>16752</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327</v>
      </c>
      <c r="CE34" s="699"/>
      <c r="CF34" s="699"/>
      <c r="CG34" s="699"/>
      <c r="CH34" s="699"/>
      <c r="CI34" s="699"/>
      <c r="CJ34" s="699"/>
      <c r="CK34" s="699"/>
      <c r="CL34" s="699"/>
      <c r="CM34" s="699"/>
      <c r="CN34" s="699"/>
      <c r="CO34" s="699"/>
      <c r="CP34" s="699"/>
      <c r="CQ34" s="700"/>
      <c r="CR34" s="683">
        <v>3282949</v>
      </c>
      <c r="CS34" s="684"/>
      <c r="CT34" s="684"/>
      <c r="CU34" s="684"/>
      <c r="CV34" s="684"/>
      <c r="CW34" s="684"/>
      <c r="CX34" s="684"/>
      <c r="CY34" s="685"/>
      <c r="CZ34" s="688">
        <v>9.3000000000000007</v>
      </c>
      <c r="DA34" s="717"/>
      <c r="DB34" s="717"/>
      <c r="DC34" s="721"/>
      <c r="DD34" s="692">
        <v>2245491</v>
      </c>
      <c r="DE34" s="684"/>
      <c r="DF34" s="684"/>
      <c r="DG34" s="684"/>
      <c r="DH34" s="684"/>
      <c r="DI34" s="684"/>
      <c r="DJ34" s="684"/>
      <c r="DK34" s="685"/>
      <c r="DL34" s="692">
        <v>1904928</v>
      </c>
      <c r="DM34" s="684"/>
      <c r="DN34" s="684"/>
      <c r="DO34" s="684"/>
      <c r="DP34" s="684"/>
      <c r="DQ34" s="684"/>
      <c r="DR34" s="684"/>
      <c r="DS34" s="684"/>
      <c r="DT34" s="684"/>
      <c r="DU34" s="684"/>
      <c r="DV34" s="685"/>
      <c r="DW34" s="688">
        <v>11.2</v>
      </c>
      <c r="DX34" s="717"/>
      <c r="DY34" s="717"/>
      <c r="DZ34" s="717"/>
      <c r="EA34" s="717"/>
      <c r="EB34" s="717"/>
      <c r="EC34" s="718"/>
    </row>
    <row r="35" spans="2:133" ht="11.25" customHeight="1" x14ac:dyDescent="0.15">
      <c r="B35" s="680" t="s">
        <v>328</v>
      </c>
      <c r="C35" s="681"/>
      <c r="D35" s="681"/>
      <c r="E35" s="681"/>
      <c r="F35" s="681"/>
      <c r="G35" s="681"/>
      <c r="H35" s="681"/>
      <c r="I35" s="681"/>
      <c r="J35" s="681"/>
      <c r="K35" s="681"/>
      <c r="L35" s="681"/>
      <c r="M35" s="681"/>
      <c r="N35" s="681"/>
      <c r="O35" s="681"/>
      <c r="P35" s="681"/>
      <c r="Q35" s="682"/>
      <c r="R35" s="683">
        <v>531625</v>
      </c>
      <c r="S35" s="684"/>
      <c r="T35" s="684"/>
      <c r="U35" s="684"/>
      <c r="V35" s="684"/>
      <c r="W35" s="684"/>
      <c r="X35" s="684"/>
      <c r="Y35" s="685"/>
      <c r="Z35" s="686">
        <v>1.5</v>
      </c>
      <c r="AA35" s="686"/>
      <c r="AB35" s="686"/>
      <c r="AC35" s="686"/>
      <c r="AD35" s="687" t="s">
        <v>233</v>
      </c>
      <c r="AE35" s="687"/>
      <c r="AF35" s="687"/>
      <c r="AG35" s="687"/>
      <c r="AH35" s="687"/>
      <c r="AI35" s="687"/>
      <c r="AJ35" s="687"/>
      <c r="AK35" s="687"/>
      <c r="AL35" s="688" t="s">
        <v>233</v>
      </c>
      <c r="AM35" s="689"/>
      <c r="AN35" s="689"/>
      <c r="AO35" s="690"/>
      <c r="AP35" s="235"/>
      <c r="AQ35" s="662" t="s">
        <v>329</v>
      </c>
      <c r="AR35" s="663"/>
      <c r="AS35" s="663"/>
      <c r="AT35" s="663"/>
      <c r="AU35" s="663"/>
      <c r="AV35" s="663"/>
      <c r="AW35" s="663"/>
      <c r="AX35" s="663"/>
      <c r="AY35" s="663"/>
      <c r="AZ35" s="663"/>
      <c r="BA35" s="663"/>
      <c r="BB35" s="663"/>
      <c r="BC35" s="663"/>
      <c r="BD35" s="663"/>
      <c r="BE35" s="663"/>
      <c r="BF35" s="664"/>
      <c r="BG35" s="662" t="s">
        <v>330</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331</v>
      </c>
      <c r="CE35" s="699"/>
      <c r="CF35" s="699"/>
      <c r="CG35" s="699"/>
      <c r="CH35" s="699"/>
      <c r="CI35" s="699"/>
      <c r="CJ35" s="699"/>
      <c r="CK35" s="699"/>
      <c r="CL35" s="699"/>
      <c r="CM35" s="699"/>
      <c r="CN35" s="699"/>
      <c r="CO35" s="699"/>
      <c r="CP35" s="699"/>
      <c r="CQ35" s="700"/>
      <c r="CR35" s="683">
        <v>452252</v>
      </c>
      <c r="CS35" s="719"/>
      <c r="CT35" s="719"/>
      <c r="CU35" s="719"/>
      <c r="CV35" s="719"/>
      <c r="CW35" s="719"/>
      <c r="CX35" s="719"/>
      <c r="CY35" s="720"/>
      <c r="CZ35" s="688">
        <v>1.3</v>
      </c>
      <c r="DA35" s="717"/>
      <c r="DB35" s="717"/>
      <c r="DC35" s="721"/>
      <c r="DD35" s="692">
        <v>417161</v>
      </c>
      <c r="DE35" s="719"/>
      <c r="DF35" s="719"/>
      <c r="DG35" s="719"/>
      <c r="DH35" s="719"/>
      <c r="DI35" s="719"/>
      <c r="DJ35" s="719"/>
      <c r="DK35" s="720"/>
      <c r="DL35" s="692">
        <v>231896</v>
      </c>
      <c r="DM35" s="719"/>
      <c r="DN35" s="719"/>
      <c r="DO35" s="719"/>
      <c r="DP35" s="719"/>
      <c r="DQ35" s="719"/>
      <c r="DR35" s="719"/>
      <c r="DS35" s="719"/>
      <c r="DT35" s="719"/>
      <c r="DU35" s="719"/>
      <c r="DV35" s="720"/>
      <c r="DW35" s="688">
        <v>1.4</v>
      </c>
      <c r="DX35" s="717"/>
      <c r="DY35" s="717"/>
      <c r="DZ35" s="717"/>
      <c r="EA35" s="717"/>
      <c r="EB35" s="717"/>
      <c r="EC35" s="718"/>
    </row>
    <row r="36" spans="2:133" ht="11.25" customHeight="1" x14ac:dyDescent="0.15">
      <c r="B36" s="680" t="s">
        <v>332</v>
      </c>
      <c r="C36" s="681"/>
      <c r="D36" s="681"/>
      <c r="E36" s="681"/>
      <c r="F36" s="681"/>
      <c r="G36" s="681"/>
      <c r="H36" s="681"/>
      <c r="I36" s="681"/>
      <c r="J36" s="681"/>
      <c r="K36" s="681"/>
      <c r="L36" s="681"/>
      <c r="M36" s="681"/>
      <c r="N36" s="681"/>
      <c r="O36" s="681"/>
      <c r="P36" s="681"/>
      <c r="Q36" s="682"/>
      <c r="R36" s="683">
        <v>391904</v>
      </c>
      <c r="S36" s="684"/>
      <c r="T36" s="684"/>
      <c r="U36" s="684"/>
      <c r="V36" s="684"/>
      <c r="W36" s="684"/>
      <c r="X36" s="684"/>
      <c r="Y36" s="685"/>
      <c r="Z36" s="686">
        <v>1.1000000000000001</v>
      </c>
      <c r="AA36" s="686"/>
      <c r="AB36" s="686"/>
      <c r="AC36" s="686"/>
      <c r="AD36" s="687" t="s">
        <v>129</v>
      </c>
      <c r="AE36" s="687"/>
      <c r="AF36" s="687"/>
      <c r="AG36" s="687"/>
      <c r="AH36" s="687"/>
      <c r="AI36" s="687"/>
      <c r="AJ36" s="687"/>
      <c r="AK36" s="687"/>
      <c r="AL36" s="688" t="s">
        <v>233</v>
      </c>
      <c r="AM36" s="689"/>
      <c r="AN36" s="689"/>
      <c r="AO36" s="690"/>
      <c r="AP36" s="235"/>
      <c r="AQ36" s="757" t="s">
        <v>333</v>
      </c>
      <c r="AR36" s="758"/>
      <c r="AS36" s="758"/>
      <c r="AT36" s="758"/>
      <c r="AU36" s="758"/>
      <c r="AV36" s="758"/>
      <c r="AW36" s="758"/>
      <c r="AX36" s="758"/>
      <c r="AY36" s="759"/>
      <c r="AZ36" s="672">
        <v>3503041</v>
      </c>
      <c r="BA36" s="673"/>
      <c r="BB36" s="673"/>
      <c r="BC36" s="673"/>
      <c r="BD36" s="673"/>
      <c r="BE36" s="673"/>
      <c r="BF36" s="760"/>
      <c r="BG36" s="694" t="s">
        <v>334</v>
      </c>
      <c r="BH36" s="695"/>
      <c r="BI36" s="695"/>
      <c r="BJ36" s="695"/>
      <c r="BK36" s="695"/>
      <c r="BL36" s="695"/>
      <c r="BM36" s="695"/>
      <c r="BN36" s="695"/>
      <c r="BO36" s="695"/>
      <c r="BP36" s="695"/>
      <c r="BQ36" s="695"/>
      <c r="BR36" s="695"/>
      <c r="BS36" s="695"/>
      <c r="BT36" s="695"/>
      <c r="BU36" s="696"/>
      <c r="BV36" s="672">
        <v>-52853</v>
      </c>
      <c r="BW36" s="673"/>
      <c r="BX36" s="673"/>
      <c r="BY36" s="673"/>
      <c r="BZ36" s="673"/>
      <c r="CA36" s="673"/>
      <c r="CB36" s="760"/>
      <c r="CD36" s="698" t="s">
        <v>335</v>
      </c>
      <c r="CE36" s="699"/>
      <c r="CF36" s="699"/>
      <c r="CG36" s="699"/>
      <c r="CH36" s="699"/>
      <c r="CI36" s="699"/>
      <c r="CJ36" s="699"/>
      <c r="CK36" s="699"/>
      <c r="CL36" s="699"/>
      <c r="CM36" s="699"/>
      <c r="CN36" s="699"/>
      <c r="CO36" s="699"/>
      <c r="CP36" s="699"/>
      <c r="CQ36" s="700"/>
      <c r="CR36" s="683">
        <v>3467681</v>
      </c>
      <c r="CS36" s="684"/>
      <c r="CT36" s="684"/>
      <c r="CU36" s="684"/>
      <c r="CV36" s="684"/>
      <c r="CW36" s="684"/>
      <c r="CX36" s="684"/>
      <c r="CY36" s="685"/>
      <c r="CZ36" s="688">
        <v>9.9</v>
      </c>
      <c r="DA36" s="717"/>
      <c r="DB36" s="717"/>
      <c r="DC36" s="721"/>
      <c r="DD36" s="692">
        <v>2790528</v>
      </c>
      <c r="DE36" s="684"/>
      <c r="DF36" s="684"/>
      <c r="DG36" s="684"/>
      <c r="DH36" s="684"/>
      <c r="DI36" s="684"/>
      <c r="DJ36" s="684"/>
      <c r="DK36" s="685"/>
      <c r="DL36" s="692">
        <v>2072368</v>
      </c>
      <c r="DM36" s="684"/>
      <c r="DN36" s="684"/>
      <c r="DO36" s="684"/>
      <c r="DP36" s="684"/>
      <c r="DQ36" s="684"/>
      <c r="DR36" s="684"/>
      <c r="DS36" s="684"/>
      <c r="DT36" s="684"/>
      <c r="DU36" s="684"/>
      <c r="DV36" s="685"/>
      <c r="DW36" s="688">
        <v>12.2</v>
      </c>
      <c r="DX36" s="717"/>
      <c r="DY36" s="717"/>
      <c r="DZ36" s="717"/>
      <c r="EA36" s="717"/>
      <c r="EB36" s="717"/>
      <c r="EC36" s="718"/>
    </row>
    <row r="37" spans="2:133" ht="11.25" customHeight="1" x14ac:dyDescent="0.15">
      <c r="B37" s="680" t="s">
        <v>336</v>
      </c>
      <c r="C37" s="681"/>
      <c r="D37" s="681"/>
      <c r="E37" s="681"/>
      <c r="F37" s="681"/>
      <c r="G37" s="681"/>
      <c r="H37" s="681"/>
      <c r="I37" s="681"/>
      <c r="J37" s="681"/>
      <c r="K37" s="681"/>
      <c r="L37" s="681"/>
      <c r="M37" s="681"/>
      <c r="N37" s="681"/>
      <c r="O37" s="681"/>
      <c r="P37" s="681"/>
      <c r="Q37" s="682"/>
      <c r="R37" s="683">
        <v>995379</v>
      </c>
      <c r="S37" s="684"/>
      <c r="T37" s="684"/>
      <c r="U37" s="684"/>
      <c r="V37" s="684"/>
      <c r="W37" s="684"/>
      <c r="X37" s="684"/>
      <c r="Y37" s="685"/>
      <c r="Z37" s="686">
        <v>2.7</v>
      </c>
      <c r="AA37" s="686"/>
      <c r="AB37" s="686"/>
      <c r="AC37" s="686"/>
      <c r="AD37" s="687" t="s">
        <v>233</v>
      </c>
      <c r="AE37" s="687"/>
      <c r="AF37" s="687"/>
      <c r="AG37" s="687"/>
      <c r="AH37" s="687"/>
      <c r="AI37" s="687"/>
      <c r="AJ37" s="687"/>
      <c r="AK37" s="687"/>
      <c r="AL37" s="688" t="s">
        <v>233</v>
      </c>
      <c r="AM37" s="689"/>
      <c r="AN37" s="689"/>
      <c r="AO37" s="690"/>
      <c r="AQ37" s="761" t="s">
        <v>337</v>
      </c>
      <c r="AR37" s="762"/>
      <c r="AS37" s="762"/>
      <c r="AT37" s="762"/>
      <c r="AU37" s="762"/>
      <c r="AV37" s="762"/>
      <c r="AW37" s="762"/>
      <c r="AX37" s="762"/>
      <c r="AY37" s="763"/>
      <c r="AZ37" s="683">
        <v>621302</v>
      </c>
      <c r="BA37" s="684"/>
      <c r="BB37" s="684"/>
      <c r="BC37" s="684"/>
      <c r="BD37" s="719"/>
      <c r="BE37" s="719"/>
      <c r="BF37" s="750"/>
      <c r="BG37" s="698" t="s">
        <v>338</v>
      </c>
      <c r="BH37" s="699"/>
      <c r="BI37" s="699"/>
      <c r="BJ37" s="699"/>
      <c r="BK37" s="699"/>
      <c r="BL37" s="699"/>
      <c r="BM37" s="699"/>
      <c r="BN37" s="699"/>
      <c r="BO37" s="699"/>
      <c r="BP37" s="699"/>
      <c r="BQ37" s="699"/>
      <c r="BR37" s="699"/>
      <c r="BS37" s="699"/>
      <c r="BT37" s="699"/>
      <c r="BU37" s="700"/>
      <c r="BV37" s="683">
        <v>-111936</v>
      </c>
      <c r="BW37" s="684"/>
      <c r="BX37" s="684"/>
      <c r="BY37" s="684"/>
      <c r="BZ37" s="684"/>
      <c r="CA37" s="684"/>
      <c r="CB37" s="693"/>
      <c r="CD37" s="698" t="s">
        <v>339</v>
      </c>
      <c r="CE37" s="699"/>
      <c r="CF37" s="699"/>
      <c r="CG37" s="699"/>
      <c r="CH37" s="699"/>
      <c r="CI37" s="699"/>
      <c r="CJ37" s="699"/>
      <c r="CK37" s="699"/>
      <c r="CL37" s="699"/>
      <c r="CM37" s="699"/>
      <c r="CN37" s="699"/>
      <c r="CO37" s="699"/>
      <c r="CP37" s="699"/>
      <c r="CQ37" s="700"/>
      <c r="CR37" s="683">
        <v>1481012</v>
      </c>
      <c r="CS37" s="719"/>
      <c r="CT37" s="719"/>
      <c r="CU37" s="719"/>
      <c r="CV37" s="719"/>
      <c r="CW37" s="719"/>
      <c r="CX37" s="719"/>
      <c r="CY37" s="720"/>
      <c r="CZ37" s="688">
        <v>4.2</v>
      </c>
      <c r="DA37" s="717"/>
      <c r="DB37" s="717"/>
      <c r="DC37" s="721"/>
      <c r="DD37" s="692">
        <v>1409341</v>
      </c>
      <c r="DE37" s="719"/>
      <c r="DF37" s="719"/>
      <c r="DG37" s="719"/>
      <c r="DH37" s="719"/>
      <c r="DI37" s="719"/>
      <c r="DJ37" s="719"/>
      <c r="DK37" s="720"/>
      <c r="DL37" s="692">
        <v>1028801</v>
      </c>
      <c r="DM37" s="719"/>
      <c r="DN37" s="719"/>
      <c r="DO37" s="719"/>
      <c r="DP37" s="719"/>
      <c r="DQ37" s="719"/>
      <c r="DR37" s="719"/>
      <c r="DS37" s="719"/>
      <c r="DT37" s="719"/>
      <c r="DU37" s="719"/>
      <c r="DV37" s="720"/>
      <c r="DW37" s="688">
        <v>6.1</v>
      </c>
      <c r="DX37" s="717"/>
      <c r="DY37" s="717"/>
      <c r="DZ37" s="717"/>
      <c r="EA37" s="717"/>
      <c r="EB37" s="717"/>
      <c r="EC37" s="718"/>
    </row>
    <row r="38" spans="2:133" ht="11.25" customHeight="1" x14ac:dyDescent="0.15">
      <c r="B38" s="680" t="s">
        <v>340</v>
      </c>
      <c r="C38" s="681"/>
      <c r="D38" s="681"/>
      <c r="E38" s="681"/>
      <c r="F38" s="681"/>
      <c r="G38" s="681"/>
      <c r="H38" s="681"/>
      <c r="I38" s="681"/>
      <c r="J38" s="681"/>
      <c r="K38" s="681"/>
      <c r="L38" s="681"/>
      <c r="M38" s="681"/>
      <c r="N38" s="681"/>
      <c r="O38" s="681"/>
      <c r="P38" s="681"/>
      <c r="Q38" s="682"/>
      <c r="R38" s="683">
        <v>350085</v>
      </c>
      <c r="S38" s="684"/>
      <c r="T38" s="684"/>
      <c r="U38" s="684"/>
      <c r="V38" s="684"/>
      <c r="W38" s="684"/>
      <c r="X38" s="684"/>
      <c r="Y38" s="685"/>
      <c r="Z38" s="686">
        <v>1</v>
      </c>
      <c r="AA38" s="686"/>
      <c r="AB38" s="686"/>
      <c r="AC38" s="686"/>
      <c r="AD38" s="687">
        <v>48</v>
      </c>
      <c r="AE38" s="687"/>
      <c r="AF38" s="687"/>
      <c r="AG38" s="687"/>
      <c r="AH38" s="687"/>
      <c r="AI38" s="687"/>
      <c r="AJ38" s="687"/>
      <c r="AK38" s="687"/>
      <c r="AL38" s="688">
        <v>0</v>
      </c>
      <c r="AM38" s="689"/>
      <c r="AN38" s="689"/>
      <c r="AO38" s="690"/>
      <c r="AQ38" s="761" t="s">
        <v>341</v>
      </c>
      <c r="AR38" s="762"/>
      <c r="AS38" s="762"/>
      <c r="AT38" s="762"/>
      <c r="AU38" s="762"/>
      <c r="AV38" s="762"/>
      <c r="AW38" s="762"/>
      <c r="AX38" s="762"/>
      <c r="AY38" s="763"/>
      <c r="AZ38" s="683">
        <v>95651</v>
      </c>
      <c r="BA38" s="684"/>
      <c r="BB38" s="684"/>
      <c r="BC38" s="684"/>
      <c r="BD38" s="719"/>
      <c r="BE38" s="719"/>
      <c r="BF38" s="750"/>
      <c r="BG38" s="698" t="s">
        <v>342</v>
      </c>
      <c r="BH38" s="699"/>
      <c r="BI38" s="699"/>
      <c r="BJ38" s="699"/>
      <c r="BK38" s="699"/>
      <c r="BL38" s="699"/>
      <c r="BM38" s="699"/>
      <c r="BN38" s="699"/>
      <c r="BO38" s="699"/>
      <c r="BP38" s="699"/>
      <c r="BQ38" s="699"/>
      <c r="BR38" s="699"/>
      <c r="BS38" s="699"/>
      <c r="BT38" s="699"/>
      <c r="BU38" s="700"/>
      <c r="BV38" s="683">
        <v>8766</v>
      </c>
      <c r="BW38" s="684"/>
      <c r="BX38" s="684"/>
      <c r="BY38" s="684"/>
      <c r="BZ38" s="684"/>
      <c r="CA38" s="684"/>
      <c r="CB38" s="693"/>
      <c r="CD38" s="698" t="s">
        <v>343</v>
      </c>
      <c r="CE38" s="699"/>
      <c r="CF38" s="699"/>
      <c r="CG38" s="699"/>
      <c r="CH38" s="699"/>
      <c r="CI38" s="699"/>
      <c r="CJ38" s="699"/>
      <c r="CK38" s="699"/>
      <c r="CL38" s="699"/>
      <c r="CM38" s="699"/>
      <c r="CN38" s="699"/>
      <c r="CO38" s="699"/>
      <c r="CP38" s="699"/>
      <c r="CQ38" s="700"/>
      <c r="CR38" s="683">
        <v>2709158</v>
      </c>
      <c r="CS38" s="684"/>
      <c r="CT38" s="684"/>
      <c r="CU38" s="684"/>
      <c r="CV38" s="684"/>
      <c r="CW38" s="684"/>
      <c r="CX38" s="684"/>
      <c r="CY38" s="685"/>
      <c r="CZ38" s="688">
        <v>7.7</v>
      </c>
      <c r="DA38" s="717"/>
      <c r="DB38" s="717"/>
      <c r="DC38" s="721"/>
      <c r="DD38" s="692">
        <v>2201644</v>
      </c>
      <c r="DE38" s="684"/>
      <c r="DF38" s="684"/>
      <c r="DG38" s="684"/>
      <c r="DH38" s="684"/>
      <c r="DI38" s="684"/>
      <c r="DJ38" s="684"/>
      <c r="DK38" s="685"/>
      <c r="DL38" s="692">
        <v>2078607</v>
      </c>
      <c r="DM38" s="684"/>
      <c r="DN38" s="684"/>
      <c r="DO38" s="684"/>
      <c r="DP38" s="684"/>
      <c r="DQ38" s="684"/>
      <c r="DR38" s="684"/>
      <c r="DS38" s="684"/>
      <c r="DT38" s="684"/>
      <c r="DU38" s="684"/>
      <c r="DV38" s="685"/>
      <c r="DW38" s="688">
        <v>12.2</v>
      </c>
      <c r="DX38" s="717"/>
      <c r="DY38" s="717"/>
      <c r="DZ38" s="717"/>
      <c r="EA38" s="717"/>
      <c r="EB38" s="717"/>
      <c r="EC38" s="718"/>
    </row>
    <row r="39" spans="2:133" ht="11.25" customHeight="1" x14ac:dyDescent="0.15">
      <c r="B39" s="680" t="s">
        <v>344</v>
      </c>
      <c r="C39" s="681"/>
      <c r="D39" s="681"/>
      <c r="E39" s="681"/>
      <c r="F39" s="681"/>
      <c r="G39" s="681"/>
      <c r="H39" s="681"/>
      <c r="I39" s="681"/>
      <c r="J39" s="681"/>
      <c r="K39" s="681"/>
      <c r="L39" s="681"/>
      <c r="M39" s="681"/>
      <c r="N39" s="681"/>
      <c r="O39" s="681"/>
      <c r="P39" s="681"/>
      <c r="Q39" s="682"/>
      <c r="R39" s="683">
        <v>6233200</v>
      </c>
      <c r="S39" s="684"/>
      <c r="T39" s="684"/>
      <c r="U39" s="684"/>
      <c r="V39" s="684"/>
      <c r="W39" s="684"/>
      <c r="X39" s="684"/>
      <c r="Y39" s="685"/>
      <c r="Z39" s="686">
        <v>17.100000000000001</v>
      </c>
      <c r="AA39" s="686"/>
      <c r="AB39" s="686"/>
      <c r="AC39" s="686"/>
      <c r="AD39" s="687" t="s">
        <v>233</v>
      </c>
      <c r="AE39" s="687"/>
      <c r="AF39" s="687"/>
      <c r="AG39" s="687"/>
      <c r="AH39" s="687"/>
      <c r="AI39" s="687"/>
      <c r="AJ39" s="687"/>
      <c r="AK39" s="687"/>
      <c r="AL39" s="688" t="s">
        <v>129</v>
      </c>
      <c r="AM39" s="689"/>
      <c r="AN39" s="689"/>
      <c r="AO39" s="690"/>
      <c r="AQ39" s="761" t="s">
        <v>345</v>
      </c>
      <c r="AR39" s="762"/>
      <c r="AS39" s="762"/>
      <c r="AT39" s="762"/>
      <c r="AU39" s="762"/>
      <c r="AV39" s="762"/>
      <c r="AW39" s="762"/>
      <c r="AX39" s="762"/>
      <c r="AY39" s="763"/>
      <c r="AZ39" s="683">
        <v>76930</v>
      </c>
      <c r="BA39" s="684"/>
      <c r="BB39" s="684"/>
      <c r="BC39" s="684"/>
      <c r="BD39" s="719"/>
      <c r="BE39" s="719"/>
      <c r="BF39" s="750"/>
      <c r="BG39" s="698" t="s">
        <v>346</v>
      </c>
      <c r="BH39" s="699"/>
      <c r="BI39" s="699"/>
      <c r="BJ39" s="699"/>
      <c r="BK39" s="699"/>
      <c r="BL39" s="699"/>
      <c r="BM39" s="699"/>
      <c r="BN39" s="699"/>
      <c r="BO39" s="699"/>
      <c r="BP39" s="699"/>
      <c r="BQ39" s="699"/>
      <c r="BR39" s="699"/>
      <c r="BS39" s="699"/>
      <c r="BT39" s="699"/>
      <c r="BU39" s="700"/>
      <c r="BV39" s="683">
        <v>15055</v>
      </c>
      <c r="BW39" s="684"/>
      <c r="BX39" s="684"/>
      <c r="BY39" s="684"/>
      <c r="BZ39" s="684"/>
      <c r="CA39" s="684"/>
      <c r="CB39" s="693"/>
      <c r="CD39" s="698" t="s">
        <v>347</v>
      </c>
      <c r="CE39" s="699"/>
      <c r="CF39" s="699"/>
      <c r="CG39" s="699"/>
      <c r="CH39" s="699"/>
      <c r="CI39" s="699"/>
      <c r="CJ39" s="699"/>
      <c r="CK39" s="699"/>
      <c r="CL39" s="699"/>
      <c r="CM39" s="699"/>
      <c r="CN39" s="699"/>
      <c r="CO39" s="699"/>
      <c r="CP39" s="699"/>
      <c r="CQ39" s="700"/>
      <c r="CR39" s="683">
        <v>372562</v>
      </c>
      <c r="CS39" s="719"/>
      <c r="CT39" s="719"/>
      <c r="CU39" s="719"/>
      <c r="CV39" s="719"/>
      <c r="CW39" s="719"/>
      <c r="CX39" s="719"/>
      <c r="CY39" s="720"/>
      <c r="CZ39" s="688">
        <v>1.1000000000000001</v>
      </c>
      <c r="DA39" s="717"/>
      <c r="DB39" s="717"/>
      <c r="DC39" s="721"/>
      <c r="DD39" s="692">
        <v>4344</v>
      </c>
      <c r="DE39" s="719"/>
      <c r="DF39" s="719"/>
      <c r="DG39" s="719"/>
      <c r="DH39" s="719"/>
      <c r="DI39" s="719"/>
      <c r="DJ39" s="719"/>
      <c r="DK39" s="720"/>
      <c r="DL39" s="692" t="s">
        <v>129</v>
      </c>
      <c r="DM39" s="719"/>
      <c r="DN39" s="719"/>
      <c r="DO39" s="719"/>
      <c r="DP39" s="719"/>
      <c r="DQ39" s="719"/>
      <c r="DR39" s="719"/>
      <c r="DS39" s="719"/>
      <c r="DT39" s="719"/>
      <c r="DU39" s="719"/>
      <c r="DV39" s="720"/>
      <c r="DW39" s="688" t="s">
        <v>129</v>
      </c>
      <c r="DX39" s="717"/>
      <c r="DY39" s="717"/>
      <c r="DZ39" s="717"/>
      <c r="EA39" s="717"/>
      <c r="EB39" s="717"/>
      <c r="EC39" s="718"/>
    </row>
    <row r="40" spans="2:133" ht="11.25" customHeight="1" x14ac:dyDescent="0.15">
      <c r="B40" s="680" t="s">
        <v>348</v>
      </c>
      <c r="C40" s="681"/>
      <c r="D40" s="681"/>
      <c r="E40" s="681"/>
      <c r="F40" s="681"/>
      <c r="G40" s="681"/>
      <c r="H40" s="681"/>
      <c r="I40" s="681"/>
      <c r="J40" s="681"/>
      <c r="K40" s="681"/>
      <c r="L40" s="681"/>
      <c r="M40" s="681"/>
      <c r="N40" s="681"/>
      <c r="O40" s="681"/>
      <c r="P40" s="681"/>
      <c r="Q40" s="682"/>
      <c r="R40" s="683" t="s">
        <v>129</v>
      </c>
      <c r="S40" s="684"/>
      <c r="T40" s="684"/>
      <c r="U40" s="684"/>
      <c r="V40" s="684"/>
      <c r="W40" s="684"/>
      <c r="X40" s="684"/>
      <c r="Y40" s="685"/>
      <c r="Z40" s="686" t="s">
        <v>129</v>
      </c>
      <c r="AA40" s="686"/>
      <c r="AB40" s="686"/>
      <c r="AC40" s="686"/>
      <c r="AD40" s="687" t="s">
        <v>233</v>
      </c>
      <c r="AE40" s="687"/>
      <c r="AF40" s="687"/>
      <c r="AG40" s="687"/>
      <c r="AH40" s="687"/>
      <c r="AI40" s="687"/>
      <c r="AJ40" s="687"/>
      <c r="AK40" s="687"/>
      <c r="AL40" s="688" t="s">
        <v>129</v>
      </c>
      <c r="AM40" s="689"/>
      <c r="AN40" s="689"/>
      <c r="AO40" s="690"/>
      <c r="AQ40" s="761" t="s">
        <v>349</v>
      </c>
      <c r="AR40" s="762"/>
      <c r="AS40" s="762"/>
      <c r="AT40" s="762"/>
      <c r="AU40" s="762"/>
      <c r="AV40" s="762"/>
      <c r="AW40" s="762"/>
      <c r="AX40" s="762"/>
      <c r="AY40" s="763"/>
      <c r="AZ40" s="683" t="s">
        <v>233</v>
      </c>
      <c r="BA40" s="684"/>
      <c r="BB40" s="684"/>
      <c r="BC40" s="684"/>
      <c r="BD40" s="719"/>
      <c r="BE40" s="719"/>
      <c r="BF40" s="750"/>
      <c r="BG40" s="764" t="s">
        <v>350</v>
      </c>
      <c r="BH40" s="765"/>
      <c r="BI40" s="765"/>
      <c r="BJ40" s="765"/>
      <c r="BK40" s="765"/>
      <c r="BL40" s="236"/>
      <c r="BM40" s="699" t="s">
        <v>351</v>
      </c>
      <c r="BN40" s="699"/>
      <c r="BO40" s="699"/>
      <c r="BP40" s="699"/>
      <c r="BQ40" s="699"/>
      <c r="BR40" s="699"/>
      <c r="BS40" s="699"/>
      <c r="BT40" s="699"/>
      <c r="BU40" s="700"/>
      <c r="BV40" s="683">
        <v>98</v>
      </c>
      <c r="BW40" s="684"/>
      <c r="BX40" s="684"/>
      <c r="BY40" s="684"/>
      <c r="BZ40" s="684"/>
      <c r="CA40" s="684"/>
      <c r="CB40" s="693"/>
      <c r="CD40" s="698" t="s">
        <v>352</v>
      </c>
      <c r="CE40" s="699"/>
      <c r="CF40" s="699"/>
      <c r="CG40" s="699"/>
      <c r="CH40" s="699"/>
      <c r="CI40" s="699"/>
      <c r="CJ40" s="699"/>
      <c r="CK40" s="699"/>
      <c r="CL40" s="699"/>
      <c r="CM40" s="699"/>
      <c r="CN40" s="699"/>
      <c r="CO40" s="699"/>
      <c r="CP40" s="699"/>
      <c r="CQ40" s="700"/>
      <c r="CR40" s="683">
        <v>179889</v>
      </c>
      <c r="CS40" s="684"/>
      <c r="CT40" s="684"/>
      <c r="CU40" s="684"/>
      <c r="CV40" s="684"/>
      <c r="CW40" s="684"/>
      <c r="CX40" s="684"/>
      <c r="CY40" s="685"/>
      <c r="CZ40" s="688">
        <v>0.5</v>
      </c>
      <c r="DA40" s="717"/>
      <c r="DB40" s="717"/>
      <c r="DC40" s="721"/>
      <c r="DD40" s="692">
        <v>172979</v>
      </c>
      <c r="DE40" s="684"/>
      <c r="DF40" s="684"/>
      <c r="DG40" s="684"/>
      <c r="DH40" s="684"/>
      <c r="DI40" s="684"/>
      <c r="DJ40" s="684"/>
      <c r="DK40" s="685"/>
      <c r="DL40" s="692">
        <v>172979</v>
      </c>
      <c r="DM40" s="684"/>
      <c r="DN40" s="684"/>
      <c r="DO40" s="684"/>
      <c r="DP40" s="684"/>
      <c r="DQ40" s="684"/>
      <c r="DR40" s="684"/>
      <c r="DS40" s="684"/>
      <c r="DT40" s="684"/>
      <c r="DU40" s="684"/>
      <c r="DV40" s="685"/>
      <c r="DW40" s="688">
        <v>1</v>
      </c>
      <c r="DX40" s="717"/>
      <c r="DY40" s="717"/>
      <c r="DZ40" s="717"/>
      <c r="EA40" s="717"/>
      <c r="EB40" s="717"/>
      <c r="EC40" s="718"/>
    </row>
    <row r="41" spans="2:133" ht="11.25" customHeight="1" x14ac:dyDescent="0.15">
      <c r="B41" s="680" t="s">
        <v>353</v>
      </c>
      <c r="C41" s="681"/>
      <c r="D41" s="681"/>
      <c r="E41" s="681"/>
      <c r="F41" s="681"/>
      <c r="G41" s="681"/>
      <c r="H41" s="681"/>
      <c r="I41" s="681"/>
      <c r="J41" s="681"/>
      <c r="K41" s="681"/>
      <c r="L41" s="681"/>
      <c r="M41" s="681"/>
      <c r="N41" s="681"/>
      <c r="O41" s="681"/>
      <c r="P41" s="681"/>
      <c r="Q41" s="682"/>
      <c r="R41" s="683">
        <v>584300</v>
      </c>
      <c r="S41" s="684"/>
      <c r="T41" s="684"/>
      <c r="U41" s="684"/>
      <c r="V41" s="684"/>
      <c r="W41" s="684"/>
      <c r="X41" s="684"/>
      <c r="Y41" s="685"/>
      <c r="Z41" s="686">
        <v>1.6</v>
      </c>
      <c r="AA41" s="686"/>
      <c r="AB41" s="686"/>
      <c r="AC41" s="686"/>
      <c r="AD41" s="687" t="s">
        <v>233</v>
      </c>
      <c r="AE41" s="687"/>
      <c r="AF41" s="687"/>
      <c r="AG41" s="687"/>
      <c r="AH41" s="687"/>
      <c r="AI41" s="687"/>
      <c r="AJ41" s="687"/>
      <c r="AK41" s="687"/>
      <c r="AL41" s="688" t="s">
        <v>233</v>
      </c>
      <c r="AM41" s="689"/>
      <c r="AN41" s="689"/>
      <c r="AO41" s="690"/>
      <c r="AQ41" s="761" t="s">
        <v>354</v>
      </c>
      <c r="AR41" s="762"/>
      <c r="AS41" s="762"/>
      <c r="AT41" s="762"/>
      <c r="AU41" s="762"/>
      <c r="AV41" s="762"/>
      <c r="AW41" s="762"/>
      <c r="AX41" s="762"/>
      <c r="AY41" s="763"/>
      <c r="AZ41" s="683">
        <v>569788</v>
      </c>
      <c r="BA41" s="684"/>
      <c r="BB41" s="684"/>
      <c r="BC41" s="684"/>
      <c r="BD41" s="719"/>
      <c r="BE41" s="719"/>
      <c r="BF41" s="750"/>
      <c r="BG41" s="764"/>
      <c r="BH41" s="765"/>
      <c r="BI41" s="765"/>
      <c r="BJ41" s="765"/>
      <c r="BK41" s="765"/>
      <c r="BL41" s="236"/>
      <c r="BM41" s="699" t="s">
        <v>355</v>
      </c>
      <c r="BN41" s="699"/>
      <c r="BO41" s="699"/>
      <c r="BP41" s="699"/>
      <c r="BQ41" s="699"/>
      <c r="BR41" s="699"/>
      <c r="BS41" s="699"/>
      <c r="BT41" s="699"/>
      <c r="BU41" s="700"/>
      <c r="BV41" s="683" t="s">
        <v>233</v>
      </c>
      <c r="BW41" s="684"/>
      <c r="BX41" s="684"/>
      <c r="BY41" s="684"/>
      <c r="BZ41" s="684"/>
      <c r="CA41" s="684"/>
      <c r="CB41" s="693"/>
      <c r="CD41" s="698" t="s">
        <v>356</v>
      </c>
      <c r="CE41" s="699"/>
      <c r="CF41" s="699"/>
      <c r="CG41" s="699"/>
      <c r="CH41" s="699"/>
      <c r="CI41" s="699"/>
      <c r="CJ41" s="699"/>
      <c r="CK41" s="699"/>
      <c r="CL41" s="699"/>
      <c r="CM41" s="699"/>
      <c r="CN41" s="699"/>
      <c r="CO41" s="699"/>
      <c r="CP41" s="699"/>
      <c r="CQ41" s="700"/>
      <c r="CR41" s="683" t="s">
        <v>129</v>
      </c>
      <c r="CS41" s="719"/>
      <c r="CT41" s="719"/>
      <c r="CU41" s="719"/>
      <c r="CV41" s="719"/>
      <c r="CW41" s="719"/>
      <c r="CX41" s="719"/>
      <c r="CY41" s="720"/>
      <c r="CZ41" s="688" t="s">
        <v>129</v>
      </c>
      <c r="DA41" s="717"/>
      <c r="DB41" s="717"/>
      <c r="DC41" s="721"/>
      <c r="DD41" s="692" t="s">
        <v>129</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357</v>
      </c>
      <c r="C42" s="734"/>
      <c r="D42" s="734"/>
      <c r="E42" s="734"/>
      <c r="F42" s="734"/>
      <c r="G42" s="734"/>
      <c r="H42" s="734"/>
      <c r="I42" s="734"/>
      <c r="J42" s="734"/>
      <c r="K42" s="734"/>
      <c r="L42" s="734"/>
      <c r="M42" s="734"/>
      <c r="N42" s="734"/>
      <c r="O42" s="734"/>
      <c r="P42" s="734"/>
      <c r="Q42" s="735"/>
      <c r="R42" s="768">
        <v>36469827</v>
      </c>
      <c r="S42" s="769"/>
      <c r="T42" s="769"/>
      <c r="U42" s="769"/>
      <c r="V42" s="769"/>
      <c r="W42" s="769"/>
      <c r="X42" s="769"/>
      <c r="Y42" s="777"/>
      <c r="Z42" s="778">
        <v>100</v>
      </c>
      <c r="AA42" s="778"/>
      <c r="AB42" s="778"/>
      <c r="AC42" s="778"/>
      <c r="AD42" s="779">
        <v>16393309</v>
      </c>
      <c r="AE42" s="779"/>
      <c r="AF42" s="779"/>
      <c r="AG42" s="779"/>
      <c r="AH42" s="779"/>
      <c r="AI42" s="779"/>
      <c r="AJ42" s="779"/>
      <c r="AK42" s="779"/>
      <c r="AL42" s="780">
        <v>100</v>
      </c>
      <c r="AM42" s="755"/>
      <c r="AN42" s="755"/>
      <c r="AO42" s="781"/>
      <c r="AQ42" s="782" t="s">
        <v>358</v>
      </c>
      <c r="AR42" s="783"/>
      <c r="AS42" s="783"/>
      <c r="AT42" s="783"/>
      <c r="AU42" s="783"/>
      <c r="AV42" s="783"/>
      <c r="AW42" s="783"/>
      <c r="AX42" s="783"/>
      <c r="AY42" s="784"/>
      <c r="AZ42" s="768">
        <v>2139370</v>
      </c>
      <c r="BA42" s="769"/>
      <c r="BB42" s="769"/>
      <c r="BC42" s="769"/>
      <c r="BD42" s="754"/>
      <c r="BE42" s="754"/>
      <c r="BF42" s="756"/>
      <c r="BG42" s="766"/>
      <c r="BH42" s="767"/>
      <c r="BI42" s="767"/>
      <c r="BJ42" s="767"/>
      <c r="BK42" s="767"/>
      <c r="BL42" s="237"/>
      <c r="BM42" s="709" t="s">
        <v>359</v>
      </c>
      <c r="BN42" s="709"/>
      <c r="BO42" s="709"/>
      <c r="BP42" s="709"/>
      <c r="BQ42" s="709"/>
      <c r="BR42" s="709"/>
      <c r="BS42" s="709"/>
      <c r="BT42" s="709"/>
      <c r="BU42" s="710"/>
      <c r="BV42" s="768">
        <v>367</v>
      </c>
      <c r="BW42" s="769"/>
      <c r="BX42" s="769"/>
      <c r="BY42" s="769"/>
      <c r="BZ42" s="769"/>
      <c r="CA42" s="769"/>
      <c r="CB42" s="776"/>
      <c r="CD42" s="680" t="s">
        <v>360</v>
      </c>
      <c r="CE42" s="681"/>
      <c r="CF42" s="681"/>
      <c r="CG42" s="681"/>
      <c r="CH42" s="681"/>
      <c r="CI42" s="681"/>
      <c r="CJ42" s="681"/>
      <c r="CK42" s="681"/>
      <c r="CL42" s="681"/>
      <c r="CM42" s="681"/>
      <c r="CN42" s="681"/>
      <c r="CO42" s="681"/>
      <c r="CP42" s="681"/>
      <c r="CQ42" s="682"/>
      <c r="CR42" s="683">
        <v>9913898</v>
      </c>
      <c r="CS42" s="684"/>
      <c r="CT42" s="684"/>
      <c r="CU42" s="684"/>
      <c r="CV42" s="684"/>
      <c r="CW42" s="684"/>
      <c r="CX42" s="684"/>
      <c r="CY42" s="685"/>
      <c r="CZ42" s="688">
        <v>28.2</v>
      </c>
      <c r="DA42" s="689"/>
      <c r="DB42" s="689"/>
      <c r="DC42" s="701"/>
      <c r="DD42" s="692">
        <v>418599</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361</v>
      </c>
      <c r="CE43" s="681"/>
      <c r="CF43" s="681"/>
      <c r="CG43" s="681"/>
      <c r="CH43" s="681"/>
      <c r="CI43" s="681"/>
      <c r="CJ43" s="681"/>
      <c r="CK43" s="681"/>
      <c r="CL43" s="681"/>
      <c r="CM43" s="681"/>
      <c r="CN43" s="681"/>
      <c r="CO43" s="681"/>
      <c r="CP43" s="681"/>
      <c r="CQ43" s="682"/>
      <c r="CR43" s="683">
        <v>27800</v>
      </c>
      <c r="CS43" s="719"/>
      <c r="CT43" s="719"/>
      <c r="CU43" s="719"/>
      <c r="CV43" s="719"/>
      <c r="CW43" s="719"/>
      <c r="CX43" s="719"/>
      <c r="CY43" s="720"/>
      <c r="CZ43" s="688">
        <v>0.1</v>
      </c>
      <c r="DA43" s="717"/>
      <c r="DB43" s="717"/>
      <c r="DC43" s="721"/>
      <c r="DD43" s="692">
        <v>27300</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309</v>
      </c>
      <c r="CE44" s="796"/>
      <c r="CF44" s="680" t="s">
        <v>362</v>
      </c>
      <c r="CG44" s="681"/>
      <c r="CH44" s="681"/>
      <c r="CI44" s="681"/>
      <c r="CJ44" s="681"/>
      <c r="CK44" s="681"/>
      <c r="CL44" s="681"/>
      <c r="CM44" s="681"/>
      <c r="CN44" s="681"/>
      <c r="CO44" s="681"/>
      <c r="CP44" s="681"/>
      <c r="CQ44" s="682"/>
      <c r="CR44" s="683">
        <v>9752910</v>
      </c>
      <c r="CS44" s="684"/>
      <c r="CT44" s="684"/>
      <c r="CU44" s="684"/>
      <c r="CV44" s="684"/>
      <c r="CW44" s="684"/>
      <c r="CX44" s="684"/>
      <c r="CY44" s="685"/>
      <c r="CZ44" s="688">
        <v>27.7</v>
      </c>
      <c r="DA44" s="689"/>
      <c r="DB44" s="689"/>
      <c r="DC44" s="701"/>
      <c r="DD44" s="692">
        <v>378417</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363</v>
      </c>
      <c r="CG45" s="681"/>
      <c r="CH45" s="681"/>
      <c r="CI45" s="681"/>
      <c r="CJ45" s="681"/>
      <c r="CK45" s="681"/>
      <c r="CL45" s="681"/>
      <c r="CM45" s="681"/>
      <c r="CN45" s="681"/>
      <c r="CO45" s="681"/>
      <c r="CP45" s="681"/>
      <c r="CQ45" s="682"/>
      <c r="CR45" s="683">
        <v>7605085</v>
      </c>
      <c r="CS45" s="719"/>
      <c r="CT45" s="719"/>
      <c r="CU45" s="719"/>
      <c r="CV45" s="719"/>
      <c r="CW45" s="719"/>
      <c r="CX45" s="719"/>
      <c r="CY45" s="720"/>
      <c r="CZ45" s="688">
        <v>21.6</v>
      </c>
      <c r="DA45" s="717"/>
      <c r="DB45" s="717"/>
      <c r="DC45" s="721"/>
      <c r="DD45" s="692">
        <v>212204</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365</v>
      </c>
      <c r="CG46" s="681"/>
      <c r="CH46" s="681"/>
      <c r="CI46" s="681"/>
      <c r="CJ46" s="681"/>
      <c r="CK46" s="681"/>
      <c r="CL46" s="681"/>
      <c r="CM46" s="681"/>
      <c r="CN46" s="681"/>
      <c r="CO46" s="681"/>
      <c r="CP46" s="681"/>
      <c r="CQ46" s="682"/>
      <c r="CR46" s="683">
        <v>1848464</v>
      </c>
      <c r="CS46" s="684"/>
      <c r="CT46" s="684"/>
      <c r="CU46" s="684"/>
      <c r="CV46" s="684"/>
      <c r="CW46" s="684"/>
      <c r="CX46" s="684"/>
      <c r="CY46" s="685"/>
      <c r="CZ46" s="688">
        <v>5.3</v>
      </c>
      <c r="DA46" s="689"/>
      <c r="DB46" s="689"/>
      <c r="DC46" s="701"/>
      <c r="DD46" s="692">
        <v>119522</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367</v>
      </c>
      <c r="CG47" s="681"/>
      <c r="CH47" s="681"/>
      <c r="CI47" s="681"/>
      <c r="CJ47" s="681"/>
      <c r="CK47" s="681"/>
      <c r="CL47" s="681"/>
      <c r="CM47" s="681"/>
      <c r="CN47" s="681"/>
      <c r="CO47" s="681"/>
      <c r="CP47" s="681"/>
      <c r="CQ47" s="682"/>
      <c r="CR47" s="683">
        <v>160988</v>
      </c>
      <c r="CS47" s="719"/>
      <c r="CT47" s="719"/>
      <c r="CU47" s="719"/>
      <c r="CV47" s="719"/>
      <c r="CW47" s="719"/>
      <c r="CX47" s="719"/>
      <c r="CY47" s="720"/>
      <c r="CZ47" s="688">
        <v>0.5</v>
      </c>
      <c r="DA47" s="717"/>
      <c r="DB47" s="717"/>
      <c r="DC47" s="721"/>
      <c r="DD47" s="692">
        <v>40182</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368</v>
      </c>
      <c r="CD48" s="799"/>
      <c r="CE48" s="800"/>
      <c r="CF48" s="680" t="s">
        <v>369</v>
      </c>
      <c r="CG48" s="681"/>
      <c r="CH48" s="681"/>
      <c r="CI48" s="681"/>
      <c r="CJ48" s="681"/>
      <c r="CK48" s="681"/>
      <c r="CL48" s="681"/>
      <c r="CM48" s="681"/>
      <c r="CN48" s="681"/>
      <c r="CO48" s="681"/>
      <c r="CP48" s="681"/>
      <c r="CQ48" s="682"/>
      <c r="CR48" s="683" t="s">
        <v>233</v>
      </c>
      <c r="CS48" s="684"/>
      <c r="CT48" s="684"/>
      <c r="CU48" s="684"/>
      <c r="CV48" s="684"/>
      <c r="CW48" s="684"/>
      <c r="CX48" s="684"/>
      <c r="CY48" s="685"/>
      <c r="CZ48" s="688" t="s">
        <v>233</v>
      </c>
      <c r="DA48" s="689"/>
      <c r="DB48" s="689"/>
      <c r="DC48" s="701"/>
      <c r="DD48" s="692" t="s">
        <v>129</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370</v>
      </c>
      <c r="CE49" s="734"/>
      <c r="CF49" s="734"/>
      <c r="CG49" s="734"/>
      <c r="CH49" s="734"/>
      <c r="CI49" s="734"/>
      <c r="CJ49" s="734"/>
      <c r="CK49" s="734"/>
      <c r="CL49" s="734"/>
      <c r="CM49" s="734"/>
      <c r="CN49" s="734"/>
      <c r="CO49" s="734"/>
      <c r="CP49" s="734"/>
      <c r="CQ49" s="735"/>
      <c r="CR49" s="768">
        <v>35155191</v>
      </c>
      <c r="CS49" s="754"/>
      <c r="CT49" s="754"/>
      <c r="CU49" s="754"/>
      <c r="CV49" s="754"/>
      <c r="CW49" s="754"/>
      <c r="CX49" s="754"/>
      <c r="CY49" s="785"/>
      <c r="CZ49" s="780">
        <v>100</v>
      </c>
      <c r="DA49" s="786"/>
      <c r="DB49" s="786"/>
      <c r="DC49" s="787"/>
      <c r="DD49" s="788">
        <v>17966086</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aTS3C/nrsizjBUSMS4fv4j9uEyTjN14Ng6BEFpv5uSV3vCJU2DMdkdD1+6mUr1nrBiKGZgmTvwPiaaKgvE+F9Q==" saltValue="rVyUSClFw8fUBLTuwFM9s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372</v>
      </c>
      <c r="DK2" s="831"/>
      <c r="DL2" s="831"/>
      <c r="DM2" s="831"/>
      <c r="DN2" s="831"/>
      <c r="DO2" s="832"/>
      <c r="DP2" s="250"/>
      <c r="DQ2" s="830" t="s">
        <v>373</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374</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376</v>
      </c>
      <c r="B5" s="825"/>
      <c r="C5" s="825"/>
      <c r="D5" s="825"/>
      <c r="E5" s="825"/>
      <c r="F5" s="825"/>
      <c r="G5" s="825"/>
      <c r="H5" s="825"/>
      <c r="I5" s="825"/>
      <c r="J5" s="825"/>
      <c r="K5" s="825"/>
      <c r="L5" s="825"/>
      <c r="M5" s="825"/>
      <c r="N5" s="825"/>
      <c r="O5" s="825"/>
      <c r="P5" s="826"/>
      <c r="Q5" s="801" t="s">
        <v>377</v>
      </c>
      <c r="R5" s="802"/>
      <c r="S5" s="802"/>
      <c r="T5" s="802"/>
      <c r="U5" s="803"/>
      <c r="V5" s="801" t="s">
        <v>378</v>
      </c>
      <c r="W5" s="802"/>
      <c r="X5" s="802"/>
      <c r="Y5" s="802"/>
      <c r="Z5" s="803"/>
      <c r="AA5" s="801" t="s">
        <v>379</v>
      </c>
      <c r="AB5" s="802"/>
      <c r="AC5" s="802"/>
      <c r="AD5" s="802"/>
      <c r="AE5" s="802"/>
      <c r="AF5" s="834" t="s">
        <v>380</v>
      </c>
      <c r="AG5" s="802"/>
      <c r="AH5" s="802"/>
      <c r="AI5" s="802"/>
      <c r="AJ5" s="813"/>
      <c r="AK5" s="802" t="s">
        <v>381</v>
      </c>
      <c r="AL5" s="802"/>
      <c r="AM5" s="802"/>
      <c r="AN5" s="802"/>
      <c r="AO5" s="803"/>
      <c r="AP5" s="801" t="s">
        <v>382</v>
      </c>
      <c r="AQ5" s="802"/>
      <c r="AR5" s="802"/>
      <c r="AS5" s="802"/>
      <c r="AT5" s="803"/>
      <c r="AU5" s="801" t="s">
        <v>383</v>
      </c>
      <c r="AV5" s="802"/>
      <c r="AW5" s="802"/>
      <c r="AX5" s="802"/>
      <c r="AY5" s="813"/>
      <c r="AZ5" s="257"/>
      <c r="BA5" s="257"/>
      <c r="BB5" s="257"/>
      <c r="BC5" s="257"/>
      <c r="BD5" s="257"/>
      <c r="BE5" s="258"/>
      <c r="BF5" s="258"/>
      <c r="BG5" s="258"/>
      <c r="BH5" s="258"/>
      <c r="BI5" s="258"/>
      <c r="BJ5" s="258"/>
      <c r="BK5" s="258"/>
      <c r="BL5" s="258"/>
      <c r="BM5" s="258"/>
      <c r="BN5" s="258"/>
      <c r="BO5" s="258"/>
      <c r="BP5" s="258"/>
      <c r="BQ5" s="824" t="s">
        <v>384</v>
      </c>
      <c r="BR5" s="825"/>
      <c r="BS5" s="825"/>
      <c r="BT5" s="825"/>
      <c r="BU5" s="825"/>
      <c r="BV5" s="825"/>
      <c r="BW5" s="825"/>
      <c r="BX5" s="825"/>
      <c r="BY5" s="825"/>
      <c r="BZ5" s="825"/>
      <c r="CA5" s="825"/>
      <c r="CB5" s="825"/>
      <c r="CC5" s="825"/>
      <c r="CD5" s="825"/>
      <c r="CE5" s="825"/>
      <c r="CF5" s="825"/>
      <c r="CG5" s="826"/>
      <c r="CH5" s="801" t="s">
        <v>385</v>
      </c>
      <c r="CI5" s="802"/>
      <c r="CJ5" s="802"/>
      <c r="CK5" s="802"/>
      <c r="CL5" s="803"/>
      <c r="CM5" s="801" t="s">
        <v>386</v>
      </c>
      <c r="CN5" s="802"/>
      <c r="CO5" s="802"/>
      <c r="CP5" s="802"/>
      <c r="CQ5" s="803"/>
      <c r="CR5" s="801" t="s">
        <v>387</v>
      </c>
      <c r="CS5" s="802"/>
      <c r="CT5" s="802"/>
      <c r="CU5" s="802"/>
      <c r="CV5" s="803"/>
      <c r="CW5" s="801" t="s">
        <v>388</v>
      </c>
      <c r="CX5" s="802"/>
      <c r="CY5" s="802"/>
      <c r="CZ5" s="802"/>
      <c r="DA5" s="803"/>
      <c r="DB5" s="801" t="s">
        <v>389</v>
      </c>
      <c r="DC5" s="802"/>
      <c r="DD5" s="802"/>
      <c r="DE5" s="802"/>
      <c r="DF5" s="803"/>
      <c r="DG5" s="807" t="s">
        <v>390</v>
      </c>
      <c r="DH5" s="808"/>
      <c r="DI5" s="808"/>
      <c r="DJ5" s="808"/>
      <c r="DK5" s="809"/>
      <c r="DL5" s="807" t="s">
        <v>391</v>
      </c>
      <c r="DM5" s="808"/>
      <c r="DN5" s="808"/>
      <c r="DO5" s="808"/>
      <c r="DP5" s="809"/>
      <c r="DQ5" s="801" t="s">
        <v>392</v>
      </c>
      <c r="DR5" s="802"/>
      <c r="DS5" s="802"/>
      <c r="DT5" s="802"/>
      <c r="DU5" s="803"/>
      <c r="DV5" s="801" t="s">
        <v>383</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393</v>
      </c>
      <c r="C7" s="816"/>
      <c r="D7" s="816"/>
      <c r="E7" s="816"/>
      <c r="F7" s="816"/>
      <c r="G7" s="816"/>
      <c r="H7" s="816"/>
      <c r="I7" s="816"/>
      <c r="J7" s="816"/>
      <c r="K7" s="816"/>
      <c r="L7" s="816"/>
      <c r="M7" s="816"/>
      <c r="N7" s="816"/>
      <c r="O7" s="816"/>
      <c r="P7" s="817"/>
      <c r="Q7" s="818">
        <v>36443</v>
      </c>
      <c r="R7" s="819"/>
      <c r="S7" s="819"/>
      <c r="T7" s="819"/>
      <c r="U7" s="819"/>
      <c r="V7" s="819">
        <v>35134</v>
      </c>
      <c r="W7" s="819"/>
      <c r="X7" s="819"/>
      <c r="Y7" s="819"/>
      <c r="Z7" s="819"/>
      <c r="AA7" s="819">
        <v>1308</v>
      </c>
      <c r="AB7" s="819"/>
      <c r="AC7" s="819"/>
      <c r="AD7" s="819"/>
      <c r="AE7" s="820"/>
      <c r="AF7" s="821">
        <v>932</v>
      </c>
      <c r="AG7" s="822"/>
      <c r="AH7" s="822"/>
      <c r="AI7" s="822"/>
      <c r="AJ7" s="823"/>
      <c r="AK7" s="858">
        <v>392</v>
      </c>
      <c r="AL7" s="859"/>
      <c r="AM7" s="859"/>
      <c r="AN7" s="859"/>
      <c r="AO7" s="859"/>
      <c r="AP7" s="859">
        <v>38334</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600</v>
      </c>
      <c r="BT7" s="863"/>
      <c r="BU7" s="863"/>
      <c r="BV7" s="863"/>
      <c r="BW7" s="863"/>
      <c r="BX7" s="863"/>
      <c r="BY7" s="863"/>
      <c r="BZ7" s="863"/>
      <c r="CA7" s="863"/>
      <c r="CB7" s="863"/>
      <c r="CC7" s="863"/>
      <c r="CD7" s="863"/>
      <c r="CE7" s="863"/>
      <c r="CF7" s="863"/>
      <c r="CG7" s="864"/>
      <c r="CH7" s="855">
        <v>1</v>
      </c>
      <c r="CI7" s="856"/>
      <c r="CJ7" s="856"/>
      <c r="CK7" s="856"/>
      <c r="CL7" s="857"/>
      <c r="CM7" s="855">
        <v>-3</v>
      </c>
      <c r="CN7" s="856"/>
      <c r="CO7" s="856"/>
      <c r="CP7" s="856"/>
      <c r="CQ7" s="857"/>
      <c r="CR7" s="855">
        <v>10</v>
      </c>
      <c r="CS7" s="856"/>
      <c r="CT7" s="856"/>
      <c r="CU7" s="856"/>
      <c r="CV7" s="857"/>
      <c r="CW7" s="855" t="s">
        <v>593</v>
      </c>
      <c r="CX7" s="856"/>
      <c r="CY7" s="856"/>
      <c r="CZ7" s="856"/>
      <c r="DA7" s="857"/>
      <c r="DB7" s="855" t="s">
        <v>593</v>
      </c>
      <c r="DC7" s="856"/>
      <c r="DD7" s="856"/>
      <c r="DE7" s="856"/>
      <c r="DF7" s="857"/>
      <c r="DG7" s="855" t="s">
        <v>593</v>
      </c>
      <c r="DH7" s="856"/>
      <c r="DI7" s="856"/>
      <c r="DJ7" s="856"/>
      <c r="DK7" s="857"/>
      <c r="DL7" s="855" t="s">
        <v>592</v>
      </c>
      <c r="DM7" s="856"/>
      <c r="DN7" s="856"/>
      <c r="DO7" s="856"/>
      <c r="DP7" s="857"/>
      <c r="DQ7" s="855" t="s">
        <v>592</v>
      </c>
      <c r="DR7" s="856"/>
      <c r="DS7" s="856"/>
      <c r="DT7" s="856"/>
      <c r="DU7" s="857"/>
      <c r="DV7" s="836"/>
      <c r="DW7" s="837"/>
      <c r="DX7" s="837"/>
      <c r="DY7" s="837"/>
      <c r="DZ7" s="838"/>
      <c r="EA7" s="255"/>
    </row>
    <row r="8" spans="1:131" s="256" customFormat="1" ht="26.25" customHeight="1" x14ac:dyDescent="0.15">
      <c r="A8" s="262">
        <v>2</v>
      </c>
      <c r="B8" s="839" t="s">
        <v>394</v>
      </c>
      <c r="C8" s="840"/>
      <c r="D8" s="840"/>
      <c r="E8" s="840"/>
      <c r="F8" s="840"/>
      <c r="G8" s="840"/>
      <c r="H8" s="840"/>
      <c r="I8" s="840"/>
      <c r="J8" s="840"/>
      <c r="K8" s="840"/>
      <c r="L8" s="840"/>
      <c r="M8" s="840"/>
      <c r="N8" s="840"/>
      <c r="O8" s="840"/>
      <c r="P8" s="841"/>
      <c r="Q8" s="842">
        <v>27</v>
      </c>
      <c r="R8" s="843"/>
      <c r="S8" s="843"/>
      <c r="T8" s="843"/>
      <c r="U8" s="843"/>
      <c r="V8" s="843">
        <v>21</v>
      </c>
      <c r="W8" s="843"/>
      <c r="X8" s="843"/>
      <c r="Y8" s="843"/>
      <c r="Z8" s="843"/>
      <c r="AA8" s="843">
        <v>7</v>
      </c>
      <c r="AB8" s="843"/>
      <c r="AC8" s="843"/>
      <c r="AD8" s="843"/>
      <c r="AE8" s="844"/>
      <c r="AF8" s="845">
        <v>7</v>
      </c>
      <c r="AG8" s="846"/>
      <c r="AH8" s="846"/>
      <c r="AI8" s="846"/>
      <c r="AJ8" s="847"/>
      <c r="AK8" s="848" t="s">
        <v>593</v>
      </c>
      <c r="AL8" s="849"/>
      <c r="AM8" s="849"/>
      <c r="AN8" s="849"/>
      <c r="AO8" s="849"/>
      <c r="AP8" s="849" t="s">
        <v>593</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601</v>
      </c>
      <c r="BT8" s="853"/>
      <c r="BU8" s="853"/>
      <c r="BV8" s="853"/>
      <c r="BW8" s="853"/>
      <c r="BX8" s="853"/>
      <c r="BY8" s="853"/>
      <c r="BZ8" s="853"/>
      <c r="CA8" s="853"/>
      <c r="CB8" s="853"/>
      <c r="CC8" s="853"/>
      <c r="CD8" s="853"/>
      <c r="CE8" s="853"/>
      <c r="CF8" s="853"/>
      <c r="CG8" s="854"/>
      <c r="CH8" s="865">
        <v>-5</v>
      </c>
      <c r="CI8" s="866"/>
      <c r="CJ8" s="866"/>
      <c r="CK8" s="866"/>
      <c r="CL8" s="867"/>
      <c r="CM8" s="865">
        <v>26</v>
      </c>
      <c r="CN8" s="866"/>
      <c r="CO8" s="866"/>
      <c r="CP8" s="866"/>
      <c r="CQ8" s="867"/>
      <c r="CR8" s="865">
        <v>32</v>
      </c>
      <c r="CS8" s="866"/>
      <c r="CT8" s="866"/>
      <c r="CU8" s="866"/>
      <c r="CV8" s="867"/>
      <c r="CW8" s="865" t="s">
        <v>593</v>
      </c>
      <c r="CX8" s="866"/>
      <c r="CY8" s="866"/>
      <c r="CZ8" s="866"/>
      <c r="DA8" s="867"/>
      <c r="DB8" s="865" t="s">
        <v>593</v>
      </c>
      <c r="DC8" s="866"/>
      <c r="DD8" s="866"/>
      <c r="DE8" s="866"/>
      <c r="DF8" s="867"/>
      <c r="DG8" s="865" t="s">
        <v>592</v>
      </c>
      <c r="DH8" s="866"/>
      <c r="DI8" s="866"/>
      <c r="DJ8" s="866"/>
      <c r="DK8" s="867"/>
      <c r="DL8" s="865" t="s">
        <v>592</v>
      </c>
      <c r="DM8" s="866"/>
      <c r="DN8" s="866"/>
      <c r="DO8" s="866"/>
      <c r="DP8" s="867"/>
      <c r="DQ8" s="865" t="s">
        <v>592</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602</v>
      </c>
      <c r="BT9" s="853"/>
      <c r="BU9" s="853"/>
      <c r="BV9" s="853"/>
      <c r="BW9" s="853"/>
      <c r="BX9" s="853"/>
      <c r="BY9" s="853"/>
      <c r="BZ9" s="853"/>
      <c r="CA9" s="853"/>
      <c r="CB9" s="853"/>
      <c r="CC9" s="853"/>
      <c r="CD9" s="853"/>
      <c r="CE9" s="853"/>
      <c r="CF9" s="853"/>
      <c r="CG9" s="854"/>
      <c r="CH9" s="865">
        <v>4</v>
      </c>
      <c r="CI9" s="866"/>
      <c r="CJ9" s="866"/>
      <c r="CK9" s="866"/>
      <c r="CL9" s="867"/>
      <c r="CM9" s="865">
        <v>43</v>
      </c>
      <c r="CN9" s="866"/>
      <c r="CO9" s="866"/>
      <c r="CP9" s="866"/>
      <c r="CQ9" s="867"/>
      <c r="CR9" s="865">
        <v>11</v>
      </c>
      <c r="CS9" s="866"/>
      <c r="CT9" s="866"/>
      <c r="CU9" s="866"/>
      <c r="CV9" s="867"/>
      <c r="CW9" s="865">
        <v>0</v>
      </c>
      <c r="CX9" s="866"/>
      <c r="CY9" s="866"/>
      <c r="CZ9" s="866"/>
      <c r="DA9" s="867"/>
      <c r="DB9" s="865" t="s">
        <v>593</v>
      </c>
      <c r="DC9" s="866"/>
      <c r="DD9" s="866"/>
      <c r="DE9" s="866"/>
      <c r="DF9" s="867"/>
      <c r="DG9" s="865" t="s">
        <v>592</v>
      </c>
      <c r="DH9" s="866"/>
      <c r="DI9" s="866"/>
      <c r="DJ9" s="866"/>
      <c r="DK9" s="867"/>
      <c r="DL9" s="865" t="s">
        <v>592</v>
      </c>
      <c r="DM9" s="866"/>
      <c r="DN9" s="866"/>
      <c r="DO9" s="866"/>
      <c r="DP9" s="867"/>
      <c r="DQ9" s="865" t="s">
        <v>592</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603</v>
      </c>
      <c r="BT10" s="853"/>
      <c r="BU10" s="853"/>
      <c r="BV10" s="853"/>
      <c r="BW10" s="853"/>
      <c r="BX10" s="853"/>
      <c r="BY10" s="853"/>
      <c r="BZ10" s="853"/>
      <c r="CA10" s="853"/>
      <c r="CB10" s="853"/>
      <c r="CC10" s="853"/>
      <c r="CD10" s="853"/>
      <c r="CE10" s="853"/>
      <c r="CF10" s="853"/>
      <c r="CG10" s="854"/>
      <c r="CH10" s="865">
        <v>0</v>
      </c>
      <c r="CI10" s="866"/>
      <c r="CJ10" s="866"/>
      <c r="CK10" s="866"/>
      <c r="CL10" s="867"/>
      <c r="CM10" s="865">
        <v>6</v>
      </c>
      <c r="CN10" s="866"/>
      <c r="CO10" s="866"/>
      <c r="CP10" s="866"/>
      <c r="CQ10" s="867"/>
      <c r="CR10" s="865">
        <v>5</v>
      </c>
      <c r="CS10" s="866"/>
      <c r="CT10" s="866"/>
      <c r="CU10" s="866"/>
      <c r="CV10" s="867"/>
      <c r="CW10" s="865" t="s">
        <v>593</v>
      </c>
      <c r="CX10" s="866"/>
      <c r="CY10" s="866"/>
      <c r="CZ10" s="866"/>
      <c r="DA10" s="867"/>
      <c r="DB10" s="865" t="s">
        <v>593</v>
      </c>
      <c r="DC10" s="866"/>
      <c r="DD10" s="866"/>
      <c r="DE10" s="866"/>
      <c r="DF10" s="867"/>
      <c r="DG10" s="865" t="s">
        <v>592</v>
      </c>
      <c r="DH10" s="866"/>
      <c r="DI10" s="866"/>
      <c r="DJ10" s="866"/>
      <c r="DK10" s="867"/>
      <c r="DL10" s="865" t="s">
        <v>592</v>
      </c>
      <c r="DM10" s="866"/>
      <c r="DN10" s="866"/>
      <c r="DO10" s="866"/>
      <c r="DP10" s="867"/>
      <c r="DQ10" s="865" t="s">
        <v>592</v>
      </c>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395</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396</v>
      </c>
      <c r="B23" s="874" t="s">
        <v>397</v>
      </c>
      <c r="C23" s="875"/>
      <c r="D23" s="875"/>
      <c r="E23" s="875"/>
      <c r="F23" s="875"/>
      <c r="G23" s="875"/>
      <c r="H23" s="875"/>
      <c r="I23" s="875"/>
      <c r="J23" s="875"/>
      <c r="K23" s="875"/>
      <c r="L23" s="875"/>
      <c r="M23" s="875"/>
      <c r="N23" s="875"/>
      <c r="O23" s="875"/>
      <c r="P23" s="876"/>
      <c r="Q23" s="877">
        <v>36470</v>
      </c>
      <c r="R23" s="878"/>
      <c r="S23" s="878"/>
      <c r="T23" s="878"/>
      <c r="U23" s="878"/>
      <c r="V23" s="878">
        <v>35155</v>
      </c>
      <c r="W23" s="878"/>
      <c r="X23" s="878"/>
      <c r="Y23" s="878"/>
      <c r="Z23" s="878"/>
      <c r="AA23" s="878">
        <v>1315</v>
      </c>
      <c r="AB23" s="878"/>
      <c r="AC23" s="878"/>
      <c r="AD23" s="878"/>
      <c r="AE23" s="879"/>
      <c r="AF23" s="880">
        <v>938</v>
      </c>
      <c r="AG23" s="878"/>
      <c r="AH23" s="878"/>
      <c r="AI23" s="878"/>
      <c r="AJ23" s="881"/>
      <c r="AK23" s="882"/>
      <c r="AL23" s="883"/>
      <c r="AM23" s="883"/>
      <c r="AN23" s="883"/>
      <c r="AO23" s="883"/>
      <c r="AP23" s="878">
        <v>38334</v>
      </c>
      <c r="AQ23" s="878"/>
      <c r="AR23" s="878"/>
      <c r="AS23" s="878"/>
      <c r="AT23" s="878"/>
      <c r="AU23" s="884"/>
      <c r="AV23" s="884"/>
      <c r="AW23" s="884"/>
      <c r="AX23" s="884"/>
      <c r="AY23" s="885"/>
      <c r="AZ23" s="893" t="s">
        <v>398</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399</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400</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376</v>
      </c>
      <c r="B26" s="825"/>
      <c r="C26" s="825"/>
      <c r="D26" s="825"/>
      <c r="E26" s="825"/>
      <c r="F26" s="825"/>
      <c r="G26" s="825"/>
      <c r="H26" s="825"/>
      <c r="I26" s="825"/>
      <c r="J26" s="825"/>
      <c r="K26" s="825"/>
      <c r="L26" s="825"/>
      <c r="M26" s="825"/>
      <c r="N26" s="825"/>
      <c r="O26" s="825"/>
      <c r="P26" s="826"/>
      <c r="Q26" s="801" t="s">
        <v>401</v>
      </c>
      <c r="R26" s="802"/>
      <c r="S26" s="802"/>
      <c r="T26" s="802"/>
      <c r="U26" s="803"/>
      <c r="V26" s="801" t="s">
        <v>402</v>
      </c>
      <c r="W26" s="802"/>
      <c r="X26" s="802"/>
      <c r="Y26" s="802"/>
      <c r="Z26" s="803"/>
      <c r="AA26" s="801" t="s">
        <v>403</v>
      </c>
      <c r="AB26" s="802"/>
      <c r="AC26" s="802"/>
      <c r="AD26" s="802"/>
      <c r="AE26" s="802"/>
      <c r="AF26" s="896" t="s">
        <v>404</v>
      </c>
      <c r="AG26" s="897"/>
      <c r="AH26" s="897"/>
      <c r="AI26" s="897"/>
      <c r="AJ26" s="898"/>
      <c r="AK26" s="802" t="s">
        <v>405</v>
      </c>
      <c r="AL26" s="802"/>
      <c r="AM26" s="802"/>
      <c r="AN26" s="802"/>
      <c r="AO26" s="803"/>
      <c r="AP26" s="801" t="s">
        <v>406</v>
      </c>
      <c r="AQ26" s="802"/>
      <c r="AR26" s="802"/>
      <c r="AS26" s="802"/>
      <c r="AT26" s="803"/>
      <c r="AU26" s="801" t="s">
        <v>407</v>
      </c>
      <c r="AV26" s="802"/>
      <c r="AW26" s="802"/>
      <c r="AX26" s="802"/>
      <c r="AY26" s="803"/>
      <c r="AZ26" s="801" t="s">
        <v>408</v>
      </c>
      <c r="BA26" s="802"/>
      <c r="BB26" s="802"/>
      <c r="BC26" s="802"/>
      <c r="BD26" s="803"/>
      <c r="BE26" s="801" t="s">
        <v>383</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409</v>
      </c>
      <c r="C28" s="816"/>
      <c r="D28" s="816"/>
      <c r="E28" s="816"/>
      <c r="F28" s="816"/>
      <c r="G28" s="816"/>
      <c r="H28" s="816"/>
      <c r="I28" s="816"/>
      <c r="J28" s="816"/>
      <c r="K28" s="816"/>
      <c r="L28" s="816"/>
      <c r="M28" s="816"/>
      <c r="N28" s="816"/>
      <c r="O28" s="816"/>
      <c r="P28" s="817"/>
      <c r="Q28" s="905">
        <v>7885</v>
      </c>
      <c r="R28" s="906"/>
      <c r="S28" s="906"/>
      <c r="T28" s="906"/>
      <c r="U28" s="906"/>
      <c r="V28" s="906">
        <v>7938</v>
      </c>
      <c r="W28" s="906"/>
      <c r="X28" s="906"/>
      <c r="Y28" s="906"/>
      <c r="Z28" s="906"/>
      <c r="AA28" s="906">
        <v>-53</v>
      </c>
      <c r="AB28" s="906"/>
      <c r="AC28" s="906"/>
      <c r="AD28" s="906"/>
      <c r="AE28" s="907"/>
      <c r="AF28" s="908">
        <v>-53</v>
      </c>
      <c r="AG28" s="906"/>
      <c r="AH28" s="906"/>
      <c r="AI28" s="906"/>
      <c r="AJ28" s="909"/>
      <c r="AK28" s="910">
        <v>622</v>
      </c>
      <c r="AL28" s="911"/>
      <c r="AM28" s="911"/>
      <c r="AN28" s="911"/>
      <c r="AO28" s="911"/>
      <c r="AP28" s="902" t="s">
        <v>593</v>
      </c>
      <c r="AQ28" s="902"/>
      <c r="AR28" s="902"/>
      <c r="AS28" s="902"/>
      <c r="AT28" s="902"/>
      <c r="AU28" s="902" t="s">
        <v>593</v>
      </c>
      <c r="AV28" s="902"/>
      <c r="AW28" s="902"/>
      <c r="AX28" s="902"/>
      <c r="AY28" s="902"/>
      <c r="AZ28" s="902" t="s">
        <v>593</v>
      </c>
      <c r="BA28" s="902"/>
      <c r="BB28" s="902"/>
      <c r="BC28" s="902"/>
      <c r="BD28" s="902"/>
      <c r="BE28" s="903"/>
      <c r="BF28" s="903"/>
      <c r="BG28" s="903"/>
      <c r="BH28" s="903"/>
      <c r="BI28" s="904"/>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410</v>
      </c>
      <c r="C29" s="840"/>
      <c r="D29" s="840"/>
      <c r="E29" s="840"/>
      <c r="F29" s="840"/>
      <c r="G29" s="840"/>
      <c r="H29" s="840"/>
      <c r="I29" s="840"/>
      <c r="J29" s="840"/>
      <c r="K29" s="840"/>
      <c r="L29" s="840"/>
      <c r="M29" s="840"/>
      <c r="N29" s="840"/>
      <c r="O29" s="840"/>
      <c r="P29" s="841"/>
      <c r="Q29" s="842">
        <v>6980</v>
      </c>
      <c r="R29" s="843"/>
      <c r="S29" s="843"/>
      <c r="T29" s="843"/>
      <c r="U29" s="843"/>
      <c r="V29" s="843">
        <v>6638</v>
      </c>
      <c r="W29" s="843"/>
      <c r="X29" s="843"/>
      <c r="Y29" s="843"/>
      <c r="Z29" s="843"/>
      <c r="AA29" s="843">
        <v>342</v>
      </c>
      <c r="AB29" s="843"/>
      <c r="AC29" s="843"/>
      <c r="AD29" s="843"/>
      <c r="AE29" s="844"/>
      <c r="AF29" s="845">
        <v>342</v>
      </c>
      <c r="AG29" s="846"/>
      <c r="AH29" s="846"/>
      <c r="AI29" s="846"/>
      <c r="AJ29" s="847"/>
      <c r="AK29" s="914">
        <v>1011</v>
      </c>
      <c r="AL29" s="915"/>
      <c r="AM29" s="915"/>
      <c r="AN29" s="915"/>
      <c r="AO29" s="915"/>
      <c r="AP29" s="902" t="s">
        <v>593</v>
      </c>
      <c r="AQ29" s="902"/>
      <c r="AR29" s="902"/>
      <c r="AS29" s="902"/>
      <c r="AT29" s="902"/>
      <c r="AU29" s="902" t="s">
        <v>593</v>
      </c>
      <c r="AV29" s="902"/>
      <c r="AW29" s="902"/>
      <c r="AX29" s="902"/>
      <c r="AY29" s="902"/>
      <c r="AZ29" s="902" t="s">
        <v>593</v>
      </c>
      <c r="BA29" s="902"/>
      <c r="BB29" s="902"/>
      <c r="BC29" s="902"/>
      <c r="BD29" s="902"/>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411</v>
      </c>
      <c r="C30" s="840"/>
      <c r="D30" s="840"/>
      <c r="E30" s="840"/>
      <c r="F30" s="840"/>
      <c r="G30" s="840"/>
      <c r="H30" s="840"/>
      <c r="I30" s="840"/>
      <c r="J30" s="840"/>
      <c r="K30" s="840"/>
      <c r="L30" s="840"/>
      <c r="M30" s="840"/>
      <c r="N30" s="840"/>
      <c r="O30" s="840"/>
      <c r="P30" s="841"/>
      <c r="Q30" s="842">
        <v>798</v>
      </c>
      <c r="R30" s="843"/>
      <c r="S30" s="843"/>
      <c r="T30" s="843"/>
      <c r="U30" s="843"/>
      <c r="V30" s="843">
        <v>793</v>
      </c>
      <c r="W30" s="843"/>
      <c r="X30" s="843"/>
      <c r="Y30" s="843"/>
      <c r="Z30" s="843"/>
      <c r="AA30" s="843">
        <v>5</v>
      </c>
      <c r="AB30" s="843"/>
      <c r="AC30" s="843"/>
      <c r="AD30" s="843"/>
      <c r="AE30" s="844"/>
      <c r="AF30" s="845">
        <v>5</v>
      </c>
      <c r="AG30" s="846"/>
      <c r="AH30" s="846"/>
      <c r="AI30" s="846"/>
      <c r="AJ30" s="847"/>
      <c r="AK30" s="914">
        <v>262</v>
      </c>
      <c r="AL30" s="915"/>
      <c r="AM30" s="915"/>
      <c r="AN30" s="915"/>
      <c r="AO30" s="915"/>
      <c r="AP30" s="902" t="s">
        <v>593</v>
      </c>
      <c r="AQ30" s="902"/>
      <c r="AR30" s="902"/>
      <c r="AS30" s="902"/>
      <c r="AT30" s="902"/>
      <c r="AU30" s="902" t="s">
        <v>593</v>
      </c>
      <c r="AV30" s="902"/>
      <c r="AW30" s="902"/>
      <c r="AX30" s="902"/>
      <c r="AY30" s="902"/>
      <c r="AZ30" s="902" t="s">
        <v>593</v>
      </c>
      <c r="BA30" s="902"/>
      <c r="BB30" s="902"/>
      <c r="BC30" s="902"/>
      <c r="BD30" s="902"/>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412</v>
      </c>
      <c r="C31" s="840"/>
      <c r="D31" s="840"/>
      <c r="E31" s="840"/>
      <c r="F31" s="840"/>
      <c r="G31" s="840"/>
      <c r="H31" s="840"/>
      <c r="I31" s="840"/>
      <c r="J31" s="840"/>
      <c r="K31" s="840"/>
      <c r="L31" s="840"/>
      <c r="M31" s="840"/>
      <c r="N31" s="840"/>
      <c r="O31" s="840"/>
      <c r="P31" s="841"/>
      <c r="Q31" s="842">
        <v>1151</v>
      </c>
      <c r="R31" s="843"/>
      <c r="S31" s="843"/>
      <c r="T31" s="843"/>
      <c r="U31" s="843"/>
      <c r="V31" s="843">
        <v>1139</v>
      </c>
      <c r="W31" s="843"/>
      <c r="X31" s="843"/>
      <c r="Y31" s="843"/>
      <c r="Z31" s="843"/>
      <c r="AA31" s="843">
        <v>12</v>
      </c>
      <c r="AB31" s="843"/>
      <c r="AC31" s="843"/>
      <c r="AD31" s="843"/>
      <c r="AE31" s="844"/>
      <c r="AF31" s="845">
        <v>250</v>
      </c>
      <c r="AG31" s="846"/>
      <c r="AH31" s="846"/>
      <c r="AI31" s="846"/>
      <c r="AJ31" s="847"/>
      <c r="AK31" s="914">
        <v>96</v>
      </c>
      <c r="AL31" s="915"/>
      <c r="AM31" s="915"/>
      <c r="AN31" s="915"/>
      <c r="AO31" s="915"/>
      <c r="AP31" s="915">
        <v>3887</v>
      </c>
      <c r="AQ31" s="915"/>
      <c r="AR31" s="915"/>
      <c r="AS31" s="915"/>
      <c r="AT31" s="915"/>
      <c r="AU31" s="915">
        <v>1026</v>
      </c>
      <c r="AV31" s="915"/>
      <c r="AW31" s="915"/>
      <c r="AX31" s="915"/>
      <c r="AY31" s="915"/>
      <c r="AZ31" s="902" t="s">
        <v>593</v>
      </c>
      <c r="BA31" s="902"/>
      <c r="BB31" s="902"/>
      <c r="BC31" s="902"/>
      <c r="BD31" s="902"/>
      <c r="BE31" s="912" t="s">
        <v>413</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414</v>
      </c>
      <c r="C32" s="840"/>
      <c r="D32" s="840"/>
      <c r="E32" s="840"/>
      <c r="F32" s="840"/>
      <c r="G32" s="840"/>
      <c r="H32" s="840"/>
      <c r="I32" s="840"/>
      <c r="J32" s="840"/>
      <c r="K32" s="840"/>
      <c r="L32" s="840"/>
      <c r="M32" s="840"/>
      <c r="N32" s="840"/>
      <c r="O32" s="840"/>
      <c r="P32" s="841"/>
      <c r="Q32" s="842">
        <v>427</v>
      </c>
      <c r="R32" s="843"/>
      <c r="S32" s="843"/>
      <c r="T32" s="843"/>
      <c r="U32" s="843"/>
      <c r="V32" s="843">
        <v>480</v>
      </c>
      <c r="W32" s="843"/>
      <c r="X32" s="843"/>
      <c r="Y32" s="843"/>
      <c r="Z32" s="843"/>
      <c r="AA32" s="843">
        <v>-53</v>
      </c>
      <c r="AB32" s="843"/>
      <c r="AC32" s="843"/>
      <c r="AD32" s="843"/>
      <c r="AE32" s="844"/>
      <c r="AF32" s="845">
        <v>534</v>
      </c>
      <c r="AG32" s="846"/>
      <c r="AH32" s="846"/>
      <c r="AI32" s="846"/>
      <c r="AJ32" s="847"/>
      <c r="AK32" s="914">
        <v>77</v>
      </c>
      <c r="AL32" s="915"/>
      <c r="AM32" s="915"/>
      <c r="AN32" s="915"/>
      <c r="AO32" s="915"/>
      <c r="AP32" s="915">
        <v>53</v>
      </c>
      <c r="AQ32" s="915"/>
      <c r="AR32" s="915"/>
      <c r="AS32" s="915"/>
      <c r="AT32" s="915"/>
      <c r="AU32" s="915">
        <v>32</v>
      </c>
      <c r="AV32" s="915"/>
      <c r="AW32" s="915"/>
      <c r="AX32" s="915"/>
      <c r="AY32" s="915"/>
      <c r="AZ32" s="902" t="s">
        <v>593</v>
      </c>
      <c r="BA32" s="902"/>
      <c r="BB32" s="902"/>
      <c r="BC32" s="902"/>
      <c r="BD32" s="902"/>
      <c r="BE32" s="912" t="s">
        <v>413</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415</v>
      </c>
      <c r="C33" s="840"/>
      <c r="D33" s="840"/>
      <c r="E33" s="840"/>
      <c r="F33" s="840"/>
      <c r="G33" s="840"/>
      <c r="H33" s="840"/>
      <c r="I33" s="840"/>
      <c r="J33" s="840"/>
      <c r="K33" s="840"/>
      <c r="L33" s="840"/>
      <c r="M33" s="840"/>
      <c r="N33" s="840"/>
      <c r="O33" s="840"/>
      <c r="P33" s="841"/>
      <c r="Q33" s="842">
        <v>1352</v>
      </c>
      <c r="R33" s="843"/>
      <c r="S33" s="843"/>
      <c r="T33" s="843"/>
      <c r="U33" s="843"/>
      <c r="V33" s="843">
        <v>1352</v>
      </c>
      <c r="W33" s="843"/>
      <c r="X33" s="843"/>
      <c r="Y33" s="843"/>
      <c r="Z33" s="843"/>
      <c r="AA33" s="843">
        <v>0</v>
      </c>
      <c r="AB33" s="843"/>
      <c r="AC33" s="843"/>
      <c r="AD33" s="843"/>
      <c r="AE33" s="844"/>
      <c r="AF33" s="845">
        <v>213</v>
      </c>
      <c r="AG33" s="846"/>
      <c r="AH33" s="846"/>
      <c r="AI33" s="846"/>
      <c r="AJ33" s="847"/>
      <c r="AK33" s="914">
        <v>621</v>
      </c>
      <c r="AL33" s="915"/>
      <c r="AM33" s="915"/>
      <c r="AN33" s="915"/>
      <c r="AO33" s="915"/>
      <c r="AP33" s="915">
        <v>8593</v>
      </c>
      <c r="AQ33" s="915"/>
      <c r="AR33" s="915"/>
      <c r="AS33" s="915"/>
      <c r="AT33" s="915"/>
      <c r="AU33" s="915">
        <v>5783</v>
      </c>
      <c r="AV33" s="915"/>
      <c r="AW33" s="915"/>
      <c r="AX33" s="915"/>
      <c r="AY33" s="915"/>
      <c r="AZ33" s="902" t="s">
        <v>593</v>
      </c>
      <c r="BA33" s="902"/>
      <c r="BB33" s="902"/>
      <c r="BC33" s="902"/>
      <c r="BD33" s="902"/>
      <c r="BE33" s="912" t="s">
        <v>413</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02"/>
      <c r="BA34" s="902"/>
      <c r="BB34" s="902"/>
      <c r="BC34" s="902"/>
      <c r="BD34" s="902"/>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02"/>
      <c r="BA35" s="902"/>
      <c r="BB35" s="902"/>
      <c r="BC35" s="902"/>
      <c r="BD35" s="902"/>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02"/>
      <c r="BA36" s="902"/>
      <c r="BB36" s="902"/>
      <c r="BC36" s="902"/>
      <c r="BD36" s="902"/>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02"/>
      <c r="BA37" s="902"/>
      <c r="BB37" s="902"/>
      <c r="BC37" s="902"/>
      <c r="BD37" s="902"/>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02"/>
      <c r="BA38" s="902"/>
      <c r="BB38" s="902"/>
      <c r="BC38" s="902"/>
      <c r="BD38" s="902"/>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02"/>
      <c r="BA39" s="902"/>
      <c r="BB39" s="902"/>
      <c r="BC39" s="902"/>
      <c r="BD39" s="902"/>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02"/>
      <c r="BA40" s="902"/>
      <c r="BB40" s="902"/>
      <c r="BC40" s="902"/>
      <c r="BD40" s="902"/>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02"/>
      <c r="BA41" s="902"/>
      <c r="BB41" s="902"/>
      <c r="BC41" s="902"/>
      <c r="BD41" s="902"/>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02"/>
      <c r="BA42" s="902"/>
      <c r="BB42" s="902"/>
      <c r="BC42" s="902"/>
      <c r="BD42" s="902"/>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02"/>
      <c r="BA43" s="902"/>
      <c r="BB43" s="902"/>
      <c r="BC43" s="902"/>
      <c r="BD43" s="902"/>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02"/>
      <c r="BA44" s="902"/>
      <c r="BB44" s="902"/>
      <c r="BC44" s="902"/>
      <c r="BD44" s="902"/>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02"/>
      <c r="BA45" s="902"/>
      <c r="BB45" s="902"/>
      <c r="BC45" s="902"/>
      <c r="BD45" s="902"/>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02"/>
      <c r="BA46" s="902"/>
      <c r="BB46" s="902"/>
      <c r="BC46" s="902"/>
      <c r="BD46" s="902"/>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02"/>
      <c r="BA47" s="902"/>
      <c r="BB47" s="902"/>
      <c r="BC47" s="902"/>
      <c r="BD47" s="902"/>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02"/>
      <c r="BA48" s="902"/>
      <c r="BB48" s="902"/>
      <c r="BC48" s="902"/>
      <c r="BD48" s="902"/>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02"/>
      <c r="BA49" s="902"/>
      <c r="BB49" s="902"/>
      <c r="BC49" s="902"/>
      <c r="BD49" s="902"/>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6"/>
      <c r="R50" s="917"/>
      <c r="S50" s="917"/>
      <c r="T50" s="917"/>
      <c r="U50" s="917"/>
      <c r="V50" s="917"/>
      <c r="W50" s="917"/>
      <c r="X50" s="917"/>
      <c r="Y50" s="917"/>
      <c r="Z50" s="917"/>
      <c r="AA50" s="917"/>
      <c r="AB50" s="917"/>
      <c r="AC50" s="917"/>
      <c r="AD50" s="917"/>
      <c r="AE50" s="918"/>
      <c r="AF50" s="845"/>
      <c r="AG50" s="846"/>
      <c r="AH50" s="846"/>
      <c r="AI50" s="846"/>
      <c r="AJ50" s="847"/>
      <c r="AK50" s="919"/>
      <c r="AL50" s="917"/>
      <c r="AM50" s="917"/>
      <c r="AN50" s="917"/>
      <c r="AO50" s="917"/>
      <c r="AP50" s="917"/>
      <c r="AQ50" s="917"/>
      <c r="AR50" s="917"/>
      <c r="AS50" s="917"/>
      <c r="AT50" s="917"/>
      <c r="AU50" s="917"/>
      <c r="AV50" s="917"/>
      <c r="AW50" s="917"/>
      <c r="AX50" s="917"/>
      <c r="AY50" s="917"/>
      <c r="AZ50" s="920"/>
      <c r="BA50" s="920"/>
      <c r="BB50" s="920"/>
      <c r="BC50" s="920"/>
      <c r="BD50" s="920"/>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6"/>
      <c r="R51" s="917"/>
      <c r="S51" s="917"/>
      <c r="T51" s="917"/>
      <c r="U51" s="917"/>
      <c r="V51" s="917"/>
      <c r="W51" s="917"/>
      <c r="X51" s="917"/>
      <c r="Y51" s="917"/>
      <c r="Z51" s="917"/>
      <c r="AA51" s="917"/>
      <c r="AB51" s="917"/>
      <c r="AC51" s="917"/>
      <c r="AD51" s="917"/>
      <c r="AE51" s="918"/>
      <c r="AF51" s="845"/>
      <c r="AG51" s="846"/>
      <c r="AH51" s="846"/>
      <c r="AI51" s="846"/>
      <c r="AJ51" s="847"/>
      <c r="AK51" s="919"/>
      <c r="AL51" s="917"/>
      <c r="AM51" s="917"/>
      <c r="AN51" s="917"/>
      <c r="AO51" s="917"/>
      <c r="AP51" s="917"/>
      <c r="AQ51" s="917"/>
      <c r="AR51" s="917"/>
      <c r="AS51" s="917"/>
      <c r="AT51" s="917"/>
      <c r="AU51" s="917"/>
      <c r="AV51" s="917"/>
      <c r="AW51" s="917"/>
      <c r="AX51" s="917"/>
      <c r="AY51" s="917"/>
      <c r="AZ51" s="920"/>
      <c r="BA51" s="920"/>
      <c r="BB51" s="920"/>
      <c r="BC51" s="920"/>
      <c r="BD51" s="920"/>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6"/>
      <c r="R52" s="917"/>
      <c r="S52" s="917"/>
      <c r="T52" s="917"/>
      <c r="U52" s="917"/>
      <c r="V52" s="917"/>
      <c r="W52" s="917"/>
      <c r="X52" s="917"/>
      <c r="Y52" s="917"/>
      <c r="Z52" s="917"/>
      <c r="AA52" s="917"/>
      <c r="AB52" s="917"/>
      <c r="AC52" s="917"/>
      <c r="AD52" s="917"/>
      <c r="AE52" s="918"/>
      <c r="AF52" s="845"/>
      <c r="AG52" s="846"/>
      <c r="AH52" s="846"/>
      <c r="AI52" s="846"/>
      <c r="AJ52" s="847"/>
      <c r="AK52" s="919"/>
      <c r="AL52" s="917"/>
      <c r="AM52" s="917"/>
      <c r="AN52" s="917"/>
      <c r="AO52" s="917"/>
      <c r="AP52" s="917"/>
      <c r="AQ52" s="917"/>
      <c r="AR52" s="917"/>
      <c r="AS52" s="917"/>
      <c r="AT52" s="917"/>
      <c r="AU52" s="917"/>
      <c r="AV52" s="917"/>
      <c r="AW52" s="917"/>
      <c r="AX52" s="917"/>
      <c r="AY52" s="917"/>
      <c r="AZ52" s="920"/>
      <c r="BA52" s="920"/>
      <c r="BB52" s="920"/>
      <c r="BC52" s="920"/>
      <c r="BD52" s="920"/>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6"/>
      <c r="R53" s="917"/>
      <c r="S53" s="917"/>
      <c r="T53" s="917"/>
      <c r="U53" s="917"/>
      <c r="V53" s="917"/>
      <c r="W53" s="917"/>
      <c r="X53" s="917"/>
      <c r="Y53" s="917"/>
      <c r="Z53" s="917"/>
      <c r="AA53" s="917"/>
      <c r="AB53" s="917"/>
      <c r="AC53" s="917"/>
      <c r="AD53" s="917"/>
      <c r="AE53" s="918"/>
      <c r="AF53" s="845"/>
      <c r="AG53" s="846"/>
      <c r="AH53" s="846"/>
      <c r="AI53" s="846"/>
      <c r="AJ53" s="847"/>
      <c r="AK53" s="919"/>
      <c r="AL53" s="917"/>
      <c r="AM53" s="917"/>
      <c r="AN53" s="917"/>
      <c r="AO53" s="917"/>
      <c r="AP53" s="917"/>
      <c r="AQ53" s="917"/>
      <c r="AR53" s="917"/>
      <c r="AS53" s="917"/>
      <c r="AT53" s="917"/>
      <c r="AU53" s="917"/>
      <c r="AV53" s="917"/>
      <c r="AW53" s="917"/>
      <c r="AX53" s="917"/>
      <c r="AY53" s="917"/>
      <c r="AZ53" s="920"/>
      <c r="BA53" s="920"/>
      <c r="BB53" s="920"/>
      <c r="BC53" s="920"/>
      <c r="BD53" s="920"/>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6"/>
      <c r="R54" s="917"/>
      <c r="S54" s="917"/>
      <c r="T54" s="917"/>
      <c r="U54" s="917"/>
      <c r="V54" s="917"/>
      <c r="W54" s="917"/>
      <c r="X54" s="917"/>
      <c r="Y54" s="917"/>
      <c r="Z54" s="917"/>
      <c r="AA54" s="917"/>
      <c r="AB54" s="917"/>
      <c r="AC54" s="917"/>
      <c r="AD54" s="917"/>
      <c r="AE54" s="918"/>
      <c r="AF54" s="845"/>
      <c r="AG54" s="846"/>
      <c r="AH54" s="846"/>
      <c r="AI54" s="846"/>
      <c r="AJ54" s="847"/>
      <c r="AK54" s="919"/>
      <c r="AL54" s="917"/>
      <c r="AM54" s="917"/>
      <c r="AN54" s="917"/>
      <c r="AO54" s="917"/>
      <c r="AP54" s="917"/>
      <c r="AQ54" s="917"/>
      <c r="AR54" s="917"/>
      <c r="AS54" s="917"/>
      <c r="AT54" s="917"/>
      <c r="AU54" s="917"/>
      <c r="AV54" s="917"/>
      <c r="AW54" s="917"/>
      <c r="AX54" s="917"/>
      <c r="AY54" s="917"/>
      <c r="AZ54" s="920"/>
      <c r="BA54" s="920"/>
      <c r="BB54" s="920"/>
      <c r="BC54" s="920"/>
      <c r="BD54" s="920"/>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6"/>
      <c r="R55" s="917"/>
      <c r="S55" s="917"/>
      <c r="T55" s="917"/>
      <c r="U55" s="917"/>
      <c r="V55" s="917"/>
      <c r="W55" s="917"/>
      <c r="X55" s="917"/>
      <c r="Y55" s="917"/>
      <c r="Z55" s="917"/>
      <c r="AA55" s="917"/>
      <c r="AB55" s="917"/>
      <c r="AC55" s="917"/>
      <c r="AD55" s="917"/>
      <c r="AE55" s="918"/>
      <c r="AF55" s="845"/>
      <c r="AG55" s="846"/>
      <c r="AH55" s="846"/>
      <c r="AI55" s="846"/>
      <c r="AJ55" s="847"/>
      <c r="AK55" s="919"/>
      <c r="AL55" s="917"/>
      <c r="AM55" s="917"/>
      <c r="AN55" s="917"/>
      <c r="AO55" s="917"/>
      <c r="AP55" s="917"/>
      <c r="AQ55" s="917"/>
      <c r="AR55" s="917"/>
      <c r="AS55" s="917"/>
      <c r="AT55" s="917"/>
      <c r="AU55" s="917"/>
      <c r="AV55" s="917"/>
      <c r="AW55" s="917"/>
      <c r="AX55" s="917"/>
      <c r="AY55" s="917"/>
      <c r="AZ55" s="920"/>
      <c r="BA55" s="920"/>
      <c r="BB55" s="920"/>
      <c r="BC55" s="920"/>
      <c r="BD55" s="920"/>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6"/>
      <c r="R56" s="917"/>
      <c r="S56" s="917"/>
      <c r="T56" s="917"/>
      <c r="U56" s="917"/>
      <c r="V56" s="917"/>
      <c r="W56" s="917"/>
      <c r="X56" s="917"/>
      <c r="Y56" s="917"/>
      <c r="Z56" s="917"/>
      <c r="AA56" s="917"/>
      <c r="AB56" s="917"/>
      <c r="AC56" s="917"/>
      <c r="AD56" s="917"/>
      <c r="AE56" s="918"/>
      <c r="AF56" s="845"/>
      <c r="AG56" s="846"/>
      <c r="AH56" s="846"/>
      <c r="AI56" s="846"/>
      <c r="AJ56" s="847"/>
      <c r="AK56" s="919"/>
      <c r="AL56" s="917"/>
      <c r="AM56" s="917"/>
      <c r="AN56" s="917"/>
      <c r="AO56" s="917"/>
      <c r="AP56" s="917"/>
      <c r="AQ56" s="917"/>
      <c r="AR56" s="917"/>
      <c r="AS56" s="917"/>
      <c r="AT56" s="917"/>
      <c r="AU56" s="917"/>
      <c r="AV56" s="917"/>
      <c r="AW56" s="917"/>
      <c r="AX56" s="917"/>
      <c r="AY56" s="917"/>
      <c r="AZ56" s="920"/>
      <c r="BA56" s="920"/>
      <c r="BB56" s="920"/>
      <c r="BC56" s="920"/>
      <c r="BD56" s="920"/>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6"/>
      <c r="R57" s="917"/>
      <c r="S57" s="917"/>
      <c r="T57" s="917"/>
      <c r="U57" s="917"/>
      <c r="V57" s="917"/>
      <c r="W57" s="917"/>
      <c r="X57" s="917"/>
      <c r="Y57" s="917"/>
      <c r="Z57" s="917"/>
      <c r="AA57" s="917"/>
      <c r="AB57" s="917"/>
      <c r="AC57" s="917"/>
      <c r="AD57" s="917"/>
      <c r="AE57" s="918"/>
      <c r="AF57" s="845"/>
      <c r="AG57" s="846"/>
      <c r="AH57" s="846"/>
      <c r="AI57" s="846"/>
      <c r="AJ57" s="847"/>
      <c r="AK57" s="919"/>
      <c r="AL57" s="917"/>
      <c r="AM57" s="917"/>
      <c r="AN57" s="917"/>
      <c r="AO57" s="917"/>
      <c r="AP57" s="917"/>
      <c r="AQ57" s="917"/>
      <c r="AR57" s="917"/>
      <c r="AS57" s="917"/>
      <c r="AT57" s="917"/>
      <c r="AU57" s="917"/>
      <c r="AV57" s="917"/>
      <c r="AW57" s="917"/>
      <c r="AX57" s="917"/>
      <c r="AY57" s="917"/>
      <c r="AZ57" s="920"/>
      <c r="BA57" s="920"/>
      <c r="BB57" s="920"/>
      <c r="BC57" s="920"/>
      <c r="BD57" s="920"/>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6"/>
      <c r="R58" s="917"/>
      <c r="S58" s="917"/>
      <c r="T58" s="917"/>
      <c r="U58" s="917"/>
      <c r="V58" s="917"/>
      <c r="W58" s="917"/>
      <c r="X58" s="917"/>
      <c r="Y58" s="917"/>
      <c r="Z58" s="917"/>
      <c r="AA58" s="917"/>
      <c r="AB58" s="917"/>
      <c r="AC58" s="917"/>
      <c r="AD58" s="917"/>
      <c r="AE58" s="918"/>
      <c r="AF58" s="845"/>
      <c r="AG58" s="846"/>
      <c r="AH58" s="846"/>
      <c r="AI58" s="846"/>
      <c r="AJ58" s="847"/>
      <c r="AK58" s="919"/>
      <c r="AL58" s="917"/>
      <c r="AM58" s="917"/>
      <c r="AN58" s="917"/>
      <c r="AO58" s="917"/>
      <c r="AP58" s="917"/>
      <c r="AQ58" s="917"/>
      <c r="AR58" s="917"/>
      <c r="AS58" s="917"/>
      <c r="AT58" s="917"/>
      <c r="AU58" s="917"/>
      <c r="AV58" s="917"/>
      <c r="AW58" s="917"/>
      <c r="AX58" s="917"/>
      <c r="AY58" s="917"/>
      <c r="AZ58" s="920"/>
      <c r="BA58" s="920"/>
      <c r="BB58" s="920"/>
      <c r="BC58" s="920"/>
      <c r="BD58" s="920"/>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6"/>
      <c r="R59" s="917"/>
      <c r="S59" s="917"/>
      <c r="T59" s="917"/>
      <c r="U59" s="917"/>
      <c r="V59" s="917"/>
      <c r="W59" s="917"/>
      <c r="X59" s="917"/>
      <c r="Y59" s="917"/>
      <c r="Z59" s="917"/>
      <c r="AA59" s="917"/>
      <c r="AB59" s="917"/>
      <c r="AC59" s="917"/>
      <c r="AD59" s="917"/>
      <c r="AE59" s="918"/>
      <c r="AF59" s="845"/>
      <c r="AG59" s="846"/>
      <c r="AH59" s="846"/>
      <c r="AI59" s="846"/>
      <c r="AJ59" s="847"/>
      <c r="AK59" s="919"/>
      <c r="AL59" s="917"/>
      <c r="AM59" s="917"/>
      <c r="AN59" s="917"/>
      <c r="AO59" s="917"/>
      <c r="AP59" s="917"/>
      <c r="AQ59" s="917"/>
      <c r="AR59" s="917"/>
      <c r="AS59" s="917"/>
      <c r="AT59" s="917"/>
      <c r="AU59" s="917"/>
      <c r="AV59" s="917"/>
      <c r="AW59" s="917"/>
      <c r="AX59" s="917"/>
      <c r="AY59" s="917"/>
      <c r="AZ59" s="920"/>
      <c r="BA59" s="920"/>
      <c r="BB59" s="920"/>
      <c r="BC59" s="920"/>
      <c r="BD59" s="920"/>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6"/>
      <c r="R60" s="917"/>
      <c r="S60" s="917"/>
      <c r="T60" s="917"/>
      <c r="U60" s="917"/>
      <c r="V60" s="917"/>
      <c r="W60" s="917"/>
      <c r="X60" s="917"/>
      <c r="Y60" s="917"/>
      <c r="Z60" s="917"/>
      <c r="AA60" s="917"/>
      <c r="AB60" s="917"/>
      <c r="AC60" s="917"/>
      <c r="AD60" s="917"/>
      <c r="AE60" s="918"/>
      <c r="AF60" s="845"/>
      <c r="AG60" s="846"/>
      <c r="AH60" s="846"/>
      <c r="AI60" s="846"/>
      <c r="AJ60" s="847"/>
      <c r="AK60" s="919"/>
      <c r="AL60" s="917"/>
      <c r="AM60" s="917"/>
      <c r="AN60" s="917"/>
      <c r="AO60" s="917"/>
      <c r="AP60" s="917"/>
      <c r="AQ60" s="917"/>
      <c r="AR60" s="917"/>
      <c r="AS60" s="917"/>
      <c r="AT60" s="917"/>
      <c r="AU60" s="917"/>
      <c r="AV60" s="917"/>
      <c r="AW60" s="917"/>
      <c r="AX60" s="917"/>
      <c r="AY60" s="917"/>
      <c r="AZ60" s="920"/>
      <c r="BA60" s="920"/>
      <c r="BB60" s="920"/>
      <c r="BC60" s="920"/>
      <c r="BD60" s="920"/>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6"/>
      <c r="R61" s="917"/>
      <c r="S61" s="917"/>
      <c r="T61" s="917"/>
      <c r="U61" s="917"/>
      <c r="V61" s="917"/>
      <c r="W61" s="917"/>
      <c r="X61" s="917"/>
      <c r="Y61" s="917"/>
      <c r="Z61" s="917"/>
      <c r="AA61" s="917"/>
      <c r="AB61" s="917"/>
      <c r="AC61" s="917"/>
      <c r="AD61" s="917"/>
      <c r="AE61" s="918"/>
      <c r="AF61" s="845"/>
      <c r="AG61" s="846"/>
      <c r="AH61" s="846"/>
      <c r="AI61" s="846"/>
      <c r="AJ61" s="847"/>
      <c r="AK61" s="919"/>
      <c r="AL61" s="917"/>
      <c r="AM61" s="917"/>
      <c r="AN61" s="917"/>
      <c r="AO61" s="917"/>
      <c r="AP61" s="917"/>
      <c r="AQ61" s="917"/>
      <c r="AR61" s="917"/>
      <c r="AS61" s="917"/>
      <c r="AT61" s="917"/>
      <c r="AU61" s="917"/>
      <c r="AV61" s="917"/>
      <c r="AW61" s="917"/>
      <c r="AX61" s="917"/>
      <c r="AY61" s="917"/>
      <c r="AZ61" s="920"/>
      <c r="BA61" s="920"/>
      <c r="BB61" s="920"/>
      <c r="BC61" s="920"/>
      <c r="BD61" s="920"/>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6"/>
      <c r="R62" s="917"/>
      <c r="S62" s="917"/>
      <c r="T62" s="917"/>
      <c r="U62" s="917"/>
      <c r="V62" s="917"/>
      <c r="W62" s="917"/>
      <c r="X62" s="917"/>
      <c r="Y62" s="917"/>
      <c r="Z62" s="917"/>
      <c r="AA62" s="917"/>
      <c r="AB62" s="917"/>
      <c r="AC62" s="917"/>
      <c r="AD62" s="917"/>
      <c r="AE62" s="918"/>
      <c r="AF62" s="845"/>
      <c r="AG62" s="846"/>
      <c r="AH62" s="846"/>
      <c r="AI62" s="846"/>
      <c r="AJ62" s="847"/>
      <c r="AK62" s="919"/>
      <c r="AL62" s="917"/>
      <c r="AM62" s="917"/>
      <c r="AN62" s="917"/>
      <c r="AO62" s="917"/>
      <c r="AP62" s="917"/>
      <c r="AQ62" s="917"/>
      <c r="AR62" s="917"/>
      <c r="AS62" s="917"/>
      <c r="AT62" s="917"/>
      <c r="AU62" s="917"/>
      <c r="AV62" s="917"/>
      <c r="AW62" s="917"/>
      <c r="AX62" s="917"/>
      <c r="AY62" s="917"/>
      <c r="AZ62" s="920"/>
      <c r="BA62" s="920"/>
      <c r="BB62" s="920"/>
      <c r="BC62" s="920"/>
      <c r="BD62" s="920"/>
      <c r="BE62" s="912"/>
      <c r="BF62" s="912"/>
      <c r="BG62" s="912"/>
      <c r="BH62" s="912"/>
      <c r="BI62" s="913"/>
      <c r="BJ62" s="928" t="s">
        <v>416</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396</v>
      </c>
      <c r="B63" s="874" t="s">
        <v>417</v>
      </c>
      <c r="C63" s="875"/>
      <c r="D63" s="875"/>
      <c r="E63" s="875"/>
      <c r="F63" s="875"/>
      <c r="G63" s="875"/>
      <c r="H63" s="875"/>
      <c r="I63" s="875"/>
      <c r="J63" s="875"/>
      <c r="K63" s="875"/>
      <c r="L63" s="875"/>
      <c r="M63" s="875"/>
      <c r="N63" s="875"/>
      <c r="O63" s="875"/>
      <c r="P63" s="876"/>
      <c r="Q63" s="921"/>
      <c r="R63" s="922"/>
      <c r="S63" s="922"/>
      <c r="T63" s="922"/>
      <c r="U63" s="922"/>
      <c r="V63" s="922"/>
      <c r="W63" s="922"/>
      <c r="X63" s="922"/>
      <c r="Y63" s="922"/>
      <c r="Z63" s="922"/>
      <c r="AA63" s="922"/>
      <c r="AB63" s="922"/>
      <c r="AC63" s="922"/>
      <c r="AD63" s="922"/>
      <c r="AE63" s="923"/>
      <c r="AF63" s="924">
        <v>1291</v>
      </c>
      <c r="AG63" s="925"/>
      <c r="AH63" s="925"/>
      <c r="AI63" s="925"/>
      <c r="AJ63" s="926"/>
      <c r="AK63" s="927"/>
      <c r="AL63" s="922"/>
      <c r="AM63" s="922"/>
      <c r="AN63" s="922"/>
      <c r="AO63" s="922"/>
      <c r="AP63" s="925">
        <v>12533</v>
      </c>
      <c r="AQ63" s="925"/>
      <c r="AR63" s="925"/>
      <c r="AS63" s="925"/>
      <c r="AT63" s="925"/>
      <c r="AU63" s="925">
        <v>6841</v>
      </c>
      <c r="AV63" s="925"/>
      <c r="AW63" s="925"/>
      <c r="AX63" s="925"/>
      <c r="AY63" s="925"/>
      <c r="AZ63" s="929"/>
      <c r="BA63" s="929"/>
      <c r="BB63" s="929"/>
      <c r="BC63" s="929"/>
      <c r="BD63" s="929"/>
      <c r="BE63" s="930"/>
      <c r="BF63" s="930"/>
      <c r="BG63" s="930"/>
      <c r="BH63" s="930"/>
      <c r="BI63" s="931"/>
      <c r="BJ63" s="932" t="s">
        <v>418</v>
      </c>
      <c r="BK63" s="933"/>
      <c r="BL63" s="933"/>
      <c r="BM63" s="933"/>
      <c r="BN63" s="934"/>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420</v>
      </c>
      <c r="B66" s="825"/>
      <c r="C66" s="825"/>
      <c r="D66" s="825"/>
      <c r="E66" s="825"/>
      <c r="F66" s="825"/>
      <c r="G66" s="825"/>
      <c r="H66" s="825"/>
      <c r="I66" s="825"/>
      <c r="J66" s="825"/>
      <c r="K66" s="825"/>
      <c r="L66" s="825"/>
      <c r="M66" s="825"/>
      <c r="N66" s="825"/>
      <c r="O66" s="825"/>
      <c r="P66" s="826"/>
      <c r="Q66" s="801" t="s">
        <v>401</v>
      </c>
      <c r="R66" s="802"/>
      <c r="S66" s="802"/>
      <c r="T66" s="802"/>
      <c r="U66" s="803"/>
      <c r="V66" s="801" t="s">
        <v>402</v>
      </c>
      <c r="W66" s="802"/>
      <c r="X66" s="802"/>
      <c r="Y66" s="802"/>
      <c r="Z66" s="803"/>
      <c r="AA66" s="801" t="s">
        <v>421</v>
      </c>
      <c r="AB66" s="802"/>
      <c r="AC66" s="802"/>
      <c r="AD66" s="802"/>
      <c r="AE66" s="803"/>
      <c r="AF66" s="935" t="s">
        <v>404</v>
      </c>
      <c r="AG66" s="897"/>
      <c r="AH66" s="897"/>
      <c r="AI66" s="897"/>
      <c r="AJ66" s="936"/>
      <c r="AK66" s="801" t="s">
        <v>422</v>
      </c>
      <c r="AL66" s="825"/>
      <c r="AM66" s="825"/>
      <c r="AN66" s="825"/>
      <c r="AO66" s="826"/>
      <c r="AP66" s="801" t="s">
        <v>423</v>
      </c>
      <c r="AQ66" s="802"/>
      <c r="AR66" s="802"/>
      <c r="AS66" s="802"/>
      <c r="AT66" s="803"/>
      <c r="AU66" s="801" t="s">
        <v>424</v>
      </c>
      <c r="AV66" s="802"/>
      <c r="AW66" s="802"/>
      <c r="AX66" s="802"/>
      <c r="AY66" s="803"/>
      <c r="AZ66" s="801" t="s">
        <v>383</v>
      </c>
      <c r="BA66" s="802"/>
      <c r="BB66" s="802"/>
      <c r="BC66" s="802"/>
      <c r="BD66" s="813"/>
      <c r="BE66" s="266"/>
      <c r="BF66" s="266"/>
      <c r="BG66" s="266"/>
      <c r="BH66" s="266"/>
      <c r="BI66" s="266"/>
      <c r="BJ66" s="266"/>
      <c r="BK66" s="266"/>
      <c r="BL66" s="266"/>
      <c r="BM66" s="266"/>
      <c r="BN66" s="266"/>
      <c r="BO66" s="266"/>
      <c r="BP66" s="266"/>
      <c r="BQ66" s="263">
        <v>60</v>
      </c>
      <c r="BR66" s="268"/>
      <c r="BS66" s="946"/>
      <c r="BT66" s="947"/>
      <c r="BU66" s="947"/>
      <c r="BV66" s="947"/>
      <c r="BW66" s="947"/>
      <c r="BX66" s="947"/>
      <c r="BY66" s="947"/>
      <c r="BZ66" s="947"/>
      <c r="CA66" s="947"/>
      <c r="CB66" s="947"/>
      <c r="CC66" s="947"/>
      <c r="CD66" s="947"/>
      <c r="CE66" s="947"/>
      <c r="CF66" s="947"/>
      <c r="CG66" s="948"/>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40"/>
      <c r="DW66" s="941"/>
      <c r="DX66" s="941"/>
      <c r="DY66" s="941"/>
      <c r="DZ66" s="942"/>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7"/>
      <c r="AG67" s="900"/>
      <c r="AH67" s="900"/>
      <c r="AI67" s="900"/>
      <c r="AJ67" s="938"/>
      <c r="AK67" s="939"/>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6"/>
      <c r="BT67" s="947"/>
      <c r="BU67" s="947"/>
      <c r="BV67" s="947"/>
      <c r="BW67" s="947"/>
      <c r="BX67" s="947"/>
      <c r="BY67" s="947"/>
      <c r="BZ67" s="947"/>
      <c r="CA67" s="947"/>
      <c r="CB67" s="947"/>
      <c r="CC67" s="947"/>
      <c r="CD67" s="947"/>
      <c r="CE67" s="947"/>
      <c r="CF67" s="947"/>
      <c r="CG67" s="948"/>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40"/>
      <c r="DW67" s="941"/>
      <c r="DX67" s="941"/>
      <c r="DY67" s="941"/>
      <c r="DZ67" s="942"/>
      <c r="EA67" s="247"/>
    </row>
    <row r="68" spans="1:131" s="248" customFormat="1" ht="26.25" customHeight="1" thickTop="1" x14ac:dyDescent="0.15">
      <c r="A68" s="259">
        <v>1</v>
      </c>
      <c r="B68" s="952" t="s">
        <v>594</v>
      </c>
      <c r="C68" s="953"/>
      <c r="D68" s="953"/>
      <c r="E68" s="953"/>
      <c r="F68" s="953"/>
      <c r="G68" s="953"/>
      <c r="H68" s="953"/>
      <c r="I68" s="953"/>
      <c r="J68" s="953"/>
      <c r="K68" s="953"/>
      <c r="L68" s="953"/>
      <c r="M68" s="953"/>
      <c r="N68" s="953"/>
      <c r="O68" s="953"/>
      <c r="P68" s="954"/>
      <c r="Q68" s="955">
        <v>9132</v>
      </c>
      <c r="R68" s="949"/>
      <c r="S68" s="949"/>
      <c r="T68" s="949"/>
      <c r="U68" s="949"/>
      <c r="V68" s="949">
        <v>7684</v>
      </c>
      <c r="W68" s="949"/>
      <c r="X68" s="949"/>
      <c r="Y68" s="949"/>
      <c r="Z68" s="949"/>
      <c r="AA68" s="949">
        <v>1448</v>
      </c>
      <c r="AB68" s="949"/>
      <c r="AC68" s="949"/>
      <c r="AD68" s="949"/>
      <c r="AE68" s="949"/>
      <c r="AF68" s="949">
        <v>1448</v>
      </c>
      <c r="AG68" s="949"/>
      <c r="AH68" s="949"/>
      <c r="AI68" s="949"/>
      <c r="AJ68" s="949"/>
      <c r="AK68" s="949">
        <v>725</v>
      </c>
      <c r="AL68" s="949"/>
      <c r="AM68" s="949"/>
      <c r="AN68" s="949"/>
      <c r="AO68" s="949"/>
      <c r="AP68" s="949" t="s">
        <v>604</v>
      </c>
      <c r="AQ68" s="949"/>
      <c r="AR68" s="949"/>
      <c r="AS68" s="949"/>
      <c r="AT68" s="949"/>
      <c r="AU68" s="949" t="s">
        <v>604</v>
      </c>
      <c r="AV68" s="949"/>
      <c r="AW68" s="949"/>
      <c r="AX68" s="949"/>
      <c r="AY68" s="949"/>
      <c r="AZ68" s="950"/>
      <c r="BA68" s="950"/>
      <c r="BB68" s="950"/>
      <c r="BC68" s="950"/>
      <c r="BD68" s="951"/>
      <c r="BE68" s="266"/>
      <c r="BF68" s="266"/>
      <c r="BG68" s="266"/>
      <c r="BH68" s="266"/>
      <c r="BI68" s="266"/>
      <c r="BJ68" s="266"/>
      <c r="BK68" s="266"/>
      <c r="BL68" s="266"/>
      <c r="BM68" s="266"/>
      <c r="BN68" s="266"/>
      <c r="BO68" s="266"/>
      <c r="BP68" s="266"/>
      <c r="BQ68" s="263">
        <v>62</v>
      </c>
      <c r="BR68" s="268"/>
      <c r="BS68" s="946"/>
      <c r="BT68" s="947"/>
      <c r="BU68" s="947"/>
      <c r="BV68" s="947"/>
      <c r="BW68" s="947"/>
      <c r="BX68" s="947"/>
      <c r="BY68" s="947"/>
      <c r="BZ68" s="947"/>
      <c r="CA68" s="947"/>
      <c r="CB68" s="947"/>
      <c r="CC68" s="947"/>
      <c r="CD68" s="947"/>
      <c r="CE68" s="947"/>
      <c r="CF68" s="947"/>
      <c r="CG68" s="948"/>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40"/>
      <c r="DW68" s="941"/>
      <c r="DX68" s="941"/>
      <c r="DY68" s="941"/>
      <c r="DZ68" s="942"/>
      <c r="EA68" s="247"/>
    </row>
    <row r="69" spans="1:131" s="248" customFormat="1" ht="26.25" customHeight="1" x14ac:dyDescent="0.15">
      <c r="A69" s="262">
        <v>2</v>
      </c>
      <c r="B69" s="956" t="s">
        <v>595</v>
      </c>
      <c r="C69" s="957"/>
      <c r="D69" s="957"/>
      <c r="E69" s="957"/>
      <c r="F69" s="957"/>
      <c r="G69" s="957"/>
      <c r="H69" s="957"/>
      <c r="I69" s="957"/>
      <c r="J69" s="957"/>
      <c r="K69" s="957"/>
      <c r="L69" s="957"/>
      <c r="M69" s="957"/>
      <c r="N69" s="957"/>
      <c r="O69" s="957"/>
      <c r="P69" s="958"/>
      <c r="Q69" s="959">
        <v>1112</v>
      </c>
      <c r="R69" s="915"/>
      <c r="S69" s="915"/>
      <c r="T69" s="915"/>
      <c r="U69" s="915"/>
      <c r="V69" s="915">
        <v>1119</v>
      </c>
      <c r="W69" s="915"/>
      <c r="X69" s="915"/>
      <c r="Y69" s="915"/>
      <c r="Z69" s="915"/>
      <c r="AA69" s="915">
        <v>-7</v>
      </c>
      <c r="AB69" s="915"/>
      <c r="AC69" s="915"/>
      <c r="AD69" s="915"/>
      <c r="AE69" s="915"/>
      <c r="AF69" s="915" t="s">
        <v>604</v>
      </c>
      <c r="AG69" s="915"/>
      <c r="AH69" s="915"/>
      <c r="AI69" s="915"/>
      <c r="AJ69" s="915"/>
      <c r="AK69" s="915" t="s">
        <v>604</v>
      </c>
      <c r="AL69" s="915"/>
      <c r="AM69" s="915"/>
      <c r="AN69" s="915"/>
      <c r="AO69" s="915"/>
      <c r="AP69" s="915">
        <v>2613</v>
      </c>
      <c r="AQ69" s="915"/>
      <c r="AR69" s="915"/>
      <c r="AS69" s="915"/>
      <c r="AT69" s="915"/>
      <c r="AU69" s="915" t="s">
        <v>604</v>
      </c>
      <c r="AV69" s="915"/>
      <c r="AW69" s="915"/>
      <c r="AX69" s="915"/>
      <c r="AY69" s="915"/>
      <c r="AZ69" s="960" t="s">
        <v>605</v>
      </c>
      <c r="BA69" s="960"/>
      <c r="BB69" s="960"/>
      <c r="BC69" s="960"/>
      <c r="BD69" s="961"/>
      <c r="BE69" s="266"/>
      <c r="BF69" s="266"/>
      <c r="BG69" s="266"/>
      <c r="BH69" s="266"/>
      <c r="BI69" s="266"/>
      <c r="BJ69" s="266"/>
      <c r="BK69" s="266"/>
      <c r="BL69" s="266"/>
      <c r="BM69" s="266"/>
      <c r="BN69" s="266"/>
      <c r="BO69" s="266"/>
      <c r="BP69" s="266"/>
      <c r="BQ69" s="263">
        <v>63</v>
      </c>
      <c r="BR69" s="268"/>
      <c r="BS69" s="946"/>
      <c r="BT69" s="947"/>
      <c r="BU69" s="947"/>
      <c r="BV69" s="947"/>
      <c r="BW69" s="947"/>
      <c r="BX69" s="947"/>
      <c r="BY69" s="947"/>
      <c r="BZ69" s="947"/>
      <c r="CA69" s="947"/>
      <c r="CB69" s="947"/>
      <c r="CC69" s="947"/>
      <c r="CD69" s="947"/>
      <c r="CE69" s="947"/>
      <c r="CF69" s="947"/>
      <c r="CG69" s="948"/>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40"/>
      <c r="DW69" s="941"/>
      <c r="DX69" s="941"/>
      <c r="DY69" s="941"/>
      <c r="DZ69" s="942"/>
      <c r="EA69" s="247"/>
    </row>
    <row r="70" spans="1:131" s="248" customFormat="1" ht="26.25" customHeight="1" x14ac:dyDescent="0.15">
      <c r="A70" s="262">
        <v>3</v>
      </c>
      <c r="B70" s="956" t="s">
        <v>596</v>
      </c>
      <c r="C70" s="957"/>
      <c r="D70" s="957"/>
      <c r="E70" s="957"/>
      <c r="F70" s="957"/>
      <c r="G70" s="957"/>
      <c r="H70" s="957"/>
      <c r="I70" s="957"/>
      <c r="J70" s="957"/>
      <c r="K70" s="957"/>
      <c r="L70" s="957"/>
      <c r="M70" s="957"/>
      <c r="N70" s="957"/>
      <c r="O70" s="957"/>
      <c r="P70" s="958"/>
      <c r="Q70" s="959">
        <v>4623</v>
      </c>
      <c r="R70" s="915"/>
      <c r="S70" s="915"/>
      <c r="T70" s="915"/>
      <c r="U70" s="915"/>
      <c r="V70" s="915">
        <v>4353</v>
      </c>
      <c r="W70" s="915"/>
      <c r="X70" s="915"/>
      <c r="Y70" s="915"/>
      <c r="Z70" s="915"/>
      <c r="AA70" s="915">
        <v>269</v>
      </c>
      <c r="AB70" s="915"/>
      <c r="AC70" s="915"/>
      <c r="AD70" s="915"/>
      <c r="AE70" s="915"/>
      <c r="AF70" s="915">
        <v>172</v>
      </c>
      <c r="AG70" s="915"/>
      <c r="AH70" s="915"/>
      <c r="AI70" s="915"/>
      <c r="AJ70" s="915"/>
      <c r="AK70" s="915">
        <v>8</v>
      </c>
      <c r="AL70" s="915"/>
      <c r="AM70" s="915"/>
      <c r="AN70" s="915"/>
      <c r="AO70" s="915"/>
      <c r="AP70" s="915">
        <v>2381</v>
      </c>
      <c r="AQ70" s="915"/>
      <c r="AR70" s="915"/>
      <c r="AS70" s="915"/>
      <c r="AT70" s="915"/>
      <c r="AU70" s="915">
        <v>883</v>
      </c>
      <c r="AV70" s="915"/>
      <c r="AW70" s="915"/>
      <c r="AX70" s="915"/>
      <c r="AY70" s="915"/>
      <c r="AZ70" s="960"/>
      <c r="BA70" s="960"/>
      <c r="BB70" s="960"/>
      <c r="BC70" s="960"/>
      <c r="BD70" s="961"/>
      <c r="BE70" s="266"/>
      <c r="BF70" s="266"/>
      <c r="BG70" s="266"/>
      <c r="BH70" s="266"/>
      <c r="BI70" s="266"/>
      <c r="BJ70" s="266"/>
      <c r="BK70" s="266"/>
      <c r="BL70" s="266"/>
      <c r="BM70" s="266"/>
      <c r="BN70" s="266"/>
      <c r="BO70" s="266"/>
      <c r="BP70" s="266"/>
      <c r="BQ70" s="263">
        <v>64</v>
      </c>
      <c r="BR70" s="268"/>
      <c r="BS70" s="946"/>
      <c r="BT70" s="947"/>
      <c r="BU70" s="947"/>
      <c r="BV70" s="947"/>
      <c r="BW70" s="947"/>
      <c r="BX70" s="947"/>
      <c r="BY70" s="947"/>
      <c r="BZ70" s="947"/>
      <c r="CA70" s="947"/>
      <c r="CB70" s="947"/>
      <c r="CC70" s="947"/>
      <c r="CD70" s="947"/>
      <c r="CE70" s="947"/>
      <c r="CF70" s="947"/>
      <c r="CG70" s="948"/>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40"/>
      <c r="DW70" s="941"/>
      <c r="DX70" s="941"/>
      <c r="DY70" s="941"/>
      <c r="DZ70" s="942"/>
      <c r="EA70" s="247"/>
    </row>
    <row r="71" spans="1:131" s="248" customFormat="1" ht="26.25" customHeight="1" x14ac:dyDescent="0.15">
      <c r="A71" s="262">
        <v>4</v>
      </c>
      <c r="B71" s="956" t="s">
        <v>597</v>
      </c>
      <c r="C71" s="957"/>
      <c r="D71" s="957"/>
      <c r="E71" s="957"/>
      <c r="F71" s="957"/>
      <c r="G71" s="957"/>
      <c r="H71" s="957"/>
      <c r="I71" s="957"/>
      <c r="J71" s="957"/>
      <c r="K71" s="957"/>
      <c r="L71" s="957"/>
      <c r="M71" s="957"/>
      <c r="N71" s="957"/>
      <c r="O71" s="957"/>
      <c r="P71" s="958"/>
      <c r="Q71" s="959">
        <v>4</v>
      </c>
      <c r="R71" s="915"/>
      <c r="S71" s="915"/>
      <c r="T71" s="915"/>
      <c r="U71" s="915"/>
      <c r="V71" s="915">
        <v>3</v>
      </c>
      <c r="W71" s="915"/>
      <c r="X71" s="915"/>
      <c r="Y71" s="915"/>
      <c r="Z71" s="915"/>
      <c r="AA71" s="915">
        <v>1</v>
      </c>
      <c r="AB71" s="915"/>
      <c r="AC71" s="915"/>
      <c r="AD71" s="915"/>
      <c r="AE71" s="915"/>
      <c r="AF71" s="915">
        <v>1</v>
      </c>
      <c r="AG71" s="915"/>
      <c r="AH71" s="915"/>
      <c r="AI71" s="915"/>
      <c r="AJ71" s="915"/>
      <c r="AK71" s="915" t="s">
        <v>604</v>
      </c>
      <c r="AL71" s="915"/>
      <c r="AM71" s="915"/>
      <c r="AN71" s="915"/>
      <c r="AO71" s="915"/>
      <c r="AP71" s="915" t="s">
        <v>604</v>
      </c>
      <c r="AQ71" s="915"/>
      <c r="AR71" s="915"/>
      <c r="AS71" s="915"/>
      <c r="AT71" s="915"/>
      <c r="AU71" s="915" t="s">
        <v>604</v>
      </c>
      <c r="AV71" s="915"/>
      <c r="AW71" s="915"/>
      <c r="AX71" s="915"/>
      <c r="AY71" s="915"/>
      <c r="AZ71" s="960"/>
      <c r="BA71" s="960"/>
      <c r="BB71" s="960"/>
      <c r="BC71" s="960"/>
      <c r="BD71" s="961"/>
      <c r="BE71" s="266"/>
      <c r="BF71" s="266"/>
      <c r="BG71" s="266"/>
      <c r="BH71" s="266"/>
      <c r="BI71" s="266"/>
      <c r="BJ71" s="266"/>
      <c r="BK71" s="266"/>
      <c r="BL71" s="266"/>
      <c r="BM71" s="266"/>
      <c r="BN71" s="266"/>
      <c r="BO71" s="266"/>
      <c r="BP71" s="266"/>
      <c r="BQ71" s="263">
        <v>65</v>
      </c>
      <c r="BR71" s="268"/>
      <c r="BS71" s="946"/>
      <c r="BT71" s="947"/>
      <c r="BU71" s="947"/>
      <c r="BV71" s="947"/>
      <c r="BW71" s="947"/>
      <c r="BX71" s="947"/>
      <c r="BY71" s="947"/>
      <c r="BZ71" s="947"/>
      <c r="CA71" s="947"/>
      <c r="CB71" s="947"/>
      <c r="CC71" s="947"/>
      <c r="CD71" s="947"/>
      <c r="CE71" s="947"/>
      <c r="CF71" s="947"/>
      <c r="CG71" s="948"/>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40"/>
      <c r="DW71" s="941"/>
      <c r="DX71" s="941"/>
      <c r="DY71" s="941"/>
      <c r="DZ71" s="942"/>
      <c r="EA71" s="247"/>
    </row>
    <row r="72" spans="1:131" s="248" customFormat="1" ht="26.25" customHeight="1" x14ac:dyDescent="0.15">
      <c r="A72" s="262">
        <v>5</v>
      </c>
      <c r="B72" s="956" t="s">
        <v>598</v>
      </c>
      <c r="C72" s="957"/>
      <c r="D72" s="957"/>
      <c r="E72" s="957"/>
      <c r="F72" s="957"/>
      <c r="G72" s="957"/>
      <c r="H72" s="957"/>
      <c r="I72" s="957"/>
      <c r="J72" s="957"/>
      <c r="K72" s="957"/>
      <c r="L72" s="957"/>
      <c r="M72" s="957"/>
      <c r="N72" s="957"/>
      <c r="O72" s="957"/>
      <c r="P72" s="958"/>
      <c r="Q72" s="959">
        <v>308</v>
      </c>
      <c r="R72" s="915"/>
      <c r="S72" s="915"/>
      <c r="T72" s="915"/>
      <c r="U72" s="915"/>
      <c r="V72" s="915">
        <v>254</v>
      </c>
      <c r="W72" s="915"/>
      <c r="X72" s="915"/>
      <c r="Y72" s="915"/>
      <c r="Z72" s="915"/>
      <c r="AA72" s="915">
        <v>54</v>
      </c>
      <c r="AB72" s="915"/>
      <c r="AC72" s="915"/>
      <c r="AD72" s="915"/>
      <c r="AE72" s="915"/>
      <c r="AF72" s="915">
        <v>54</v>
      </c>
      <c r="AG72" s="915"/>
      <c r="AH72" s="915"/>
      <c r="AI72" s="915"/>
      <c r="AJ72" s="915"/>
      <c r="AK72" s="915" t="s">
        <v>604</v>
      </c>
      <c r="AL72" s="915"/>
      <c r="AM72" s="915"/>
      <c r="AN72" s="915"/>
      <c r="AO72" s="915"/>
      <c r="AP72" s="915" t="s">
        <v>604</v>
      </c>
      <c r="AQ72" s="915"/>
      <c r="AR72" s="915"/>
      <c r="AS72" s="915"/>
      <c r="AT72" s="915"/>
      <c r="AU72" s="915" t="s">
        <v>604</v>
      </c>
      <c r="AV72" s="915"/>
      <c r="AW72" s="915"/>
      <c r="AX72" s="915"/>
      <c r="AY72" s="915"/>
      <c r="AZ72" s="960"/>
      <c r="BA72" s="960"/>
      <c r="BB72" s="960"/>
      <c r="BC72" s="960"/>
      <c r="BD72" s="961"/>
      <c r="BE72" s="266"/>
      <c r="BF72" s="266"/>
      <c r="BG72" s="266"/>
      <c r="BH72" s="266"/>
      <c r="BI72" s="266"/>
      <c r="BJ72" s="266"/>
      <c r="BK72" s="266"/>
      <c r="BL72" s="266"/>
      <c r="BM72" s="266"/>
      <c r="BN72" s="266"/>
      <c r="BO72" s="266"/>
      <c r="BP72" s="266"/>
      <c r="BQ72" s="263">
        <v>66</v>
      </c>
      <c r="BR72" s="268"/>
      <c r="BS72" s="946"/>
      <c r="BT72" s="947"/>
      <c r="BU72" s="947"/>
      <c r="BV72" s="947"/>
      <c r="BW72" s="947"/>
      <c r="BX72" s="947"/>
      <c r="BY72" s="947"/>
      <c r="BZ72" s="947"/>
      <c r="CA72" s="947"/>
      <c r="CB72" s="947"/>
      <c r="CC72" s="947"/>
      <c r="CD72" s="947"/>
      <c r="CE72" s="947"/>
      <c r="CF72" s="947"/>
      <c r="CG72" s="948"/>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40"/>
      <c r="DW72" s="941"/>
      <c r="DX72" s="941"/>
      <c r="DY72" s="941"/>
      <c r="DZ72" s="942"/>
      <c r="EA72" s="247"/>
    </row>
    <row r="73" spans="1:131" s="248" customFormat="1" ht="26.25" customHeight="1" x14ac:dyDescent="0.15">
      <c r="A73" s="262">
        <v>6</v>
      </c>
      <c r="B73" s="956" t="s">
        <v>599</v>
      </c>
      <c r="C73" s="957"/>
      <c r="D73" s="957"/>
      <c r="E73" s="957"/>
      <c r="F73" s="957"/>
      <c r="G73" s="957"/>
      <c r="H73" s="957"/>
      <c r="I73" s="957"/>
      <c r="J73" s="957"/>
      <c r="K73" s="957"/>
      <c r="L73" s="957"/>
      <c r="M73" s="957"/>
      <c r="N73" s="957"/>
      <c r="O73" s="957"/>
      <c r="P73" s="958"/>
      <c r="Q73" s="959">
        <v>296028</v>
      </c>
      <c r="R73" s="915"/>
      <c r="S73" s="915"/>
      <c r="T73" s="915"/>
      <c r="U73" s="915"/>
      <c r="V73" s="915">
        <v>287668</v>
      </c>
      <c r="W73" s="915"/>
      <c r="X73" s="915"/>
      <c r="Y73" s="915"/>
      <c r="Z73" s="915"/>
      <c r="AA73" s="915">
        <v>8361</v>
      </c>
      <c r="AB73" s="915"/>
      <c r="AC73" s="915"/>
      <c r="AD73" s="915"/>
      <c r="AE73" s="915"/>
      <c r="AF73" s="915">
        <v>8361</v>
      </c>
      <c r="AG73" s="915"/>
      <c r="AH73" s="915"/>
      <c r="AI73" s="915"/>
      <c r="AJ73" s="915"/>
      <c r="AK73" s="915" t="s">
        <v>604</v>
      </c>
      <c r="AL73" s="915"/>
      <c r="AM73" s="915"/>
      <c r="AN73" s="915"/>
      <c r="AO73" s="915"/>
      <c r="AP73" s="915" t="s">
        <v>604</v>
      </c>
      <c r="AQ73" s="915"/>
      <c r="AR73" s="915"/>
      <c r="AS73" s="915"/>
      <c r="AT73" s="915"/>
      <c r="AU73" s="915" t="s">
        <v>604</v>
      </c>
      <c r="AV73" s="915"/>
      <c r="AW73" s="915"/>
      <c r="AX73" s="915"/>
      <c r="AY73" s="915"/>
      <c r="AZ73" s="960"/>
      <c r="BA73" s="960"/>
      <c r="BB73" s="960"/>
      <c r="BC73" s="960"/>
      <c r="BD73" s="961"/>
      <c r="BE73" s="266"/>
      <c r="BF73" s="266"/>
      <c r="BG73" s="266"/>
      <c r="BH73" s="266"/>
      <c r="BI73" s="266"/>
      <c r="BJ73" s="266"/>
      <c r="BK73" s="266"/>
      <c r="BL73" s="266"/>
      <c r="BM73" s="266"/>
      <c r="BN73" s="266"/>
      <c r="BO73" s="266"/>
      <c r="BP73" s="266"/>
      <c r="BQ73" s="263">
        <v>67</v>
      </c>
      <c r="BR73" s="268"/>
      <c r="BS73" s="946"/>
      <c r="BT73" s="947"/>
      <c r="BU73" s="947"/>
      <c r="BV73" s="947"/>
      <c r="BW73" s="947"/>
      <c r="BX73" s="947"/>
      <c r="BY73" s="947"/>
      <c r="BZ73" s="947"/>
      <c r="CA73" s="947"/>
      <c r="CB73" s="947"/>
      <c r="CC73" s="947"/>
      <c r="CD73" s="947"/>
      <c r="CE73" s="947"/>
      <c r="CF73" s="947"/>
      <c r="CG73" s="948"/>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40"/>
      <c r="DW73" s="941"/>
      <c r="DX73" s="941"/>
      <c r="DY73" s="941"/>
      <c r="DZ73" s="942"/>
      <c r="EA73" s="247"/>
    </row>
    <row r="74" spans="1:131" s="248" customFormat="1" ht="26.25" customHeight="1" x14ac:dyDescent="0.15">
      <c r="A74" s="262">
        <v>7</v>
      </c>
      <c r="B74" s="956"/>
      <c r="C74" s="957"/>
      <c r="D74" s="957"/>
      <c r="E74" s="957"/>
      <c r="F74" s="957"/>
      <c r="G74" s="957"/>
      <c r="H74" s="957"/>
      <c r="I74" s="957"/>
      <c r="J74" s="957"/>
      <c r="K74" s="957"/>
      <c r="L74" s="957"/>
      <c r="M74" s="957"/>
      <c r="N74" s="957"/>
      <c r="O74" s="957"/>
      <c r="P74" s="958"/>
      <c r="Q74" s="959"/>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0"/>
      <c r="BA74" s="960"/>
      <c r="BB74" s="960"/>
      <c r="BC74" s="960"/>
      <c r="BD74" s="961"/>
      <c r="BE74" s="266"/>
      <c r="BF74" s="266"/>
      <c r="BG74" s="266"/>
      <c r="BH74" s="266"/>
      <c r="BI74" s="266"/>
      <c r="BJ74" s="266"/>
      <c r="BK74" s="266"/>
      <c r="BL74" s="266"/>
      <c r="BM74" s="266"/>
      <c r="BN74" s="266"/>
      <c r="BO74" s="266"/>
      <c r="BP74" s="266"/>
      <c r="BQ74" s="263">
        <v>68</v>
      </c>
      <c r="BR74" s="268"/>
      <c r="BS74" s="946"/>
      <c r="BT74" s="947"/>
      <c r="BU74" s="947"/>
      <c r="BV74" s="947"/>
      <c r="BW74" s="947"/>
      <c r="BX74" s="947"/>
      <c r="BY74" s="947"/>
      <c r="BZ74" s="947"/>
      <c r="CA74" s="947"/>
      <c r="CB74" s="947"/>
      <c r="CC74" s="947"/>
      <c r="CD74" s="947"/>
      <c r="CE74" s="947"/>
      <c r="CF74" s="947"/>
      <c r="CG74" s="948"/>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40"/>
      <c r="DW74" s="941"/>
      <c r="DX74" s="941"/>
      <c r="DY74" s="941"/>
      <c r="DZ74" s="942"/>
      <c r="EA74" s="247"/>
    </row>
    <row r="75" spans="1:131" s="248" customFormat="1" ht="26.25" customHeight="1" x14ac:dyDescent="0.15">
      <c r="A75" s="262">
        <v>8</v>
      </c>
      <c r="B75" s="956"/>
      <c r="C75" s="957"/>
      <c r="D75" s="957"/>
      <c r="E75" s="957"/>
      <c r="F75" s="957"/>
      <c r="G75" s="957"/>
      <c r="H75" s="957"/>
      <c r="I75" s="957"/>
      <c r="J75" s="957"/>
      <c r="K75" s="957"/>
      <c r="L75" s="957"/>
      <c r="M75" s="957"/>
      <c r="N75" s="957"/>
      <c r="O75" s="957"/>
      <c r="P75" s="958"/>
      <c r="Q75" s="962"/>
      <c r="R75" s="963"/>
      <c r="S75" s="963"/>
      <c r="T75" s="963"/>
      <c r="U75" s="914"/>
      <c r="V75" s="964"/>
      <c r="W75" s="963"/>
      <c r="X75" s="963"/>
      <c r="Y75" s="963"/>
      <c r="Z75" s="914"/>
      <c r="AA75" s="964"/>
      <c r="AB75" s="963"/>
      <c r="AC75" s="963"/>
      <c r="AD75" s="963"/>
      <c r="AE75" s="914"/>
      <c r="AF75" s="964"/>
      <c r="AG75" s="963"/>
      <c r="AH75" s="963"/>
      <c r="AI75" s="963"/>
      <c r="AJ75" s="914"/>
      <c r="AK75" s="964"/>
      <c r="AL75" s="963"/>
      <c r="AM75" s="963"/>
      <c r="AN75" s="963"/>
      <c r="AO75" s="914"/>
      <c r="AP75" s="964"/>
      <c r="AQ75" s="963"/>
      <c r="AR75" s="963"/>
      <c r="AS75" s="963"/>
      <c r="AT75" s="914"/>
      <c r="AU75" s="964"/>
      <c r="AV75" s="963"/>
      <c r="AW75" s="963"/>
      <c r="AX75" s="963"/>
      <c r="AY75" s="914"/>
      <c r="AZ75" s="960"/>
      <c r="BA75" s="960"/>
      <c r="BB75" s="960"/>
      <c r="BC75" s="960"/>
      <c r="BD75" s="961"/>
      <c r="BE75" s="266"/>
      <c r="BF75" s="266"/>
      <c r="BG75" s="266"/>
      <c r="BH75" s="266"/>
      <c r="BI75" s="266"/>
      <c r="BJ75" s="266"/>
      <c r="BK75" s="266"/>
      <c r="BL75" s="266"/>
      <c r="BM75" s="266"/>
      <c r="BN75" s="266"/>
      <c r="BO75" s="266"/>
      <c r="BP75" s="266"/>
      <c r="BQ75" s="263">
        <v>69</v>
      </c>
      <c r="BR75" s="268"/>
      <c r="BS75" s="946"/>
      <c r="BT75" s="947"/>
      <c r="BU75" s="947"/>
      <c r="BV75" s="947"/>
      <c r="BW75" s="947"/>
      <c r="BX75" s="947"/>
      <c r="BY75" s="947"/>
      <c r="BZ75" s="947"/>
      <c r="CA75" s="947"/>
      <c r="CB75" s="947"/>
      <c r="CC75" s="947"/>
      <c r="CD75" s="947"/>
      <c r="CE75" s="947"/>
      <c r="CF75" s="947"/>
      <c r="CG75" s="948"/>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40"/>
      <c r="DW75" s="941"/>
      <c r="DX75" s="941"/>
      <c r="DY75" s="941"/>
      <c r="DZ75" s="942"/>
      <c r="EA75" s="247"/>
    </row>
    <row r="76" spans="1:131" s="248" customFormat="1" ht="26.25" customHeight="1" x14ac:dyDescent="0.15">
      <c r="A76" s="262">
        <v>9</v>
      </c>
      <c r="B76" s="956"/>
      <c r="C76" s="957"/>
      <c r="D76" s="957"/>
      <c r="E76" s="957"/>
      <c r="F76" s="957"/>
      <c r="G76" s="957"/>
      <c r="H76" s="957"/>
      <c r="I76" s="957"/>
      <c r="J76" s="957"/>
      <c r="K76" s="957"/>
      <c r="L76" s="957"/>
      <c r="M76" s="957"/>
      <c r="N76" s="957"/>
      <c r="O76" s="957"/>
      <c r="P76" s="958"/>
      <c r="Q76" s="962"/>
      <c r="R76" s="963"/>
      <c r="S76" s="963"/>
      <c r="T76" s="963"/>
      <c r="U76" s="914"/>
      <c r="V76" s="964"/>
      <c r="W76" s="963"/>
      <c r="X76" s="963"/>
      <c r="Y76" s="963"/>
      <c r="Z76" s="914"/>
      <c r="AA76" s="964"/>
      <c r="AB76" s="963"/>
      <c r="AC76" s="963"/>
      <c r="AD76" s="963"/>
      <c r="AE76" s="914"/>
      <c r="AF76" s="964"/>
      <c r="AG76" s="963"/>
      <c r="AH76" s="963"/>
      <c r="AI76" s="963"/>
      <c r="AJ76" s="914"/>
      <c r="AK76" s="964"/>
      <c r="AL76" s="963"/>
      <c r="AM76" s="963"/>
      <c r="AN76" s="963"/>
      <c r="AO76" s="914"/>
      <c r="AP76" s="964"/>
      <c r="AQ76" s="963"/>
      <c r="AR76" s="963"/>
      <c r="AS76" s="963"/>
      <c r="AT76" s="914"/>
      <c r="AU76" s="964"/>
      <c r="AV76" s="963"/>
      <c r="AW76" s="963"/>
      <c r="AX76" s="963"/>
      <c r="AY76" s="914"/>
      <c r="AZ76" s="960"/>
      <c r="BA76" s="960"/>
      <c r="BB76" s="960"/>
      <c r="BC76" s="960"/>
      <c r="BD76" s="961"/>
      <c r="BE76" s="266"/>
      <c r="BF76" s="266"/>
      <c r="BG76" s="266"/>
      <c r="BH76" s="266"/>
      <c r="BI76" s="266"/>
      <c r="BJ76" s="266"/>
      <c r="BK76" s="266"/>
      <c r="BL76" s="266"/>
      <c r="BM76" s="266"/>
      <c r="BN76" s="266"/>
      <c r="BO76" s="266"/>
      <c r="BP76" s="266"/>
      <c r="BQ76" s="263">
        <v>70</v>
      </c>
      <c r="BR76" s="268"/>
      <c r="BS76" s="946"/>
      <c r="BT76" s="947"/>
      <c r="BU76" s="947"/>
      <c r="BV76" s="947"/>
      <c r="BW76" s="947"/>
      <c r="BX76" s="947"/>
      <c r="BY76" s="947"/>
      <c r="BZ76" s="947"/>
      <c r="CA76" s="947"/>
      <c r="CB76" s="947"/>
      <c r="CC76" s="947"/>
      <c r="CD76" s="947"/>
      <c r="CE76" s="947"/>
      <c r="CF76" s="947"/>
      <c r="CG76" s="948"/>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40"/>
      <c r="DW76" s="941"/>
      <c r="DX76" s="941"/>
      <c r="DY76" s="941"/>
      <c r="DZ76" s="942"/>
      <c r="EA76" s="247"/>
    </row>
    <row r="77" spans="1:131" s="248" customFormat="1" ht="26.25" customHeight="1" x14ac:dyDescent="0.15">
      <c r="A77" s="262">
        <v>10</v>
      </c>
      <c r="B77" s="956"/>
      <c r="C77" s="957"/>
      <c r="D77" s="957"/>
      <c r="E77" s="957"/>
      <c r="F77" s="957"/>
      <c r="G77" s="957"/>
      <c r="H77" s="957"/>
      <c r="I77" s="957"/>
      <c r="J77" s="957"/>
      <c r="K77" s="957"/>
      <c r="L77" s="957"/>
      <c r="M77" s="957"/>
      <c r="N77" s="957"/>
      <c r="O77" s="957"/>
      <c r="P77" s="958"/>
      <c r="Q77" s="962"/>
      <c r="R77" s="963"/>
      <c r="S77" s="963"/>
      <c r="T77" s="963"/>
      <c r="U77" s="914"/>
      <c r="V77" s="964"/>
      <c r="W77" s="963"/>
      <c r="X77" s="963"/>
      <c r="Y77" s="963"/>
      <c r="Z77" s="914"/>
      <c r="AA77" s="964"/>
      <c r="AB77" s="963"/>
      <c r="AC77" s="963"/>
      <c r="AD77" s="963"/>
      <c r="AE77" s="914"/>
      <c r="AF77" s="964"/>
      <c r="AG77" s="963"/>
      <c r="AH77" s="963"/>
      <c r="AI77" s="963"/>
      <c r="AJ77" s="914"/>
      <c r="AK77" s="964"/>
      <c r="AL77" s="963"/>
      <c r="AM77" s="963"/>
      <c r="AN77" s="963"/>
      <c r="AO77" s="914"/>
      <c r="AP77" s="964"/>
      <c r="AQ77" s="963"/>
      <c r="AR77" s="963"/>
      <c r="AS77" s="963"/>
      <c r="AT77" s="914"/>
      <c r="AU77" s="964"/>
      <c r="AV77" s="963"/>
      <c r="AW77" s="963"/>
      <c r="AX77" s="963"/>
      <c r="AY77" s="914"/>
      <c r="AZ77" s="960"/>
      <c r="BA77" s="960"/>
      <c r="BB77" s="960"/>
      <c r="BC77" s="960"/>
      <c r="BD77" s="961"/>
      <c r="BE77" s="266"/>
      <c r="BF77" s="266"/>
      <c r="BG77" s="266"/>
      <c r="BH77" s="266"/>
      <c r="BI77" s="266"/>
      <c r="BJ77" s="266"/>
      <c r="BK77" s="266"/>
      <c r="BL77" s="266"/>
      <c r="BM77" s="266"/>
      <c r="BN77" s="266"/>
      <c r="BO77" s="266"/>
      <c r="BP77" s="266"/>
      <c r="BQ77" s="263">
        <v>71</v>
      </c>
      <c r="BR77" s="268"/>
      <c r="BS77" s="946"/>
      <c r="BT77" s="947"/>
      <c r="BU77" s="947"/>
      <c r="BV77" s="947"/>
      <c r="BW77" s="947"/>
      <c r="BX77" s="947"/>
      <c r="BY77" s="947"/>
      <c r="BZ77" s="947"/>
      <c r="CA77" s="947"/>
      <c r="CB77" s="947"/>
      <c r="CC77" s="947"/>
      <c r="CD77" s="947"/>
      <c r="CE77" s="947"/>
      <c r="CF77" s="947"/>
      <c r="CG77" s="948"/>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40"/>
      <c r="DW77" s="941"/>
      <c r="DX77" s="941"/>
      <c r="DY77" s="941"/>
      <c r="DZ77" s="942"/>
      <c r="EA77" s="247"/>
    </row>
    <row r="78" spans="1:131" s="248" customFormat="1" ht="26.25" customHeight="1" x14ac:dyDescent="0.15">
      <c r="A78" s="262">
        <v>11</v>
      </c>
      <c r="B78" s="956"/>
      <c r="C78" s="957"/>
      <c r="D78" s="957"/>
      <c r="E78" s="957"/>
      <c r="F78" s="957"/>
      <c r="G78" s="957"/>
      <c r="H78" s="957"/>
      <c r="I78" s="957"/>
      <c r="J78" s="957"/>
      <c r="K78" s="957"/>
      <c r="L78" s="957"/>
      <c r="M78" s="957"/>
      <c r="N78" s="957"/>
      <c r="O78" s="957"/>
      <c r="P78" s="958"/>
      <c r="Q78" s="959"/>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0"/>
      <c r="BA78" s="960"/>
      <c r="BB78" s="960"/>
      <c r="BC78" s="960"/>
      <c r="BD78" s="961"/>
      <c r="BE78" s="266"/>
      <c r="BF78" s="266"/>
      <c r="BG78" s="266"/>
      <c r="BH78" s="266"/>
      <c r="BI78" s="266"/>
      <c r="BJ78" s="269"/>
      <c r="BK78" s="269"/>
      <c r="BL78" s="269"/>
      <c r="BM78" s="269"/>
      <c r="BN78" s="269"/>
      <c r="BO78" s="266"/>
      <c r="BP78" s="266"/>
      <c r="BQ78" s="263">
        <v>72</v>
      </c>
      <c r="BR78" s="268"/>
      <c r="BS78" s="946"/>
      <c r="BT78" s="947"/>
      <c r="BU78" s="947"/>
      <c r="BV78" s="947"/>
      <c r="BW78" s="947"/>
      <c r="BX78" s="947"/>
      <c r="BY78" s="947"/>
      <c r="BZ78" s="947"/>
      <c r="CA78" s="947"/>
      <c r="CB78" s="947"/>
      <c r="CC78" s="947"/>
      <c r="CD78" s="947"/>
      <c r="CE78" s="947"/>
      <c r="CF78" s="947"/>
      <c r="CG78" s="948"/>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40"/>
      <c r="DW78" s="941"/>
      <c r="DX78" s="941"/>
      <c r="DY78" s="941"/>
      <c r="DZ78" s="942"/>
      <c r="EA78" s="247"/>
    </row>
    <row r="79" spans="1:131" s="248" customFormat="1" ht="26.25" customHeight="1" x14ac:dyDescent="0.15">
      <c r="A79" s="262">
        <v>12</v>
      </c>
      <c r="B79" s="956"/>
      <c r="C79" s="957"/>
      <c r="D79" s="957"/>
      <c r="E79" s="957"/>
      <c r="F79" s="957"/>
      <c r="G79" s="957"/>
      <c r="H79" s="957"/>
      <c r="I79" s="957"/>
      <c r="J79" s="957"/>
      <c r="K79" s="957"/>
      <c r="L79" s="957"/>
      <c r="M79" s="957"/>
      <c r="N79" s="957"/>
      <c r="O79" s="957"/>
      <c r="P79" s="958"/>
      <c r="Q79" s="959"/>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0"/>
      <c r="BA79" s="960"/>
      <c r="BB79" s="960"/>
      <c r="BC79" s="960"/>
      <c r="BD79" s="961"/>
      <c r="BE79" s="266"/>
      <c r="BF79" s="266"/>
      <c r="BG79" s="266"/>
      <c r="BH79" s="266"/>
      <c r="BI79" s="266"/>
      <c r="BJ79" s="269"/>
      <c r="BK79" s="269"/>
      <c r="BL79" s="269"/>
      <c r="BM79" s="269"/>
      <c r="BN79" s="269"/>
      <c r="BO79" s="266"/>
      <c r="BP79" s="266"/>
      <c r="BQ79" s="263">
        <v>73</v>
      </c>
      <c r="BR79" s="268"/>
      <c r="BS79" s="946"/>
      <c r="BT79" s="947"/>
      <c r="BU79" s="947"/>
      <c r="BV79" s="947"/>
      <c r="BW79" s="947"/>
      <c r="BX79" s="947"/>
      <c r="BY79" s="947"/>
      <c r="BZ79" s="947"/>
      <c r="CA79" s="947"/>
      <c r="CB79" s="947"/>
      <c r="CC79" s="947"/>
      <c r="CD79" s="947"/>
      <c r="CE79" s="947"/>
      <c r="CF79" s="947"/>
      <c r="CG79" s="948"/>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40"/>
      <c r="DW79" s="941"/>
      <c r="DX79" s="941"/>
      <c r="DY79" s="941"/>
      <c r="DZ79" s="942"/>
      <c r="EA79" s="247"/>
    </row>
    <row r="80" spans="1:131" s="248" customFormat="1" ht="26.25" customHeight="1" x14ac:dyDescent="0.15">
      <c r="A80" s="262">
        <v>13</v>
      </c>
      <c r="B80" s="956"/>
      <c r="C80" s="957"/>
      <c r="D80" s="957"/>
      <c r="E80" s="957"/>
      <c r="F80" s="957"/>
      <c r="G80" s="957"/>
      <c r="H80" s="957"/>
      <c r="I80" s="957"/>
      <c r="J80" s="957"/>
      <c r="K80" s="957"/>
      <c r="L80" s="957"/>
      <c r="M80" s="957"/>
      <c r="N80" s="957"/>
      <c r="O80" s="957"/>
      <c r="P80" s="958"/>
      <c r="Q80" s="959"/>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0"/>
      <c r="BA80" s="960"/>
      <c r="BB80" s="960"/>
      <c r="BC80" s="960"/>
      <c r="BD80" s="961"/>
      <c r="BE80" s="266"/>
      <c r="BF80" s="266"/>
      <c r="BG80" s="266"/>
      <c r="BH80" s="266"/>
      <c r="BI80" s="266"/>
      <c r="BJ80" s="266"/>
      <c r="BK80" s="266"/>
      <c r="BL80" s="266"/>
      <c r="BM80" s="266"/>
      <c r="BN80" s="266"/>
      <c r="BO80" s="266"/>
      <c r="BP80" s="266"/>
      <c r="BQ80" s="263">
        <v>74</v>
      </c>
      <c r="BR80" s="268"/>
      <c r="BS80" s="946"/>
      <c r="BT80" s="947"/>
      <c r="BU80" s="947"/>
      <c r="BV80" s="947"/>
      <c r="BW80" s="947"/>
      <c r="BX80" s="947"/>
      <c r="BY80" s="947"/>
      <c r="BZ80" s="947"/>
      <c r="CA80" s="947"/>
      <c r="CB80" s="947"/>
      <c r="CC80" s="947"/>
      <c r="CD80" s="947"/>
      <c r="CE80" s="947"/>
      <c r="CF80" s="947"/>
      <c r="CG80" s="948"/>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40"/>
      <c r="DW80" s="941"/>
      <c r="DX80" s="941"/>
      <c r="DY80" s="941"/>
      <c r="DZ80" s="942"/>
      <c r="EA80" s="247"/>
    </row>
    <row r="81" spans="1:131" s="248" customFormat="1" ht="26.25" customHeight="1" x14ac:dyDescent="0.15">
      <c r="A81" s="262">
        <v>14</v>
      </c>
      <c r="B81" s="956"/>
      <c r="C81" s="957"/>
      <c r="D81" s="957"/>
      <c r="E81" s="957"/>
      <c r="F81" s="957"/>
      <c r="G81" s="957"/>
      <c r="H81" s="957"/>
      <c r="I81" s="957"/>
      <c r="J81" s="957"/>
      <c r="K81" s="957"/>
      <c r="L81" s="957"/>
      <c r="M81" s="957"/>
      <c r="N81" s="957"/>
      <c r="O81" s="957"/>
      <c r="P81" s="958"/>
      <c r="Q81" s="959"/>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0"/>
      <c r="BA81" s="960"/>
      <c r="BB81" s="960"/>
      <c r="BC81" s="960"/>
      <c r="BD81" s="961"/>
      <c r="BE81" s="266"/>
      <c r="BF81" s="266"/>
      <c r="BG81" s="266"/>
      <c r="BH81" s="266"/>
      <c r="BI81" s="266"/>
      <c r="BJ81" s="266"/>
      <c r="BK81" s="266"/>
      <c r="BL81" s="266"/>
      <c r="BM81" s="266"/>
      <c r="BN81" s="266"/>
      <c r="BO81" s="266"/>
      <c r="BP81" s="266"/>
      <c r="BQ81" s="263">
        <v>75</v>
      </c>
      <c r="BR81" s="268"/>
      <c r="BS81" s="946"/>
      <c r="BT81" s="947"/>
      <c r="BU81" s="947"/>
      <c r="BV81" s="947"/>
      <c r="BW81" s="947"/>
      <c r="BX81" s="947"/>
      <c r="BY81" s="947"/>
      <c r="BZ81" s="947"/>
      <c r="CA81" s="947"/>
      <c r="CB81" s="947"/>
      <c r="CC81" s="947"/>
      <c r="CD81" s="947"/>
      <c r="CE81" s="947"/>
      <c r="CF81" s="947"/>
      <c r="CG81" s="948"/>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40"/>
      <c r="DW81" s="941"/>
      <c r="DX81" s="941"/>
      <c r="DY81" s="941"/>
      <c r="DZ81" s="942"/>
      <c r="EA81" s="247"/>
    </row>
    <row r="82" spans="1:131" s="248" customFormat="1" ht="26.25" customHeight="1" x14ac:dyDescent="0.15">
      <c r="A82" s="262">
        <v>15</v>
      </c>
      <c r="B82" s="956"/>
      <c r="C82" s="957"/>
      <c r="D82" s="957"/>
      <c r="E82" s="957"/>
      <c r="F82" s="957"/>
      <c r="G82" s="957"/>
      <c r="H82" s="957"/>
      <c r="I82" s="957"/>
      <c r="J82" s="957"/>
      <c r="K82" s="957"/>
      <c r="L82" s="957"/>
      <c r="M82" s="957"/>
      <c r="N82" s="957"/>
      <c r="O82" s="957"/>
      <c r="P82" s="958"/>
      <c r="Q82" s="959"/>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0"/>
      <c r="BA82" s="960"/>
      <c r="BB82" s="960"/>
      <c r="BC82" s="960"/>
      <c r="BD82" s="961"/>
      <c r="BE82" s="266"/>
      <c r="BF82" s="266"/>
      <c r="BG82" s="266"/>
      <c r="BH82" s="266"/>
      <c r="BI82" s="266"/>
      <c r="BJ82" s="266"/>
      <c r="BK82" s="266"/>
      <c r="BL82" s="266"/>
      <c r="BM82" s="266"/>
      <c r="BN82" s="266"/>
      <c r="BO82" s="266"/>
      <c r="BP82" s="266"/>
      <c r="BQ82" s="263">
        <v>76</v>
      </c>
      <c r="BR82" s="268"/>
      <c r="BS82" s="946"/>
      <c r="BT82" s="947"/>
      <c r="BU82" s="947"/>
      <c r="BV82" s="947"/>
      <c r="BW82" s="947"/>
      <c r="BX82" s="947"/>
      <c r="BY82" s="947"/>
      <c r="BZ82" s="947"/>
      <c r="CA82" s="947"/>
      <c r="CB82" s="947"/>
      <c r="CC82" s="947"/>
      <c r="CD82" s="947"/>
      <c r="CE82" s="947"/>
      <c r="CF82" s="947"/>
      <c r="CG82" s="948"/>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40"/>
      <c r="DW82" s="941"/>
      <c r="DX82" s="941"/>
      <c r="DY82" s="941"/>
      <c r="DZ82" s="942"/>
      <c r="EA82" s="247"/>
    </row>
    <row r="83" spans="1:131" s="248" customFormat="1" ht="26.25" customHeight="1" x14ac:dyDescent="0.15">
      <c r="A83" s="262">
        <v>16</v>
      </c>
      <c r="B83" s="956"/>
      <c r="C83" s="957"/>
      <c r="D83" s="957"/>
      <c r="E83" s="957"/>
      <c r="F83" s="957"/>
      <c r="G83" s="957"/>
      <c r="H83" s="957"/>
      <c r="I83" s="957"/>
      <c r="J83" s="957"/>
      <c r="K83" s="957"/>
      <c r="L83" s="957"/>
      <c r="M83" s="957"/>
      <c r="N83" s="957"/>
      <c r="O83" s="957"/>
      <c r="P83" s="958"/>
      <c r="Q83" s="959"/>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0"/>
      <c r="BA83" s="960"/>
      <c r="BB83" s="960"/>
      <c r="BC83" s="960"/>
      <c r="BD83" s="961"/>
      <c r="BE83" s="266"/>
      <c r="BF83" s="266"/>
      <c r="BG83" s="266"/>
      <c r="BH83" s="266"/>
      <c r="BI83" s="266"/>
      <c r="BJ83" s="266"/>
      <c r="BK83" s="266"/>
      <c r="BL83" s="266"/>
      <c r="BM83" s="266"/>
      <c r="BN83" s="266"/>
      <c r="BO83" s="266"/>
      <c r="BP83" s="266"/>
      <c r="BQ83" s="263">
        <v>77</v>
      </c>
      <c r="BR83" s="268"/>
      <c r="BS83" s="946"/>
      <c r="BT83" s="947"/>
      <c r="BU83" s="947"/>
      <c r="BV83" s="947"/>
      <c r="BW83" s="947"/>
      <c r="BX83" s="947"/>
      <c r="BY83" s="947"/>
      <c r="BZ83" s="947"/>
      <c r="CA83" s="947"/>
      <c r="CB83" s="947"/>
      <c r="CC83" s="947"/>
      <c r="CD83" s="947"/>
      <c r="CE83" s="947"/>
      <c r="CF83" s="947"/>
      <c r="CG83" s="948"/>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40"/>
      <c r="DW83" s="941"/>
      <c r="DX83" s="941"/>
      <c r="DY83" s="941"/>
      <c r="DZ83" s="942"/>
      <c r="EA83" s="247"/>
    </row>
    <row r="84" spans="1:131" s="248" customFormat="1" ht="26.25" customHeight="1" x14ac:dyDescent="0.15">
      <c r="A84" s="262">
        <v>17</v>
      </c>
      <c r="B84" s="956"/>
      <c r="C84" s="957"/>
      <c r="D84" s="957"/>
      <c r="E84" s="957"/>
      <c r="F84" s="957"/>
      <c r="G84" s="957"/>
      <c r="H84" s="957"/>
      <c r="I84" s="957"/>
      <c r="J84" s="957"/>
      <c r="K84" s="957"/>
      <c r="L84" s="957"/>
      <c r="M84" s="957"/>
      <c r="N84" s="957"/>
      <c r="O84" s="957"/>
      <c r="P84" s="958"/>
      <c r="Q84" s="959"/>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0"/>
      <c r="BA84" s="960"/>
      <c r="BB84" s="960"/>
      <c r="BC84" s="960"/>
      <c r="BD84" s="961"/>
      <c r="BE84" s="266"/>
      <c r="BF84" s="266"/>
      <c r="BG84" s="266"/>
      <c r="BH84" s="266"/>
      <c r="BI84" s="266"/>
      <c r="BJ84" s="266"/>
      <c r="BK84" s="266"/>
      <c r="BL84" s="266"/>
      <c r="BM84" s="266"/>
      <c r="BN84" s="266"/>
      <c r="BO84" s="266"/>
      <c r="BP84" s="266"/>
      <c r="BQ84" s="263">
        <v>78</v>
      </c>
      <c r="BR84" s="268"/>
      <c r="BS84" s="946"/>
      <c r="BT84" s="947"/>
      <c r="BU84" s="947"/>
      <c r="BV84" s="947"/>
      <c r="BW84" s="947"/>
      <c r="BX84" s="947"/>
      <c r="BY84" s="947"/>
      <c r="BZ84" s="947"/>
      <c r="CA84" s="947"/>
      <c r="CB84" s="947"/>
      <c r="CC84" s="947"/>
      <c r="CD84" s="947"/>
      <c r="CE84" s="947"/>
      <c r="CF84" s="947"/>
      <c r="CG84" s="948"/>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40"/>
      <c r="DW84" s="941"/>
      <c r="DX84" s="941"/>
      <c r="DY84" s="941"/>
      <c r="DZ84" s="942"/>
      <c r="EA84" s="247"/>
    </row>
    <row r="85" spans="1:131" s="248" customFormat="1" ht="26.25" customHeight="1" x14ac:dyDescent="0.15">
      <c r="A85" s="262">
        <v>18</v>
      </c>
      <c r="B85" s="956"/>
      <c r="C85" s="957"/>
      <c r="D85" s="957"/>
      <c r="E85" s="957"/>
      <c r="F85" s="957"/>
      <c r="G85" s="957"/>
      <c r="H85" s="957"/>
      <c r="I85" s="957"/>
      <c r="J85" s="957"/>
      <c r="K85" s="957"/>
      <c r="L85" s="957"/>
      <c r="M85" s="957"/>
      <c r="N85" s="957"/>
      <c r="O85" s="957"/>
      <c r="P85" s="958"/>
      <c r="Q85" s="959"/>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0"/>
      <c r="BA85" s="960"/>
      <c r="BB85" s="960"/>
      <c r="BC85" s="960"/>
      <c r="BD85" s="961"/>
      <c r="BE85" s="266"/>
      <c r="BF85" s="266"/>
      <c r="BG85" s="266"/>
      <c r="BH85" s="266"/>
      <c r="BI85" s="266"/>
      <c r="BJ85" s="266"/>
      <c r="BK85" s="266"/>
      <c r="BL85" s="266"/>
      <c r="BM85" s="266"/>
      <c r="BN85" s="266"/>
      <c r="BO85" s="266"/>
      <c r="BP85" s="266"/>
      <c r="BQ85" s="263">
        <v>79</v>
      </c>
      <c r="BR85" s="268"/>
      <c r="BS85" s="946"/>
      <c r="BT85" s="947"/>
      <c r="BU85" s="947"/>
      <c r="BV85" s="947"/>
      <c r="BW85" s="947"/>
      <c r="BX85" s="947"/>
      <c r="BY85" s="947"/>
      <c r="BZ85" s="947"/>
      <c r="CA85" s="947"/>
      <c r="CB85" s="947"/>
      <c r="CC85" s="947"/>
      <c r="CD85" s="947"/>
      <c r="CE85" s="947"/>
      <c r="CF85" s="947"/>
      <c r="CG85" s="948"/>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40"/>
      <c r="DW85" s="941"/>
      <c r="DX85" s="941"/>
      <c r="DY85" s="941"/>
      <c r="DZ85" s="942"/>
      <c r="EA85" s="247"/>
    </row>
    <row r="86" spans="1:131" s="248" customFormat="1" ht="26.25" customHeight="1" x14ac:dyDescent="0.15">
      <c r="A86" s="262">
        <v>19</v>
      </c>
      <c r="B86" s="956"/>
      <c r="C86" s="957"/>
      <c r="D86" s="957"/>
      <c r="E86" s="957"/>
      <c r="F86" s="957"/>
      <c r="G86" s="957"/>
      <c r="H86" s="957"/>
      <c r="I86" s="957"/>
      <c r="J86" s="957"/>
      <c r="K86" s="957"/>
      <c r="L86" s="957"/>
      <c r="M86" s="957"/>
      <c r="N86" s="957"/>
      <c r="O86" s="957"/>
      <c r="P86" s="958"/>
      <c r="Q86" s="959"/>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0"/>
      <c r="BA86" s="960"/>
      <c r="BB86" s="960"/>
      <c r="BC86" s="960"/>
      <c r="BD86" s="961"/>
      <c r="BE86" s="266"/>
      <c r="BF86" s="266"/>
      <c r="BG86" s="266"/>
      <c r="BH86" s="266"/>
      <c r="BI86" s="266"/>
      <c r="BJ86" s="266"/>
      <c r="BK86" s="266"/>
      <c r="BL86" s="266"/>
      <c r="BM86" s="266"/>
      <c r="BN86" s="266"/>
      <c r="BO86" s="266"/>
      <c r="BP86" s="266"/>
      <c r="BQ86" s="263">
        <v>80</v>
      </c>
      <c r="BR86" s="268"/>
      <c r="BS86" s="946"/>
      <c r="BT86" s="947"/>
      <c r="BU86" s="947"/>
      <c r="BV86" s="947"/>
      <c r="BW86" s="947"/>
      <c r="BX86" s="947"/>
      <c r="BY86" s="947"/>
      <c r="BZ86" s="947"/>
      <c r="CA86" s="947"/>
      <c r="CB86" s="947"/>
      <c r="CC86" s="947"/>
      <c r="CD86" s="947"/>
      <c r="CE86" s="947"/>
      <c r="CF86" s="947"/>
      <c r="CG86" s="948"/>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40"/>
      <c r="DW86" s="941"/>
      <c r="DX86" s="941"/>
      <c r="DY86" s="941"/>
      <c r="DZ86" s="942"/>
      <c r="EA86" s="247"/>
    </row>
    <row r="87" spans="1:131" s="248" customFormat="1" ht="26.25" customHeight="1" x14ac:dyDescent="0.15">
      <c r="A87" s="270">
        <v>20</v>
      </c>
      <c r="B87" s="965"/>
      <c r="C87" s="966"/>
      <c r="D87" s="966"/>
      <c r="E87" s="966"/>
      <c r="F87" s="966"/>
      <c r="G87" s="966"/>
      <c r="H87" s="966"/>
      <c r="I87" s="966"/>
      <c r="J87" s="966"/>
      <c r="K87" s="966"/>
      <c r="L87" s="966"/>
      <c r="M87" s="966"/>
      <c r="N87" s="966"/>
      <c r="O87" s="966"/>
      <c r="P87" s="967"/>
      <c r="Q87" s="968"/>
      <c r="R87" s="969"/>
      <c r="S87" s="969"/>
      <c r="T87" s="969"/>
      <c r="U87" s="969"/>
      <c r="V87" s="969"/>
      <c r="W87" s="969"/>
      <c r="X87" s="969"/>
      <c r="Y87" s="969"/>
      <c r="Z87" s="969"/>
      <c r="AA87" s="969"/>
      <c r="AB87" s="969"/>
      <c r="AC87" s="969"/>
      <c r="AD87" s="969"/>
      <c r="AE87" s="969"/>
      <c r="AF87" s="969"/>
      <c r="AG87" s="969"/>
      <c r="AH87" s="969"/>
      <c r="AI87" s="969"/>
      <c r="AJ87" s="969"/>
      <c r="AK87" s="969"/>
      <c r="AL87" s="969"/>
      <c r="AM87" s="969"/>
      <c r="AN87" s="969"/>
      <c r="AO87" s="969"/>
      <c r="AP87" s="969"/>
      <c r="AQ87" s="969"/>
      <c r="AR87" s="969"/>
      <c r="AS87" s="969"/>
      <c r="AT87" s="969"/>
      <c r="AU87" s="969"/>
      <c r="AV87" s="969"/>
      <c r="AW87" s="969"/>
      <c r="AX87" s="969"/>
      <c r="AY87" s="969"/>
      <c r="AZ87" s="970"/>
      <c r="BA87" s="970"/>
      <c r="BB87" s="970"/>
      <c r="BC87" s="970"/>
      <c r="BD87" s="971"/>
      <c r="BE87" s="266"/>
      <c r="BF87" s="266"/>
      <c r="BG87" s="266"/>
      <c r="BH87" s="266"/>
      <c r="BI87" s="266"/>
      <c r="BJ87" s="266"/>
      <c r="BK87" s="266"/>
      <c r="BL87" s="266"/>
      <c r="BM87" s="266"/>
      <c r="BN87" s="266"/>
      <c r="BO87" s="266"/>
      <c r="BP87" s="266"/>
      <c r="BQ87" s="263">
        <v>81</v>
      </c>
      <c r="BR87" s="268"/>
      <c r="BS87" s="946"/>
      <c r="BT87" s="947"/>
      <c r="BU87" s="947"/>
      <c r="BV87" s="947"/>
      <c r="BW87" s="947"/>
      <c r="BX87" s="947"/>
      <c r="BY87" s="947"/>
      <c r="BZ87" s="947"/>
      <c r="CA87" s="947"/>
      <c r="CB87" s="947"/>
      <c r="CC87" s="947"/>
      <c r="CD87" s="947"/>
      <c r="CE87" s="947"/>
      <c r="CF87" s="947"/>
      <c r="CG87" s="948"/>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40"/>
      <c r="DW87" s="941"/>
      <c r="DX87" s="941"/>
      <c r="DY87" s="941"/>
      <c r="DZ87" s="942"/>
      <c r="EA87" s="247"/>
    </row>
    <row r="88" spans="1:131" s="248" customFormat="1" ht="26.25" customHeight="1" thickBot="1" x14ac:dyDescent="0.2">
      <c r="A88" s="265" t="s">
        <v>396</v>
      </c>
      <c r="B88" s="874" t="s">
        <v>425</v>
      </c>
      <c r="C88" s="875"/>
      <c r="D88" s="875"/>
      <c r="E88" s="875"/>
      <c r="F88" s="875"/>
      <c r="G88" s="875"/>
      <c r="H88" s="875"/>
      <c r="I88" s="875"/>
      <c r="J88" s="875"/>
      <c r="K88" s="875"/>
      <c r="L88" s="875"/>
      <c r="M88" s="875"/>
      <c r="N88" s="875"/>
      <c r="O88" s="875"/>
      <c r="P88" s="876"/>
      <c r="Q88" s="921"/>
      <c r="R88" s="922"/>
      <c r="S88" s="922"/>
      <c r="T88" s="922"/>
      <c r="U88" s="922"/>
      <c r="V88" s="922"/>
      <c r="W88" s="922"/>
      <c r="X88" s="922"/>
      <c r="Y88" s="922"/>
      <c r="Z88" s="922"/>
      <c r="AA88" s="922"/>
      <c r="AB88" s="922"/>
      <c r="AC88" s="922"/>
      <c r="AD88" s="922"/>
      <c r="AE88" s="922"/>
      <c r="AF88" s="925">
        <v>10036</v>
      </c>
      <c r="AG88" s="925"/>
      <c r="AH88" s="925"/>
      <c r="AI88" s="925"/>
      <c r="AJ88" s="925"/>
      <c r="AK88" s="922"/>
      <c r="AL88" s="922"/>
      <c r="AM88" s="922"/>
      <c r="AN88" s="922"/>
      <c r="AO88" s="922"/>
      <c r="AP88" s="925">
        <v>4994</v>
      </c>
      <c r="AQ88" s="925"/>
      <c r="AR88" s="925"/>
      <c r="AS88" s="925"/>
      <c r="AT88" s="925"/>
      <c r="AU88" s="925">
        <v>883</v>
      </c>
      <c r="AV88" s="925"/>
      <c r="AW88" s="925"/>
      <c r="AX88" s="925"/>
      <c r="AY88" s="925"/>
      <c r="AZ88" s="930"/>
      <c r="BA88" s="930"/>
      <c r="BB88" s="930"/>
      <c r="BC88" s="930"/>
      <c r="BD88" s="931"/>
      <c r="BE88" s="266"/>
      <c r="BF88" s="266"/>
      <c r="BG88" s="266"/>
      <c r="BH88" s="266"/>
      <c r="BI88" s="266"/>
      <c r="BJ88" s="266"/>
      <c r="BK88" s="266"/>
      <c r="BL88" s="266"/>
      <c r="BM88" s="266"/>
      <c r="BN88" s="266"/>
      <c r="BO88" s="266"/>
      <c r="BP88" s="266"/>
      <c r="BQ88" s="263">
        <v>82</v>
      </c>
      <c r="BR88" s="268"/>
      <c r="BS88" s="946"/>
      <c r="BT88" s="947"/>
      <c r="BU88" s="947"/>
      <c r="BV88" s="947"/>
      <c r="BW88" s="947"/>
      <c r="BX88" s="947"/>
      <c r="BY88" s="947"/>
      <c r="BZ88" s="947"/>
      <c r="CA88" s="947"/>
      <c r="CB88" s="947"/>
      <c r="CC88" s="947"/>
      <c r="CD88" s="947"/>
      <c r="CE88" s="947"/>
      <c r="CF88" s="947"/>
      <c r="CG88" s="948"/>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40"/>
      <c r="DW88" s="941"/>
      <c r="DX88" s="941"/>
      <c r="DY88" s="941"/>
      <c r="DZ88" s="942"/>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6"/>
      <c r="BT89" s="947"/>
      <c r="BU89" s="947"/>
      <c r="BV89" s="947"/>
      <c r="BW89" s="947"/>
      <c r="BX89" s="947"/>
      <c r="BY89" s="947"/>
      <c r="BZ89" s="947"/>
      <c r="CA89" s="947"/>
      <c r="CB89" s="947"/>
      <c r="CC89" s="947"/>
      <c r="CD89" s="947"/>
      <c r="CE89" s="947"/>
      <c r="CF89" s="947"/>
      <c r="CG89" s="948"/>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40"/>
      <c r="DW89" s="941"/>
      <c r="DX89" s="941"/>
      <c r="DY89" s="941"/>
      <c r="DZ89" s="942"/>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6"/>
      <c r="BT90" s="947"/>
      <c r="BU90" s="947"/>
      <c r="BV90" s="947"/>
      <c r="BW90" s="947"/>
      <c r="BX90" s="947"/>
      <c r="BY90" s="947"/>
      <c r="BZ90" s="947"/>
      <c r="CA90" s="947"/>
      <c r="CB90" s="947"/>
      <c r="CC90" s="947"/>
      <c r="CD90" s="947"/>
      <c r="CE90" s="947"/>
      <c r="CF90" s="947"/>
      <c r="CG90" s="948"/>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40"/>
      <c r="DW90" s="941"/>
      <c r="DX90" s="941"/>
      <c r="DY90" s="941"/>
      <c r="DZ90" s="942"/>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6"/>
      <c r="BT91" s="947"/>
      <c r="BU91" s="947"/>
      <c r="BV91" s="947"/>
      <c r="BW91" s="947"/>
      <c r="BX91" s="947"/>
      <c r="BY91" s="947"/>
      <c r="BZ91" s="947"/>
      <c r="CA91" s="947"/>
      <c r="CB91" s="947"/>
      <c r="CC91" s="947"/>
      <c r="CD91" s="947"/>
      <c r="CE91" s="947"/>
      <c r="CF91" s="947"/>
      <c r="CG91" s="948"/>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40"/>
      <c r="DW91" s="941"/>
      <c r="DX91" s="941"/>
      <c r="DY91" s="941"/>
      <c r="DZ91" s="942"/>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6"/>
      <c r="BT92" s="947"/>
      <c r="BU92" s="947"/>
      <c r="BV92" s="947"/>
      <c r="BW92" s="947"/>
      <c r="BX92" s="947"/>
      <c r="BY92" s="947"/>
      <c r="BZ92" s="947"/>
      <c r="CA92" s="947"/>
      <c r="CB92" s="947"/>
      <c r="CC92" s="947"/>
      <c r="CD92" s="947"/>
      <c r="CE92" s="947"/>
      <c r="CF92" s="947"/>
      <c r="CG92" s="948"/>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40"/>
      <c r="DW92" s="941"/>
      <c r="DX92" s="941"/>
      <c r="DY92" s="941"/>
      <c r="DZ92" s="942"/>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6"/>
      <c r="BT93" s="947"/>
      <c r="BU93" s="947"/>
      <c r="BV93" s="947"/>
      <c r="BW93" s="947"/>
      <c r="BX93" s="947"/>
      <c r="BY93" s="947"/>
      <c r="BZ93" s="947"/>
      <c r="CA93" s="947"/>
      <c r="CB93" s="947"/>
      <c r="CC93" s="947"/>
      <c r="CD93" s="947"/>
      <c r="CE93" s="947"/>
      <c r="CF93" s="947"/>
      <c r="CG93" s="948"/>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40"/>
      <c r="DW93" s="941"/>
      <c r="DX93" s="941"/>
      <c r="DY93" s="941"/>
      <c r="DZ93" s="942"/>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6"/>
      <c r="BT94" s="947"/>
      <c r="BU94" s="947"/>
      <c r="BV94" s="947"/>
      <c r="BW94" s="947"/>
      <c r="BX94" s="947"/>
      <c r="BY94" s="947"/>
      <c r="BZ94" s="947"/>
      <c r="CA94" s="947"/>
      <c r="CB94" s="947"/>
      <c r="CC94" s="947"/>
      <c r="CD94" s="947"/>
      <c r="CE94" s="947"/>
      <c r="CF94" s="947"/>
      <c r="CG94" s="948"/>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40"/>
      <c r="DW94" s="941"/>
      <c r="DX94" s="941"/>
      <c r="DY94" s="941"/>
      <c r="DZ94" s="942"/>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6"/>
      <c r="BT95" s="947"/>
      <c r="BU95" s="947"/>
      <c r="BV95" s="947"/>
      <c r="BW95" s="947"/>
      <c r="BX95" s="947"/>
      <c r="BY95" s="947"/>
      <c r="BZ95" s="947"/>
      <c r="CA95" s="947"/>
      <c r="CB95" s="947"/>
      <c r="CC95" s="947"/>
      <c r="CD95" s="947"/>
      <c r="CE95" s="947"/>
      <c r="CF95" s="947"/>
      <c r="CG95" s="948"/>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40"/>
      <c r="DW95" s="941"/>
      <c r="DX95" s="941"/>
      <c r="DY95" s="941"/>
      <c r="DZ95" s="942"/>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6"/>
      <c r="BT96" s="947"/>
      <c r="BU96" s="947"/>
      <c r="BV96" s="947"/>
      <c r="BW96" s="947"/>
      <c r="BX96" s="947"/>
      <c r="BY96" s="947"/>
      <c r="BZ96" s="947"/>
      <c r="CA96" s="947"/>
      <c r="CB96" s="947"/>
      <c r="CC96" s="947"/>
      <c r="CD96" s="947"/>
      <c r="CE96" s="947"/>
      <c r="CF96" s="947"/>
      <c r="CG96" s="948"/>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40"/>
      <c r="DW96" s="941"/>
      <c r="DX96" s="941"/>
      <c r="DY96" s="941"/>
      <c r="DZ96" s="942"/>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6"/>
      <c r="BT97" s="947"/>
      <c r="BU97" s="947"/>
      <c r="BV97" s="947"/>
      <c r="BW97" s="947"/>
      <c r="BX97" s="947"/>
      <c r="BY97" s="947"/>
      <c r="BZ97" s="947"/>
      <c r="CA97" s="947"/>
      <c r="CB97" s="947"/>
      <c r="CC97" s="947"/>
      <c r="CD97" s="947"/>
      <c r="CE97" s="947"/>
      <c r="CF97" s="947"/>
      <c r="CG97" s="948"/>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40"/>
      <c r="DW97" s="941"/>
      <c r="DX97" s="941"/>
      <c r="DY97" s="941"/>
      <c r="DZ97" s="942"/>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6"/>
      <c r="BT98" s="947"/>
      <c r="BU98" s="947"/>
      <c r="BV98" s="947"/>
      <c r="BW98" s="947"/>
      <c r="BX98" s="947"/>
      <c r="BY98" s="947"/>
      <c r="BZ98" s="947"/>
      <c r="CA98" s="947"/>
      <c r="CB98" s="947"/>
      <c r="CC98" s="947"/>
      <c r="CD98" s="947"/>
      <c r="CE98" s="947"/>
      <c r="CF98" s="947"/>
      <c r="CG98" s="948"/>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40"/>
      <c r="DW98" s="941"/>
      <c r="DX98" s="941"/>
      <c r="DY98" s="941"/>
      <c r="DZ98" s="942"/>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6"/>
      <c r="BT99" s="947"/>
      <c r="BU99" s="947"/>
      <c r="BV99" s="947"/>
      <c r="BW99" s="947"/>
      <c r="BX99" s="947"/>
      <c r="BY99" s="947"/>
      <c r="BZ99" s="947"/>
      <c r="CA99" s="947"/>
      <c r="CB99" s="947"/>
      <c r="CC99" s="947"/>
      <c r="CD99" s="947"/>
      <c r="CE99" s="947"/>
      <c r="CF99" s="947"/>
      <c r="CG99" s="948"/>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40"/>
      <c r="DW99" s="941"/>
      <c r="DX99" s="941"/>
      <c r="DY99" s="941"/>
      <c r="DZ99" s="942"/>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6"/>
      <c r="BT100" s="947"/>
      <c r="BU100" s="947"/>
      <c r="BV100" s="947"/>
      <c r="BW100" s="947"/>
      <c r="BX100" s="947"/>
      <c r="BY100" s="947"/>
      <c r="BZ100" s="947"/>
      <c r="CA100" s="947"/>
      <c r="CB100" s="947"/>
      <c r="CC100" s="947"/>
      <c r="CD100" s="947"/>
      <c r="CE100" s="947"/>
      <c r="CF100" s="947"/>
      <c r="CG100" s="948"/>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40"/>
      <c r="DW100" s="941"/>
      <c r="DX100" s="941"/>
      <c r="DY100" s="941"/>
      <c r="DZ100" s="942"/>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6"/>
      <c r="BT101" s="947"/>
      <c r="BU101" s="947"/>
      <c r="BV101" s="947"/>
      <c r="BW101" s="947"/>
      <c r="BX101" s="947"/>
      <c r="BY101" s="947"/>
      <c r="BZ101" s="947"/>
      <c r="CA101" s="947"/>
      <c r="CB101" s="947"/>
      <c r="CC101" s="947"/>
      <c r="CD101" s="947"/>
      <c r="CE101" s="947"/>
      <c r="CF101" s="947"/>
      <c r="CG101" s="948"/>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40"/>
      <c r="DW101" s="941"/>
      <c r="DX101" s="941"/>
      <c r="DY101" s="941"/>
      <c r="DZ101" s="942"/>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396</v>
      </c>
      <c r="BR102" s="874" t="s">
        <v>426</v>
      </c>
      <c r="BS102" s="875"/>
      <c r="BT102" s="875"/>
      <c r="BU102" s="875"/>
      <c r="BV102" s="875"/>
      <c r="BW102" s="875"/>
      <c r="BX102" s="875"/>
      <c r="BY102" s="875"/>
      <c r="BZ102" s="875"/>
      <c r="CA102" s="875"/>
      <c r="CB102" s="875"/>
      <c r="CC102" s="875"/>
      <c r="CD102" s="875"/>
      <c r="CE102" s="875"/>
      <c r="CF102" s="875"/>
      <c r="CG102" s="876"/>
      <c r="CH102" s="972"/>
      <c r="CI102" s="973"/>
      <c r="CJ102" s="973"/>
      <c r="CK102" s="973"/>
      <c r="CL102" s="974"/>
      <c r="CM102" s="972"/>
      <c r="CN102" s="973"/>
      <c r="CO102" s="973"/>
      <c r="CP102" s="973"/>
      <c r="CQ102" s="974"/>
      <c r="CR102" s="975">
        <v>58</v>
      </c>
      <c r="CS102" s="933"/>
      <c r="CT102" s="933"/>
      <c r="CU102" s="933"/>
      <c r="CV102" s="976"/>
      <c r="CW102" s="975">
        <v>0</v>
      </c>
      <c r="CX102" s="933"/>
      <c r="CY102" s="933"/>
      <c r="CZ102" s="933"/>
      <c r="DA102" s="976"/>
      <c r="DB102" s="975" t="s">
        <v>593</v>
      </c>
      <c r="DC102" s="933"/>
      <c r="DD102" s="933"/>
      <c r="DE102" s="933"/>
      <c r="DF102" s="976"/>
      <c r="DG102" s="975" t="s">
        <v>593</v>
      </c>
      <c r="DH102" s="933"/>
      <c r="DI102" s="933"/>
      <c r="DJ102" s="933"/>
      <c r="DK102" s="976"/>
      <c r="DL102" s="975" t="s">
        <v>593</v>
      </c>
      <c r="DM102" s="933"/>
      <c r="DN102" s="933"/>
      <c r="DO102" s="933"/>
      <c r="DP102" s="976"/>
      <c r="DQ102" s="975" t="s">
        <v>593</v>
      </c>
      <c r="DR102" s="933"/>
      <c r="DS102" s="933"/>
      <c r="DT102" s="933"/>
      <c r="DU102" s="976"/>
      <c r="DV102" s="999"/>
      <c r="DW102" s="1000"/>
      <c r="DX102" s="1000"/>
      <c r="DY102" s="1000"/>
      <c r="DZ102" s="1001"/>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2" t="s">
        <v>427</v>
      </c>
      <c r="BR103" s="1002"/>
      <c r="BS103" s="1002"/>
      <c r="BT103" s="1002"/>
      <c r="BU103" s="1002"/>
      <c r="BV103" s="1002"/>
      <c r="BW103" s="1002"/>
      <c r="BX103" s="1002"/>
      <c r="BY103" s="1002"/>
      <c r="BZ103" s="1002"/>
      <c r="CA103" s="1002"/>
      <c r="CB103" s="1002"/>
      <c r="CC103" s="1002"/>
      <c r="CD103" s="1002"/>
      <c r="CE103" s="1002"/>
      <c r="CF103" s="1002"/>
      <c r="CG103" s="1002"/>
      <c r="CH103" s="1002"/>
      <c r="CI103" s="1002"/>
      <c r="CJ103" s="1002"/>
      <c r="CK103" s="1002"/>
      <c r="CL103" s="1002"/>
      <c r="CM103" s="1002"/>
      <c r="CN103" s="1002"/>
      <c r="CO103" s="1002"/>
      <c r="CP103" s="1002"/>
      <c r="CQ103" s="1002"/>
      <c r="CR103" s="1002"/>
      <c r="CS103" s="1002"/>
      <c r="CT103" s="1002"/>
      <c r="CU103" s="1002"/>
      <c r="CV103" s="1002"/>
      <c r="CW103" s="1002"/>
      <c r="CX103" s="1002"/>
      <c r="CY103" s="1002"/>
      <c r="CZ103" s="1002"/>
      <c r="DA103" s="1002"/>
      <c r="DB103" s="1002"/>
      <c r="DC103" s="1002"/>
      <c r="DD103" s="1002"/>
      <c r="DE103" s="1002"/>
      <c r="DF103" s="1002"/>
      <c r="DG103" s="1002"/>
      <c r="DH103" s="1002"/>
      <c r="DI103" s="1002"/>
      <c r="DJ103" s="1002"/>
      <c r="DK103" s="1002"/>
      <c r="DL103" s="1002"/>
      <c r="DM103" s="1002"/>
      <c r="DN103" s="1002"/>
      <c r="DO103" s="1002"/>
      <c r="DP103" s="1002"/>
      <c r="DQ103" s="1002"/>
      <c r="DR103" s="1002"/>
      <c r="DS103" s="1002"/>
      <c r="DT103" s="1002"/>
      <c r="DU103" s="1002"/>
      <c r="DV103" s="1002"/>
      <c r="DW103" s="1002"/>
      <c r="DX103" s="1002"/>
      <c r="DY103" s="1002"/>
      <c r="DZ103" s="1002"/>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3" t="s">
        <v>428</v>
      </c>
      <c r="BR104" s="1003"/>
      <c r="BS104" s="1003"/>
      <c r="BT104" s="1003"/>
      <c r="BU104" s="1003"/>
      <c r="BV104" s="1003"/>
      <c r="BW104" s="1003"/>
      <c r="BX104" s="1003"/>
      <c r="BY104" s="1003"/>
      <c r="BZ104" s="1003"/>
      <c r="CA104" s="1003"/>
      <c r="CB104" s="1003"/>
      <c r="CC104" s="1003"/>
      <c r="CD104" s="1003"/>
      <c r="CE104" s="1003"/>
      <c r="CF104" s="1003"/>
      <c r="CG104" s="1003"/>
      <c r="CH104" s="1003"/>
      <c r="CI104" s="1003"/>
      <c r="CJ104" s="1003"/>
      <c r="CK104" s="1003"/>
      <c r="CL104" s="1003"/>
      <c r="CM104" s="1003"/>
      <c r="CN104" s="1003"/>
      <c r="CO104" s="1003"/>
      <c r="CP104" s="1003"/>
      <c r="CQ104" s="1003"/>
      <c r="CR104" s="1003"/>
      <c r="CS104" s="1003"/>
      <c r="CT104" s="1003"/>
      <c r="CU104" s="1003"/>
      <c r="CV104" s="1003"/>
      <c r="CW104" s="1003"/>
      <c r="CX104" s="1003"/>
      <c r="CY104" s="1003"/>
      <c r="CZ104" s="1003"/>
      <c r="DA104" s="1003"/>
      <c r="DB104" s="1003"/>
      <c r="DC104" s="1003"/>
      <c r="DD104" s="1003"/>
      <c r="DE104" s="1003"/>
      <c r="DF104" s="1003"/>
      <c r="DG104" s="1003"/>
      <c r="DH104" s="1003"/>
      <c r="DI104" s="1003"/>
      <c r="DJ104" s="1003"/>
      <c r="DK104" s="1003"/>
      <c r="DL104" s="1003"/>
      <c r="DM104" s="1003"/>
      <c r="DN104" s="1003"/>
      <c r="DO104" s="1003"/>
      <c r="DP104" s="1003"/>
      <c r="DQ104" s="1003"/>
      <c r="DR104" s="1003"/>
      <c r="DS104" s="1003"/>
      <c r="DT104" s="1003"/>
      <c r="DU104" s="1003"/>
      <c r="DV104" s="1003"/>
      <c r="DW104" s="1003"/>
      <c r="DX104" s="1003"/>
      <c r="DY104" s="1003"/>
      <c r="DZ104" s="1003"/>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4" t="s">
        <v>431</v>
      </c>
      <c r="B108" s="1005"/>
      <c r="C108" s="1005"/>
      <c r="D108" s="1005"/>
      <c r="E108" s="1005"/>
      <c r="F108" s="1005"/>
      <c r="G108" s="1005"/>
      <c r="H108" s="1005"/>
      <c r="I108" s="1005"/>
      <c r="J108" s="1005"/>
      <c r="K108" s="1005"/>
      <c r="L108" s="1005"/>
      <c r="M108" s="1005"/>
      <c r="N108" s="1005"/>
      <c r="O108" s="1005"/>
      <c r="P108" s="1005"/>
      <c r="Q108" s="1005"/>
      <c r="R108" s="1005"/>
      <c r="S108" s="1005"/>
      <c r="T108" s="1005"/>
      <c r="U108" s="1005"/>
      <c r="V108" s="1005"/>
      <c r="W108" s="1005"/>
      <c r="X108" s="1005"/>
      <c r="Y108" s="1005"/>
      <c r="Z108" s="1005"/>
      <c r="AA108" s="1005"/>
      <c r="AB108" s="1005"/>
      <c r="AC108" s="1005"/>
      <c r="AD108" s="1005"/>
      <c r="AE108" s="1005"/>
      <c r="AF108" s="1005"/>
      <c r="AG108" s="1005"/>
      <c r="AH108" s="1005"/>
      <c r="AI108" s="1005"/>
      <c r="AJ108" s="1005"/>
      <c r="AK108" s="1005"/>
      <c r="AL108" s="1005"/>
      <c r="AM108" s="1005"/>
      <c r="AN108" s="1005"/>
      <c r="AO108" s="1005"/>
      <c r="AP108" s="1005"/>
      <c r="AQ108" s="1005"/>
      <c r="AR108" s="1005"/>
      <c r="AS108" s="1005"/>
      <c r="AT108" s="1006"/>
      <c r="AU108" s="1004" t="s">
        <v>432</v>
      </c>
      <c r="AV108" s="1005"/>
      <c r="AW108" s="1005"/>
      <c r="AX108" s="1005"/>
      <c r="AY108" s="1005"/>
      <c r="AZ108" s="1005"/>
      <c r="BA108" s="1005"/>
      <c r="BB108" s="1005"/>
      <c r="BC108" s="1005"/>
      <c r="BD108" s="1005"/>
      <c r="BE108" s="1005"/>
      <c r="BF108" s="1005"/>
      <c r="BG108" s="1005"/>
      <c r="BH108" s="1005"/>
      <c r="BI108" s="1005"/>
      <c r="BJ108" s="1005"/>
      <c r="BK108" s="1005"/>
      <c r="BL108" s="1005"/>
      <c r="BM108" s="1005"/>
      <c r="BN108" s="1005"/>
      <c r="BO108" s="1005"/>
      <c r="BP108" s="1005"/>
      <c r="BQ108" s="1005"/>
      <c r="BR108" s="1005"/>
      <c r="BS108" s="1005"/>
      <c r="BT108" s="1005"/>
      <c r="BU108" s="1005"/>
      <c r="BV108" s="1005"/>
      <c r="BW108" s="1005"/>
      <c r="BX108" s="1005"/>
      <c r="BY108" s="1005"/>
      <c r="BZ108" s="1005"/>
      <c r="CA108" s="1005"/>
      <c r="CB108" s="1005"/>
      <c r="CC108" s="1005"/>
      <c r="CD108" s="1005"/>
      <c r="CE108" s="1005"/>
      <c r="CF108" s="1005"/>
      <c r="CG108" s="1005"/>
      <c r="CH108" s="1005"/>
      <c r="CI108" s="1005"/>
      <c r="CJ108" s="1005"/>
      <c r="CK108" s="1005"/>
      <c r="CL108" s="1005"/>
      <c r="CM108" s="1005"/>
      <c r="CN108" s="1005"/>
      <c r="CO108" s="1005"/>
      <c r="CP108" s="1005"/>
      <c r="CQ108" s="1005"/>
      <c r="CR108" s="1005"/>
      <c r="CS108" s="1005"/>
      <c r="CT108" s="1005"/>
      <c r="CU108" s="1005"/>
      <c r="CV108" s="1005"/>
      <c r="CW108" s="1005"/>
      <c r="CX108" s="1005"/>
      <c r="CY108" s="1005"/>
      <c r="CZ108" s="1005"/>
      <c r="DA108" s="1005"/>
      <c r="DB108" s="1005"/>
      <c r="DC108" s="1005"/>
      <c r="DD108" s="1005"/>
      <c r="DE108" s="1005"/>
      <c r="DF108" s="1005"/>
      <c r="DG108" s="1005"/>
      <c r="DH108" s="1005"/>
      <c r="DI108" s="1005"/>
      <c r="DJ108" s="1005"/>
      <c r="DK108" s="1005"/>
      <c r="DL108" s="1005"/>
      <c r="DM108" s="1005"/>
      <c r="DN108" s="1005"/>
      <c r="DO108" s="1005"/>
      <c r="DP108" s="1005"/>
      <c r="DQ108" s="1005"/>
      <c r="DR108" s="1005"/>
      <c r="DS108" s="1005"/>
      <c r="DT108" s="1005"/>
      <c r="DU108" s="1005"/>
      <c r="DV108" s="1005"/>
      <c r="DW108" s="1005"/>
      <c r="DX108" s="1005"/>
      <c r="DY108" s="1005"/>
      <c r="DZ108" s="1006"/>
    </row>
    <row r="109" spans="1:131" s="247" customFormat="1" ht="26.25" customHeight="1" x14ac:dyDescent="0.15">
      <c r="A109" s="997" t="s">
        <v>433</v>
      </c>
      <c r="B109" s="978"/>
      <c r="C109" s="978"/>
      <c r="D109" s="978"/>
      <c r="E109" s="978"/>
      <c r="F109" s="978"/>
      <c r="G109" s="978"/>
      <c r="H109" s="978"/>
      <c r="I109" s="978"/>
      <c r="J109" s="978"/>
      <c r="K109" s="978"/>
      <c r="L109" s="978"/>
      <c r="M109" s="978"/>
      <c r="N109" s="978"/>
      <c r="O109" s="978"/>
      <c r="P109" s="978"/>
      <c r="Q109" s="978"/>
      <c r="R109" s="978"/>
      <c r="S109" s="978"/>
      <c r="T109" s="978"/>
      <c r="U109" s="978"/>
      <c r="V109" s="978"/>
      <c r="W109" s="978"/>
      <c r="X109" s="978"/>
      <c r="Y109" s="978"/>
      <c r="Z109" s="979"/>
      <c r="AA109" s="977" t="s">
        <v>434</v>
      </c>
      <c r="AB109" s="978"/>
      <c r="AC109" s="978"/>
      <c r="AD109" s="978"/>
      <c r="AE109" s="979"/>
      <c r="AF109" s="977" t="s">
        <v>313</v>
      </c>
      <c r="AG109" s="978"/>
      <c r="AH109" s="978"/>
      <c r="AI109" s="978"/>
      <c r="AJ109" s="979"/>
      <c r="AK109" s="977" t="s">
        <v>312</v>
      </c>
      <c r="AL109" s="978"/>
      <c r="AM109" s="978"/>
      <c r="AN109" s="978"/>
      <c r="AO109" s="979"/>
      <c r="AP109" s="977" t="s">
        <v>435</v>
      </c>
      <c r="AQ109" s="978"/>
      <c r="AR109" s="978"/>
      <c r="AS109" s="978"/>
      <c r="AT109" s="980"/>
      <c r="AU109" s="997" t="s">
        <v>433</v>
      </c>
      <c r="AV109" s="978"/>
      <c r="AW109" s="978"/>
      <c r="AX109" s="978"/>
      <c r="AY109" s="978"/>
      <c r="AZ109" s="978"/>
      <c r="BA109" s="978"/>
      <c r="BB109" s="978"/>
      <c r="BC109" s="978"/>
      <c r="BD109" s="978"/>
      <c r="BE109" s="978"/>
      <c r="BF109" s="978"/>
      <c r="BG109" s="978"/>
      <c r="BH109" s="978"/>
      <c r="BI109" s="978"/>
      <c r="BJ109" s="978"/>
      <c r="BK109" s="978"/>
      <c r="BL109" s="978"/>
      <c r="BM109" s="978"/>
      <c r="BN109" s="978"/>
      <c r="BO109" s="978"/>
      <c r="BP109" s="979"/>
      <c r="BQ109" s="977" t="s">
        <v>434</v>
      </c>
      <c r="BR109" s="978"/>
      <c r="BS109" s="978"/>
      <c r="BT109" s="978"/>
      <c r="BU109" s="979"/>
      <c r="BV109" s="977" t="s">
        <v>313</v>
      </c>
      <c r="BW109" s="978"/>
      <c r="BX109" s="978"/>
      <c r="BY109" s="978"/>
      <c r="BZ109" s="979"/>
      <c r="CA109" s="977" t="s">
        <v>312</v>
      </c>
      <c r="CB109" s="978"/>
      <c r="CC109" s="978"/>
      <c r="CD109" s="978"/>
      <c r="CE109" s="979"/>
      <c r="CF109" s="998" t="s">
        <v>435</v>
      </c>
      <c r="CG109" s="998"/>
      <c r="CH109" s="998"/>
      <c r="CI109" s="998"/>
      <c r="CJ109" s="998"/>
      <c r="CK109" s="977" t="s">
        <v>436</v>
      </c>
      <c r="CL109" s="978"/>
      <c r="CM109" s="978"/>
      <c r="CN109" s="978"/>
      <c r="CO109" s="978"/>
      <c r="CP109" s="978"/>
      <c r="CQ109" s="978"/>
      <c r="CR109" s="978"/>
      <c r="CS109" s="978"/>
      <c r="CT109" s="978"/>
      <c r="CU109" s="978"/>
      <c r="CV109" s="978"/>
      <c r="CW109" s="978"/>
      <c r="CX109" s="978"/>
      <c r="CY109" s="978"/>
      <c r="CZ109" s="978"/>
      <c r="DA109" s="978"/>
      <c r="DB109" s="978"/>
      <c r="DC109" s="978"/>
      <c r="DD109" s="978"/>
      <c r="DE109" s="978"/>
      <c r="DF109" s="979"/>
      <c r="DG109" s="977" t="s">
        <v>434</v>
      </c>
      <c r="DH109" s="978"/>
      <c r="DI109" s="978"/>
      <c r="DJ109" s="978"/>
      <c r="DK109" s="979"/>
      <c r="DL109" s="977" t="s">
        <v>313</v>
      </c>
      <c r="DM109" s="978"/>
      <c r="DN109" s="978"/>
      <c r="DO109" s="978"/>
      <c r="DP109" s="979"/>
      <c r="DQ109" s="977" t="s">
        <v>312</v>
      </c>
      <c r="DR109" s="978"/>
      <c r="DS109" s="978"/>
      <c r="DT109" s="978"/>
      <c r="DU109" s="979"/>
      <c r="DV109" s="977" t="s">
        <v>435</v>
      </c>
      <c r="DW109" s="978"/>
      <c r="DX109" s="978"/>
      <c r="DY109" s="978"/>
      <c r="DZ109" s="980"/>
    </row>
    <row r="110" spans="1:131" s="247" customFormat="1" ht="26.25" customHeight="1" x14ac:dyDescent="0.15">
      <c r="A110" s="981" t="s">
        <v>437</v>
      </c>
      <c r="B110" s="982"/>
      <c r="C110" s="982"/>
      <c r="D110" s="982"/>
      <c r="E110" s="982"/>
      <c r="F110" s="982"/>
      <c r="G110" s="982"/>
      <c r="H110" s="982"/>
      <c r="I110" s="982"/>
      <c r="J110" s="982"/>
      <c r="K110" s="982"/>
      <c r="L110" s="982"/>
      <c r="M110" s="982"/>
      <c r="N110" s="982"/>
      <c r="O110" s="982"/>
      <c r="P110" s="982"/>
      <c r="Q110" s="982"/>
      <c r="R110" s="982"/>
      <c r="S110" s="982"/>
      <c r="T110" s="982"/>
      <c r="U110" s="982"/>
      <c r="V110" s="982"/>
      <c r="W110" s="982"/>
      <c r="X110" s="982"/>
      <c r="Y110" s="982"/>
      <c r="Z110" s="983"/>
      <c r="AA110" s="984">
        <v>4046279</v>
      </c>
      <c r="AB110" s="985"/>
      <c r="AC110" s="985"/>
      <c r="AD110" s="985"/>
      <c r="AE110" s="986"/>
      <c r="AF110" s="987">
        <v>3917651</v>
      </c>
      <c r="AG110" s="985"/>
      <c r="AH110" s="985"/>
      <c r="AI110" s="985"/>
      <c r="AJ110" s="986"/>
      <c r="AK110" s="987">
        <v>3564695</v>
      </c>
      <c r="AL110" s="985"/>
      <c r="AM110" s="985"/>
      <c r="AN110" s="985"/>
      <c r="AO110" s="986"/>
      <c r="AP110" s="988">
        <v>25.9</v>
      </c>
      <c r="AQ110" s="989"/>
      <c r="AR110" s="989"/>
      <c r="AS110" s="989"/>
      <c r="AT110" s="990"/>
      <c r="AU110" s="991" t="s">
        <v>73</v>
      </c>
      <c r="AV110" s="992"/>
      <c r="AW110" s="992"/>
      <c r="AX110" s="992"/>
      <c r="AY110" s="992"/>
      <c r="AZ110" s="1033" t="s">
        <v>438</v>
      </c>
      <c r="BA110" s="982"/>
      <c r="BB110" s="982"/>
      <c r="BC110" s="982"/>
      <c r="BD110" s="982"/>
      <c r="BE110" s="982"/>
      <c r="BF110" s="982"/>
      <c r="BG110" s="982"/>
      <c r="BH110" s="982"/>
      <c r="BI110" s="982"/>
      <c r="BJ110" s="982"/>
      <c r="BK110" s="982"/>
      <c r="BL110" s="982"/>
      <c r="BM110" s="982"/>
      <c r="BN110" s="982"/>
      <c r="BO110" s="982"/>
      <c r="BP110" s="983"/>
      <c r="BQ110" s="1019">
        <v>33895411</v>
      </c>
      <c r="BR110" s="1020"/>
      <c r="BS110" s="1020"/>
      <c r="BT110" s="1020"/>
      <c r="BU110" s="1020"/>
      <c r="BV110" s="1020">
        <v>35487921</v>
      </c>
      <c r="BW110" s="1020"/>
      <c r="BX110" s="1020"/>
      <c r="BY110" s="1020"/>
      <c r="BZ110" s="1020"/>
      <c r="CA110" s="1020">
        <v>38334031</v>
      </c>
      <c r="CB110" s="1020"/>
      <c r="CC110" s="1020"/>
      <c r="CD110" s="1020"/>
      <c r="CE110" s="1020"/>
      <c r="CF110" s="1034">
        <v>278.8</v>
      </c>
      <c r="CG110" s="1035"/>
      <c r="CH110" s="1035"/>
      <c r="CI110" s="1035"/>
      <c r="CJ110" s="1035"/>
      <c r="CK110" s="1036" t="s">
        <v>439</v>
      </c>
      <c r="CL110" s="1037"/>
      <c r="CM110" s="1016" t="s">
        <v>440</v>
      </c>
      <c r="CN110" s="1017"/>
      <c r="CO110" s="1017"/>
      <c r="CP110" s="1017"/>
      <c r="CQ110" s="1017"/>
      <c r="CR110" s="1017"/>
      <c r="CS110" s="1017"/>
      <c r="CT110" s="1017"/>
      <c r="CU110" s="1017"/>
      <c r="CV110" s="1017"/>
      <c r="CW110" s="1017"/>
      <c r="CX110" s="1017"/>
      <c r="CY110" s="1017"/>
      <c r="CZ110" s="1017"/>
      <c r="DA110" s="1017"/>
      <c r="DB110" s="1017"/>
      <c r="DC110" s="1017"/>
      <c r="DD110" s="1017"/>
      <c r="DE110" s="1017"/>
      <c r="DF110" s="1018"/>
      <c r="DG110" s="1019">
        <v>57220</v>
      </c>
      <c r="DH110" s="1020"/>
      <c r="DI110" s="1020"/>
      <c r="DJ110" s="1020"/>
      <c r="DK110" s="1020"/>
      <c r="DL110" s="1020">
        <v>51498</v>
      </c>
      <c r="DM110" s="1020"/>
      <c r="DN110" s="1020"/>
      <c r="DO110" s="1020"/>
      <c r="DP110" s="1020"/>
      <c r="DQ110" s="1020">
        <v>51976</v>
      </c>
      <c r="DR110" s="1020"/>
      <c r="DS110" s="1020"/>
      <c r="DT110" s="1020"/>
      <c r="DU110" s="1020"/>
      <c r="DV110" s="1021">
        <v>0.4</v>
      </c>
      <c r="DW110" s="1021"/>
      <c r="DX110" s="1021"/>
      <c r="DY110" s="1021"/>
      <c r="DZ110" s="1022"/>
    </row>
    <row r="111" spans="1:131" s="247" customFormat="1" ht="26.25" customHeight="1" x14ac:dyDescent="0.15">
      <c r="A111" s="1023" t="s">
        <v>441</v>
      </c>
      <c r="B111" s="1024"/>
      <c r="C111" s="1024"/>
      <c r="D111" s="1024"/>
      <c r="E111" s="1024"/>
      <c r="F111" s="1024"/>
      <c r="G111" s="1024"/>
      <c r="H111" s="1024"/>
      <c r="I111" s="1024"/>
      <c r="J111" s="1024"/>
      <c r="K111" s="1024"/>
      <c r="L111" s="1024"/>
      <c r="M111" s="1024"/>
      <c r="N111" s="1024"/>
      <c r="O111" s="1024"/>
      <c r="P111" s="1024"/>
      <c r="Q111" s="1024"/>
      <c r="R111" s="1024"/>
      <c r="S111" s="1024"/>
      <c r="T111" s="1024"/>
      <c r="U111" s="1024"/>
      <c r="V111" s="1024"/>
      <c r="W111" s="1024"/>
      <c r="X111" s="1024"/>
      <c r="Y111" s="1024"/>
      <c r="Z111" s="1025"/>
      <c r="AA111" s="1026" t="s">
        <v>442</v>
      </c>
      <c r="AB111" s="1027"/>
      <c r="AC111" s="1027"/>
      <c r="AD111" s="1027"/>
      <c r="AE111" s="1028"/>
      <c r="AF111" s="1029" t="s">
        <v>129</v>
      </c>
      <c r="AG111" s="1027"/>
      <c r="AH111" s="1027"/>
      <c r="AI111" s="1027"/>
      <c r="AJ111" s="1028"/>
      <c r="AK111" s="1029" t="s">
        <v>443</v>
      </c>
      <c r="AL111" s="1027"/>
      <c r="AM111" s="1027"/>
      <c r="AN111" s="1027"/>
      <c r="AO111" s="1028"/>
      <c r="AP111" s="1030" t="s">
        <v>444</v>
      </c>
      <c r="AQ111" s="1031"/>
      <c r="AR111" s="1031"/>
      <c r="AS111" s="1031"/>
      <c r="AT111" s="1032"/>
      <c r="AU111" s="993"/>
      <c r="AV111" s="994"/>
      <c r="AW111" s="994"/>
      <c r="AX111" s="994"/>
      <c r="AY111" s="994"/>
      <c r="AZ111" s="1042" t="s">
        <v>445</v>
      </c>
      <c r="BA111" s="1043"/>
      <c r="BB111" s="1043"/>
      <c r="BC111" s="1043"/>
      <c r="BD111" s="1043"/>
      <c r="BE111" s="1043"/>
      <c r="BF111" s="1043"/>
      <c r="BG111" s="1043"/>
      <c r="BH111" s="1043"/>
      <c r="BI111" s="1043"/>
      <c r="BJ111" s="1043"/>
      <c r="BK111" s="1043"/>
      <c r="BL111" s="1043"/>
      <c r="BM111" s="1043"/>
      <c r="BN111" s="1043"/>
      <c r="BO111" s="1043"/>
      <c r="BP111" s="1044"/>
      <c r="BQ111" s="1012">
        <v>57220</v>
      </c>
      <c r="BR111" s="1013"/>
      <c r="BS111" s="1013"/>
      <c r="BT111" s="1013"/>
      <c r="BU111" s="1013"/>
      <c r="BV111" s="1013">
        <v>51498</v>
      </c>
      <c r="BW111" s="1013"/>
      <c r="BX111" s="1013"/>
      <c r="BY111" s="1013"/>
      <c r="BZ111" s="1013"/>
      <c r="CA111" s="1013">
        <v>51976</v>
      </c>
      <c r="CB111" s="1013"/>
      <c r="CC111" s="1013"/>
      <c r="CD111" s="1013"/>
      <c r="CE111" s="1013"/>
      <c r="CF111" s="1007">
        <v>0.4</v>
      </c>
      <c r="CG111" s="1008"/>
      <c r="CH111" s="1008"/>
      <c r="CI111" s="1008"/>
      <c r="CJ111" s="1008"/>
      <c r="CK111" s="1038"/>
      <c r="CL111" s="1039"/>
      <c r="CM111" s="1009" t="s">
        <v>446</v>
      </c>
      <c r="CN111" s="1010"/>
      <c r="CO111" s="1010"/>
      <c r="CP111" s="1010"/>
      <c r="CQ111" s="1010"/>
      <c r="CR111" s="1010"/>
      <c r="CS111" s="1010"/>
      <c r="CT111" s="1010"/>
      <c r="CU111" s="1010"/>
      <c r="CV111" s="1010"/>
      <c r="CW111" s="1010"/>
      <c r="CX111" s="1010"/>
      <c r="CY111" s="1010"/>
      <c r="CZ111" s="1010"/>
      <c r="DA111" s="1010"/>
      <c r="DB111" s="1010"/>
      <c r="DC111" s="1010"/>
      <c r="DD111" s="1010"/>
      <c r="DE111" s="1010"/>
      <c r="DF111" s="1011"/>
      <c r="DG111" s="1012" t="s">
        <v>442</v>
      </c>
      <c r="DH111" s="1013"/>
      <c r="DI111" s="1013"/>
      <c r="DJ111" s="1013"/>
      <c r="DK111" s="1013"/>
      <c r="DL111" s="1013" t="s">
        <v>443</v>
      </c>
      <c r="DM111" s="1013"/>
      <c r="DN111" s="1013"/>
      <c r="DO111" s="1013"/>
      <c r="DP111" s="1013"/>
      <c r="DQ111" s="1013" t="s">
        <v>442</v>
      </c>
      <c r="DR111" s="1013"/>
      <c r="DS111" s="1013"/>
      <c r="DT111" s="1013"/>
      <c r="DU111" s="1013"/>
      <c r="DV111" s="1014" t="s">
        <v>442</v>
      </c>
      <c r="DW111" s="1014"/>
      <c r="DX111" s="1014"/>
      <c r="DY111" s="1014"/>
      <c r="DZ111" s="1015"/>
    </row>
    <row r="112" spans="1:131" s="247" customFormat="1" ht="26.25" customHeight="1" x14ac:dyDescent="0.15">
      <c r="A112" s="1045" t="s">
        <v>447</v>
      </c>
      <c r="B112" s="1046"/>
      <c r="C112" s="1043" t="s">
        <v>448</v>
      </c>
      <c r="D112" s="1043"/>
      <c r="E112" s="1043"/>
      <c r="F112" s="1043"/>
      <c r="G112" s="1043"/>
      <c r="H112" s="1043"/>
      <c r="I112" s="1043"/>
      <c r="J112" s="1043"/>
      <c r="K112" s="1043"/>
      <c r="L112" s="1043"/>
      <c r="M112" s="1043"/>
      <c r="N112" s="1043"/>
      <c r="O112" s="1043"/>
      <c r="P112" s="1043"/>
      <c r="Q112" s="1043"/>
      <c r="R112" s="1043"/>
      <c r="S112" s="1043"/>
      <c r="T112" s="1043"/>
      <c r="U112" s="1043"/>
      <c r="V112" s="1043"/>
      <c r="W112" s="1043"/>
      <c r="X112" s="1043"/>
      <c r="Y112" s="1043"/>
      <c r="Z112" s="1044"/>
      <c r="AA112" s="1051" t="s">
        <v>442</v>
      </c>
      <c r="AB112" s="1052"/>
      <c r="AC112" s="1052"/>
      <c r="AD112" s="1052"/>
      <c r="AE112" s="1053"/>
      <c r="AF112" s="1054" t="s">
        <v>449</v>
      </c>
      <c r="AG112" s="1052"/>
      <c r="AH112" s="1052"/>
      <c r="AI112" s="1052"/>
      <c r="AJ112" s="1053"/>
      <c r="AK112" s="1054" t="s">
        <v>450</v>
      </c>
      <c r="AL112" s="1052"/>
      <c r="AM112" s="1052"/>
      <c r="AN112" s="1052"/>
      <c r="AO112" s="1053"/>
      <c r="AP112" s="1055" t="s">
        <v>450</v>
      </c>
      <c r="AQ112" s="1056"/>
      <c r="AR112" s="1056"/>
      <c r="AS112" s="1056"/>
      <c r="AT112" s="1057"/>
      <c r="AU112" s="993"/>
      <c r="AV112" s="994"/>
      <c r="AW112" s="994"/>
      <c r="AX112" s="994"/>
      <c r="AY112" s="994"/>
      <c r="AZ112" s="1042" t="s">
        <v>451</v>
      </c>
      <c r="BA112" s="1043"/>
      <c r="BB112" s="1043"/>
      <c r="BC112" s="1043"/>
      <c r="BD112" s="1043"/>
      <c r="BE112" s="1043"/>
      <c r="BF112" s="1043"/>
      <c r="BG112" s="1043"/>
      <c r="BH112" s="1043"/>
      <c r="BI112" s="1043"/>
      <c r="BJ112" s="1043"/>
      <c r="BK112" s="1043"/>
      <c r="BL112" s="1043"/>
      <c r="BM112" s="1043"/>
      <c r="BN112" s="1043"/>
      <c r="BO112" s="1043"/>
      <c r="BP112" s="1044"/>
      <c r="BQ112" s="1012">
        <v>8580561</v>
      </c>
      <c r="BR112" s="1013"/>
      <c r="BS112" s="1013"/>
      <c r="BT112" s="1013"/>
      <c r="BU112" s="1013"/>
      <c r="BV112" s="1013">
        <v>7903242</v>
      </c>
      <c r="BW112" s="1013"/>
      <c r="BX112" s="1013"/>
      <c r="BY112" s="1013"/>
      <c r="BZ112" s="1013"/>
      <c r="CA112" s="1013">
        <v>6841040</v>
      </c>
      <c r="CB112" s="1013"/>
      <c r="CC112" s="1013"/>
      <c r="CD112" s="1013"/>
      <c r="CE112" s="1013"/>
      <c r="CF112" s="1007">
        <v>49.8</v>
      </c>
      <c r="CG112" s="1008"/>
      <c r="CH112" s="1008"/>
      <c r="CI112" s="1008"/>
      <c r="CJ112" s="1008"/>
      <c r="CK112" s="1038"/>
      <c r="CL112" s="1039"/>
      <c r="CM112" s="1009" t="s">
        <v>452</v>
      </c>
      <c r="CN112" s="1010"/>
      <c r="CO112" s="1010"/>
      <c r="CP112" s="1010"/>
      <c r="CQ112" s="1010"/>
      <c r="CR112" s="1010"/>
      <c r="CS112" s="1010"/>
      <c r="CT112" s="1010"/>
      <c r="CU112" s="1010"/>
      <c r="CV112" s="1010"/>
      <c r="CW112" s="1010"/>
      <c r="CX112" s="1010"/>
      <c r="CY112" s="1010"/>
      <c r="CZ112" s="1010"/>
      <c r="DA112" s="1010"/>
      <c r="DB112" s="1010"/>
      <c r="DC112" s="1010"/>
      <c r="DD112" s="1010"/>
      <c r="DE112" s="1010"/>
      <c r="DF112" s="1011"/>
      <c r="DG112" s="1012" t="s">
        <v>442</v>
      </c>
      <c r="DH112" s="1013"/>
      <c r="DI112" s="1013"/>
      <c r="DJ112" s="1013"/>
      <c r="DK112" s="1013"/>
      <c r="DL112" s="1013" t="s">
        <v>450</v>
      </c>
      <c r="DM112" s="1013"/>
      <c r="DN112" s="1013"/>
      <c r="DO112" s="1013"/>
      <c r="DP112" s="1013"/>
      <c r="DQ112" s="1013" t="s">
        <v>129</v>
      </c>
      <c r="DR112" s="1013"/>
      <c r="DS112" s="1013"/>
      <c r="DT112" s="1013"/>
      <c r="DU112" s="1013"/>
      <c r="DV112" s="1014" t="s">
        <v>129</v>
      </c>
      <c r="DW112" s="1014"/>
      <c r="DX112" s="1014"/>
      <c r="DY112" s="1014"/>
      <c r="DZ112" s="1015"/>
    </row>
    <row r="113" spans="1:130" s="247" customFormat="1" ht="26.25" customHeight="1" x14ac:dyDescent="0.15">
      <c r="A113" s="1047"/>
      <c r="B113" s="1048"/>
      <c r="C113" s="1043" t="s">
        <v>453</v>
      </c>
      <c r="D113" s="1043"/>
      <c r="E113" s="1043"/>
      <c r="F113" s="1043"/>
      <c r="G113" s="1043"/>
      <c r="H113" s="1043"/>
      <c r="I113" s="1043"/>
      <c r="J113" s="1043"/>
      <c r="K113" s="1043"/>
      <c r="L113" s="1043"/>
      <c r="M113" s="1043"/>
      <c r="N113" s="1043"/>
      <c r="O113" s="1043"/>
      <c r="P113" s="1043"/>
      <c r="Q113" s="1043"/>
      <c r="R113" s="1043"/>
      <c r="S113" s="1043"/>
      <c r="T113" s="1043"/>
      <c r="U113" s="1043"/>
      <c r="V113" s="1043"/>
      <c r="W113" s="1043"/>
      <c r="X113" s="1043"/>
      <c r="Y113" s="1043"/>
      <c r="Z113" s="1044"/>
      <c r="AA113" s="1026">
        <v>775260</v>
      </c>
      <c r="AB113" s="1027"/>
      <c r="AC113" s="1027"/>
      <c r="AD113" s="1027"/>
      <c r="AE113" s="1028"/>
      <c r="AF113" s="1029">
        <v>695809</v>
      </c>
      <c r="AG113" s="1027"/>
      <c r="AH113" s="1027"/>
      <c r="AI113" s="1027"/>
      <c r="AJ113" s="1028"/>
      <c r="AK113" s="1029">
        <v>553390</v>
      </c>
      <c r="AL113" s="1027"/>
      <c r="AM113" s="1027"/>
      <c r="AN113" s="1027"/>
      <c r="AO113" s="1028"/>
      <c r="AP113" s="1030">
        <v>4</v>
      </c>
      <c r="AQ113" s="1031"/>
      <c r="AR113" s="1031"/>
      <c r="AS113" s="1031"/>
      <c r="AT113" s="1032"/>
      <c r="AU113" s="993"/>
      <c r="AV113" s="994"/>
      <c r="AW113" s="994"/>
      <c r="AX113" s="994"/>
      <c r="AY113" s="994"/>
      <c r="AZ113" s="1042" t="s">
        <v>454</v>
      </c>
      <c r="BA113" s="1043"/>
      <c r="BB113" s="1043"/>
      <c r="BC113" s="1043"/>
      <c r="BD113" s="1043"/>
      <c r="BE113" s="1043"/>
      <c r="BF113" s="1043"/>
      <c r="BG113" s="1043"/>
      <c r="BH113" s="1043"/>
      <c r="BI113" s="1043"/>
      <c r="BJ113" s="1043"/>
      <c r="BK113" s="1043"/>
      <c r="BL113" s="1043"/>
      <c r="BM113" s="1043"/>
      <c r="BN113" s="1043"/>
      <c r="BO113" s="1043"/>
      <c r="BP113" s="1044"/>
      <c r="BQ113" s="1012">
        <v>667682</v>
      </c>
      <c r="BR113" s="1013"/>
      <c r="BS113" s="1013"/>
      <c r="BT113" s="1013"/>
      <c r="BU113" s="1013"/>
      <c r="BV113" s="1013">
        <v>645371</v>
      </c>
      <c r="BW113" s="1013"/>
      <c r="BX113" s="1013"/>
      <c r="BY113" s="1013"/>
      <c r="BZ113" s="1013"/>
      <c r="CA113" s="1013">
        <v>882968</v>
      </c>
      <c r="CB113" s="1013"/>
      <c r="CC113" s="1013"/>
      <c r="CD113" s="1013"/>
      <c r="CE113" s="1013"/>
      <c r="CF113" s="1007">
        <v>6.4</v>
      </c>
      <c r="CG113" s="1008"/>
      <c r="CH113" s="1008"/>
      <c r="CI113" s="1008"/>
      <c r="CJ113" s="1008"/>
      <c r="CK113" s="1038"/>
      <c r="CL113" s="1039"/>
      <c r="CM113" s="1009" t="s">
        <v>455</v>
      </c>
      <c r="CN113" s="1010"/>
      <c r="CO113" s="1010"/>
      <c r="CP113" s="1010"/>
      <c r="CQ113" s="1010"/>
      <c r="CR113" s="1010"/>
      <c r="CS113" s="1010"/>
      <c r="CT113" s="1010"/>
      <c r="CU113" s="1010"/>
      <c r="CV113" s="1010"/>
      <c r="CW113" s="1010"/>
      <c r="CX113" s="1010"/>
      <c r="CY113" s="1010"/>
      <c r="CZ113" s="1010"/>
      <c r="DA113" s="1010"/>
      <c r="DB113" s="1010"/>
      <c r="DC113" s="1010"/>
      <c r="DD113" s="1010"/>
      <c r="DE113" s="1010"/>
      <c r="DF113" s="1011"/>
      <c r="DG113" s="1051" t="s">
        <v>449</v>
      </c>
      <c r="DH113" s="1052"/>
      <c r="DI113" s="1052"/>
      <c r="DJ113" s="1052"/>
      <c r="DK113" s="1053"/>
      <c r="DL113" s="1054" t="s">
        <v>129</v>
      </c>
      <c r="DM113" s="1052"/>
      <c r="DN113" s="1052"/>
      <c r="DO113" s="1052"/>
      <c r="DP113" s="1053"/>
      <c r="DQ113" s="1054" t="s">
        <v>456</v>
      </c>
      <c r="DR113" s="1052"/>
      <c r="DS113" s="1052"/>
      <c r="DT113" s="1052"/>
      <c r="DU113" s="1053"/>
      <c r="DV113" s="1055" t="s">
        <v>450</v>
      </c>
      <c r="DW113" s="1056"/>
      <c r="DX113" s="1056"/>
      <c r="DY113" s="1056"/>
      <c r="DZ113" s="1057"/>
    </row>
    <row r="114" spans="1:130" s="247" customFormat="1" ht="26.25" customHeight="1" x14ac:dyDescent="0.15">
      <c r="A114" s="1047"/>
      <c r="B114" s="1048"/>
      <c r="C114" s="1043" t="s">
        <v>457</v>
      </c>
      <c r="D114" s="1043"/>
      <c r="E114" s="1043"/>
      <c r="F114" s="1043"/>
      <c r="G114" s="1043"/>
      <c r="H114" s="1043"/>
      <c r="I114" s="1043"/>
      <c r="J114" s="1043"/>
      <c r="K114" s="1043"/>
      <c r="L114" s="1043"/>
      <c r="M114" s="1043"/>
      <c r="N114" s="1043"/>
      <c r="O114" s="1043"/>
      <c r="P114" s="1043"/>
      <c r="Q114" s="1043"/>
      <c r="R114" s="1043"/>
      <c r="S114" s="1043"/>
      <c r="T114" s="1043"/>
      <c r="U114" s="1043"/>
      <c r="V114" s="1043"/>
      <c r="W114" s="1043"/>
      <c r="X114" s="1043"/>
      <c r="Y114" s="1043"/>
      <c r="Z114" s="1044"/>
      <c r="AA114" s="1051">
        <v>69730</v>
      </c>
      <c r="AB114" s="1052"/>
      <c r="AC114" s="1052"/>
      <c r="AD114" s="1052"/>
      <c r="AE114" s="1053"/>
      <c r="AF114" s="1054">
        <v>74264</v>
      </c>
      <c r="AG114" s="1052"/>
      <c r="AH114" s="1052"/>
      <c r="AI114" s="1052"/>
      <c r="AJ114" s="1053"/>
      <c r="AK114" s="1054">
        <v>71621</v>
      </c>
      <c r="AL114" s="1052"/>
      <c r="AM114" s="1052"/>
      <c r="AN114" s="1052"/>
      <c r="AO114" s="1053"/>
      <c r="AP114" s="1055">
        <v>0.5</v>
      </c>
      <c r="AQ114" s="1056"/>
      <c r="AR114" s="1056"/>
      <c r="AS114" s="1056"/>
      <c r="AT114" s="1057"/>
      <c r="AU114" s="993"/>
      <c r="AV114" s="994"/>
      <c r="AW114" s="994"/>
      <c r="AX114" s="994"/>
      <c r="AY114" s="994"/>
      <c r="AZ114" s="1042" t="s">
        <v>458</v>
      </c>
      <c r="BA114" s="1043"/>
      <c r="BB114" s="1043"/>
      <c r="BC114" s="1043"/>
      <c r="BD114" s="1043"/>
      <c r="BE114" s="1043"/>
      <c r="BF114" s="1043"/>
      <c r="BG114" s="1043"/>
      <c r="BH114" s="1043"/>
      <c r="BI114" s="1043"/>
      <c r="BJ114" s="1043"/>
      <c r="BK114" s="1043"/>
      <c r="BL114" s="1043"/>
      <c r="BM114" s="1043"/>
      <c r="BN114" s="1043"/>
      <c r="BO114" s="1043"/>
      <c r="BP114" s="1044"/>
      <c r="BQ114" s="1012">
        <v>3646631</v>
      </c>
      <c r="BR114" s="1013"/>
      <c r="BS114" s="1013"/>
      <c r="BT114" s="1013"/>
      <c r="BU114" s="1013"/>
      <c r="BV114" s="1013">
        <v>3394683</v>
      </c>
      <c r="BW114" s="1013"/>
      <c r="BX114" s="1013"/>
      <c r="BY114" s="1013"/>
      <c r="BZ114" s="1013"/>
      <c r="CA114" s="1013">
        <v>3298238</v>
      </c>
      <c r="CB114" s="1013"/>
      <c r="CC114" s="1013"/>
      <c r="CD114" s="1013"/>
      <c r="CE114" s="1013"/>
      <c r="CF114" s="1007">
        <v>24</v>
      </c>
      <c r="CG114" s="1008"/>
      <c r="CH114" s="1008"/>
      <c r="CI114" s="1008"/>
      <c r="CJ114" s="1008"/>
      <c r="CK114" s="1038"/>
      <c r="CL114" s="1039"/>
      <c r="CM114" s="1009" t="s">
        <v>459</v>
      </c>
      <c r="CN114" s="1010"/>
      <c r="CO114" s="1010"/>
      <c r="CP114" s="1010"/>
      <c r="CQ114" s="1010"/>
      <c r="CR114" s="1010"/>
      <c r="CS114" s="1010"/>
      <c r="CT114" s="1010"/>
      <c r="CU114" s="1010"/>
      <c r="CV114" s="1010"/>
      <c r="CW114" s="1010"/>
      <c r="CX114" s="1010"/>
      <c r="CY114" s="1010"/>
      <c r="CZ114" s="1010"/>
      <c r="DA114" s="1010"/>
      <c r="DB114" s="1010"/>
      <c r="DC114" s="1010"/>
      <c r="DD114" s="1010"/>
      <c r="DE114" s="1010"/>
      <c r="DF114" s="1011"/>
      <c r="DG114" s="1051" t="s">
        <v>450</v>
      </c>
      <c r="DH114" s="1052"/>
      <c r="DI114" s="1052"/>
      <c r="DJ114" s="1052"/>
      <c r="DK114" s="1053"/>
      <c r="DL114" s="1054" t="s">
        <v>129</v>
      </c>
      <c r="DM114" s="1052"/>
      <c r="DN114" s="1052"/>
      <c r="DO114" s="1052"/>
      <c r="DP114" s="1053"/>
      <c r="DQ114" s="1054" t="s">
        <v>129</v>
      </c>
      <c r="DR114" s="1052"/>
      <c r="DS114" s="1052"/>
      <c r="DT114" s="1052"/>
      <c r="DU114" s="1053"/>
      <c r="DV114" s="1055" t="s">
        <v>449</v>
      </c>
      <c r="DW114" s="1056"/>
      <c r="DX114" s="1056"/>
      <c r="DY114" s="1056"/>
      <c r="DZ114" s="1057"/>
    </row>
    <row r="115" spans="1:130" s="247" customFormat="1" ht="26.25" customHeight="1" x14ac:dyDescent="0.15">
      <c r="A115" s="1047"/>
      <c r="B115" s="1048"/>
      <c r="C115" s="1043" t="s">
        <v>460</v>
      </c>
      <c r="D115" s="1043"/>
      <c r="E115" s="1043"/>
      <c r="F115" s="1043"/>
      <c r="G115" s="1043"/>
      <c r="H115" s="1043"/>
      <c r="I115" s="1043"/>
      <c r="J115" s="1043"/>
      <c r="K115" s="1043"/>
      <c r="L115" s="1043"/>
      <c r="M115" s="1043"/>
      <c r="N115" s="1043"/>
      <c r="O115" s="1043"/>
      <c r="P115" s="1043"/>
      <c r="Q115" s="1043"/>
      <c r="R115" s="1043"/>
      <c r="S115" s="1043"/>
      <c r="T115" s="1043"/>
      <c r="U115" s="1043"/>
      <c r="V115" s="1043"/>
      <c r="W115" s="1043"/>
      <c r="X115" s="1043"/>
      <c r="Y115" s="1043"/>
      <c r="Z115" s="1044"/>
      <c r="AA115" s="1026">
        <v>5792</v>
      </c>
      <c r="AB115" s="1027"/>
      <c r="AC115" s="1027"/>
      <c r="AD115" s="1027"/>
      <c r="AE115" s="1028"/>
      <c r="AF115" s="1029">
        <v>6532</v>
      </c>
      <c r="AG115" s="1027"/>
      <c r="AH115" s="1027"/>
      <c r="AI115" s="1027"/>
      <c r="AJ115" s="1028"/>
      <c r="AK115" s="1029">
        <v>6788</v>
      </c>
      <c r="AL115" s="1027"/>
      <c r="AM115" s="1027"/>
      <c r="AN115" s="1027"/>
      <c r="AO115" s="1028"/>
      <c r="AP115" s="1030">
        <v>0</v>
      </c>
      <c r="AQ115" s="1031"/>
      <c r="AR115" s="1031"/>
      <c r="AS115" s="1031"/>
      <c r="AT115" s="1032"/>
      <c r="AU115" s="993"/>
      <c r="AV115" s="994"/>
      <c r="AW115" s="994"/>
      <c r="AX115" s="994"/>
      <c r="AY115" s="994"/>
      <c r="AZ115" s="1042" t="s">
        <v>461</v>
      </c>
      <c r="BA115" s="1043"/>
      <c r="BB115" s="1043"/>
      <c r="BC115" s="1043"/>
      <c r="BD115" s="1043"/>
      <c r="BE115" s="1043"/>
      <c r="BF115" s="1043"/>
      <c r="BG115" s="1043"/>
      <c r="BH115" s="1043"/>
      <c r="BI115" s="1043"/>
      <c r="BJ115" s="1043"/>
      <c r="BK115" s="1043"/>
      <c r="BL115" s="1043"/>
      <c r="BM115" s="1043"/>
      <c r="BN115" s="1043"/>
      <c r="BO115" s="1043"/>
      <c r="BP115" s="1044"/>
      <c r="BQ115" s="1012" t="s">
        <v>449</v>
      </c>
      <c r="BR115" s="1013"/>
      <c r="BS115" s="1013"/>
      <c r="BT115" s="1013"/>
      <c r="BU115" s="1013"/>
      <c r="BV115" s="1013" t="s">
        <v>129</v>
      </c>
      <c r="BW115" s="1013"/>
      <c r="BX115" s="1013"/>
      <c r="BY115" s="1013"/>
      <c r="BZ115" s="1013"/>
      <c r="CA115" s="1013" t="s">
        <v>462</v>
      </c>
      <c r="CB115" s="1013"/>
      <c r="CC115" s="1013"/>
      <c r="CD115" s="1013"/>
      <c r="CE115" s="1013"/>
      <c r="CF115" s="1007" t="s">
        <v>463</v>
      </c>
      <c r="CG115" s="1008"/>
      <c r="CH115" s="1008"/>
      <c r="CI115" s="1008"/>
      <c r="CJ115" s="1008"/>
      <c r="CK115" s="1038"/>
      <c r="CL115" s="1039"/>
      <c r="CM115" s="1042" t="s">
        <v>464</v>
      </c>
      <c r="CN115" s="1063"/>
      <c r="CO115" s="1063"/>
      <c r="CP115" s="1063"/>
      <c r="CQ115" s="1063"/>
      <c r="CR115" s="1063"/>
      <c r="CS115" s="1063"/>
      <c r="CT115" s="1063"/>
      <c r="CU115" s="1063"/>
      <c r="CV115" s="1063"/>
      <c r="CW115" s="1063"/>
      <c r="CX115" s="1063"/>
      <c r="CY115" s="1063"/>
      <c r="CZ115" s="1063"/>
      <c r="DA115" s="1063"/>
      <c r="DB115" s="1063"/>
      <c r="DC115" s="1063"/>
      <c r="DD115" s="1063"/>
      <c r="DE115" s="1063"/>
      <c r="DF115" s="1044"/>
      <c r="DG115" s="1051" t="s">
        <v>129</v>
      </c>
      <c r="DH115" s="1052"/>
      <c r="DI115" s="1052"/>
      <c r="DJ115" s="1052"/>
      <c r="DK115" s="1053"/>
      <c r="DL115" s="1054" t="s">
        <v>450</v>
      </c>
      <c r="DM115" s="1052"/>
      <c r="DN115" s="1052"/>
      <c r="DO115" s="1052"/>
      <c r="DP115" s="1053"/>
      <c r="DQ115" s="1054" t="s">
        <v>449</v>
      </c>
      <c r="DR115" s="1052"/>
      <c r="DS115" s="1052"/>
      <c r="DT115" s="1052"/>
      <c r="DU115" s="1053"/>
      <c r="DV115" s="1055" t="s">
        <v>462</v>
      </c>
      <c r="DW115" s="1056"/>
      <c r="DX115" s="1056"/>
      <c r="DY115" s="1056"/>
      <c r="DZ115" s="1057"/>
    </row>
    <row r="116" spans="1:130" s="247" customFormat="1" ht="26.25" customHeight="1" x14ac:dyDescent="0.15">
      <c r="A116" s="1049"/>
      <c r="B116" s="1050"/>
      <c r="C116" s="1058" t="s">
        <v>465</v>
      </c>
      <c r="D116" s="1058"/>
      <c r="E116" s="1058"/>
      <c r="F116" s="1058"/>
      <c r="G116" s="1058"/>
      <c r="H116" s="1058"/>
      <c r="I116" s="1058"/>
      <c r="J116" s="1058"/>
      <c r="K116" s="1058"/>
      <c r="L116" s="1058"/>
      <c r="M116" s="1058"/>
      <c r="N116" s="1058"/>
      <c r="O116" s="1058"/>
      <c r="P116" s="1058"/>
      <c r="Q116" s="1058"/>
      <c r="R116" s="1058"/>
      <c r="S116" s="1058"/>
      <c r="T116" s="1058"/>
      <c r="U116" s="1058"/>
      <c r="V116" s="1058"/>
      <c r="W116" s="1058"/>
      <c r="X116" s="1058"/>
      <c r="Y116" s="1058"/>
      <c r="Z116" s="1059"/>
      <c r="AA116" s="1051">
        <v>144</v>
      </c>
      <c r="AB116" s="1052"/>
      <c r="AC116" s="1052"/>
      <c r="AD116" s="1052"/>
      <c r="AE116" s="1053"/>
      <c r="AF116" s="1054">
        <v>15</v>
      </c>
      <c r="AG116" s="1052"/>
      <c r="AH116" s="1052"/>
      <c r="AI116" s="1052"/>
      <c r="AJ116" s="1053"/>
      <c r="AK116" s="1054">
        <v>8</v>
      </c>
      <c r="AL116" s="1052"/>
      <c r="AM116" s="1052"/>
      <c r="AN116" s="1052"/>
      <c r="AO116" s="1053"/>
      <c r="AP116" s="1055">
        <v>0</v>
      </c>
      <c r="AQ116" s="1056"/>
      <c r="AR116" s="1056"/>
      <c r="AS116" s="1056"/>
      <c r="AT116" s="1057"/>
      <c r="AU116" s="993"/>
      <c r="AV116" s="994"/>
      <c r="AW116" s="994"/>
      <c r="AX116" s="994"/>
      <c r="AY116" s="994"/>
      <c r="AZ116" s="1060" t="s">
        <v>466</v>
      </c>
      <c r="BA116" s="1061"/>
      <c r="BB116" s="1061"/>
      <c r="BC116" s="1061"/>
      <c r="BD116" s="1061"/>
      <c r="BE116" s="1061"/>
      <c r="BF116" s="1061"/>
      <c r="BG116" s="1061"/>
      <c r="BH116" s="1061"/>
      <c r="BI116" s="1061"/>
      <c r="BJ116" s="1061"/>
      <c r="BK116" s="1061"/>
      <c r="BL116" s="1061"/>
      <c r="BM116" s="1061"/>
      <c r="BN116" s="1061"/>
      <c r="BO116" s="1061"/>
      <c r="BP116" s="1062"/>
      <c r="BQ116" s="1012" t="s">
        <v>443</v>
      </c>
      <c r="BR116" s="1013"/>
      <c r="BS116" s="1013"/>
      <c r="BT116" s="1013"/>
      <c r="BU116" s="1013"/>
      <c r="BV116" s="1013" t="s">
        <v>456</v>
      </c>
      <c r="BW116" s="1013"/>
      <c r="BX116" s="1013"/>
      <c r="BY116" s="1013"/>
      <c r="BZ116" s="1013"/>
      <c r="CA116" s="1013" t="s">
        <v>443</v>
      </c>
      <c r="CB116" s="1013"/>
      <c r="CC116" s="1013"/>
      <c r="CD116" s="1013"/>
      <c r="CE116" s="1013"/>
      <c r="CF116" s="1007" t="s">
        <v>449</v>
      </c>
      <c r="CG116" s="1008"/>
      <c r="CH116" s="1008"/>
      <c r="CI116" s="1008"/>
      <c r="CJ116" s="1008"/>
      <c r="CK116" s="1038"/>
      <c r="CL116" s="1039"/>
      <c r="CM116" s="1009" t="s">
        <v>467</v>
      </c>
      <c r="CN116" s="1010"/>
      <c r="CO116" s="1010"/>
      <c r="CP116" s="1010"/>
      <c r="CQ116" s="1010"/>
      <c r="CR116" s="1010"/>
      <c r="CS116" s="1010"/>
      <c r="CT116" s="1010"/>
      <c r="CU116" s="1010"/>
      <c r="CV116" s="1010"/>
      <c r="CW116" s="1010"/>
      <c r="CX116" s="1010"/>
      <c r="CY116" s="1010"/>
      <c r="CZ116" s="1010"/>
      <c r="DA116" s="1010"/>
      <c r="DB116" s="1010"/>
      <c r="DC116" s="1010"/>
      <c r="DD116" s="1010"/>
      <c r="DE116" s="1010"/>
      <c r="DF116" s="1011"/>
      <c r="DG116" s="1051" t="s">
        <v>456</v>
      </c>
      <c r="DH116" s="1052"/>
      <c r="DI116" s="1052"/>
      <c r="DJ116" s="1052"/>
      <c r="DK116" s="1053"/>
      <c r="DL116" s="1054" t="s">
        <v>449</v>
      </c>
      <c r="DM116" s="1052"/>
      <c r="DN116" s="1052"/>
      <c r="DO116" s="1052"/>
      <c r="DP116" s="1053"/>
      <c r="DQ116" s="1054" t="s">
        <v>129</v>
      </c>
      <c r="DR116" s="1052"/>
      <c r="DS116" s="1052"/>
      <c r="DT116" s="1052"/>
      <c r="DU116" s="1053"/>
      <c r="DV116" s="1055" t="s">
        <v>443</v>
      </c>
      <c r="DW116" s="1056"/>
      <c r="DX116" s="1056"/>
      <c r="DY116" s="1056"/>
      <c r="DZ116" s="1057"/>
    </row>
    <row r="117" spans="1:130" s="247" customFormat="1" ht="26.25" customHeight="1" x14ac:dyDescent="0.15">
      <c r="A117" s="997" t="s">
        <v>191</v>
      </c>
      <c r="B117" s="978"/>
      <c r="C117" s="978"/>
      <c r="D117" s="978"/>
      <c r="E117" s="978"/>
      <c r="F117" s="978"/>
      <c r="G117" s="978"/>
      <c r="H117" s="978"/>
      <c r="I117" s="978"/>
      <c r="J117" s="978"/>
      <c r="K117" s="978"/>
      <c r="L117" s="978"/>
      <c r="M117" s="978"/>
      <c r="N117" s="978"/>
      <c r="O117" s="978"/>
      <c r="P117" s="978"/>
      <c r="Q117" s="978"/>
      <c r="R117" s="978"/>
      <c r="S117" s="978"/>
      <c r="T117" s="978"/>
      <c r="U117" s="978"/>
      <c r="V117" s="978"/>
      <c r="W117" s="978"/>
      <c r="X117" s="978"/>
      <c r="Y117" s="1068" t="s">
        <v>468</v>
      </c>
      <c r="Z117" s="979"/>
      <c r="AA117" s="1069">
        <v>4897205</v>
      </c>
      <c r="AB117" s="1070"/>
      <c r="AC117" s="1070"/>
      <c r="AD117" s="1070"/>
      <c r="AE117" s="1071"/>
      <c r="AF117" s="1072">
        <v>4694271</v>
      </c>
      <c r="AG117" s="1070"/>
      <c r="AH117" s="1070"/>
      <c r="AI117" s="1070"/>
      <c r="AJ117" s="1071"/>
      <c r="AK117" s="1072">
        <v>4196502</v>
      </c>
      <c r="AL117" s="1070"/>
      <c r="AM117" s="1070"/>
      <c r="AN117" s="1070"/>
      <c r="AO117" s="1071"/>
      <c r="AP117" s="1073"/>
      <c r="AQ117" s="1074"/>
      <c r="AR117" s="1074"/>
      <c r="AS117" s="1074"/>
      <c r="AT117" s="1075"/>
      <c r="AU117" s="993"/>
      <c r="AV117" s="994"/>
      <c r="AW117" s="994"/>
      <c r="AX117" s="994"/>
      <c r="AY117" s="994"/>
      <c r="AZ117" s="1060" t="s">
        <v>469</v>
      </c>
      <c r="BA117" s="1061"/>
      <c r="BB117" s="1061"/>
      <c r="BC117" s="1061"/>
      <c r="BD117" s="1061"/>
      <c r="BE117" s="1061"/>
      <c r="BF117" s="1061"/>
      <c r="BG117" s="1061"/>
      <c r="BH117" s="1061"/>
      <c r="BI117" s="1061"/>
      <c r="BJ117" s="1061"/>
      <c r="BK117" s="1061"/>
      <c r="BL117" s="1061"/>
      <c r="BM117" s="1061"/>
      <c r="BN117" s="1061"/>
      <c r="BO117" s="1061"/>
      <c r="BP117" s="1062"/>
      <c r="BQ117" s="1012" t="s">
        <v>462</v>
      </c>
      <c r="BR117" s="1013"/>
      <c r="BS117" s="1013"/>
      <c r="BT117" s="1013"/>
      <c r="BU117" s="1013"/>
      <c r="BV117" s="1013" t="s">
        <v>462</v>
      </c>
      <c r="BW117" s="1013"/>
      <c r="BX117" s="1013"/>
      <c r="BY117" s="1013"/>
      <c r="BZ117" s="1013"/>
      <c r="CA117" s="1013" t="s">
        <v>129</v>
      </c>
      <c r="CB117" s="1013"/>
      <c r="CC117" s="1013"/>
      <c r="CD117" s="1013"/>
      <c r="CE117" s="1013"/>
      <c r="CF117" s="1007" t="s">
        <v>462</v>
      </c>
      <c r="CG117" s="1008"/>
      <c r="CH117" s="1008"/>
      <c r="CI117" s="1008"/>
      <c r="CJ117" s="1008"/>
      <c r="CK117" s="1038"/>
      <c r="CL117" s="1039"/>
      <c r="CM117" s="1009" t="s">
        <v>470</v>
      </c>
      <c r="CN117" s="1010"/>
      <c r="CO117" s="1010"/>
      <c r="CP117" s="1010"/>
      <c r="CQ117" s="1010"/>
      <c r="CR117" s="1010"/>
      <c r="CS117" s="1010"/>
      <c r="CT117" s="1010"/>
      <c r="CU117" s="1010"/>
      <c r="CV117" s="1010"/>
      <c r="CW117" s="1010"/>
      <c r="CX117" s="1010"/>
      <c r="CY117" s="1010"/>
      <c r="CZ117" s="1010"/>
      <c r="DA117" s="1010"/>
      <c r="DB117" s="1010"/>
      <c r="DC117" s="1010"/>
      <c r="DD117" s="1010"/>
      <c r="DE117" s="1010"/>
      <c r="DF117" s="1011"/>
      <c r="DG117" s="1051" t="s">
        <v>129</v>
      </c>
      <c r="DH117" s="1052"/>
      <c r="DI117" s="1052"/>
      <c r="DJ117" s="1052"/>
      <c r="DK117" s="1053"/>
      <c r="DL117" s="1054" t="s">
        <v>129</v>
      </c>
      <c r="DM117" s="1052"/>
      <c r="DN117" s="1052"/>
      <c r="DO117" s="1052"/>
      <c r="DP117" s="1053"/>
      <c r="DQ117" s="1054" t="s">
        <v>444</v>
      </c>
      <c r="DR117" s="1052"/>
      <c r="DS117" s="1052"/>
      <c r="DT117" s="1052"/>
      <c r="DU117" s="1053"/>
      <c r="DV117" s="1055" t="s">
        <v>443</v>
      </c>
      <c r="DW117" s="1056"/>
      <c r="DX117" s="1056"/>
      <c r="DY117" s="1056"/>
      <c r="DZ117" s="1057"/>
    </row>
    <row r="118" spans="1:130" s="247" customFormat="1" ht="26.25" customHeight="1" x14ac:dyDescent="0.15">
      <c r="A118" s="997" t="s">
        <v>436</v>
      </c>
      <c r="B118" s="978"/>
      <c r="C118" s="978"/>
      <c r="D118" s="978"/>
      <c r="E118" s="978"/>
      <c r="F118" s="978"/>
      <c r="G118" s="978"/>
      <c r="H118" s="978"/>
      <c r="I118" s="978"/>
      <c r="J118" s="978"/>
      <c r="K118" s="978"/>
      <c r="L118" s="978"/>
      <c r="M118" s="978"/>
      <c r="N118" s="978"/>
      <c r="O118" s="978"/>
      <c r="P118" s="978"/>
      <c r="Q118" s="978"/>
      <c r="R118" s="978"/>
      <c r="S118" s="978"/>
      <c r="T118" s="978"/>
      <c r="U118" s="978"/>
      <c r="V118" s="978"/>
      <c r="W118" s="978"/>
      <c r="X118" s="978"/>
      <c r="Y118" s="978"/>
      <c r="Z118" s="979"/>
      <c r="AA118" s="977" t="s">
        <v>434</v>
      </c>
      <c r="AB118" s="978"/>
      <c r="AC118" s="978"/>
      <c r="AD118" s="978"/>
      <c r="AE118" s="979"/>
      <c r="AF118" s="977" t="s">
        <v>313</v>
      </c>
      <c r="AG118" s="978"/>
      <c r="AH118" s="978"/>
      <c r="AI118" s="978"/>
      <c r="AJ118" s="979"/>
      <c r="AK118" s="977" t="s">
        <v>312</v>
      </c>
      <c r="AL118" s="978"/>
      <c r="AM118" s="978"/>
      <c r="AN118" s="978"/>
      <c r="AO118" s="979"/>
      <c r="AP118" s="1064" t="s">
        <v>435</v>
      </c>
      <c r="AQ118" s="1065"/>
      <c r="AR118" s="1065"/>
      <c r="AS118" s="1065"/>
      <c r="AT118" s="1066"/>
      <c r="AU118" s="993"/>
      <c r="AV118" s="994"/>
      <c r="AW118" s="994"/>
      <c r="AX118" s="994"/>
      <c r="AY118" s="994"/>
      <c r="AZ118" s="1067" t="s">
        <v>471</v>
      </c>
      <c r="BA118" s="1058"/>
      <c r="BB118" s="1058"/>
      <c r="BC118" s="1058"/>
      <c r="BD118" s="1058"/>
      <c r="BE118" s="1058"/>
      <c r="BF118" s="1058"/>
      <c r="BG118" s="1058"/>
      <c r="BH118" s="1058"/>
      <c r="BI118" s="1058"/>
      <c r="BJ118" s="1058"/>
      <c r="BK118" s="1058"/>
      <c r="BL118" s="1058"/>
      <c r="BM118" s="1058"/>
      <c r="BN118" s="1058"/>
      <c r="BO118" s="1058"/>
      <c r="BP118" s="1059"/>
      <c r="BQ118" s="1090" t="s">
        <v>472</v>
      </c>
      <c r="BR118" s="1091"/>
      <c r="BS118" s="1091"/>
      <c r="BT118" s="1091"/>
      <c r="BU118" s="1091"/>
      <c r="BV118" s="1091" t="s">
        <v>472</v>
      </c>
      <c r="BW118" s="1091"/>
      <c r="BX118" s="1091"/>
      <c r="BY118" s="1091"/>
      <c r="BZ118" s="1091"/>
      <c r="CA118" s="1091" t="s">
        <v>462</v>
      </c>
      <c r="CB118" s="1091"/>
      <c r="CC118" s="1091"/>
      <c r="CD118" s="1091"/>
      <c r="CE118" s="1091"/>
      <c r="CF118" s="1007" t="s">
        <v>443</v>
      </c>
      <c r="CG118" s="1008"/>
      <c r="CH118" s="1008"/>
      <c r="CI118" s="1008"/>
      <c r="CJ118" s="1008"/>
      <c r="CK118" s="1038"/>
      <c r="CL118" s="1039"/>
      <c r="CM118" s="1009" t="s">
        <v>473</v>
      </c>
      <c r="CN118" s="1010"/>
      <c r="CO118" s="1010"/>
      <c r="CP118" s="1010"/>
      <c r="CQ118" s="1010"/>
      <c r="CR118" s="1010"/>
      <c r="CS118" s="1010"/>
      <c r="CT118" s="1010"/>
      <c r="CU118" s="1010"/>
      <c r="CV118" s="1010"/>
      <c r="CW118" s="1010"/>
      <c r="CX118" s="1010"/>
      <c r="CY118" s="1010"/>
      <c r="CZ118" s="1010"/>
      <c r="DA118" s="1010"/>
      <c r="DB118" s="1010"/>
      <c r="DC118" s="1010"/>
      <c r="DD118" s="1010"/>
      <c r="DE118" s="1010"/>
      <c r="DF118" s="1011"/>
      <c r="DG118" s="1051" t="s">
        <v>462</v>
      </c>
      <c r="DH118" s="1052"/>
      <c r="DI118" s="1052"/>
      <c r="DJ118" s="1052"/>
      <c r="DK118" s="1053"/>
      <c r="DL118" s="1054" t="s">
        <v>444</v>
      </c>
      <c r="DM118" s="1052"/>
      <c r="DN118" s="1052"/>
      <c r="DO118" s="1052"/>
      <c r="DP118" s="1053"/>
      <c r="DQ118" s="1054" t="s">
        <v>462</v>
      </c>
      <c r="DR118" s="1052"/>
      <c r="DS118" s="1052"/>
      <c r="DT118" s="1052"/>
      <c r="DU118" s="1053"/>
      <c r="DV118" s="1055" t="s">
        <v>129</v>
      </c>
      <c r="DW118" s="1056"/>
      <c r="DX118" s="1056"/>
      <c r="DY118" s="1056"/>
      <c r="DZ118" s="1057"/>
    </row>
    <row r="119" spans="1:130" s="247" customFormat="1" ht="26.25" customHeight="1" x14ac:dyDescent="0.15">
      <c r="A119" s="1151" t="s">
        <v>439</v>
      </c>
      <c r="B119" s="1037"/>
      <c r="C119" s="1016" t="s">
        <v>440</v>
      </c>
      <c r="D119" s="1017"/>
      <c r="E119" s="1017"/>
      <c r="F119" s="1017"/>
      <c r="G119" s="1017"/>
      <c r="H119" s="1017"/>
      <c r="I119" s="1017"/>
      <c r="J119" s="1017"/>
      <c r="K119" s="1017"/>
      <c r="L119" s="1017"/>
      <c r="M119" s="1017"/>
      <c r="N119" s="1017"/>
      <c r="O119" s="1017"/>
      <c r="P119" s="1017"/>
      <c r="Q119" s="1017"/>
      <c r="R119" s="1017"/>
      <c r="S119" s="1017"/>
      <c r="T119" s="1017"/>
      <c r="U119" s="1017"/>
      <c r="V119" s="1017"/>
      <c r="W119" s="1017"/>
      <c r="X119" s="1017"/>
      <c r="Y119" s="1017"/>
      <c r="Z119" s="1018"/>
      <c r="AA119" s="984">
        <v>5579</v>
      </c>
      <c r="AB119" s="985"/>
      <c r="AC119" s="985"/>
      <c r="AD119" s="985"/>
      <c r="AE119" s="986"/>
      <c r="AF119" s="987">
        <v>6341</v>
      </c>
      <c r="AG119" s="985"/>
      <c r="AH119" s="985"/>
      <c r="AI119" s="985"/>
      <c r="AJ119" s="986"/>
      <c r="AK119" s="987">
        <v>6497</v>
      </c>
      <c r="AL119" s="985"/>
      <c r="AM119" s="985"/>
      <c r="AN119" s="985"/>
      <c r="AO119" s="986"/>
      <c r="AP119" s="988">
        <v>0</v>
      </c>
      <c r="AQ119" s="989"/>
      <c r="AR119" s="989"/>
      <c r="AS119" s="989"/>
      <c r="AT119" s="990"/>
      <c r="AU119" s="995"/>
      <c r="AV119" s="996"/>
      <c r="AW119" s="996"/>
      <c r="AX119" s="996"/>
      <c r="AY119" s="996"/>
      <c r="AZ119" s="278" t="s">
        <v>191</v>
      </c>
      <c r="BA119" s="278"/>
      <c r="BB119" s="278"/>
      <c r="BC119" s="278"/>
      <c r="BD119" s="278"/>
      <c r="BE119" s="278"/>
      <c r="BF119" s="278"/>
      <c r="BG119" s="278"/>
      <c r="BH119" s="278"/>
      <c r="BI119" s="278"/>
      <c r="BJ119" s="278"/>
      <c r="BK119" s="278"/>
      <c r="BL119" s="278"/>
      <c r="BM119" s="278"/>
      <c r="BN119" s="278"/>
      <c r="BO119" s="1068" t="s">
        <v>474</v>
      </c>
      <c r="BP119" s="1099"/>
      <c r="BQ119" s="1090">
        <v>46847505</v>
      </c>
      <c r="BR119" s="1091"/>
      <c r="BS119" s="1091"/>
      <c r="BT119" s="1091"/>
      <c r="BU119" s="1091"/>
      <c r="BV119" s="1091">
        <v>47482715</v>
      </c>
      <c r="BW119" s="1091"/>
      <c r="BX119" s="1091"/>
      <c r="BY119" s="1091"/>
      <c r="BZ119" s="1091"/>
      <c r="CA119" s="1091">
        <v>49408253</v>
      </c>
      <c r="CB119" s="1091"/>
      <c r="CC119" s="1091"/>
      <c r="CD119" s="1091"/>
      <c r="CE119" s="1091"/>
      <c r="CF119" s="1092"/>
      <c r="CG119" s="1093"/>
      <c r="CH119" s="1093"/>
      <c r="CI119" s="1093"/>
      <c r="CJ119" s="1094"/>
      <c r="CK119" s="1040"/>
      <c r="CL119" s="1041"/>
      <c r="CM119" s="1095" t="s">
        <v>475</v>
      </c>
      <c r="CN119" s="1096"/>
      <c r="CO119" s="1096"/>
      <c r="CP119" s="1096"/>
      <c r="CQ119" s="1096"/>
      <c r="CR119" s="1096"/>
      <c r="CS119" s="1096"/>
      <c r="CT119" s="1096"/>
      <c r="CU119" s="1096"/>
      <c r="CV119" s="1096"/>
      <c r="CW119" s="1096"/>
      <c r="CX119" s="1096"/>
      <c r="CY119" s="1096"/>
      <c r="CZ119" s="1096"/>
      <c r="DA119" s="1096"/>
      <c r="DB119" s="1096"/>
      <c r="DC119" s="1096"/>
      <c r="DD119" s="1096"/>
      <c r="DE119" s="1096"/>
      <c r="DF119" s="1097"/>
      <c r="DG119" s="1098" t="s">
        <v>444</v>
      </c>
      <c r="DH119" s="1077"/>
      <c r="DI119" s="1077"/>
      <c r="DJ119" s="1077"/>
      <c r="DK119" s="1078"/>
      <c r="DL119" s="1076" t="s">
        <v>129</v>
      </c>
      <c r="DM119" s="1077"/>
      <c r="DN119" s="1077"/>
      <c r="DO119" s="1077"/>
      <c r="DP119" s="1078"/>
      <c r="DQ119" s="1076" t="s">
        <v>443</v>
      </c>
      <c r="DR119" s="1077"/>
      <c r="DS119" s="1077"/>
      <c r="DT119" s="1077"/>
      <c r="DU119" s="1078"/>
      <c r="DV119" s="1079" t="s">
        <v>443</v>
      </c>
      <c r="DW119" s="1080"/>
      <c r="DX119" s="1080"/>
      <c r="DY119" s="1080"/>
      <c r="DZ119" s="1081"/>
    </row>
    <row r="120" spans="1:130" s="247" customFormat="1" ht="26.25" customHeight="1" x14ac:dyDescent="0.15">
      <c r="A120" s="1152"/>
      <c r="B120" s="1039"/>
      <c r="C120" s="1009" t="s">
        <v>446</v>
      </c>
      <c r="D120" s="1010"/>
      <c r="E120" s="1010"/>
      <c r="F120" s="1010"/>
      <c r="G120" s="1010"/>
      <c r="H120" s="1010"/>
      <c r="I120" s="1010"/>
      <c r="J120" s="1010"/>
      <c r="K120" s="1010"/>
      <c r="L120" s="1010"/>
      <c r="M120" s="1010"/>
      <c r="N120" s="1010"/>
      <c r="O120" s="1010"/>
      <c r="P120" s="1010"/>
      <c r="Q120" s="1010"/>
      <c r="R120" s="1010"/>
      <c r="S120" s="1010"/>
      <c r="T120" s="1010"/>
      <c r="U120" s="1010"/>
      <c r="V120" s="1010"/>
      <c r="W120" s="1010"/>
      <c r="X120" s="1010"/>
      <c r="Y120" s="1010"/>
      <c r="Z120" s="1011"/>
      <c r="AA120" s="1051" t="s">
        <v>444</v>
      </c>
      <c r="AB120" s="1052"/>
      <c r="AC120" s="1052"/>
      <c r="AD120" s="1052"/>
      <c r="AE120" s="1053"/>
      <c r="AF120" s="1054" t="s">
        <v>443</v>
      </c>
      <c r="AG120" s="1052"/>
      <c r="AH120" s="1052"/>
      <c r="AI120" s="1052"/>
      <c r="AJ120" s="1053"/>
      <c r="AK120" s="1054" t="s">
        <v>129</v>
      </c>
      <c r="AL120" s="1052"/>
      <c r="AM120" s="1052"/>
      <c r="AN120" s="1052"/>
      <c r="AO120" s="1053"/>
      <c r="AP120" s="1055" t="s">
        <v>443</v>
      </c>
      <c r="AQ120" s="1056"/>
      <c r="AR120" s="1056"/>
      <c r="AS120" s="1056"/>
      <c r="AT120" s="1057"/>
      <c r="AU120" s="1082" t="s">
        <v>476</v>
      </c>
      <c r="AV120" s="1083"/>
      <c r="AW120" s="1083"/>
      <c r="AX120" s="1083"/>
      <c r="AY120" s="1084"/>
      <c r="AZ120" s="1033" t="s">
        <v>477</v>
      </c>
      <c r="BA120" s="982"/>
      <c r="BB120" s="982"/>
      <c r="BC120" s="982"/>
      <c r="BD120" s="982"/>
      <c r="BE120" s="982"/>
      <c r="BF120" s="982"/>
      <c r="BG120" s="982"/>
      <c r="BH120" s="982"/>
      <c r="BI120" s="982"/>
      <c r="BJ120" s="982"/>
      <c r="BK120" s="982"/>
      <c r="BL120" s="982"/>
      <c r="BM120" s="982"/>
      <c r="BN120" s="982"/>
      <c r="BO120" s="982"/>
      <c r="BP120" s="983"/>
      <c r="BQ120" s="1019">
        <v>10318067</v>
      </c>
      <c r="BR120" s="1020"/>
      <c r="BS120" s="1020"/>
      <c r="BT120" s="1020"/>
      <c r="BU120" s="1020"/>
      <c r="BV120" s="1020">
        <v>11881154</v>
      </c>
      <c r="BW120" s="1020"/>
      <c r="BX120" s="1020"/>
      <c r="BY120" s="1020"/>
      <c r="BZ120" s="1020"/>
      <c r="CA120" s="1020">
        <v>12944117</v>
      </c>
      <c r="CB120" s="1020"/>
      <c r="CC120" s="1020"/>
      <c r="CD120" s="1020"/>
      <c r="CE120" s="1020"/>
      <c r="CF120" s="1034">
        <v>94.1</v>
      </c>
      <c r="CG120" s="1035"/>
      <c r="CH120" s="1035"/>
      <c r="CI120" s="1035"/>
      <c r="CJ120" s="1035"/>
      <c r="CK120" s="1100" t="s">
        <v>478</v>
      </c>
      <c r="CL120" s="1101"/>
      <c r="CM120" s="1101"/>
      <c r="CN120" s="1101"/>
      <c r="CO120" s="1102"/>
      <c r="CP120" s="1108" t="s">
        <v>479</v>
      </c>
      <c r="CQ120" s="1109"/>
      <c r="CR120" s="1109"/>
      <c r="CS120" s="1109"/>
      <c r="CT120" s="1109"/>
      <c r="CU120" s="1109"/>
      <c r="CV120" s="1109"/>
      <c r="CW120" s="1109"/>
      <c r="CX120" s="1109"/>
      <c r="CY120" s="1109"/>
      <c r="CZ120" s="1109"/>
      <c r="DA120" s="1109"/>
      <c r="DB120" s="1109"/>
      <c r="DC120" s="1109"/>
      <c r="DD120" s="1109"/>
      <c r="DE120" s="1109"/>
      <c r="DF120" s="1110"/>
      <c r="DG120" s="1019">
        <v>6776912</v>
      </c>
      <c r="DH120" s="1020"/>
      <c r="DI120" s="1020"/>
      <c r="DJ120" s="1020"/>
      <c r="DK120" s="1020"/>
      <c r="DL120" s="1020">
        <v>6317069</v>
      </c>
      <c r="DM120" s="1020"/>
      <c r="DN120" s="1020"/>
      <c r="DO120" s="1020"/>
      <c r="DP120" s="1020"/>
      <c r="DQ120" s="1020">
        <v>5783237</v>
      </c>
      <c r="DR120" s="1020"/>
      <c r="DS120" s="1020"/>
      <c r="DT120" s="1020"/>
      <c r="DU120" s="1020"/>
      <c r="DV120" s="1021">
        <v>42.1</v>
      </c>
      <c r="DW120" s="1021"/>
      <c r="DX120" s="1021"/>
      <c r="DY120" s="1021"/>
      <c r="DZ120" s="1022"/>
    </row>
    <row r="121" spans="1:130" s="247" customFormat="1" ht="26.25" customHeight="1" x14ac:dyDescent="0.15">
      <c r="A121" s="1152"/>
      <c r="B121" s="1039"/>
      <c r="C121" s="1060" t="s">
        <v>480</v>
      </c>
      <c r="D121" s="1061"/>
      <c r="E121" s="1061"/>
      <c r="F121" s="1061"/>
      <c r="G121" s="1061"/>
      <c r="H121" s="1061"/>
      <c r="I121" s="1061"/>
      <c r="J121" s="1061"/>
      <c r="K121" s="1061"/>
      <c r="L121" s="1061"/>
      <c r="M121" s="1061"/>
      <c r="N121" s="1061"/>
      <c r="O121" s="1061"/>
      <c r="P121" s="1061"/>
      <c r="Q121" s="1061"/>
      <c r="R121" s="1061"/>
      <c r="S121" s="1061"/>
      <c r="T121" s="1061"/>
      <c r="U121" s="1061"/>
      <c r="V121" s="1061"/>
      <c r="W121" s="1061"/>
      <c r="X121" s="1061"/>
      <c r="Y121" s="1061"/>
      <c r="Z121" s="1062"/>
      <c r="AA121" s="1051" t="s">
        <v>129</v>
      </c>
      <c r="AB121" s="1052"/>
      <c r="AC121" s="1052"/>
      <c r="AD121" s="1052"/>
      <c r="AE121" s="1053"/>
      <c r="AF121" s="1054" t="s">
        <v>444</v>
      </c>
      <c r="AG121" s="1052"/>
      <c r="AH121" s="1052"/>
      <c r="AI121" s="1052"/>
      <c r="AJ121" s="1053"/>
      <c r="AK121" s="1054" t="s">
        <v>443</v>
      </c>
      <c r="AL121" s="1052"/>
      <c r="AM121" s="1052"/>
      <c r="AN121" s="1052"/>
      <c r="AO121" s="1053"/>
      <c r="AP121" s="1055" t="s">
        <v>129</v>
      </c>
      <c r="AQ121" s="1056"/>
      <c r="AR121" s="1056"/>
      <c r="AS121" s="1056"/>
      <c r="AT121" s="1057"/>
      <c r="AU121" s="1085"/>
      <c r="AV121" s="1086"/>
      <c r="AW121" s="1086"/>
      <c r="AX121" s="1086"/>
      <c r="AY121" s="1087"/>
      <c r="AZ121" s="1042" t="s">
        <v>481</v>
      </c>
      <c r="BA121" s="1043"/>
      <c r="BB121" s="1043"/>
      <c r="BC121" s="1043"/>
      <c r="BD121" s="1043"/>
      <c r="BE121" s="1043"/>
      <c r="BF121" s="1043"/>
      <c r="BG121" s="1043"/>
      <c r="BH121" s="1043"/>
      <c r="BI121" s="1043"/>
      <c r="BJ121" s="1043"/>
      <c r="BK121" s="1043"/>
      <c r="BL121" s="1043"/>
      <c r="BM121" s="1043"/>
      <c r="BN121" s="1043"/>
      <c r="BO121" s="1043"/>
      <c r="BP121" s="1044"/>
      <c r="BQ121" s="1012">
        <v>1837</v>
      </c>
      <c r="BR121" s="1013"/>
      <c r="BS121" s="1013"/>
      <c r="BT121" s="1013"/>
      <c r="BU121" s="1013"/>
      <c r="BV121" s="1013">
        <v>139796</v>
      </c>
      <c r="BW121" s="1013"/>
      <c r="BX121" s="1013"/>
      <c r="BY121" s="1013"/>
      <c r="BZ121" s="1013"/>
      <c r="CA121" s="1013">
        <v>693666</v>
      </c>
      <c r="CB121" s="1013"/>
      <c r="CC121" s="1013"/>
      <c r="CD121" s="1013"/>
      <c r="CE121" s="1013"/>
      <c r="CF121" s="1007">
        <v>5</v>
      </c>
      <c r="CG121" s="1008"/>
      <c r="CH121" s="1008"/>
      <c r="CI121" s="1008"/>
      <c r="CJ121" s="1008"/>
      <c r="CK121" s="1103"/>
      <c r="CL121" s="1104"/>
      <c r="CM121" s="1104"/>
      <c r="CN121" s="1104"/>
      <c r="CO121" s="1105"/>
      <c r="CP121" s="1113" t="s">
        <v>482</v>
      </c>
      <c r="CQ121" s="1114"/>
      <c r="CR121" s="1114"/>
      <c r="CS121" s="1114"/>
      <c r="CT121" s="1114"/>
      <c r="CU121" s="1114"/>
      <c r="CV121" s="1114"/>
      <c r="CW121" s="1114"/>
      <c r="CX121" s="1114"/>
      <c r="CY121" s="1114"/>
      <c r="CZ121" s="1114"/>
      <c r="DA121" s="1114"/>
      <c r="DB121" s="1114"/>
      <c r="DC121" s="1114"/>
      <c r="DD121" s="1114"/>
      <c r="DE121" s="1114"/>
      <c r="DF121" s="1115"/>
      <c r="DG121" s="1012">
        <v>1263962</v>
      </c>
      <c r="DH121" s="1013"/>
      <c r="DI121" s="1013"/>
      <c r="DJ121" s="1013"/>
      <c r="DK121" s="1013"/>
      <c r="DL121" s="1013">
        <v>1065029</v>
      </c>
      <c r="DM121" s="1013"/>
      <c r="DN121" s="1013"/>
      <c r="DO121" s="1013"/>
      <c r="DP121" s="1013"/>
      <c r="DQ121" s="1013">
        <v>1026086</v>
      </c>
      <c r="DR121" s="1013"/>
      <c r="DS121" s="1013"/>
      <c r="DT121" s="1013"/>
      <c r="DU121" s="1013"/>
      <c r="DV121" s="1014">
        <v>7.5</v>
      </c>
      <c r="DW121" s="1014"/>
      <c r="DX121" s="1014"/>
      <c r="DY121" s="1014"/>
      <c r="DZ121" s="1015"/>
    </row>
    <row r="122" spans="1:130" s="247" customFormat="1" ht="26.25" customHeight="1" x14ac:dyDescent="0.15">
      <c r="A122" s="1152"/>
      <c r="B122" s="1039"/>
      <c r="C122" s="1009" t="s">
        <v>459</v>
      </c>
      <c r="D122" s="1010"/>
      <c r="E122" s="1010"/>
      <c r="F122" s="1010"/>
      <c r="G122" s="1010"/>
      <c r="H122" s="1010"/>
      <c r="I122" s="1010"/>
      <c r="J122" s="1010"/>
      <c r="K122" s="1010"/>
      <c r="L122" s="1010"/>
      <c r="M122" s="1010"/>
      <c r="N122" s="1010"/>
      <c r="O122" s="1010"/>
      <c r="P122" s="1010"/>
      <c r="Q122" s="1010"/>
      <c r="R122" s="1010"/>
      <c r="S122" s="1010"/>
      <c r="T122" s="1010"/>
      <c r="U122" s="1010"/>
      <c r="V122" s="1010"/>
      <c r="W122" s="1010"/>
      <c r="X122" s="1010"/>
      <c r="Y122" s="1010"/>
      <c r="Z122" s="1011"/>
      <c r="AA122" s="1051" t="s">
        <v>472</v>
      </c>
      <c r="AB122" s="1052"/>
      <c r="AC122" s="1052"/>
      <c r="AD122" s="1052"/>
      <c r="AE122" s="1053"/>
      <c r="AF122" s="1054" t="s">
        <v>444</v>
      </c>
      <c r="AG122" s="1052"/>
      <c r="AH122" s="1052"/>
      <c r="AI122" s="1052"/>
      <c r="AJ122" s="1053"/>
      <c r="AK122" s="1054" t="s">
        <v>449</v>
      </c>
      <c r="AL122" s="1052"/>
      <c r="AM122" s="1052"/>
      <c r="AN122" s="1052"/>
      <c r="AO122" s="1053"/>
      <c r="AP122" s="1055" t="s">
        <v>443</v>
      </c>
      <c r="AQ122" s="1056"/>
      <c r="AR122" s="1056"/>
      <c r="AS122" s="1056"/>
      <c r="AT122" s="1057"/>
      <c r="AU122" s="1085"/>
      <c r="AV122" s="1086"/>
      <c r="AW122" s="1086"/>
      <c r="AX122" s="1086"/>
      <c r="AY122" s="1087"/>
      <c r="AZ122" s="1067" t="s">
        <v>483</v>
      </c>
      <c r="BA122" s="1058"/>
      <c r="BB122" s="1058"/>
      <c r="BC122" s="1058"/>
      <c r="BD122" s="1058"/>
      <c r="BE122" s="1058"/>
      <c r="BF122" s="1058"/>
      <c r="BG122" s="1058"/>
      <c r="BH122" s="1058"/>
      <c r="BI122" s="1058"/>
      <c r="BJ122" s="1058"/>
      <c r="BK122" s="1058"/>
      <c r="BL122" s="1058"/>
      <c r="BM122" s="1058"/>
      <c r="BN122" s="1058"/>
      <c r="BO122" s="1058"/>
      <c r="BP122" s="1059"/>
      <c r="BQ122" s="1090">
        <v>32844059</v>
      </c>
      <c r="BR122" s="1091"/>
      <c r="BS122" s="1091"/>
      <c r="BT122" s="1091"/>
      <c r="BU122" s="1091"/>
      <c r="BV122" s="1091">
        <v>34709592</v>
      </c>
      <c r="BW122" s="1091"/>
      <c r="BX122" s="1091"/>
      <c r="BY122" s="1091"/>
      <c r="BZ122" s="1091"/>
      <c r="CA122" s="1091">
        <v>35489297</v>
      </c>
      <c r="CB122" s="1091"/>
      <c r="CC122" s="1091"/>
      <c r="CD122" s="1091"/>
      <c r="CE122" s="1091"/>
      <c r="CF122" s="1111">
        <v>258.10000000000002</v>
      </c>
      <c r="CG122" s="1112"/>
      <c r="CH122" s="1112"/>
      <c r="CI122" s="1112"/>
      <c r="CJ122" s="1112"/>
      <c r="CK122" s="1103"/>
      <c r="CL122" s="1104"/>
      <c r="CM122" s="1104"/>
      <c r="CN122" s="1104"/>
      <c r="CO122" s="1105"/>
      <c r="CP122" s="1113" t="s">
        <v>484</v>
      </c>
      <c r="CQ122" s="1114"/>
      <c r="CR122" s="1114"/>
      <c r="CS122" s="1114"/>
      <c r="CT122" s="1114"/>
      <c r="CU122" s="1114"/>
      <c r="CV122" s="1114"/>
      <c r="CW122" s="1114"/>
      <c r="CX122" s="1114"/>
      <c r="CY122" s="1114"/>
      <c r="CZ122" s="1114"/>
      <c r="DA122" s="1114"/>
      <c r="DB122" s="1114"/>
      <c r="DC122" s="1114"/>
      <c r="DD122" s="1114"/>
      <c r="DE122" s="1114"/>
      <c r="DF122" s="1115"/>
      <c r="DG122" s="1012">
        <v>23668</v>
      </c>
      <c r="DH122" s="1013"/>
      <c r="DI122" s="1013"/>
      <c r="DJ122" s="1013"/>
      <c r="DK122" s="1013"/>
      <c r="DL122" s="1013">
        <v>25781</v>
      </c>
      <c r="DM122" s="1013"/>
      <c r="DN122" s="1013"/>
      <c r="DO122" s="1013"/>
      <c r="DP122" s="1013"/>
      <c r="DQ122" s="1013">
        <v>31717</v>
      </c>
      <c r="DR122" s="1013"/>
      <c r="DS122" s="1013"/>
      <c r="DT122" s="1013"/>
      <c r="DU122" s="1013"/>
      <c r="DV122" s="1014">
        <v>0.2</v>
      </c>
      <c r="DW122" s="1014"/>
      <c r="DX122" s="1014"/>
      <c r="DY122" s="1014"/>
      <c r="DZ122" s="1015"/>
    </row>
    <row r="123" spans="1:130" s="247" customFormat="1" ht="26.25" customHeight="1" x14ac:dyDescent="0.15">
      <c r="A123" s="1152"/>
      <c r="B123" s="1039"/>
      <c r="C123" s="1009" t="s">
        <v>467</v>
      </c>
      <c r="D123" s="1010"/>
      <c r="E123" s="1010"/>
      <c r="F123" s="1010"/>
      <c r="G123" s="1010"/>
      <c r="H123" s="1010"/>
      <c r="I123" s="1010"/>
      <c r="J123" s="1010"/>
      <c r="K123" s="1010"/>
      <c r="L123" s="1010"/>
      <c r="M123" s="1010"/>
      <c r="N123" s="1010"/>
      <c r="O123" s="1010"/>
      <c r="P123" s="1010"/>
      <c r="Q123" s="1010"/>
      <c r="R123" s="1010"/>
      <c r="S123" s="1010"/>
      <c r="T123" s="1010"/>
      <c r="U123" s="1010"/>
      <c r="V123" s="1010"/>
      <c r="W123" s="1010"/>
      <c r="X123" s="1010"/>
      <c r="Y123" s="1010"/>
      <c r="Z123" s="1011"/>
      <c r="AA123" s="1051" t="s">
        <v>472</v>
      </c>
      <c r="AB123" s="1052"/>
      <c r="AC123" s="1052"/>
      <c r="AD123" s="1052"/>
      <c r="AE123" s="1053"/>
      <c r="AF123" s="1054" t="s">
        <v>444</v>
      </c>
      <c r="AG123" s="1052"/>
      <c r="AH123" s="1052"/>
      <c r="AI123" s="1052"/>
      <c r="AJ123" s="1053"/>
      <c r="AK123" s="1054" t="s">
        <v>443</v>
      </c>
      <c r="AL123" s="1052"/>
      <c r="AM123" s="1052"/>
      <c r="AN123" s="1052"/>
      <c r="AO123" s="1053"/>
      <c r="AP123" s="1055" t="s">
        <v>472</v>
      </c>
      <c r="AQ123" s="1056"/>
      <c r="AR123" s="1056"/>
      <c r="AS123" s="1056"/>
      <c r="AT123" s="1057"/>
      <c r="AU123" s="1088"/>
      <c r="AV123" s="1089"/>
      <c r="AW123" s="1089"/>
      <c r="AX123" s="1089"/>
      <c r="AY123" s="1089"/>
      <c r="AZ123" s="278" t="s">
        <v>191</v>
      </c>
      <c r="BA123" s="278"/>
      <c r="BB123" s="278"/>
      <c r="BC123" s="278"/>
      <c r="BD123" s="278"/>
      <c r="BE123" s="278"/>
      <c r="BF123" s="278"/>
      <c r="BG123" s="278"/>
      <c r="BH123" s="278"/>
      <c r="BI123" s="278"/>
      <c r="BJ123" s="278"/>
      <c r="BK123" s="278"/>
      <c r="BL123" s="278"/>
      <c r="BM123" s="278"/>
      <c r="BN123" s="278"/>
      <c r="BO123" s="1068" t="s">
        <v>485</v>
      </c>
      <c r="BP123" s="1099"/>
      <c r="BQ123" s="1158">
        <v>43163963</v>
      </c>
      <c r="BR123" s="1159"/>
      <c r="BS123" s="1159"/>
      <c r="BT123" s="1159"/>
      <c r="BU123" s="1159"/>
      <c r="BV123" s="1159">
        <v>46730542</v>
      </c>
      <c r="BW123" s="1159"/>
      <c r="BX123" s="1159"/>
      <c r="BY123" s="1159"/>
      <c r="BZ123" s="1159"/>
      <c r="CA123" s="1159">
        <v>49127080</v>
      </c>
      <c r="CB123" s="1159"/>
      <c r="CC123" s="1159"/>
      <c r="CD123" s="1159"/>
      <c r="CE123" s="1159"/>
      <c r="CF123" s="1092"/>
      <c r="CG123" s="1093"/>
      <c r="CH123" s="1093"/>
      <c r="CI123" s="1093"/>
      <c r="CJ123" s="1094"/>
      <c r="CK123" s="1103"/>
      <c r="CL123" s="1104"/>
      <c r="CM123" s="1104"/>
      <c r="CN123" s="1104"/>
      <c r="CO123" s="1105"/>
      <c r="CP123" s="1113" t="s">
        <v>486</v>
      </c>
      <c r="CQ123" s="1114"/>
      <c r="CR123" s="1114"/>
      <c r="CS123" s="1114"/>
      <c r="CT123" s="1114"/>
      <c r="CU123" s="1114"/>
      <c r="CV123" s="1114"/>
      <c r="CW123" s="1114"/>
      <c r="CX123" s="1114"/>
      <c r="CY123" s="1114"/>
      <c r="CZ123" s="1114"/>
      <c r="DA123" s="1114"/>
      <c r="DB123" s="1114"/>
      <c r="DC123" s="1114"/>
      <c r="DD123" s="1114"/>
      <c r="DE123" s="1114"/>
      <c r="DF123" s="1115"/>
      <c r="DG123" s="1051" t="s">
        <v>443</v>
      </c>
      <c r="DH123" s="1052"/>
      <c r="DI123" s="1052"/>
      <c r="DJ123" s="1052"/>
      <c r="DK123" s="1053"/>
      <c r="DL123" s="1054" t="s">
        <v>472</v>
      </c>
      <c r="DM123" s="1052"/>
      <c r="DN123" s="1052"/>
      <c r="DO123" s="1052"/>
      <c r="DP123" s="1053"/>
      <c r="DQ123" s="1054" t="s">
        <v>472</v>
      </c>
      <c r="DR123" s="1052"/>
      <c r="DS123" s="1052"/>
      <c r="DT123" s="1052"/>
      <c r="DU123" s="1053"/>
      <c r="DV123" s="1055" t="s">
        <v>449</v>
      </c>
      <c r="DW123" s="1056"/>
      <c r="DX123" s="1056"/>
      <c r="DY123" s="1056"/>
      <c r="DZ123" s="1057"/>
    </row>
    <row r="124" spans="1:130" s="247" customFormat="1" ht="26.25" customHeight="1" thickBot="1" x14ac:dyDescent="0.2">
      <c r="A124" s="1152"/>
      <c r="B124" s="1039"/>
      <c r="C124" s="1009" t="s">
        <v>470</v>
      </c>
      <c r="D124" s="1010"/>
      <c r="E124" s="1010"/>
      <c r="F124" s="1010"/>
      <c r="G124" s="1010"/>
      <c r="H124" s="1010"/>
      <c r="I124" s="1010"/>
      <c r="J124" s="1010"/>
      <c r="K124" s="1010"/>
      <c r="L124" s="1010"/>
      <c r="M124" s="1010"/>
      <c r="N124" s="1010"/>
      <c r="O124" s="1010"/>
      <c r="P124" s="1010"/>
      <c r="Q124" s="1010"/>
      <c r="R124" s="1010"/>
      <c r="S124" s="1010"/>
      <c r="T124" s="1010"/>
      <c r="U124" s="1010"/>
      <c r="V124" s="1010"/>
      <c r="W124" s="1010"/>
      <c r="X124" s="1010"/>
      <c r="Y124" s="1010"/>
      <c r="Z124" s="1011"/>
      <c r="AA124" s="1051" t="s">
        <v>129</v>
      </c>
      <c r="AB124" s="1052"/>
      <c r="AC124" s="1052"/>
      <c r="AD124" s="1052"/>
      <c r="AE124" s="1053"/>
      <c r="AF124" s="1054" t="s">
        <v>443</v>
      </c>
      <c r="AG124" s="1052"/>
      <c r="AH124" s="1052"/>
      <c r="AI124" s="1052"/>
      <c r="AJ124" s="1053"/>
      <c r="AK124" s="1054" t="s">
        <v>443</v>
      </c>
      <c r="AL124" s="1052"/>
      <c r="AM124" s="1052"/>
      <c r="AN124" s="1052"/>
      <c r="AO124" s="1053"/>
      <c r="AP124" s="1055" t="s">
        <v>443</v>
      </c>
      <c r="AQ124" s="1056"/>
      <c r="AR124" s="1056"/>
      <c r="AS124" s="1056"/>
      <c r="AT124" s="1057"/>
      <c r="AU124" s="1154" t="s">
        <v>487</v>
      </c>
      <c r="AV124" s="1155"/>
      <c r="AW124" s="1155"/>
      <c r="AX124" s="1155"/>
      <c r="AY124" s="1155"/>
      <c r="AZ124" s="1155"/>
      <c r="BA124" s="1155"/>
      <c r="BB124" s="1155"/>
      <c r="BC124" s="1155"/>
      <c r="BD124" s="1155"/>
      <c r="BE124" s="1155"/>
      <c r="BF124" s="1155"/>
      <c r="BG124" s="1155"/>
      <c r="BH124" s="1155"/>
      <c r="BI124" s="1155"/>
      <c r="BJ124" s="1155"/>
      <c r="BK124" s="1155"/>
      <c r="BL124" s="1155"/>
      <c r="BM124" s="1155"/>
      <c r="BN124" s="1155"/>
      <c r="BO124" s="1155"/>
      <c r="BP124" s="1156"/>
      <c r="BQ124" s="1157">
        <v>26.1</v>
      </c>
      <c r="BR124" s="1121"/>
      <c r="BS124" s="1121"/>
      <c r="BT124" s="1121"/>
      <c r="BU124" s="1121"/>
      <c r="BV124" s="1121">
        <v>5.4</v>
      </c>
      <c r="BW124" s="1121"/>
      <c r="BX124" s="1121"/>
      <c r="BY124" s="1121"/>
      <c r="BZ124" s="1121"/>
      <c r="CA124" s="1121">
        <v>2</v>
      </c>
      <c r="CB124" s="1121"/>
      <c r="CC124" s="1121"/>
      <c r="CD124" s="1121"/>
      <c r="CE124" s="1121"/>
      <c r="CF124" s="1122"/>
      <c r="CG124" s="1123"/>
      <c r="CH124" s="1123"/>
      <c r="CI124" s="1123"/>
      <c r="CJ124" s="1124"/>
      <c r="CK124" s="1106"/>
      <c r="CL124" s="1106"/>
      <c r="CM124" s="1106"/>
      <c r="CN124" s="1106"/>
      <c r="CO124" s="1107"/>
      <c r="CP124" s="1113" t="s">
        <v>488</v>
      </c>
      <c r="CQ124" s="1114"/>
      <c r="CR124" s="1114"/>
      <c r="CS124" s="1114"/>
      <c r="CT124" s="1114"/>
      <c r="CU124" s="1114"/>
      <c r="CV124" s="1114"/>
      <c r="CW124" s="1114"/>
      <c r="CX124" s="1114"/>
      <c r="CY124" s="1114"/>
      <c r="CZ124" s="1114"/>
      <c r="DA124" s="1114"/>
      <c r="DB124" s="1114"/>
      <c r="DC124" s="1114"/>
      <c r="DD124" s="1114"/>
      <c r="DE124" s="1114"/>
      <c r="DF124" s="1115"/>
      <c r="DG124" s="1098">
        <v>516019</v>
      </c>
      <c r="DH124" s="1077"/>
      <c r="DI124" s="1077"/>
      <c r="DJ124" s="1077"/>
      <c r="DK124" s="1078"/>
      <c r="DL124" s="1076">
        <v>495363</v>
      </c>
      <c r="DM124" s="1077"/>
      <c r="DN124" s="1077"/>
      <c r="DO124" s="1077"/>
      <c r="DP124" s="1078"/>
      <c r="DQ124" s="1076" t="s">
        <v>443</v>
      </c>
      <c r="DR124" s="1077"/>
      <c r="DS124" s="1077"/>
      <c r="DT124" s="1077"/>
      <c r="DU124" s="1078"/>
      <c r="DV124" s="1079" t="s">
        <v>443</v>
      </c>
      <c r="DW124" s="1080"/>
      <c r="DX124" s="1080"/>
      <c r="DY124" s="1080"/>
      <c r="DZ124" s="1081"/>
    </row>
    <row r="125" spans="1:130" s="247" customFormat="1" ht="26.25" customHeight="1" x14ac:dyDescent="0.15">
      <c r="A125" s="1152"/>
      <c r="B125" s="1039"/>
      <c r="C125" s="1009" t="s">
        <v>473</v>
      </c>
      <c r="D125" s="1010"/>
      <c r="E125" s="1010"/>
      <c r="F125" s="1010"/>
      <c r="G125" s="1010"/>
      <c r="H125" s="1010"/>
      <c r="I125" s="1010"/>
      <c r="J125" s="1010"/>
      <c r="K125" s="1010"/>
      <c r="L125" s="1010"/>
      <c r="M125" s="1010"/>
      <c r="N125" s="1010"/>
      <c r="O125" s="1010"/>
      <c r="P125" s="1010"/>
      <c r="Q125" s="1010"/>
      <c r="R125" s="1010"/>
      <c r="S125" s="1010"/>
      <c r="T125" s="1010"/>
      <c r="U125" s="1010"/>
      <c r="V125" s="1010"/>
      <c r="W125" s="1010"/>
      <c r="X125" s="1010"/>
      <c r="Y125" s="1010"/>
      <c r="Z125" s="1011"/>
      <c r="AA125" s="1051" t="s">
        <v>449</v>
      </c>
      <c r="AB125" s="1052"/>
      <c r="AC125" s="1052"/>
      <c r="AD125" s="1052"/>
      <c r="AE125" s="1053"/>
      <c r="AF125" s="1054" t="s">
        <v>463</v>
      </c>
      <c r="AG125" s="1052"/>
      <c r="AH125" s="1052"/>
      <c r="AI125" s="1052"/>
      <c r="AJ125" s="1053"/>
      <c r="AK125" s="1054" t="s">
        <v>443</v>
      </c>
      <c r="AL125" s="1052"/>
      <c r="AM125" s="1052"/>
      <c r="AN125" s="1052"/>
      <c r="AO125" s="1053"/>
      <c r="AP125" s="1055" t="s">
        <v>443</v>
      </c>
      <c r="AQ125" s="1056"/>
      <c r="AR125" s="1056"/>
      <c r="AS125" s="1056"/>
      <c r="AT125" s="1057"/>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6" t="s">
        <v>489</v>
      </c>
      <c r="CL125" s="1101"/>
      <c r="CM125" s="1101"/>
      <c r="CN125" s="1101"/>
      <c r="CO125" s="1102"/>
      <c r="CP125" s="1033" t="s">
        <v>490</v>
      </c>
      <c r="CQ125" s="982"/>
      <c r="CR125" s="982"/>
      <c r="CS125" s="982"/>
      <c r="CT125" s="982"/>
      <c r="CU125" s="982"/>
      <c r="CV125" s="982"/>
      <c r="CW125" s="982"/>
      <c r="CX125" s="982"/>
      <c r="CY125" s="982"/>
      <c r="CZ125" s="982"/>
      <c r="DA125" s="982"/>
      <c r="DB125" s="982"/>
      <c r="DC125" s="982"/>
      <c r="DD125" s="982"/>
      <c r="DE125" s="982"/>
      <c r="DF125" s="983"/>
      <c r="DG125" s="1019" t="s">
        <v>443</v>
      </c>
      <c r="DH125" s="1020"/>
      <c r="DI125" s="1020"/>
      <c r="DJ125" s="1020"/>
      <c r="DK125" s="1020"/>
      <c r="DL125" s="1020" t="s">
        <v>443</v>
      </c>
      <c r="DM125" s="1020"/>
      <c r="DN125" s="1020"/>
      <c r="DO125" s="1020"/>
      <c r="DP125" s="1020"/>
      <c r="DQ125" s="1020" t="s">
        <v>443</v>
      </c>
      <c r="DR125" s="1020"/>
      <c r="DS125" s="1020"/>
      <c r="DT125" s="1020"/>
      <c r="DU125" s="1020"/>
      <c r="DV125" s="1021" t="s">
        <v>443</v>
      </c>
      <c r="DW125" s="1021"/>
      <c r="DX125" s="1021"/>
      <c r="DY125" s="1021"/>
      <c r="DZ125" s="1022"/>
    </row>
    <row r="126" spans="1:130" s="247" customFormat="1" ht="26.25" customHeight="1" thickBot="1" x14ac:dyDescent="0.2">
      <c r="A126" s="1152"/>
      <c r="B126" s="1039"/>
      <c r="C126" s="1009" t="s">
        <v>475</v>
      </c>
      <c r="D126" s="1010"/>
      <c r="E126" s="1010"/>
      <c r="F126" s="1010"/>
      <c r="G126" s="1010"/>
      <c r="H126" s="1010"/>
      <c r="I126" s="1010"/>
      <c r="J126" s="1010"/>
      <c r="K126" s="1010"/>
      <c r="L126" s="1010"/>
      <c r="M126" s="1010"/>
      <c r="N126" s="1010"/>
      <c r="O126" s="1010"/>
      <c r="P126" s="1010"/>
      <c r="Q126" s="1010"/>
      <c r="R126" s="1010"/>
      <c r="S126" s="1010"/>
      <c r="T126" s="1010"/>
      <c r="U126" s="1010"/>
      <c r="V126" s="1010"/>
      <c r="W126" s="1010"/>
      <c r="X126" s="1010"/>
      <c r="Y126" s="1010"/>
      <c r="Z126" s="1011"/>
      <c r="AA126" s="1051" t="s">
        <v>443</v>
      </c>
      <c r="AB126" s="1052"/>
      <c r="AC126" s="1052"/>
      <c r="AD126" s="1052"/>
      <c r="AE126" s="1053"/>
      <c r="AF126" s="1054" t="s">
        <v>443</v>
      </c>
      <c r="AG126" s="1052"/>
      <c r="AH126" s="1052"/>
      <c r="AI126" s="1052"/>
      <c r="AJ126" s="1053"/>
      <c r="AK126" s="1054" t="s">
        <v>443</v>
      </c>
      <c r="AL126" s="1052"/>
      <c r="AM126" s="1052"/>
      <c r="AN126" s="1052"/>
      <c r="AO126" s="1053"/>
      <c r="AP126" s="1055" t="s">
        <v>449</v>
      </c>
      <c r="AQ126" s="1056"/>
      <c r="AR126" s="1056"/>
      <c r="AS126" s="1056"/>
      <c r="AT126" s="1057"/>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7"/>
      <c r="CL126" s="1104"/>
      <c r="CM126" s="1104"/>
      <c r="CN126" s="1104"/>
      <c r="CO126" s="1105"/>
      <c r="CP126" s="1042" t="s">
        <v>491</v>
      </c>
      <c r="CQ126" s="1043"/>
      <c r="CR126" s="1043"/>
      <c r="CS126" s="1043"/>
      <c r="CT126" s="1043"/>
      <c r="CU126" s="1043"/>
      <c r="CV126" s="1043"/>
      <c r="CW126" s="1043"/>
      <c r="CX126" s="1043"/>
      <c r="CY126" s="1043"/>
      <c r="CZ126" s="1043"/>
      <c r="DA126" s="1043"/>
      <c r="DB126" s="1043"/>
      <c r="DC126" s="1043"/>
      <c r="DD126" s="1043"/>
      <c r="DE126" s="1043"/>
      <c r="DF126" s="1044"/>
      <c r="DG126" s="1012" t="s">
        <v>443</v>
      </c>
      <c r="DH126" s="1013"/>
      <c r="DI126" s="1013"/>
      <c r="DJ126" s="1013"/>
      <c r="DK126" s="1013"/>
      <c r="DL126" s="1013" t="s">
        <v>443</v>
      </c>
      <c r="DM126" s="1013"/>
      <c r="DN126" s="1013"/>
      <c r="DO126" s="1013"/>
      <c r="DP126" s="1013"/>
      <c r="DQ126" s="1013" t="s">
        <v>463</v>
      </c>
      <c r="DR126" s="1013"/>
      <c r="DS126" s="1013"/>
      <c r="DT126" s="1013"/>
      <c r="DU126" s="1013"/>
      <c r="DV126" s="1014" t="s">
        <v>443</v>
      </c>
      <c r="DW126" s="1014"/>
      <c r="DX126" s="1014"/>
      <c r="DY126" s="1014"/>
      <c r="DZ126" s="1015"/>
    </row>
    <row r="127" spans="1:130" s="247" customFormat="1" ht="26.25" customHeight="1" x14ac:dyDescent="0.15">
      <c r="A127" s="1153"/>
      <c r="B127" s="1041"/>
      <c r="C127" s="1095" t="s">
        <v>492</v>
      </c>
      <c r="D127" s="1096"/>
      <c r="E127" s="1096"/>
      <c r="F127" s="1096"/>
      <c r="G127" s="1096"/>
      <c r="H127" s="1096"/>
      <c r="I127" s="1096"/>
      <c r="J127" s="1096"/>
      <c r="K127" s="1096"/>
      <c r="L127" s="1096"/>
      <c r="M127" s="1096"/>
      <c r="N127" s="1096"/>
      <c r="O127" s="1096"/>
      <c r="P127" s="1096"/>
      <c r="Q127" s="1096"/>
      <c r="R127" s="1096"/>
      <c r="S127" s="1096"/>
      <c r="T127" s="1096"/>
      <c r="U127" s="1096"/>
      <c r="V127" s="1096"/>
      <c r="W127" s="1096"/>
      <c r="X127" s="1096"/>
      <c r="Y127" s="1096"/>
      <c r="Z127" s="1097"/>
      <c r="AA127" s="1051">
        <v>213</v>
      </c>
      <c r="AB127" s="1052"/>
      <c r="AC127" s="1052"/>
      <c r="AD127" s="1052"/>
      <c r="AE127" s="1053"/>
      <c r="AF127" s="1054">
        <v>191</v>
      </c>
      <c r="AG127" s="1052"/>
      <c r="AH127" s="1052"/>
      <c r="AI127" s="1052"/>
      <c r="AJ127" s="1053"/>
      <c r="AK127" s="1054">
        <v>291</v>
      </c>
      <c r="AL127" s="1052"/>
      <c r="AM127" s="1052"/>
      <c r="AN127" s="1052"/>
      <c r="AO127" s="1053"/>
      <c r="AP127" s="1055">
        <v>0</v>
      </c>
      <c r="AQ127" s="1056"/>
      <c r="AR127" s="1056"/>
      <c r="AS127" s="1056"/>
      <c r="AT127" s="1057"/>
      <c r="AU127" s="283"/>
      <c r="AV127" s="283"/>
      <c r="AW127" s="283"/>
      <c r="AX127" s="1125" t="s">
        <v>493</v>
      </c>
      <c r="AY127" s="1126"/>
      <c r="AZ127" s="1126"/>
      <c r="BA127" s="1126"/>
      <c r="BB127" s="1126"/>
      <c r="BC127" s="1126"/>
      <c r="BD127" s="1126"/>
      <c r="BE127" s="1127"/>
      <c r="BF127" s="1128" t="s">
        <v>494</v>
      </c>
      <c r="BG127" s="1126"/>
      <c r="BH127" s="1126"/>
      <c r="BI127" s="1126"/>
      <c r="BJ127" s="1126"/>
      <c r="BK127" s="1126"/>
      <c r="BL127" s="1127"/>
      <c r="BM127" s="1128" t="s">
        <v>495</v>
      </c>
      <c r="BN127" s="1126"/>
      <c r="BO127" s="1126"/>
      <c r="BP127" s="1126"/>
      <c r="BQ127" s="1126"/>
      <c r="BR127" s="1126"/>
      <c r="BS127" s="1127"/>
      <c r="BT127" s="1128" t="s">
        <v>496</v>
      </c>
      <c r="BU127" s="1126"/>
      <c r="BV127" s="1126"/>
      <c r="BW127" s="1126"/>
      <c r="BX127" s="1126"/>
      <c r="BY127" s="1126"/>
      <c r="BZ127" s="1150"/>
      <c r="CA127" s="283"/>
      <c r="CB127" s="283"/>
      <c r="CC127" s="283"/>
      <c r="CD127" s="284"/>
      <c r="CE127" s="284"/>
      <c r="CF127" s="284"/>
      <c r="CG127" s="281"/>
      <c r="CH127" s="281"/>
      <c r="CI127" s="281"/>
      <c r="CJ127" s="282"/>
      <c r="CK127" s="1117"/>
      <c r="CL127" s="1104"/>
      <c r="CM127" s="1104"/>
      <c r="CN127" s="1104"/>
      <c r="CO127" s="1105"/>
      <c r="CP127" s="1042" t="s">
        <v>497</v>
      </c>
      <c r="CQ127" s="1043"/>
      <c r="CR127" s="1043"/>
      <c r="CS127" s="1043"/>
      <c r="CT127" s="1043"/>
      <c r="CU127" s="1043"/>
      <c r="CV127" s="1043"/>
      <c r="CW127" s="1043"/>
      <c r="CX127" s="1043"/>
      <c r="CY127" s="1043"/>
      <c r="CZ127" s="1043"/>
      <c r="DA127" s="1043"/>
      <c r="DB127" s="1043"/>
      <c r="DC127" s="1043"/>
      <c r="DD127" s="1043"/>
      <c r="DE127" s="1043"/>
      <c r="DF127" s="1044"/>
      <c r="DG127" s="1012" t="s">
        <v>443</v>
      </c>
      <c r="DH127" s="1013"/>
      <c r="DI127" s="1013"/>
      <c r="DJ127" s="1013"/>
      <c r="DK127" s="1013"/>
      <c r="DL127" s="1013" t="s">
        <v>443</v>
      </c>
      <c r="DM127" s="1013"/>
      <c r="DN127" s="1013"/>
      <c r="DO127" s="1013"/>
      <c r="DP127" s="1013"/>
      <c r="DQ127" s="1013" t="s">
        <v>443</v>
      </c>
      <c r="DR127" s="1013"/>
      <c r="DS127" s="1013"/>
      <c r="DT127" s="1013"/>
      <c r="DU127" s="1013"/>
      <c r="DV127" s="1014" t="s">
        <v>443</v>
      </c>
      <c r="DW127" s="1014"/>
      <c r="DX127" s="1014"/>
      <c r="DY127" s="1014"/>
      <c r="DZ127" s="1015"/>
    </row>
    <row r="128" spans="1:130" s="247" customFormat="1" ht="26.25" customHeight="1" thickBot="1" x14ac:dyDescent="0.2">
      <c r="A128" s="1136" t="s">
        <v>498</v>
      </c>
      <c r="B128" s="1137"/>
      <c r="C128" s="1137"/>
      <c r="D128" s="1137"/>
      <c r="E128" s="1137"/>
      <c r="F128" s="1137"/>
      <c r="G128" s="1137"/>
      <c r="H128" s="1137"/>
      <c r="I128" s="1137"/>
      <c r="J128" s="1137"/>
      <c r="K128" s="1137"/>
      <c r="L128" s="1137"/>
      <c r="M128" s="1137"/>
      <c r="N128" s="1137"/>
      <c r="O128" s="1137"/>
      <c r="P128" s="1137"/>
      <c r="Q128" s="1137"/>
      <c r="R128" s="1137"/>
      <c r="S128" s="1137"/>
      <c r="T128" s="1137"/>
      <c r="U128" s="1137"/>
      <c r="V128" s="1137"/>
      <c r="W128" s="1138" t="s">
        <v>499</v>
      </c>
      <c r="X128" s="1138"/>
      <c r="Y128" s="1138"/>
      <c r="Z128" s="1139"/>
      <c r="AA128" s="1140" t="s">
        <v>443</v>
      </c>
      <c r="AB128" s="1141"/>
      <c r="AC128" s="1141"/>
      <c r="AD128" s="1141"/>
      <c r="AE128" s="1142"/>
      <c r="AF128" s="1143">
        <v>18672</v>
      </c>
      <c r="AG128" s="1141"/>
      <c r="AH128" s="1141"/>
      <c r="AI128" s="1141"/>
      <c r="AJ128" s="1142"/>
      <c r="AK128" s="1143">
        <v>39991</v>
      </c>
      <c r="AL128" s="1141"/>
      <c r="AM128" s="1141"/>
      <c r="AN128" s="1141"/>
      <c r="AO128" s="1142"/>
      <c r="AP128" s="1144"/>
      <c r="AQ128" s="1145"/>
      <c r="AR128" s="1145"/>
      <c r="AS128" s="1145"/>
      <c r="AT128" s="1146"/>
      <c r="AU128" s="283"/>
      <c r="AV128" s="283"/>
      <c r="AW128" s="283"/>
      <c r="AX128" s="981" t="s">
        <v>500</v>
      </c>
      <c r="AY128" s="982"/>
      <c r="AZ128" s="982"/>
      <c r="BA128" s="982"/>
      <c r="BB128" s="982"/>
      <c r="BC128" s="982"/>
      <c r="BD128" s="982"/>
      <c r="BE128" s="983"/>
      <c r="BF128" s="1147" t="s">
        <v>443</v>
      </c>
      <c r="BG128" s="1148"/>
      <c r="BH128" s="1148"/>
      <c r="BI128" s="1148"/>
      <c r="BJ128" s="1148"/>
      <c r="BK128" s="1148"/>
      <c r="BL128" s="1149"/>
      <c r="BM128" s="1147">
        <v>12.65</v>
      </c>
      <c r="BN128" s="1148"/>
      <c r="BO128" s="1148"/>
      <c r="BP128" s="1148"/>
      <c r="BQ128" s="1148"/>
      <c r="BR128" s="1148"/>
      <c r="BS128" s="1149"/>
      <c r="BT128" s="1147">
        <v>20</v>
      </c>
      <c r="BU128" s="1148"/>
      <c r="BV128" s="1148"/>
      <c r="BW128" s="1148"/>
      <c r="BX128" s="1148"/>
      <c r="BY128" s="1148"/>
      <c r="BZ128" s="1172"/>
      <c r="CA128" s="284"/>
      <c r="CB128" s="284"/>
      <c r="CC128" s="284"/>
      <c r="CD128" s="284"/>
      <c r="CE128" s="284"/>
      <c r="CF128" s="284"/>
      <c r="CG128" s="281"/>
      <c r="CH128" s="281"/>
      <c r="CI128" s="281"/>
      <c r="CJ128" s="282"/>
      <c r="CK128" s="1118"/>
      <c r="CL128" s="1119"/>
      <c r="CM128" s="1119"/>
      <c r="CN128" s="1119"/>
      <c r="CO128" s="1120"/>
      <c r="CP128" s="1129" t="s">
        <v>501</v>
      </c>
      <c r="CQ128" s="1130"/>
      <c r="CR128" s="1130"/>
      <c r="CS128" s="1130"/>
      <c r="CT128" s="1130"/>
      <c r="CU128" s="1130"/>
      <c r="CV128" s="1130"/>
      <c r="CW128" s="1130"/>
      <c r="CX128" s="1130"/>
      <c r="CY128" s="1130"/>
      <c r="CZ128" s="1130"/>
      <c r="DA128" s="1130"/>
      <c r="DB128" s="1130"/>
      <c r="DC128" s="1130"/>
      <c r="DD128" s="1130"/>
      <c r="DE128" s="1130"/>
      <c r="DF128" s="1131"/>
      <c r="DG128" s="1132" t="s">
        <v>472</v>
      </c>
      <c r="DH128" s="1133"/>
      <c r="DI128" s="1133"/>
      <c r="DJ128" s="1133"/>
      <c r="DK128" s="1133"/>
      <c r="DL128" s="1133" t="s">
        <v>129</v>
      </c>
      <c r="DM128" s="1133"/>
      <c r="DN128" s="1133"/>
      <c r="DO128" s="1133"/>
      <c r="DP128" s="1133"/>
      <c r="DQ128" s="1133" t="s">
        <v>456</v>
      </c>
      <c r="DR128" s="1133"/>
      <c r="DS128" s="1133"/>
      <c r="DT128" s="1133"/>
      <c r="DU128" s="1133"/>
      <c r="DV128" s="1134" t="s">
        <v>443</v>
      </c>
      <c r="DW128" s="1134"/>
      <c r="DX128" s="1134"/>
      <c r="DY128" s="1134"/>
      <c r="DZ128" s="1135"/>
    </row>
    <row r="129" spans="1:131" s="247" customFormat="1" ht="26.25" customHeight="1" x14ac:dyDescent="0.15">
      <c r="A129" s="1023" t="s">
        <v>107</v>
      </c>
      <c r="B129" s="1024"/>
      <c r="C129" s="1024"/>
      <c r="D129" s="1024"/>
      <c r="E129" s="1024"/>
      <c r="F129" s="1024"/>
      <c r="G129" s="1024"/>
      <c r="H129" s="1024"/>
      <c r="I129" s="1024"/>
      <c r="J129" s="1024"/>
      <c r="K129" s="1024"/>
      <c r="L129" s="1024"/>
      <c r="M129" s="1024"/>
      <c r="N129" s="1024"/>
      <c r="O129" s="1024"/>
      <c r="P129" s="1024"/>
      <c r="Q129" s="1024"/>
      <c r="R129" s="1024"/>
      <c r="S129" s="1024"/>
      <c r="T129" s="1024"/>
      <c r="U129" s="1024"/>
      <c r="V129" s="1024"/>
      <c r="W129" s="1166" t="s">
        <v>502</v>
      </c>
      <c r="X129" s="1167"/>
      <c r="Y129" s="1167"/>
      <c r="Z129" s="1168"/>
      <c r="AA129" s="1051">
        <v>17522143</v>
      </c>
      <c r="AB129" s="1052"/>
      <c r="AC129" s="1052"/>
      <c r="AD129" s="1052"/>
      <c r="AE129" s="1053"/>
      <c r="AF129" s="1054">
        <v>17154569</v>
      </c>
      <c r="AG129" s="1052"/>
      <c r="AH129" s="1052"/>
      <c r="AI129" s="1052"/>
      <c r="AJ129" s="1053"/>
      <c r="AK129" s="1054">
        <v>16946982</v>
      </c>
      <c r="AL129" s="1052"/>
      <c r="AM129" s="1052"/>
      <c r="AN129" s="1052"/>
      <c r="AO129" s="1053"/>
      <c r="AP129" s="1169"/>
      <c r="AQ129" s="1170"/>
      <c r="AR129" s="1170"/>
      <c r="AS129" s="1170"/>
      <c r="AT129" s="1171"/>
      <c r="AU129" s="285"/>
      <c r="AV129" s="285"/>
      <c r="AW129" s="285"/>
      <c r="AX129" s="1160" t="s">
        <v>503</v>
      </c>
      <c r="AY129" s="1043"/>
      <c r="AZ129" s="1043"/>
      <c r="BA129" s="1043"/>
      <c r="BB129" s="1043"/>
      <c r="BC129" s="1043"/>
      <c r="BD129" s="1043"/>
      <c r="BE129" s="1044"/>
      <c r="BF129" s="1161" t="s">
        <v>504</v>
      </c>
      <c r="BG129" s="1162"/>
      <c r="BH129" s="1162"/>
      <c r="BI129" s="1162"/>
      <c r="BJ129" s="1162"/>
      <c r="BK129" s="1162"/>
      <c r="BL129" s="1163"/>
      <c r="BM129" s="1161">
        <v>17.649999999999999</v>
      </c>
      <c r="BN129" s="1162"/>
      <c r="BO129" s="1162"/>
      <c r="BP129" s="1162"/>
      <c r="BQ129" s="1162"/>
      <c r="BR129" s="1162"/>
      <c r="BS129" s="1163"/>
      <c r="BT129" s="1161">
        <v>30</v>
      </c>
      <c r="BU129" s="1164"/>
      <c r="BV129" s="1164"/>
      <c r="BW129" s="1164"/>
      <c r="BX129" s="1164"/>
      <c r="BY129" s="1164"/>
      <c r="BZ129" s="116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3" t="s">
        <v>505</v>
      </c>
      <c r="B130" s="1024"/>
      <c r="C130" s="1024"/>
      <c r="D130" s="1024"/>
      <c r="E130" s="1024"/>
      <c r="F130" s="1024"/>
      <c r="G130" s="1024"/>
      <c r="H130" s="1024"/>
      <c r="I130" s="1024"/>
      <c r="J130" s="1024"/>
      <c r="K130" s="1024"/>
      <c r="L130" s="1024"/>
      <c r="M130" s="1024"/>
      <c r="N130" s="1024"/>
      <c r="O130" s="1024"/>
      <c r="P130" s="1024"/>
      <c r="Q130" s="1024"/>
      <c r="R130" s="1024"/>
      <c r="S130" s="1024"/>
      <c r="T130" s="1024"/>
      <c r="U130" s="1024"/>
      <c r="V130" s="1024"/>
      <c r="W130" s="1166" t="s">
        <v>506</v>
      </c>
      <c r="X130" s="1167"/>
      <c r="Y130" s="1167"/>
      <c r="Z130" s="1168"/>
      <c r="AA130" s="1051">
        <v>3428972</v>
      </c>
      <c r="AB130" s="1052"/>
      <c r="AC130" s="1052"/>
      <c r="AD130" s="1052"/>
      <c r="AE130" s="1053"/>
      <c r="AF130" s="1054">
        <v>3378919</v>
      </c>
      <c r="AG130" s="1052"/>
      <c r="AH130" s="1052"/>
      <c r="AI130" s="1052"/>
      <c r="AJ130" s="1053"/>
      <c r="AK130" s="1054">
        <v>3197622</v>
      </c>
      <c r="AL130" s="1052"/>
      <c r="AM130" s="1052"/>
      <c r="AN130" s="1052"/>
      <c r="AO130" s="1053"/>
      <c r="AP130" s="1169"/>
      <c r="AQ130" s="1170"/>
      <c r="AR130" s="1170"/>
      <c r="AS130" s="1170"/>
      <c r="AT130" s="1171"/>
      <c r="AU130" s="285"/>
      <c r="AV130" s="285"/>
      <c r="AW130" s="285"/>
      <c r="AX130" s="1160" t="s">
        <v>507</v>
      </c>
      <c r="AY130" s="1043"/>
      <c r="AZ130" s="1043"/>
      <c r="BA130" s="1043"/>
      <c r="BB130" s="1043"/>
      <c r="BC130" s="1043"/>
      <c r="BD130" s="1043"/>
      <c r="BE130" s="1044"/>
      <c r="BF130" s="1197">
        <v>8.9</v>
      </c>
      <c r="BG130" s="1198"/>
      <c r="BH130" s="1198"/>
      <c r="BI130" s="1198"/>
      <c r="BJ130" s="1198"/>
      <c r="BK130" s="1198"/>
      <c r="BL130" s="1199"/>
      <c r="BM130" s="1197">
        <v>25</v>
      </c>
      <c r="BN130" s="1198"/>
      <c r="BO130" s="1198"/>
      <c r="BP130" s="1198"/>
      <c r="BQ130" s="1198"/>
      <c r="BR130" s="1198"/>
      <c r="BS130" s="1199"/>
      <c r="BT130" s="1197">
        <v>35</v>
      </c>
      <c r="BU130" s="1200"/>
      <c r="BV130" s="1200"/>
      <c r="BW130" s="1200"/>
      <c r="BX130" s="1200"/>
      <c r="BY130" s="1200"/>
      <c r="BZ130" s="1201"/>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2"/>
      <c r="B131" s="1203"/>
      <c r="C131" s="1203"/>
      <c r="D131" s="1203"/>
      <c r="E131" s="1203"/>
      <c r="F131" s="1203"/>
      <c r="G131" s="1203"/>
      <c r="H131" s="1203"/>
      <c r="I131" s="1203"/>
      <c r="J131" s="1203"/>
      <c r="K131" s="1203"/>
      <c r="L131" s="1203"/>
      <c r="M131" s="1203"/>
      <c r="N131" s="1203"/>
      <c r="O131" s="1203"/>
      <c r="P131" s="1203"/>
      <c r="Q131" s="1203"/>
      <c r="R131" s="1203"/>
      <c r="S131" s="1203"/>
      <c r="T131" s="1203"/>
      <c r="U131" s="1203"/>
      <c r="V131" s="1203"/>
      <c r="W131" s="1204" t="s">
        <v>508</v>
      </c>
      <c r="X131" s="1205"/>
      <c r="Y131" s="1205"/>
      <c r="Z131" s="1206"/>
      <c r="AA131" s="1098">
        <v>14093171</v>
      </c>
      <c r="AB131" s="1077"/>
      <c r="AC131" s="1077"/>
      <c r="AD131" s="1077"/>
      <c r="AE131" s="1078"/>
      <c r="AF131" s="1076">
        <v>13775650</v>
      </c>
      <c r="AG131" s="1077"/>
      <c r="AH131" s="1077"/>
      <c r="AI131" s="1077"/>
      <c r="AJ131" s="1078"/>
      <c r="AK131" s="1076">
        <v>13749360</v>
      </c>
      <c r="AL131" s="1077"/>
      <c r="AM131" s="1077"/>
      <c r="AN131" s="1077"/>
      <c r="AO131" s="1078"/>
      <c r="AP131" s="1207"/>
      <c r="AQ131" s="1208"/>
      <c r="AR131" s="1208"/>
      <c r="AS131" s="1208"/>
      <c r="AT131" s="1209"/>
      <c r="AU131" s="285"/>
      <c r="AV131" s="285"/>
      <c r="AW131" s="285"/>
      <c r="AX131" s="1179" t="s">
        <v>509</v>
      </c>
      <c r="AY131" s="1130"/>
      <c r="AZ131" s="1130"/>
      <c r="BA131" s="1130"/>
      <c r="BB131" s="1130"/>
      <c r="BC131" s="1130"/>
      <c r="BD131" s="1130"/>
      <c r="BE131" s="1131"/>
      <c r="BF131" s="1180">
        <v>2</v>
      </c>
      <c r="BG131" s="1181"/>
      <c r="BH131" s="1181"/>
      <c r="BI131" s="1181"/>
      <c r="BJ131" s="1181"/>
      <c r="BK131" s="1181"/>
      <c r="BL131" s="1182"/>
      <c r="BM131" s="1180">
        <v>350</v>
      </c>
      <c r="BN131" s="1181"/>
      <c r="BO131" s="1181"/>
      <c r="BP131" s="1181"/>
      <c r="BQ131" s="1181"/>
      <c r="BR131" s="1181"/>
      <c r="BS131" s="1182"/>
      <c r="BT131" s="1183"/>
      <c r="BU131" s="1184"/>
      <c r="BV131" s="1184"/>
      <c r="BW131" s="1184"/>
      <c r="BX131" s="1184"/>
      <c r="BY131" s="1184"/>
      <c r="BZ131" s="1185"/>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6" t="s">
        <v>510</v>
      </c>
      <c r="B132" s="1187"/>
      <c r="C132" s="1187"/>
      <c r="D132" s="1187"/>
      <c r="E132" s="1187"/>
      <c r="F132" s="1187"/>
      <c r="G132" s="1187"/>
      <c r="H132" s="1187"/>
      <c r="I132" s="1187"/>
      <c r="J132" s="1187"/>
      <c r="K132" s="1187"/>
      <c r="L132" s="1187"/>
      <c r="M132" s="1187"/>
      <c r="N132" s="1187"/>
      <c r="O132" s="1187"/>
      <c r="P132" s="1187"/>
      <c r="Q132" s="1187"/>
      <c r="R132" s="1187"/>
      <c r="S132" s="1187"/>
      <c r="T132" s="1187"/>
      <c r="U132" s="1187"/>
      <c r="V132" s="1190" t="s">
        <v>511</v>
      </c>
      <c r="W132" s="1190"/>
      <c r="X132" s="1190"/>
      <c r="Y132" s="1190"/>
      <c r="Z132" s="1191"/>
      <c r="AA132" s="1192">
        <v>10.418045729999999</v>
      </c>
      <c r="AB132" s="1193"/>
      <c r="AC132" s="1193"/>
      <c r="AD132" s="1193"/>
      <c r="AE132" s="1194"/>
      <c r="AF132" s="1195">
        <v>9.4128407729999992</v>
      </c>
      <c r="AG132" s="1193"/>
      <c r="AH132" s="1193"/>
      <c r="AI132" s="1193"/>
      <c r="AJ132" s="1194"/>
      <c r="AK132" s="1195">
        <v>6.9740627929999999</v>
      </c>
      <c r="AL132" s="1193"/>
      <c r="AM132" s="1193"/>
      <c r="AN132" s="1193"/>
      <c r="AO132" s="1194"/>
      <c r="AP132" s="1092"/>
      <c r="AQ132" s="1093"/>
      <c r="AR132" s="1093"/>
      <c r="AS132" s="1093"/>
      <c r="AT132" s="1196"/>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8"/>
      <c r="B133" s="1189"/>
      <c r="C133" s="1189"/>
      <c r="D133" s="1189"/>
      <c r="E133" s="1189"/>
      <c r="F133" s="1189"/>
      <c r="G133" s="1189"/>
      <c r="H133" s="1189"/>
      <c r="I133" s="1189"/>
      <c r="J133" s="1189"/>
      <c r="K133" s="1189"/>
      <c r="L133" s="1189"/>
      <c r="M133" s="1189"/>
      <c r="N133" s="1189"/>
      <c r="O133" s="1189"/>
      <c r="P133" s="1189"/>
      <c r="Q133" s="1189"/>
      <c r="R133" s="1189"/>
      <c r="S133" s="1189"/>
      <c r="T133" s="1189"/>
      <c r="U133" s="1189"/>
      <c r="V133" s="1173" t="s">
        <v>512</v>
      </c>
      <c r="W133" s="1173"/>
      <c r="X133" s="1173"/>
      <c r="Y133" s="1173"/>
      <c r="Z133" s="1174"/>
      <c r="AA133" s="1175">
        <v>11.1</v>
      </c>
      <c r="AB133" s="1176"/>
      <c r="AC133" s="1176"/>
      <c r="AD133" s="1176"/>
      <c r="AE133" s="1177"/>
      <c r="AF133" s="1175">
        <v>10.199999999999999</v>
      </c>
      <c r="AG133" s="1176"/>
      <c r="AH133" s="1176"/>
      <c r="AI133" s="1176"/>
      <c r="AJ133" s="1177"/>
      <c r="AK133" s="1175">
        <v>8.9</v>
      </c>
      <c r="AL133" s="1176"/>
      <c r="AM133" s="1176"/>
      <c r="AN133" s="1176"/>
      <c r="AO133" s="1177"/>
      <c r="AP133" s="1122"/>
      <c r="AQ133" s="1123"/>
      <c r="AR133" s="1123"/>
      <c r="AS133" s="1123"/>
      <c r="AT133" s="117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IyUhJapyJ+ukjH/z88393Eg0cE7TjbXIoZcVRc9srebzUdN1k50fG5ExQga9KZApd9S1JqcN8nr1twEFurfexw==" saltValue="FgfbesA2mxHFNzSdTrjRD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LI1xLxnKY6O5Tc8aZJPp3KG9mbuLOYfxNCml5bG91h3hspT9kGGDVB66RAFRkGQarWCYsnqq5QtA+fHdEFO8sA==" saltValue="X01ui0W71Ad7pvkr4585B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RurifaEfLx9MyaSC3Q9IlAJjWJ6CkJvdTUnoQ5DZOp2LapbzwmfS/YN4h+BPvp38E6m01myC0hCUcv/kr5jBg==" saltValue="6sKHWAtbzsNokkIEcW1Wn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3" t="s">
        <v>516</v>
      </c>
      <c r="AP7" s="304"/>
      <c r="AQ7" s="305" t="s">
        <v>517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4"/>
      <c r="AP8" s="310" t="s">
        <v>518</v>
      </c>
      <c r="AQ8" s="311" t="s">
        <v>519</v>
      </c>
      <c r="AR8" s="312" t="s">
        <v>520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5" t="s">
        <v>521</v>
      </c>
      <c r="AL9" s="1216"/>
      <c r="AM9" s="1216"/>
      <c r="AN9" s="1217"/>
      <c r="AO9" s="313">
        <v>4263014</v>
      </c>
      <c r="AP9" s="313">
        <v>72327</v>
      </c>
      <c r="AQ9" s="314">
        <v>73117</v>
      </c>
      <c r="AR9" s="315">
        <v>-1.1000000000000001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5" t="s">
        <v>522</v>
      </c>
      <c r="AL10" s="1216"/>
      <c r="AM10" s="1216"/>
      <c r="AN10" s="1217"/>
      <c r="AO10" s="316">
        <v>37106</v>
      </c>
      <c r="AP10" s="316">
        <v>630</v>
      </c>
      <c r="AQ10" s="317">
        <v>5871</v>
      </c>
      <c r="AR10" s="318">
        <v>-89.3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5" t="s">
        <v>523</v>
      </c>
      <c r="AL11" s="1216"/>
      <c r="AM11" s="1216"/>
      <c r="AN11" s="1217"/>
      <c r="AO11" s="316">
        <v>689951</v>
      </c>
      <c r="AP11" s="316">
        <v>11706</v>
      </c>
      <c r="AQ11" s="317">
        <v>5513</v>
      </c>
      <c r="AR11" s="318">
        <v>112.3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5" t="s">
        <v>524</v>
      </c>
      <c r="AL12" s="1216"/>
      <c r="AM12" s="1216"/>
      <c r="AN12" s="1217"/>
      <c r="AO12" s="316" t="s">
        <v>525</v>
      </c>
      <c r="AP12" s="316" t="s">
        <v>525</v>
      </c>
      <c r="AQ12" s="317">
        <v>1308</v>
      </c>
      <c r="AR12" s="318" t="s">
        <v>525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5" t="s">
        <v>526</v>
      </c>
      <c r="AL13" s="1216"/>
      <c r="AM13" s="1216"/>
      <c r="AN13" s="1217"/>
      <c r="AO13" s="316" t="s">
        <v>525</v>
      </c>
      <c r="AP13" s="316" t="s">
        <v>525</v>
      </c>
      <c r="AQ13" s="317">
        <v>3</v>
      </c>
      <c r="AR13" s="318" t="s">
        <v>525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5" t="s">
        <v>527</v>
      </c>
      <c r="AL14" s="1216"/>
      <c r="AM14" s="1216"/>
      <c r="AN14" s="1217"/>
      <c r="AO14" s="316">
        <v>156653</v>
      </c>
      <c r="AP14" s="316">
        <v>2658</v>
      </c>
      <c r="AQ14" s="317">
        <v>2952</v>
      </c>
      <c r="AR14" s="318">
        <v>-10</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5" t="s">
        <v>528</v>
      </c>
      <c r="AL15" s="1216"/>
      <c r="AM15" s="1216"/>
      <c r="AN15" s="1217"/>
      <c r="AO15" s="316">
        <v>27800</v>
      </c>
      <c r="AP15" s="316">
        <v>472</v>
      </c>
      <c r="AQ15" s="317">
        <v>1788</v>
      </c>
      <c r="AR15" s="318">
        <v>-73.599999999999994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8" t="s">
        <v>529</v>
      </c>
      <c r="AL16" s="1219"/>
      <c r="AM16" s="1219"/>
      <c r="AN16" s="1220"/>
      <c r="AO16" s="316">
        <v>-376228</v>
      </c>
      <c r="AP16" s="316">
        <v>-6383</v>
      </c>
      <c r="AQ16" s="317">
        <v>-6565</v>
      </c>
      <c r="AR16" s="318">
        <v>-2.8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8" t="s">
        <v>191</v>
      </c>
      <c r="AL17" s="1219"/>
      <c r="AM17" s="1219"/>
      <c r="AN17" s="1220"/>
      <c r="AO17" s="316">
        <v>4798296</v>
      </c>
      <c r="AP17" s="316">
        <v>81408</v>
      </c>
      <c r="AQ17" s="317">
        <v>83986</v>
      </c>
      <c r="AR17" s="318">
        <v>-3.1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531</v>
      </c>
      <c r="AP20" s="324" t="s">
        <v>532</v>
      </c>
      <c r="AQ20" s="325" t="s">
        <v>533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0" t="s">
        <v>534</v>
      </c>
      <c r="AL21" s="1211"/>
      <c r="AM21" s="1211"/>
      <c r="AN21" s="1212"/>
      <c r="AO21" s="328">
        <v>7.19</v>
      </c>
      <c r="AP21" s="329">
        <v>8.24</v>
      </c>
      <c r="AQ21" s="330">
        <v>-1.05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0" t="s">
        <v>535</v>
      </c>
      <c r="AL22" s="1211"/>
      <c r="AM22" s="1211"/>
      <c r="AN22" s="1212"/>
      <c r="AO22" s="333">
        <v>98.9</v>
      </c>
      <c r="AP22" s="334">
        <v>98.1</v>
      </c>
      <c r="AQ22" s="335">
        <v>0.8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3" t="s">
        <v>516</v>
      </c>
      <c r="AP30" s="304"/>
      <c r="AQ30" s="305" t="s">
        <v>517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4"/>
      <c r="AP31" s="310" t="s">
        <v>518</v>
      </c>
      <c r="AQ31" s="311" t="s">
        <v>519</v>
      </c>
      <c r="AR31" s="312" t="s">
        <v>520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6" t="s">
        <v>539</v>
      </c>
      <c r="AL32" s="1227"/>
      <c r="AM32" s="1227"/>
      <c r="AN32" s="1228"/>
      <c r="AO32" s="343">
        <v>3564695</v>
      </c>
      <c r="AP32" s="343">
        <v>60479</v>
      </c>
      <c r="AQ32" s="344">
        <v>53780</v>
      </c>
      <c r="AR32" s="345">
        <v>12.5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6" t="s">
        <v>540</v>
      </c>
      <c r="AL33" s="1227"/>
      <c r="AM33" s="1227"/>
      <c r="AN33" s="1228"/>
      <c r="AO33" s="343" t="s">
        <v>525</v>
      </c>
      <c r="AP33" s="343" t="s">
        <v>525</v>
      </c>
      <c r="AQ33" s="344" t="s">
        <v>525</v>
      </c>
      <c r="AR33" s="345" t="s">
        <v>525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6" t="s">
        <v>541</v>
      </c>
      <c r="AL34" s="1227"/>
      <c r="AM34" s="1227"/>
      <c r="AN34" s="1228"/>
      <c r="AO34" s="343" t="s">
        <v>525</v>
      </c>
      <c r="AP34" s="343" t="s">
        <v>525</v>
      </c>
      <c r="AQ34" s="344">
        <v>5</v>
      </c>
      <c r="AR34" s="345" t="s">
        <v>525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6" t="s">
        <v>542</v>
      </c>
      <c r="AL35" s="1227"/>
      <c r="AM35" s="1227"/>
      <c r="AN35" s="1228"/>
      <c r="AO35" s="343">
        <v>553390</v>
      </c>
      <c r="AP35" s="343">
        <v>9389</v>
      </c>
      <c r="AQ35" s="344">
        <v>13935</v>
      </c>
      <c r="AR35" s="345">
        <v>-32.6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6" t="s">
        <v>543</v>
      </c>
      <c r="AL36" s="1227"/>
      <c r="AM36" s="1227"/>
      <c r="AN36" s="1228"/>
      <c r="AO36" s="343">
        <v>71621</v>
      </c>
      <c r="AP36" s="343">
        <v>1215</v>
      </c>
      <c r="AQ36" s="344">
        <v>1226</v>
      </c>
      <c r="AR36" s="345">
        <v>-0.9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6" t="s">
        <v>544</v>
      </c>
      <c r="AL37" s="1227"/>
      <c r="AM37" s="1227"/>
      <c r="AN37" s="1228"/>
      <c r="AO37" s="343">
        <v>6788</v>
      </c>
      <c r="AP37" s="343">
        <v>115</v>
      </c>
      <c r="AQ37" s="344">
        <v>824</v>
      </c>
      <c r="AR37" s="345">
        <v>-86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9" t="s">
        <v>545</v>
      </c>
      <c r="AL38" s="1230"/>
      <c r="AM38" s="1230"/>
      <c r="AN38" s="1231"/>
      <c r="AO38" s="346">
        <v>8</v>
      </c>
      <c r="AP38" s="346">
        <v>0</v>
      </c>
      <c r="AQ38" s="347">
        <v>1</v>
      </c>
      <c r="AR38" s="335">
        <v>-100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9" t="s">
        <v>546</v>
      </c>
      <c r="AL39" s="1230"/>
      <c r="AM39" s="1230"/>
      <c r="AN39" s="1231"/>
      <c r="AO39" s="343">
        <v>-39991</v>
      </c>
      <c r="AP39" s="343">
        <v>-678</v>
      </c>
      <c r="AQ39" s="344">
        <v>-3983</v>
      </c>
      <c r="AR39" s="345">
        <v>-83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6" t="s">
        <v>547</v>
      </c>
      <c r="AL40" s="1227"/>
      <c r="AM40" s="1227"/>
      <c r="AN40" s="1228"/>
      <c r="AO40" s="343">
        <v>-3197622</v>
      </c>
      <c r="AP40" s="343">
        <v>-54251</v>
      </c>
      <c r="AQ40" s="344">
        <v>-48081</v>
      </c>
      <c r="AR40" s="345">
        <v>12.8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2" t="s">
        <v>304</v>
      </c>
      <c r="AL41" s="1233"/>
      <c r="AM41" s="1233"/>
      <c r="AN41" s="1234"/>
      <c r="AO41" s="343">
        <v>958889</v>
      </c>
      <c r="AP41" s="343">
        <v>16269</v>
      </c>
      <c r="AQ41" s="344">
        <v>17707</v>
      </c>
      <c r="AR41" s="345">
        <v>-8.1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1" t="s">
        <v>516</v>
      </c>
      <c r="AN49" s="1223" t="s">
        <v>551</v>
      </c>
      <c r="AO49" s="1224"/>
      <c r="AP49" s="1224"/>
      <c r="AQ49" s="1224"/>
      <c r="AR49" s="122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2"/>
      <c r="AN50" s="359" t="s">
        <v>552</v>
      </c>
      <c r="AO50" s="360" t="s">
        <v>553</v>
      </c>
      <c r="AP50" s="361" t="s">
        <v>554</v>
      </c>
      <c r="AQ50" s="362" t="s">
        <v>555</v>
      </c>
      <c r="AR50" s="363" t="s">
        <v>556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557</v>
      </c>
      <c r="AL51" s="356"/>
      <c r="AM51" s="364">
        <v>3000750</v>
      </c>
      <c r="AN51" s="365">
        <v>49274</v>
      </c>
      <c r="AO51" s="366">
        <v>-8.4</v>
      </c>
      <c r="AP51" s="367">
        <v>92247</v>
      </c>
      <c r="AQ51" s="368">
        <v>39.200000000000003</v>
      </c>
      <c r="AR51" s="369">
        <v>-47.6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558</v>
      </c>
      <c r="AM52" s="372">
        <v>311966</v>
      </c>
      <c r="AN52" s="373">
        <v>5123</v>
      </c>
      <c r="AO52" s="374">
        <v>-72.099999999999994</v>
      </c>
      <c r="AP52" s="375">
        <v>37204</v>
      </c>
      <c r="AQ52" s="376">
        <v>16.899999999999999</v>
      </c>
      <c r="AR52" s="377">
        <v>-89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559</v>
      </c>
      <c r="AL53" s="356"/>
      <c r="AM53" s="364">
        <v>2635165</v>
      </c>
      <c r="AN53" s="365">
        <v>43703</v>
      </c>
      <c r="AO53" s="366">
        <v>-11.3</v>
      </c>
      <c r="AP53" s="367">
        <v>67319</v>
      </c>
      <c r="AQ53" s="368">
        <v>-27</v>
      </c>
      <c r="AR53" s="369">
        <v>15.7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558</v>
      </c>
      <c r="AM54" s="372">
        <v>524101</v>
      </c>
      <c r="AN54" s="373">
        <v>8692</v>
      </c>
      <c r="AO54" s="374">
        <v>69.7</v>
      </c>
      <c r="AP54" s="375">
        <v>38101</v>
      </c>
      <c r="AQ54" s="376">
        <v>2.4</v>
      </c>
      <c r="AR54" s="377">
        <v>67.3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560</v>
      </c>
      <c r="AL55" s="356"/>
      <c r="AM55" s="364">
        <v>3501052</v>
      </c>
      <c r="AN55" s="365">
        <v>58616</v>
      </c>
      <c r="AO55" s="366">
        <v>34.1</v>
      </c>
      <c r="AP55" s="367">
        <v>70615</v>
      </c>
      <c r="AQ55" s="368">
        <v>4.9000000000000004</v>
      </c>
      <c r="AR55" s="369">
        <v>29.2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558</v>
      </c>
      <c r="AM56" s="372">
        <v>844986</v>
      </c>
      <c r="AN56" s="373">
        <v>14147</v>
      </c>
      <c r="AO56" s="374">
        <v>62.8</v>
      </c>
      <c r="AP56" s="375">
        <v>37382</v>
      </c>
      <c r="AQ56" s="376">
        <v>-1.9</v>
      </c>
      <c r="AR56" s="377">
        <v>64.7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561</v>
      </c>
      <c r="AL57" s="356"/>
      <c r="AM57" s="364">
        <v>8404554</v>
      </c>
      <c r="AN57" s="365">
        <v>141305</v>
      </c>
      <c r="AO57" s="366">
        <v>141.1</v>
      </c>
      <c r="AP57" s="367">
        <v>69185</v>
      </c>
      <c r="AQ57" s="368">
        <v>-2</v>
      </c>
      <c r="AR57" s="369">
        <v>143.1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558</v>
      </c>
      <c r="AM58" s="372">
        <v>1383826</v>
      </c>
      <c r="AN58" s="373">
        <v>23266</v>
      </c>
      <c r="AO58" s="374">
        <v>64.5</v>
      </c>
      <c r="AP58" s="375">
        <v>38519</v>
      </c>
      <c r="AQ58" s="376">
        <v>3</v>
      </c>
      <c r="AR58" s="377">
        <v>61.5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562</v>
      </c>
      <c r="AL59" s="356"/>
      <c r="AM59" s="364">
        <v>9752910</v>
      </c>
      <c r="AN59" s="365">
        <v>165469</v>
      </c>
      <c r="AO59" s="366">
        <v>17.100000000000001</v>
      </c>
      <c r="AP59" s="367">
        <v>70166</v>
      </c>
      <c r="AQ59" s="368">
        <v>1.4</v>
      </c>
      <c r="AR59" s="369">
        <v>15.7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558</v>
      </c>
      <c r="AM60" s="372">
        <v>1848464</v>
      </c>
      <c r="AN60" s="373">
        <v>31361</v>
      </c>
      <c r="AO60" s="374">
        <v>34.799999999999997</v>
      </c>
      <c r="AP60" s="375">
        <v>36115</v>
      </c>
      <c r="AQ60" s="376">
        <v>-6.2</v>
      </c>
      <c r="AR60" s="377">
        <v>41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563</v>
      </c>
      <c r="AL61" s="378"/>
      <c r="AM61" s="379">
        <v>5458886</v>
      </c>
      <c r="AN61" s="380">
        <v>91673</v>
      </c>
      <c r="AO61" s="381">
        <v>34.5</v>
      </c>
      <c r="AP61" s="382">
        <v>73906</v>
      </c>
      <c r="AQ61" s="383">
        <v>3.3</v>
      </c>
      <c r="AR61" s="369">
        <v>31.2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558</v>
      </c>
      <c r="AM62" s="372">
        <v>982669</v>
      </c>
      <c r="AN62" s="373">
        <v>16518</v>
      </c>
      <c r="AO62" s="374">
        <v>31.9</v>
      </c>
      <c r="AP62" s="375">
        <v>37464</v>
      </c>
      <c r="AQ62" s="376">
        <v>2.8</v>
      </c>
      <c r="AR62" s="377">
        <v>29.1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VkLF239hYT0w6WV5m9F0NbBrmt0lYYa3NmuHxwKhT+Uqk/yjDVT9L4eos0ax0vbfQTSeDYxbgr6BXI/Jfuo4ww==" saltValue="QRsCtGb1743qqCtCaYIMy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565</v>
      </c>
    </row>
    <row r="120" spans="125:125" ht="13.5" hidden="1" customHeight="1" x14ac:dyDescent="0.15"/>
    <row r="121" spans="125:125" ht="13.5" hidden="1" customHeight="1" x14ac:dyDescent="0.15">
      <c r="DU121" s="291"/>
    </row>
  </sheetData>
  <sheetProtection algorithmName="SHA-512" hashValue="ggmuw/NZihNQgjjisVlMTi9QDkgWJPfQv27gKGTfNL4mtcBVqTdX+56VAoqY3CQg87Lf5z9ZOF+sXtB5VVlExw==" saltValue="eW/qICXeFTzXOmbT+IsnF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566</v>
      </c>
    </row>
  </sheetData>
  <sheetProtection algorithmName="SHA-512" hashValue="odp82dgqr4+Nt+u9rz7CVfW7Bi+NV+wyfFsh46+Y7egEdGGPxRmK6/BpaN3NOVH+Mc7KLqpzi1UlxmNFnLIHwg==" saltValue="AybPcwnkUsRKqCRP33sCQ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235" t="s">
        <v>3</v>
      </c>
      <c r="D47" s="1235"/>
      <c r="E47" s="1236"/>
      <c r="F47" s="11">
        <v>43.03</v>
      </c>
      <c r="G47" s="12">
        <v>39.64</v>
      </c>
      <c r="H47" s="12">
        <v>43.7</v>
      </c>
      <c r="I47" s="12">
        <v>50.33</v>
      </c>
      <c r="J47" s="13">
        <v>55.8</v>
      </c>
    </row>
    <row r="48" spans="2:10" ht="57.75" customHeight="1" x14ac:dyDescent="0.15">
      <c r="B48" s="14"/>
      <c r="C48" s="1237" t="s">
        <v>4</v>
      </c>
      <c r="D48" s="1237"/>
      <c r="E48" s="1238"/>
      <c r="F48" s="15">
        <v>7.98</v>
      </c>
      <c r="G48" s="16">
        <v>6.87</v>
      </c>
      <c r="H48" s="16">
        <v>9.85</v>
      </c>
      <c r="I48" s="16">
        <v>8.84</v>
      </c>
      <c r="J48" s="17">
        <v>5.54</v>
      </c>
    </row>
    <row r="49" spans="2:10" ht="57.75" customHeight="1" thickBot="1" x14ac:dyDescent="0.2">
      <c r="B49" s="18"/>
      <c r="C49" s="1239" t="s">
        <v>5</v>
      </c>
      <c r="D49" s="1239"/>
      <c r="E49" s="1240"/>
      <c r="F49" s="19">
        <v>4.47</v>
      </c>
      <c r="G49" s="20" t="s">
        <v>572</v>
      </c>
      <c r="H49" s="20">
        <v>2.99</v>
      </c>
      <c r="I49" s="20" t="s">
        <v>573</v>
      </c>
      <c r="J49" s="21" t="s">
        <v>574</v>
      </c>
    </row>
    <row r="50" spans="2:10" ht="13.5" customHeight="1" x14ac:dyDescent="0.15"/>
  </sheetData>
  <sheetProtection algorithmName="SHA-512" hashValue="Z/rwOWdlEu+Galwzi+imutz1MJDAUzfaLR/o8Zp3uFiMTiMR946Q7hhNLrE79Cxlf6q4TqlNnTpYHJ6Efqjgjg==" saltValue="gToCUfFu679Lef/uCDDCy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2021-10-01T09:22:38Z</cp:lastPrinted>
  <dcterms:created xsi:type="dcterms:W3CDTF">2021-02-05T04:46:34Z</dcterms:created>
  <dcterms:modified xsi:type="dcterms:W3CDTF">2021-10-19T10:11:20Z</dcterms:modified>
  <cp:category/>
</cp:coreProperties>
</file>