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2049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<sst xmlns="http://schemas.openxmlformats.org/spreadsheetml/2006/main" count="1122" uniqueCount="623">
  <si>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</si>
  <si>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</si>
  <si>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</si>
  <si>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</si>
  <si>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</si>
  <si>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</si>
  <si>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</si>
  <si>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</si>
  <si>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</si>
  <si>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</si>
  <si>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</si>
  <si>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</si>
  <si>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</si>
  <si>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</si>
  <si>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</si>
  <si>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</si>
  <si>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</si>
  <si>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</si>
  <si>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</si>
  <si>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</si>
  <si>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</si>
  <si>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</si>
  <si>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</si>
  <si>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</si>
  <si>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</si>
  <si>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</si>
  <si>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</si>
  <si>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</si>
  <si>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</si>
  <si>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</si>
  <si>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</si>
  <si>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</si>
  <si>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</si>
  <si>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</si>
  <si>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</si>
  <si>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</si>
  <si>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</si>
  <si>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</si>
  <si>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</si>
  <si>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</si>
  <si>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</si>
  <si>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</si>
  <si>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</si>
  <si>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</si>
  <si>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</si>
  <si>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</si>
  <si>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</si>
  <si>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</si>
  <si>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</si>
  <si>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</si>
  <si>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</si>
  <si>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</si>
  <si>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</si>
  <si>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</si>
  <si>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</si>
  <si>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</si>
  <si>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</si>
  <si>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</si>
  <si>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</si>
  <si>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</si>
  <si>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</si>
  <si>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</si>
  <si>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</si>
  <si>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</si>
  <si>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</si>
  <si>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</si>
  <si>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</si>
  <si>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</si>
  <si>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</si>
  <si>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</si>
  <si>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</si>
  <si>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</si>
  <si>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</si>
  <si>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</si>
  <si>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</si>
  <si>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</si>
  <si>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</si>
  <si>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</si>
  <si>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</si>
  <si>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</si>
  <si>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</si>
  <si>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</si>
  <si>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</si>
  <si>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</si>
  <si>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</si>
  <si>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</si>
  <si>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</si>
  <si>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</si>
  <si>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</si>
  <si>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</si>
  <si>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</si>
  <si>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</si>
  <si>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</si>
  <si>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</si>
  <si>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</si>
  <si>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</si>
  <si>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</si>
  <si>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</si>
  <si>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</si>
  <si>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</si>
  <si>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</si>
  <si>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</si>
  <si>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</si>
  <si>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</si>
  <si>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</si>
  <si>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</si>
  <si>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</si>
  <si>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</si>
  <si>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</si>
  <si>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</si>
  <si>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</si>
  <si>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</si>
  <si>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</si>
  <si>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</si>
  <si>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</si>
  <si>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</si>
  <si>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</si>
  <si>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</si>
  <si>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</si>
  <si>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</si>
  <si>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</si>
  <si>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</si>
  <si>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</si>
  <si>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</si>
  <si>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</si>
  <si>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</si>
  <si>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</si>
  <si>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</si>
  <si>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</si>
  <si>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</si>
  <si>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</si>
  <si>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</si>
  <si>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</si>
  <si>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</si>
  <si>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</si>
  <si>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</si>
  <si>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</si>
  <si>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</si>
  <si>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</si>
  <si>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</si>
  <si>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</si>
  <si>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</si>
  <si>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</si>
  <si>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</si>
  <si>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</si>
  <si>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</si>
  <si>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</si>
  <si>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</si>
  <si>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</si>
  <si>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</si>
  <si>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</si>
  <si>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</si>
  <si>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</si>
  <si>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</si>
  <si>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</si>
  <si>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</si>
  <si>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</si>
  <si>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</si>
  <si>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</si>
  <si>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</si>
  <si>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</si>
  <si>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</si>
  <si>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</si>
  <si>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</si>
  <si>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</si>
  <si>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</si>
  <si>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</si>
  <si>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</si>
  <si>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</si>
  <si>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</si>
  <si>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</si>
  <si>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</si>
  <si>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</si>
  <si>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</si>
  <si>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</si>
  <si>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</si>
  <si>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</si>
  <si>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</si>
  <si>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</si>
  <si>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</si>
  <si>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</si>
  <si>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</si>
  <si>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</si>
  <si>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</si>
  <si>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</si>
  <si>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</si>
  <si>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</si>
  <si>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</si>
  <si>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</si>
  <si>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</si>
  <si>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</si>
  <si>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</si>
  <si>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</si>
  <si>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</si>
  <si>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</si>
  <si>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</si>
  <si>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</si>
  <si>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</si>
  <si>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</si>
  <si>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</si>
  <si>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</si>
  <si>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</si>
  <si>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</si>
  <si>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</si>
  <si>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</si>
  <si>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</si>
  <si>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</si>
  <si>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</si>
  <si>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</si>
  <si>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</si>
  <si>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</si>
  <si>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</si>
  <si>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</si>
  <si>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</si>
  <si>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</si>
  <si>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</si>
  <si>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</si>
  <si>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</si>
  <si>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</si>
  <si>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熊本県宇城市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</si>
  <si>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</si>
  <si>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</si>
  <si>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</si>
  <si>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</si>
  <si>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</si>
  <si>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</si>
  <si>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</si>
  <si>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</si>
  <si>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</si>
  <si>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</si>
  <si>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</si>
  <si>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</si>
  <si>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</si>
  <si>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</si>
  <si>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</si>
  <si>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</si>
  <si>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</si>
  <si>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</si>
  <si>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</si>
  <si>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</si>
  <si>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</si>
  <si>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</si>
  <si>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</si>
  <si>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</si>
  <si>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</si>
  <si>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</si>
  <si>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</si>
  <si>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</si>
  <si>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</si>
  <si>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</si>
  <si>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</si>
  <si>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</si>
  <si>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</si>
  <si>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</si>
  <si>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</si>
  <si>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</si>
  <si>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</si>
  <si>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</si>
  <si>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</si>
  <si>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</si>
  <si>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</si>
  <si>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</si>
  <si>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</si>
  <si>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</si>
  <si>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</si>
  <si>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</si>
  <si>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</si>
  <si>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</si>
  <si>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</si>
  <si>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</si>
  <si>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</si>
  <si>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</si>
  <si>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</si>
  <si>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</si>
  <si>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</si>
  <si>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</si>
  <si>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</si>
  <si>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</si>
  <si>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</si>
  <si>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</si>
  <si>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</si>
  <si>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</si>
  <si>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</si>
  <si>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</si>
  <si>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</si>
  <si>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</si>
  <si>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</si>
  <si>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</si>
  <si>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</si>
  <si>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</si>
  <si>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</si>
  <si>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</si>
  <si>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</si>
  <si>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</si>
  <si>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</si>
  <si>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</si>
  <si>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</si>
  <si>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</si>
  <si>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</si>
  <si>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</si>
  <si>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</si>
  <si>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</si>
  <si>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</si>
  <si>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</si>
  <si>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</si>
  <si>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</si>
  <si>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</si>
  <si>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</si>
  <si>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</si>
  <si>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</si>
  <si>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</si>
  <si>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</si>
  <si>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</si>
  <si>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</si>
  <si>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</si>
  <si>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</si>
  <si>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</si>
  <si>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</si>
  <si>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</si>
  <si>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</si>
  <si>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</si>
  <si>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</si>
  <si>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</si>
  <si>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</si>
  <si>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</si>
  <si>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</si>
  <si>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</si>
  <si>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</si>
  <si>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</si>
  <si>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</si>
  <si>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</si>
  <si>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</si>
  <si>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</si>
  <si>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</si>
  <si>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</si>
  <si>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</si>
  <si>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</si>
  <si>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</si>
  <si>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</si>
  <si>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</si>
  <si>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</si>
  <si>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</si>
  <si>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</si>
  <si>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</si>
  <si>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</si>
  <si>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</si>
  <si>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</si>
  <si>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</si>
  <si>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</si>
  <si>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</si>
  <si>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</si>
  <si>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</si>
  <si>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</si>
  <si>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</si>
  <si>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</si>
  <si>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</si>
  <si>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</si>
  <si>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</si>
  <si>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</si>
  <si>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</si>
  <si>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</si>
  <si>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</si>
  <si>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</si>
  <si>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</si>
  <si>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</si>
  <si>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</si>
  <si>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</si>
  <si>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</si>
  <si>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</si>
  <si>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</si>
  <si>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</si>
  <si>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</si>
  <si>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</si>
  <si>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熊本県宇城市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</si>
  <si>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</si>
  <si>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</si>
  <si>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</si>
  <si>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</si>
  <si>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</si>
  <si>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</si>
  <si>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</si>
  <si>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</si>
  <si>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</si>
  <si>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</si>
  <si>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</si>
  <si>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</si>
  <si>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</si>
  <si>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</si>
  <si>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</si>
  <si>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</si>
  <si>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</si>
  <si>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</si>
  <si>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</si>
  <si>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</si>
  <si>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</si>
  <si>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</si>
  <si>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</si>
  <si>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</si>
  <si>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</si>
  <si>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</si>
  <si>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</si>
  <si>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</si>
  <si>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</si>
  <si>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</si>
  <si>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</si>
  <si>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</si>
  <si>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</si>
  <si>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</si>
  <si>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</si>
  <si>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</si>
  <si>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</si>
  <si>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</si>
  <si>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</si>
  <si>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</si>
  <si>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</si>
  <si>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</si>
  <si>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</si>
  <si>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</si>
  <si>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</si>
  <si>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</si>
  <si>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</si>
  <si>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</si>
  <si>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</si>
  <si>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</si>
  <si>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</si>
  <si>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</si>
  <si>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</si>
  <si>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</si>
  <si>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</si>
  <si>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</si>
  <si>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</si>
  <si>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</si>
  <si>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</si>
  <si>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</si>
  <si>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</si>
  <si>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</si>
  <si>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</si>
  <si>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</si>
  <si>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</si>
  <si>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</si>
  <si>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</si>
  <si>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</si>
  <si>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</si>
  <si>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</si>
  <si>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</si>
  <si>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</si>
  <si>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</si>
  <si>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</si>
  <si>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</si>
  <si>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</si>
  <si>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</si>
  <si>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</si>
  <si>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</si>
  <si>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</si>
  <si>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</si>
  <si>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</si>
  <si>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</si>
  <si>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</si>
  <si>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</si>
  <si>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</si>
  <si>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</si>
  <si>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</si>
  <si>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</si>
  <si>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</si>
  <si>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</si>
  <si>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</si>
  <si>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</si>
  <si>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</si>
  <si>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</si>
  <si>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</si>
  <si>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</si>
  <si>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</si>
  <si>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</si>
  <si>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</si>
  <si>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</si>
  <si>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</si>
  <si>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</si>
  <si>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</si>
  <si>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</si>
  <si>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</si>
  <si>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</si>
  <si>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</si>
  <si>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</si>
  <si>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</si>
  <si>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</si>
  <si>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</si>
  <si>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</si>
  <si>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</si>
  <si>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</si>
  <si>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</si>
  <si>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</si>
  <si>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</si>
  <si>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</si>
  <si>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</si>
  <si>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</si>
  <si>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</si>
  <si>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</si>
  <si>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</si>
  <si>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</si>
  <si>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</si>
  <si>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</si>
  <si>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</si>
  <si>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</si>
  <si>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</si>
  <si>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</si>
  <si>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</si>
  <si>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</si>
  <si>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</si>
  <si>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</si>
  <si>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</si>
  <si>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</si>
  <si>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</si>
  <si>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</si>
  <si>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</si>
  <si>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</si>
  <si>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</si>
  <si>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</si>
  <si>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</si>
  <si>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</si>
  <si>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</si>
  <si>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</si>
  <si>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</si>
  <si>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</si>
  <si>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</si>
  <si>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</si>
  <si>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</si>
  <si>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</si>
  <si>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</si>
  <si>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</si>
  <si>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</si>
  <si>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</si>
  <si>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</si>
  <si>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</si>
  <si>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</si>
  <si>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</si>
  <si>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</si>
  <si>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</si>
  <si>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</si>
  <si>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</si>
  <si>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</si>
  <si>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</si>
  <si>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</si>
  <si>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</si>
  <si>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</si>
  <si>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</si>
  <si>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</si>
  <si>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</si>
  <si>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</si>
  <si>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</si>
  <si>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</si>
  <si>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</si>
  <si>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</si>
  <si>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</si>
  <si>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</si>
  <si>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</si>
  <si>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</si>
  <si>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</si>
  <si>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</si>
  <si>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</si>
  <si>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</si>
  <si>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</si>
  <si>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</si>
  <si>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</si>
  <si>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</si>
  <si>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</si>
  <si>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</si>
  <si>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</si>
  <si>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</si>
  <si>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</si>
  <si>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</si>
  <si>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</si>
  <si>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</si>
  <si>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10.27</t>
  </si>
  <si>
    <t>▲ 0.53</t>
  </si>
  <si>
    <t>▲ 3.03</t>
  </si>
  <si>
    <t>国民健康保険特別会計</t>
  </si>
  <si>
    <t>▲ 0.31</t>
  </si>
  <si>
    <t>一般会計</t>
  </si>
  <si>
    <t>宇城市民病院事業会計</t>
  </si>
  <si>
    <t>介護保険特別会計</t>
  </si>
  <si>
    <t>水道事業会計</t>
  </si>
  <si>
    <t>下水道事業会計</t>
  </si>
  <si>
    <t>奨学金特別会計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</si>
  <si>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</si>
  <si>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</si>
  <si>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</si>
  <si>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</si>
  <si>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</si>
  <si>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</si>
  <si>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</si>
  <si>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</si>
  <si>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</si>
  <si>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</si>
  <si>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t>
    <phoneticPr fontId="2"/>
  </si>
  <si>
    <t>熊本県市町村総合事務組合</t>
  </si>
  <si>
    <t>上天草・宇城水道企業団</t>
  </si>
  <si>
    <t>宇城広域連合（一般会計）</t>
  </si>
  <si>
    <t>宇城広域連合（ふるさと市町村圏基金特別会計）</t>
  </si>
  <si>
    <t>熊本県後期高齢者医療広域連合（一般会計）</t>
  </si>
  <si>
    <t>熊本県後期高齢者医療広域連合（後期高齢者医療特別会計）</t>
  </si>
  <si>
    <t>三角町振興株式会社</t>
    <rPh sb="0" eb="2">
      <t>ミスミ</t>
    </rPh>
    <rPh sb="2" eb="3">
      <t>マチ</t>
    </rPh>
    <rPh sb="3" eb="5">
      <t>シンコウ</t>
    </rPh>
    <rPh sb="5" eb="9">
      <t>カブシキガイシャ</t>
    </rPh>
    <phoneticPr fontId="2"/>
  </si>
  <si>
    <t>不知火温泉有限会社</t>
    <rPh sb="0" eb="3">
      <t>シラヌイ</t>
    </rPh>
    <rPh sb="3" eb="5">
      <t>オンセン</t>
    </rPh>
    <rPh sb="5" eb="9">
      <t>ユウゲンガイシャ</t>
    </rPh>
    <phoneticPr fontId="2"/>
  </si>
  <si>
    <t>有限会社アグリパーク豊野</t>
    <rPh sb="0" eb="4">
      <t>ユウゲンガイシャ</t>
    </rPh>
    <rPh sb="10" eb="12">
      <t>トヨノ</t>
    </rPh>
    <phoneticPr fontId="2"/>
  </si>
  <si>
    <t>宇城市土地開発公社</t>
    <rPh sb="0" eb="3">
      <t>ウキシ</t>
    </rPh>
    <rPh sb="3" eb="5">
      <t>トチ</t>
    </rPh>
    <rPh sb="5" eb="7">
      <t>カイハツ</t>
    </rPh>
    <rPh sb="7" eb="9">
      <t>コウシャ</t>
    </rPh>
    <phoneticPr fontId="2"/>
  </si>
  <si>
    <t>－</t>
    <phoneticPr fontId="2"/>
  </si>
  <si>
    <t>法適用企業</t>
  </si>
  <si>
    <t>地域振興基金</t>
  </si>
  <si>
    <t>平成28年熊本地震復興基金</t>
  </si>
  <si>
    <t>社会福祉振興基金</t>
  </si>
  <si>
    <t>奨学基金</t>
    <rPh sb="0" eb="2">
      <t>ショウガク</t>
    </rPh>
    <rPh sb="2" eb="4">
      <t>キキン</t>
    </rPh>
    <phoneticPr fontId="2"/>
  </si>
  <si>
    <t>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</si>
  <si>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</si>
  <si>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</si>
  <si>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</si>
  <si>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</si>
  <si>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</si>
  <si>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</si>
  <si>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</si>
  <si>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</si>
  <si>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</si>
  <si>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</si>
  <si>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高い水準にあるものの、両比率とも年々改善傾向にある。しかしながら、熊本地震を起因とした防災拠点センター建設事業等の財源として地方債を大幅に発行したことに加えて、本庁舎の大規模改修事業や学校施設の建替え事業等、複数の大型事業が計画されていることから、今後は両比率の悪化が懸念されるため、引き続き歳出経費の削減や有利な地方債を活用することで財政健全化の取組みをより一層進めていく必要がある。</t>
    <rPh sb="71" eb="73">
      <t>ジギョウ</t>
    </rPh>
    <rPh sb="94" eb="95">
      <t>クワ</t>
    </rPh>
    <rPh sb="98" eb="101">
      <t>ホンチョウシャ</t>
    </rPh>
    <rPh sb="102" eb="105">
      <t>ダイキボ</t>
    </rPh>
    <rPh sb="105" eb="107">
      <t>カイシュウ</t>
    </rPh>
    <rPh sb="107" eb="109">
      <t>ジギョウ</t>
    </rPh>
    <rPh sb="112" eb="114">
      <t>シセツ</t>
    </rPh>
    <rPh sb="115" eb="116">
      <t>タ</t>
    </rPh>
    <rPh sb="116" eb="117">
      <t>カ</t>
    </rPh>
    <rPh sb="118" eb="120">
      <t>ジギョウ</t>
    </rPh>
    <rPh sb="120" eb="121">
      <t>トウ</t>
    </rPh>
    <rPh sb="122" eb="124">
      <t>フクスウ</t>
    </rPh>
    <rPh sb="125" eb="127">
      <t>オオガタ</t>
    </rPh>
    <rPh sb="127" eb="129">
      <t>ジギョウ</t>
    </rPh>
    <rPh sb="130" eb="132">
      <t>ケイカク</t>
    </rPh>
    <phoneticPr fontId="5"/>
  </si>
  <si>
    <t>　令和元年度の将来負担比率は2.0％（前年度比▲3.4ポイント）に改善され、昨年度に引き続き、類似団体を大幅に下回る結果となった。防災拠点センター建設事業等に係る起債の発行により地方債現在高は増加（前年度+2,846百万円）したものの、交付税措置率が高い起債を活用したことや、財政調整基金の取り崩しを行うことなく財政運営を行い、同基金への積み立てたことが改善へ繋がった。有形固定資産減価償却率は上昇傾向にあるものの、類似団体平均は下回っており、今後も引き続き、合併特例事業債（発行期限及び限度額に留意）などの有利な地方債を活用し、公共施設総合管理計画に掲げた施設保有量の実現と財政負担の軽減を図っていく。</t>
    <rPh sb="1" eb="3">
      <t>レイワ</t>
    </rPh>
    <rPh sb="3" eb="4">
      <t>ガン</t>
    </rPh>
    <rPh sb="7" eb="9">
      <t>ショウライ</t>
    </rPh>
    <rPh sb="9" eb="11">
      <t>フタン</t>
    </rPh>
    <rPh sb="11" eb="13">
      <t>ヒリツ</t>
    </rPh>
    <rPh sb="52" eb="54">
      <t>オオハバ</t>
    </rPh>
    <rPh sb="65" eb="67">
      <t>ボウサイ</t>
    </rPh>
    <rPh sb="67" eb="69">
      <t>キョテン</t>
    </rPh>
    <rPh sb="77" eb="78">
      <t>トウ</t>
    </rPh>
    <rPh sb="118" eb="121">
      <t>コウフゼイ</t>
    </rPh>
    <rPh sb="121" eb="123">
      <t>ソチ</t>
    </rPh>
    <rPh sb="123" eb="124">
      <t>リツ</t>
    </rPh>
    <rPh sb="125" eb="126">
      <t>タカ</t>
    </rPh>
    <rPh sb="127" eb="129">
      <t>キサイ</t>
    </rPh>
    <rPh sb="130" eb="132">
      <t>カツヨウ</t>
    </rPh>
    <rPh sb="138" eb="140">
      <t>ザイセイ</t>
    </rPh>
    <rPh sb="140" eb="142">
      <t>チョウセイ</t>
    </rPh>
    <rPh sb="142" eb="144">
      <t>キキン</t>
    </rPh>
    <rPh sb="145" eb="146">
      <t>ト</t>
    </rPh>
    <rPh sb="147" eb="148">
      <t>クズ</t>
    </rPh>
    <rPh sb="150" eb="151">
      <t>オコナ</t>
    </rPh>
    <rPh sb="156" eb="158">
      <t>ザイセイ</t>
    </rPh>
    <rPh sb="158" eb="160">
      <t>ウンエイ</t>
    </rPh>
    <rPh sb="161" eb="162">
      <t>オコナ</t>
    </rPh>
    <rPh sb="164" eb="167">
      <t>ドウキキン</t>
    </rPh>
    <rPh sb="169" eb="170">
      <t>ツ</t>
    </rPh>
    <rPh sb="171" eb="172">
      <t>タ</t>
    </rPh>
    <rPh sb="177" eb="179">
      <t>カイゼン</t>
    </rPh>
    <rPh sb="180" eb="181">
      <t>ツナ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</si>
</sst>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C0C-44A8-8C67-C54C1DA6B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49274</c:v>
                </c:pt>
                <c:pt idx="1">
                  <c:v>43703</c:v>
                </c:pt>
                <c:pt idx="2">
                  <c:v>58616</c:v>
                </c:pt>
                <c:pt idx="3">
                  <c:v>141305</c:v>
                </c:pt>
                <c:pt idx="4">
                  <c:v>165469</c:v>
                </c:pt>
              </c:numCache>
            </c:numRef>
          </c:val>
          <c:smooth val="0"/>
          <c:extLst>
            <c:ext xmlns:c16="http://schemas.microsoft.com/office/drawing/2014/chart" uri="{C3380CC4-5D6E-409C-BE32-E72D297353CC}">
              <c16:uniqueId val="{00000001-2C0C-44A8-8C67-C54C1DA6B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7.98</c:v>
                </c:pt>
                <c:pt idx="1">
                  <c:v>6.87</c:v>
                </c:pt>
                <c:pt idx="2">
                  <c:v>9.85</c:v>
                </c:pt>
                <c:pt idx="3">
                  <c:v>8.84</c:v>
                </c:pt>
                <c:pt idx="4">
                  <c:v>5.54</c:v>
                </c:pt>
              </c:numCache>
            </c:numRef>
          </c:val>
          <c:extLst>
            <c:ext xmlns:c16="http://schemas.microsoft.com/office/drawing/2014/chart" uri="{C3380CC4-5D6E-409C-BE32-E72D297353CC}">
              <c16:uniqueId val="{00000000-F19D-49AF-8E3E-486AA7DCD7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43.03</c:v>
                </c:pt>
                <c:pt idx="1">
                  <c:v>39.64</c:v>
                </c:pt>
                <c:pt idx="2">
                  <c:v>43.7</c:v>
                </c:pt>
                <c:pt idx="3">
                  <c:v>50.33</c:v>
                </c:pt>
                <c:pt idx="4">
                  <c:v>55.8</c:v>
                </c:pt>
              </c:numCache>
            </c:numRef>
          </c:val>
          <c:extLst>
            <c:ext xmlns:c16="http://schemas.microsoft.com/office/drawing/2014/chart" uri="{C3380CC4-5D6E-409C-BE32-E72D297353CC}">
              <c16:uniqueId val="{00000001-F19D-49AF-8E3E-486AA7DCD7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4.47</c:v>
                </c:pt>
                <c:pt idx="1">
                  <c:v>-10.27</c:v>
                </c:pt>
                <c:pt idx="2">
                  <c:v>2.99</c:v>
                </c:pt>
                <c:pt idx="3">
                  <c:v>-0.53</c:v>
                </c:pt>
                <c:pt idx="4">
                  <c:v>-3.03</c:v>
                </c:pt>
              </c:numCache>
            </c:numRef>
          </c:val>
          <c:smooth val="0"/>
          <c:extLst>
            <c:ext xmlns:c16="http://schemas.microsoft.com/office/drawing/2014/chart" uri="{C3380CC4-5D6E-409C-BE32-E72D297353CC}">
              <c16:uniqueId val="{00000002-F19D-49AF-8E3E-486AA7DCD7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0.09</c:v>
                </c:pt>
                <c:pt idx="4">
                  <c:v>#N/A</c:v>
                </c:pt>
                <c:pt idx="5">
                  <c:v>0.04</c:v>
                </c:pt>
                <c:pt idx="6">
                  <c:v>#N/A</c:v>
                </c:pt>
                <c:pt idx="7">
                  <c:v>0.46</c:v>
                </c:pt>
                <c:pt idx="8">
                  <c:v>0</c:v>
                </c:pt>
                <c:pt idx="9">
                  <c:v>0</c:v>
                </c:pt>
              </c:numCache>
            </c:numRef>
          </c:val>
          <c:extLst>
            <c:ext xmlns:c16="http://schemas.microsoft.com/office/drawing/2014/chart" uri="{C3380CC4-5D6E-409C-BE32-E72D297353CC}">
              <c16:uniqueId val="{00000000-0976-4127-9596-C2E3997CF7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76-4127-9596-C2E3997CF76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0976-4127-9596-C2E3997CF76B}"/>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0.05</c:v>
                </c:pt>
                <c:pt idx="4">
                  <c:v>#N/A</c:v>
                </c:pt>
                <c:pt idx="5">
                  <c:v>0.06</c:v>
                </c:pt>
                <c:pt idx="6">
                  <c:v>#N/A</c:v>
                </c:pt>
                <c:pt idx="7">
                  <c:v>0.02</c:v>
                </c:pt>
                <c:pt idx="8">
                  <c:v>#N/A</c:v>
                </c:pt>
                <c:pt idx="9">
                  <c:v>0.03</c:v>
                </c:pt>
              </c:numCache>
            </c:numRef>
          </c:val>
          <c:extLst>
            <c:ext xmlns:c16="http://schemas.microsoft.com/office/drawing/2014/chart" uri="{C3380CC4-5D6E-409C-BE32-E72D297353CC}">
              <c16:uniqueId val="{00000003-0976-4127-9596-C2E3997CF76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2.35</c:v>
                </c:pt>
                <c:pt idx="2">
                  <c:v>#N/A</c:v>
                </c:pt>
                <c:pt idx="3">
                  <c:v>2.39</c:v>
                </c:pt>
                <c:pt idx="4">
                  <c:v>#N/A</c:v>
                </c:pt>
                <c:pt idx="5">
                  <c:v>1.89</c:v>
                </c:pt>
                <c:pt idx="6">
                  <c:v>#N/A</c:v>
                </c:pt>
                <c:pt idx="7">
                  <c:v>1.7</c:v>
                </c:pt>
                <c:pt idx="8">
                  <c:v>#N/A</c:v>
                </c:pt>
                <c:pt idx="9">
                  <c:v>1.25</c:v>
                </c:pt>
              </c:numCache>
            </c:numRef>
          </c:val>
          <c:extLst>
            <c:ext xmlns:c16="http://schemas.microsoft.com/office/drawing/2014/chart" uri="{C3380CC4-5D6E-409C-BE32-E72D297353CC}">
              <c16:uniqueId val="{00000004-0976-4127-9596-C2E3997CF76B}"/>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2.63</c:v>
                </c:pt>
                <c:pt idx="2">
                  <c:v>#N/A</c:v>
                </c:pt>
                <c:pt idx="3">
                  <c:v>1.77</c:v>
                </c:pt>
                <c:pt idx="4">
                  <c:v>#N/A</c:v>
                </c:pt>
                <c:pt idx="5">
                  <c:v>1.52</c:v>
                </c:pt>
                <c:pt idx="6">
                  <c:v>#N/A</c:v>
                </c:pt>
                <c:pt idx="7">
                  <c:v>1.8</c:v>
                </c:pt>
                <c:pt idx="8">
                  <c:v>#N/A</c:v>
                </c:pt>
                <c:pt idx="9">
                  <c:v>1.47</c:v>
                </c:pt>
              </c:numCache>
            </c:numRef>
          </c:val>
          <c:extLst>
            <c:ext xmlns:c16="http://schemas.microsoft.com/office/drawing/2014/chart" uri="{C3380CC4-5D6E-409C-BE32-E72D297353CC}">
              <c16:uniqueId val="{00000005-0976-4127-9596-C2E3997CF76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1.62</c:v>
                </c:pt>
                <c:pt idx="2">
                  <c:v>#N/A</c:v>
                </c:pt>
                <c:pt idx="3">
                  <c:v>2.2999999999999998</c:v>
                </c:pt>
                <c:pt idx="4">
                  <c:v>#N/A</c:v>
                </c:pt>
                <c:pt idx="5">
                  <c:v>1.56</c:v>
                </c:pt>
                <c:pt idx="6">
                  <c:v>#N/A</c:v>
                </c:pt>
                <c:pt idx="7">
                  <c:v>1.82</c:v>
                </c:pt>
                <c:pt idx="8">
                  <c:v>#N/A</c:v>
                </c:pt>
                <c:pt idx="9">
                  <c:v>2.0099999999999998</c:v>
                </c:pt>
              </c:numCache>
            </c:numRef>
          </c:val>
          <c:extLst>
            <c:ext xmlns:c16="http://schemas.microsoft.com/office/drawing/2014/chart" uri="{C3380CC4-5D6E-409C-BE32-E72D297353CC}">
              <c16:uniqueId val="{00000006-0976-4127-9596-C2E3997CF76B}"/>
            </c:ext>
          </c:extLst>
        </c:ser>
        <c:ser>
          <c:idx val="7"/>
          <c:order val="7"/>
          <c:tx>
            <c:strRef>
              <c:f>データシート!$A$34</c:f>
              <c:strCache>
                <c:ptCount val="1"/>
                <c:pt idx="0">
                  <c:v>宇城市民病院事業会計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2.77</c:v>
                </c:pt>
                <c:pt idx="2">
                  <c:v>#N/A</c:v>
                </c:pt>
                <c:pt idx="3">
                  <c:v>3.17</c:v>
                </c:pt>
                <c:pt idx="4">
                  <c:v>#N/A</c:v>
                </c:pt>
                <c:pt idx="5">
                  <c:v>3.3</c:v>
                </c:pt>
                <c:pt idx="6">
                  <c:v>#N/A</c:v>
                </c:pt>
                <c:pt idx="7">
                  <c:v>3.33</c:v>
                </c:pt>
                <c:pt idx="8">
                  <c:v>#N/A</c:v>
                </c:pt>
                <c:pt idx="9">
                  <c:v>3.15</c:v>
                </c:pt>
              </c:numCache>
            </c:numRef>
          </c:val>
          <c:extLst>
            <c:ext xmlns:c16="http://schemas.microsoft.com/office/drawing/2014/chart" uri="{C3380CC4-5D6E-409C-BE32-E72D297353CC}">
              <c16:uniqueId val="{00000007-0976-4127-9596-C2E3997CF7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7.95</c:v>
                </c:pt>
                <c:pt idx="2">
                  <c:v>#N/A</c:v>
                </c:pt>
                <c:pt idx="3">
                  <c:v>6.81</c:v>
                </c:pt>
                <c:pt idx="4">
                  <c:v>#N/A</c:v>
                </c:pt>
                <c:pt idx="5">
                  <c:v>9.7799999999999994</c:v>
                </c:pt>
                <c:pt idx="6">
                  <c:v>#N/A</c:v>
                </c:pt>
                <c:pt idx="7">
                  <c:v>8.81</c:v>
                </c:pt>
                <c:pt idx="8">
                  <c:v>#N/A</c:v>
                </c:pt>
                <c:pt idx="9">
                  <c:v>5.49</c:v>
                </c:pt>
              </c:numCache>
            </c:numRef>
          </c:val>
          <c:extLst>
            <c:ext xmlns:c16="http://schemas.microsoft.com/office/drawing/2014/chart" uri="{C3380CC4-5D6E-409C-BE32-E72D297353CC}">
              <c16:uniqueId val="{00000008-0976-4127-9596-C2E3997CF76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0.56000000000000005</c:v>
                </c:pt>
                <c:pt idx="2">
                  <c:v>#N/A</c:v>
                </c:pt>
                <c:pt idx="3">
                  <c:v>1.84</c:v>
                </c:pt>
                <c:pt idx="4">
                  <c:v>#N/A</c:v>
                </c:pt>
                <c:pt idx="5">
                  <c:v>3.12</c:v>
                </c:pt>
                <c:pt idx="6">
                  <c:v>#N/A</c:v>
                </c:pt>
                <c:pt idx="7">
                  <c:v>0.45</c:v>
                </c:pt>
                <c:pt idx="8">
                  <c:v>0.31</c:v>
                </c:pt>
                <c:pt idx="9">
                  <c:v>#N/A</c:v>
                </c:pt>
              </c:numCache>
            </c:numRef>
          </c:val>
          <c:extLst>
            <c:ext xmlns:c16="http://schemas.microsoft.com/office/drawing/2014/chart" uri="{C3380CC4-5D6E-409C-BE32-E72D297353CC}">
              <c16:uniqueId val="{00000009-0976-4127-9596-C2E3997CF7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3608</c:v>
                </c:pt>
                <c:pt idx="5">
                  <c:v>3500</c:v>
                </c:pt>
                <c:pt idx="8">
                  <c:v>3429</c:v>
                </c:pt>
                <c:pt idx="11">
                  <c:v>3398</c:v>
                </c:pt>
                <c:pt idx="14">
                  <c:v>3238</c:v>
                </c:pt>
              </c:numCache>
            </c:numRef>
          </c:val>
          <c:extLst>
            <c:ext xmlns:c16="http://schemas.microsoft.com/office/drawing/2014/chart" uri="{C3380CC4-5D6E-409C-BE32-E72D297353CC}">
              <c16:uniqueId val="{00000000-A4CE-41C6-B581-38C40AFA7D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CE-41C6-B581-38C40AFA7D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6</c:v>
                </c:pt>
                <c:pt idx="9">
                  <c:v>7</c:v>
                </c:pt>
                <c:pt idx="12">
                  <c:v>7</c:v>
                </c:pt>
              </c:numCache>
            </c:numRef>
          </c:val>
          <c:extLst>
            <c:ext xmlns:c16="http://schemas.microsoft.com/office/drawing/2014/chart" uri="{C3380CC4-5D6E-409C-BE32-E72D297353CC}">
              <c16:uniqueId val="{00000002-A4CE-41C6-B581-38C40AFA7D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85</c:v>
                </c:pt>
                <c:pt idx="6">
                  <c:v>70</c:v>
                </c:pt>
                <c:pt idx="9">
                  <c:v>74</c:v>
                </c:pt>
                <c:pt idx="12">
                  <c:v>72</c:v>
                </c:pt>
              </c:numCache>
            </c:numRef>
          </c:val>
          <c:extLst>
            <c:ext xmlns:c16="http://schemas.microsoft.com/office/drawing/2014/chart" uri="{C3380CC4-5D6E-409C-BE32-E72D297353CC}">
              <c16:uniqueId val="{00000003-A4CE-41C6-B581-38C40AFA7D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874</c:v>
                </c:pt>
                <c:pt idx="3">
                  <c:v>794</c:v>
                </c:pt>
                <c:pt idx="6">
                  <c:v>775</c:v>
                </c:pt>
                <c:pt idx="9">
                  <c:v>696</c:v>
                </c:pt>
                <c:pt idx="12">
                  <c:v>553</c:v>
                </c:pt>
              </c:numCache>
            </c:numRef>
          </c:val>
          <c:extLst>
            <c:ext xmlns:c16="http://schemas.microsoft.com/office/drawing/2014/chart" uri="{C3380CC4-5D6E-409C-BE32-E72D297353CC}">
              <c16:uniqueId val="{00000004-A4CE-41C6-B581-38C40AFA7D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E-41C6-B581-38C40AFA7D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CE-41C6-B581-38C40AFA7D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4407</c:v>
                </c:pt>
                <c:pt idx="3">
                  <c:v>4165</c:v>
                </c:pt>
                <c:pt idx="6">
                  <c:v>4046</c:v>
                </c:pt>
                <c:pt idx="9">
                  <c:v>3918</c:v>
                </c:pt>
                <c:pt idx="12">
                  <c:v>3565</c:v>
                </c:pt>
              </c:numCache>
            </c:numRef>
          </c:val>
          <c:extLst>
            <c:ext xmlns:c16="http://schemas.microsoft.com/office/drawing/2014/chart" uri="{C3380CC4-5D6E-409C-BE32-E72D297353CC}">
              <c16:uniqueId val="{00000007-A4CE-41C6-B581-38C40AFA7D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1787</c:v>
                </c:pt>
                <c:pt idx="2">
                  <c:v>#N/A</c:v>
                </c:pt>
                <c:pt idx="3">
                  <c:v>#N/A</c:v>
                </c:pt>
                <c:pt idx="4">
                  <c:v>1550</c:v>
                </c:pt>
                <c:pt idx="5">
                  <c:v>#N/A</c:v>
                </c:pt>
                <c:pt idx="6">
                  <c:v>#N/A</c:v>
                </c:pt>
                <c:pt idx="7">
                  <c:v>1468</c:v>
                </c:pt>
                <c:pt idx="8">
                  <c:v>#N/A</c:v>
                </c:pt>
                <c:pt idx="9">
                  <c:v>#N/A</c:v>
                </c:pt>
                <c:pt idx="10">
                  <c:v>1297</c:v>
                </c:pt>
                <c:pt idx="11">
                  <c:v>#N/A</c:v>
                </c:pt>
                <c:pt idx="12">
                  <c:v>#N/A</c:v>
                </c:pt>
                <c:pt idx="13">
                  <c:v>959</c:v>
                </c:pt>
                <c:pt idx="14">
                  <c:v>#N/A</c:v>
                </c:pt>
              </c:numCache>
            </c:numRef>
          </c:val>
          <c:smooth val="0"/>
          <c:extLst>
            <c:ext xmlns:c16="http://schemas.microsoft.com/office/drawing/2014/chart" uri="{C3380CC4-5D6E-409C-BE32-E72D297353CC}">
              <c16:uniqueId val="{00000008-A4CE-41C6-B581-38C40AFA7D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30325</c:v>
                </c:pt>
                <c:pt idx="5">
                  <c:v>30849</c:v>
                </c:pt>
                <c:pt idx="8">
                  <c:v>32844</c:v>
                </c:pt>
                <c:pt idx="11">
                  <c:v>34710</c:v>
                </c:pt>
                <c:pt idx="14">
                  <c:v>35489</c:v>
                </c:pt>
              </c:numCache>
            </c:numRef>
          </c:val>
          <c:extLst>
            <c:ext xmlns:c16="http://schemas.microsoft.com/office/drawing/2014/chart" uri="{C3380CC4-5D6E-409C-BE32-E72D297353CC}">
              <c16:uniqueId val="{00000000-A5D8-4A1A-8FD8-B59707726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4</c:v>
                </c:pt>
                <c:pt idx="8">
                  <c:v>2</c:v>
                </c:pt>
                <c:pt idx="11">
                  <c:v>140</c:v>
                </c:pt>
                <c:pt idx="14">
                  <c:v>694</c:v>
                </c:pt>
              </c:numCache>
            </c:numRef>
          </c:val>
          <c:extLst>
            <c:ext xmlns:c16="http://schemas.microsoft.com/office/drawing/2014/chart" uri="{C3380CC4-5D6E-409C-BE32-E72D297353CC}">
              <c16:uniqueId val="{00000001-A5D8-4A1A-8FD8-B59707726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10021</c:v>
                </c:pt>
                <c:pt idx="5">
                  <c:v>9046</c:v>
                </c:pt>
                <c:pt idx="8">
                  <c:v>10318</c:v>
                </c:pt>
                <c:pt idx="11">
                  <c:v>11881</c:v>
                </c:pt>
                <c:pt idx="14">
                  <c:v>12944</c:v>
                </c:pt>
              </c:numCache>
            </c:numRef>
          </c:val>
          <c:extLst>
            <c:ext xmlns:c16="http://schemas.microsoft.com/office/drawing/2014/chart" uri="{C3380CC4-5D6E-409C-BE32-E72D297353CC}">
              <c16:uniqueId val="{00000002-A5D8-4A1A-8FD8-B59707726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D8-4A1A-8FD8-B59707726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D8-4A1A-8FD8-B59707726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D8-4A1A-8FD8-B59707726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4271</c:v>
                </c:pt>
                <c:pt idx="3">
                  <c:v>3844</c:v>
                </c:pt>
                <c:pt idx="6">
                  <c:v>3647</c:v>
                </c:pt>
                <c:pt idx="9">
                  <c:v>3395</c:v>
                </c:pt>
                <c:pt idx="12">
                  <c:v>3298</c:v>
                </c:pt>
              </c:numCache>
            </c:numRef>
          </c:val>
          <c:extLst>
            <c:ext xmlns:c16="http://schemas.microsoft.com/office/drawing/2014/chart" uri="{C3380CC4-5D6E-409C-BE32-E72D297353CC}">
              <c16:uniqueId val="{00000006-A5D8-4A1A-8FD8-B59707726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690</c:v>
                </c:pt>
                <c:pt idx="3">
                  <c:v>660</c:v>
                </c:pt>
                <c:pt idx="6">
                  <c:v>668</c:v>
                </c:pt>
                <c:pt idx="9">
                  <c:v>645</c:v>
                </c:pt>
                <c:pt idx="12">
                  <c:v>883</c:v>
                </c:pt>
              </c:numCache>
            </c:numRef>
          </c:val>
          <c:extLst>
            <c:ext xmlns:c16="http://schemas.microsoft.com/office/drawing/2014/chart" uri="{C3380CC4-5D6E-409C-BE32-E72D297353CC}">
              <c16:uniqueId val="{00000007-A5D8-4A1A-8FD8-B59707726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9627</c:v>
                </c:pt>
                <c:pt idx="3">
                  <c:v>9137</c:v>
                </c:pt>
                <c:pt idx="6">
                  <c:v>8581</c:v>
                </c:pt>
                <c:pt idx="9">
                  <c:v>7903</c:v>
                </c:pt>
                <c:pt idx="12">
                  <c:v>6841</c:v>
                </c:pt>
              </c:numCache>
            </c:numRef>
          </c:val>
          <c:extLst>
            <c:ext xmlns:c16="http://schemas.microsoft.com/office/drawing/2014/chart" uri="{C3380CC4-5D6E-409C-BE32-E72D297353CC}">
              <c16:uniqueId val="{00000008-A5D8-4A1A-8FD8-B59707726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75</c:v>
                </c:pt>
                <c:pt idx="3">
                  <c:v>69</c:v>
                </c:pt>
                <c:pt idx="6">
                  <c:v>57</c:v>
                </c:pt>
                <c:pt idx="9">
                  <c:v>51</c:v>
                </c:pt>
                <c:pt idx="12">
                  <c:v>52</c:v>
                </c:pt>
              </c:numCache>
            </c:numRef>
          </c:val>
          <c:extLst>
            <c:ext xmlns:c16="http://schemas.microsoft.com/office/drawing/2014/chart" uri="{C3380CC4-5D6E-409C-BE32-E72D297353CC}">
              <c16:uniqueId val="{00000009-A5D8-4A1A-8FD8-B59707726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31772</c:v>
                </c:pt>
                <c:pt idx="3">
                  <c:v>31993</c:v>
                </c:pt>
                <c:pt idx="6">
                  <c:v>33895</c:v>
                </c:pt>
                <c:pt idx="9">
                  <c:v>35488</c:v>
                </c:pt>
                <c:pt idx="12">
                  <c:v>38334</c:v>
                </c:pt>
              </c:numCache>
            </c:numRef>
          </c:val>
          <c:extLst>
            <c:ext xmlns:c16="http://schemas.microsoft.com/office/drawing/2014/chart" uri="{C3380CC4-5D6E-409C-BE32-E72D297353CC}">
              <c16:uniqueId val="{0000000A-A5D8-4A1A-8FD8-B59707726B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6084</c:v>
                </c:pt>
                <c:pt idx="2">
                  <c:v>#N/A</c:v>
                </c:pt>
                <c:pt idx="3">
                  <c:v>#N/A</c:v>
                </c:pt>
                <c:pt idx="4">
                  <c:v>5806</c:v>
                </c:pt>
                <c:pt idx="5">
                  <c:v>#N/A</c:v>
                </c:pt>
                <c:pt idx="6">
                  <c:v>#N/A</c:v>
                </c:pt>
                <c:pt idx="7">
                  <c:v>3684</c:v>
                </c:pt>
                <c:pt idx="8">
                  <c:v>#N/A</c:v>
                </c:pt>
                <c:pt idx="9">
                  <c:v>#N/A</c:v>
                </c:pt>
                <c:pt idx="10">
                  <c:v>752</c:v>
                </c:pt>
                <c:pt idx="11">
                  <c:v>#N/A</c:v>
                </c:pt>
                <c:pt idx="12">
                  <c:v>#N/A</c:v>
                </c:pt>
                <c:pt idx="13">
                  <c:v>281</c:v>
                </c:pt>
                <c:pt idx="14">
                  <c:v>#N/A</c:v>
                </c:pt>
              </c:numCache>
            </c:numRef>
          </c:val>
          <c:smooth val="0"/>
          <c:extLst>
            <c:ext xmlns:c16="http://schemas.microsoft.com/office/drawing/2014/chart" uri="{C3380CC4-5D6E-409C-BE32-E72D297353CC}">
              <c16:uniqueId val="{0000000B-A5D8-4A1A-8FD8-B59707726B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7657</c:v>
                </c:pt>
                <c:pt idx="1">
                  <c:v>8634</c:v>
                </c:pt>
                <c:pt idx="2">
                  <c:v>9457</c:v>
                </c:pt>
              </c:numCache>
            </c:numRef>
          </c:val>
          <c:extLst>
            <c:ext xmlns:c16="http://schemas.microsoft.com/office/drawing/2014/chart" uri="{C3380CC4-5D6E-409C-BE32-E72D297353CC}">
              <c16:uniqueId val="{00000000-C2E7-4163-99BF-7796BD00A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891</c:v>
                </c:pt>
                <c:pt idx="1">
                  <c:v>832</c:v>
                </c:pt>
                <c:pt idx="2">
                  <c:v>730</c:v>
                </c:pt>
              </c:numCache>
            </c:numRef>
          </c:val>
          <c:extLst>
            <c:ext xmlns:c16="http://schemas.microsoft.com/office/drawing/2014/chart" uri="{C3380CC4-5D6E-409C-BE32-E72D297353CC}">
              <c16:uniqueId val="{00000001-C2E7-4163-99BF-7796BD00A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4718</c:v>
                </c:pt>
                <c:pt idx="1">
                  <c:v>4824</c:v>
                </c:pt>
                <c:pt idx="2">
                  <c:v>4926</c:v>
                </c:pt>
              </c:numCache>
            </c:numRef>
          </c:val>
          <c:extLst>
            <c:ext xmlns:c16="http://schemas.microsoft.com/office/drawing/2014/chart" uri="{C3380CC4-5D6E-409C-BE32-E72D297353CC}">
              <c16:uniqueId val="{00000002-C2E7-4163-99BF-7796BD00A8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{482EBAB6-5D2E-454A-A571-253F6A813C55}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53-44DD-AF17-8BFBCD7937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{24DB60C7-C6AD-432C-B578-A2D2CAA2552D}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53-44DD-AF17-8BFBCD7937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{D7BAA92D-7B65-4DD6-99B4-8A8394673EDD}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53-44DD-AF17-8BFBCD7937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{950125E8-F0B5-4B8A-A0F2-B6C48A8E5204}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53-44DD-AF17-8BFBCD7937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{AE7017A8-BB3E-4998-9572-A7F0D0E64095}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53-44DD-AF17-8BFBCD7937C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{D6A873DF-FD85-4C0E-8116-175DAF44CE41}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53-44DD-AF17-8BFBCD7937C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{D3F30A30-67E5-46F1-A148-5EDE75286F9B}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53-44DD-AF17-8BFBCD7937C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{027F47EC-B495-434D-A5A7-58139247D968}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53-44DD-AF17-8BFBCD7937C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{BD98A80B-FA27-460E-87DC-7E1A927A247F}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53-44DD-AF17-8BFBCD7937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54.9</c:v>
                </c:pt>
                <c:pt idx="16">
                  <c:v>56.5</c:v>
                </c:pt>
                <c:pt idx="24">
                  <c:v>57.2</c:v>
                </c:pt>
                <c:pt idx="32">
                  <c:v>57.6</c:v>
                </c:pt>
              </c:numCache>
            </c:numRef>
          </c:xVal>
          <c:yVal>
            <c:numRef>
              <c:f>公会計指標分析・財政指標組合せ分析表!$BP$51:$DC$51</c:f>
              <c:numCache>
                <c:formatCode>#,##0.0;"▲ "#,##0.0</c:formatCode>
                <c:ptCount val="40"/>
                <c:pt idx="0">
                  <c:v>41.3</c:v>
                </c:pt>
                <c:pt idx="8">
                  <c:v>40.700000000000003</c:v>
                </c:pt>
                <c:pt idx="16">
                  <c:v>26.1</c:v>
                </c:pt>
                <c:pt idx="24">
                  <c:v>5.4</c:v>
                </c:pt>
                <c:pt idx="32">
                  <c:v>2</c:v>
                </c:pt>
              </c:numCache>
            </c:numRef>
          </c:yVal>
          <c:smooth val="0"/>
          <c:extLst>
            <c:ext xmlns:c16="http://schemas.microsoft.com/office/drawing/2014/chart" uri="{C3380CC4-5D6E-409C-BE32-E72D297353CC}">
              <c16:uniqueId val="{00000009-EB53-44DD-AF17-8BFBCD7937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{BD01F17B-4F8E-45FA-A8B6-AD5B0E570C27}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53-44DD-AF17-8BFBCD7937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{B5D61473-D4F4-4EAE-8FFD-EC5066502A28}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53-44DD-AF17-8BFBCD7937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{C9138756-533A-4CE7-8E6B-3931F9C95A17}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53-44DD-AF17-8BFBCD7937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{8F887E6D-DB5F-4D54-85CD-6A1D41DB7EE4}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53-44DD-AF17-8BFBCD7937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{0221C9DB-6E5D-4883-8244-7F3488EBF0DE}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53-44DD-AF17-8BFBCD7937C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{C6A9A7CC-AA17-4350-8634-0BB49C0FF207}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53-44DD-AF17-8BFBCD7937C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{E2A48FD0-8307-4F06-831F-B4144C1FCB10}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53-44DD-AF17-8BFBCD7937C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{9A4A972A-14C8-47A8-A585-DA60EC2F0428}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53-44DD-AF17-8BFBCD7937C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{56CA35F3-09E0-4EE5-9F30-CA3DC9671D32}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53-44DD-AF17-8BFBCD7937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EB53-44DD-AF17-8BFBCD7937CE}"/>
            </c:ext>
          </c:extLst>
        </c:ser>
        <c:dLbls>
          <c:showLegendKey val="0"/>
          <c:showVal val="1"/>
          <c:showCatName val="0"/>
          <c:showSerName val="0"/>
          <c:showPercent val="0"/>
          <c:showBubbleSize val="0"/>
        </c:dLbls>
        <c:axId val="46179840"/>
        <c:axId val="46181760"/>
      </c:scatterChart>
      <c:valAx>
        <c:axId val="46179840"/>
        <c:scaling>
          <c:orientation val="minMax"/>
          <c:max val="61.4"/>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{DA17CCD6-4D03-4E54-8DCD-DB821D94C69F}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A1-4A7A-89AB-E07E3F1328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{6AD45979-9019-46EA-AD6B-24722EE1C19A}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1-4A7A-89AB-E07E3F1328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{EC08739C-A8BC-412E-88CB-8EBE7AC950C4}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1-4A7A-89AB-E07E3F1328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{C72E5DF2-AABC-4827-AC5B-B877B6CCE006}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1-4A7A-89AB-E07E3F1328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{1700DC68-0582-4EB3-A3C0-CF0B5ADB2348}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1-4A7A-89AB-E07E3F1328E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{AAB184C6-44BF-415E-81F9-E8DE2DFD7A38}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A1-4A7A-89AB-E07E3F1328E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{72CDCEDC-5318-4651-A895-64BDAE536C81}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A1-4A7A-89AB-E07E3F1328E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{2F71BD2E-2BFD-427C-94AD-5F262957789E}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A1-4A7A-89AB-E07E3F1328E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{848C1496-EBE3-42FD-8862-B9FE25F57321}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A1-4A7A-89AB-E07E3F1328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11.7</c:v>
                </c:pt>
                <c:pt idx="16">
                  <c:v>11.1</c:v>
                </c:pt>
                <c:pt idx="24">
                  <c:v>10.199999999999999</c:v>
                </c:pt>
                <c:pt idx="32">
                  <c:v>8.9</c:v>
                </c:pt>
              </c:numCache>
            </c:numRef>
          </c:xVal>
          <c:yVal>
            <c:numRef>
              <c:f>公会計指標分析・財政指標組合せ分析表!$BP$73:$DC$73</c:f>
              <c:numCache>
                <c:formatCode>#,##0.0;"▲ "#,##0.0</c:formatCode>
                <c:ptCount val="40"/>
                <c:pt idx="0">
                  <c:v>41.3</c:v>
                </c:pt>
                <c:pt idx="8">
                  <c:v>40.700000000000003</c:v>
                </c:pt>
                <c:pt idx="16">
                  <c:v>26.1</c:v>
                </c:pt>
                <c:pt idx="24">
                  <c:v>5.4</c:v>
                </c:pt>
                <c:pt idx="32">
                  <c:v>2</c:v>
                </c:pt>
              </c:numCache>
            </c:numRef>
          </c:yVal>
          <c:smooth val="0"/>
          <c:extLst>
            <c:ext xmlns:c16="http://schemas.microsoft.com/office/drawing/2014/chart" uri="{C3380CC4-5D6E-409C-BE32-E72D297353CC}">
              <c16:uniqueId val="{00000009-66A1-4A7A-89AB-E07E3F1328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{BE2C7FFF-4F76-4B99-B22D-7C652BD9D050}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A1-4A7A-89AB-E07E3F1328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{4BF054B1-8A56-49C7-8061-211834706D4A}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1-4A7A-89AB-E07E3F1328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{BE27C570-F3DF-4B6E-A03A-B3925D912AAA}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1-4A7A-89AB-E07E3F1328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{C4A85F5D-4B89-4B51-9492-C2E05EE22A7A}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1-4A7A-89AB-E07E3F1328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{C33636F9-688A-43BF-A71B-6C0496C7E97F}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1-4A7A-89AB-E07E3F1328E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{1CF6355E-6B98-45CD-8A3B-5E81AD0F34D2}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A1-4A7A-89AB-E07E3F1328E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{D7957EE8-11CB-4CC2-89B3-198C44C79B59}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A1-4A7A-89AB-E07E3F1328E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{912A404A-10DA-4784-B8E3-040D51FB8AFC}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A1-4A7A-89AB-E07E3F1328E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{5D7B9978-3C31-41B6-8068-15E75CCC3B45}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A1-4A7A-89AB-E07E3F1328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6A1-4A7A-89AB-E07E3F1328ED}"/>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実質公債費比率は年々改善しているが、類似団体と比較すると依然として高い状況にある。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年度は、既発行の地方債元利償還金の完済等により「元利償還金」が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百万円減少したことなどから、単年度比率は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学校教育施設を中心した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大型起債事業に加え、宇城広域連合で計画している汚泥再生処理センター建設や消防署耐震改築整備等に係る大型起債事業の公債費負担要因も重なることから、「実質公債費率の分子」の悪化が懸念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改善され、各平均（類似団体・全国・県）を下回る結果となった。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「地方債の現在高」は、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松橋総合体育文化センター事業や防災拠点センター建設事業に係る地方債発行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百万円増加したものの、償還の完了した地方債よりも交付税算入率が高いため、「基準財政需要額算入見込額」も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百万円増加した。また、財政調整基金の取崩しを回避したこと、更に同基金へ積立てたことにより「充当可能基金」が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百万円増加するなど、比率を好転させる要因が多かった。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、小中学校施設の建替えなど大型事業を予定しているため、地方債現在高はさらに増加する見込みであるが、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合併特例債をはじめとする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交付税算入率が高い有利な起債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にも限りがあるため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、「将来負担比率の分子」の悪化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が懸念される。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普通交付税の合併算定替えによる特例措置の適用期間終了を見据え、平成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年度まで順調に積み増してきた財政調整基金を、平成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年度は熊本地震に対応するため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百万円取崩したことにより年度末残高は大幅に減少したが、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年度以降は財政調整基金の取崩しに依存することなく財政運営を行い、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年度も歳計剰余金・運用積立金等を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百万円積み立てたことから、基金全体として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普通交付税の段階的縮減（令和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一本算定）のみならず、災害廃棄物処理に係る災害対策債や公共施設等の災害復旧事業債等の償還開始、さらに防災拠点センター建設や小中学校施設の建替えなど、熊本地震の影響で財源調整の対応範囲が拡大され、自主財源の乏しい本市にとって、これまで積み増してきた財政調整基金の取崩しは必至である。また、新規で造成した熊本地震復興基金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年を終期として被災者支援に資するための事業に活用しなければならないことを鑑みると、基金全体として中長期的に減少を見込んでいる。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年熊本地震からの早期復興に要する費用に充てる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社会福祉振興基金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：高齢者、障害者及び児童の福祉の向上並びにこれらの者の快適な生活環境の形成等に要する経費の財源に充てる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：主な原資であるふるさと応援寄附金を、小中学校への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機器導入等、対象事業の実施財源として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百万円取り崩し、取扱事務費を除く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百万円を新たに積み立てたこと等で、前年度と比べて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：熊本地震で被害の大きかった市町村に配分された復興基金（創意工夫事業分）について、①災害公営住宅建設に伴う用地取得＝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百万円、②防災備蓄倉庫機能強化＝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百万円、③消防団機能強化＝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百万円等への充当のため基金を取り崩したことで、前年度と比べて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金は寄附者が指定した事業の財源とすることが前提であり、その使途を明確化するため、担当課提案制度を確立し、「ふるさと応援寄附金事業選考委員会」にて応募事業を採択したうえで、基金を活用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：復興基金の使途については、他市町村の事案を参考にしながら検討し、基金の終期である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月まで被災者のきめ細かな支援に繋がる施策を展開していく。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地方税収の歳入増加や人件費・公債費等の歳出減少に伴い一般財源を確保できたため、基金の取崩しを回避し、歳計剰余金・運用積立金等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歳入に見合った歳出への転換を図りつつ、合併算定替の適用期限終了後の普通交付税や施設の老朽化に伴う更新費用、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コロナ禍における必要な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財政出動などに耐え得る残高水準を検討し、決算状況等を踏まえて可能な限り積み立てを行っていく。</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財政調整基金残高の推移（令和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年度見込）</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歳計剰余金積立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百万円・財源調整取崩し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1,584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末見込</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基金造成のために発行した合併特例事業債の元利償還金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や災害対策債の償還に充てるため、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百万円を取崩し、熊本地震災害廃棄物処理基金補助金を災害対策債の元利償還のため減債基金へ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百万円積み立てを行ったこと等により、残高合計が前年度と比べて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参考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年度基金造成＝合併特例事業債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百万円発行（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令和元年度で完済</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・災害対策債発行額＝平成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基金造成のための合併特例事業債に係る元利償還金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は令和元年度に終了したが、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災害対策債に係る元利償還金発生により普通交付税措置後の市負担額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年度まで）を取崩して対応するため、基金は減少する見込みである。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取崩し計画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合併特例債分　令和元年度＝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百万円（最終）</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災害対策債分　令和元年度＝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年度の比率は各平均（類似団体・全国・県）を下回っているものの、所有資産の約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割が償却済みとなっており、また前年度より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ポイント上昇していることから老朽化が進んでいる。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本市では、公共施設等総合計画（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策定、</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改訂）において、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年度までに総延床面積を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％程度縮減させる目標を掲げ、将来の人口規模に見合った施設保有量に向けて、老朽化した施設の複合化や小規模建替えなどによるコンパクト化を推進</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mn-lt"/>
              <a:ea typeface="+mn-ea"/>
              <a:cs typeface="+mn-cs"/>
            </a:rPr>
            <a:t>		</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3" name="楕円 82"/>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4" name="有形固定資産減価償却率該当値テキスト"/>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85" name="楕円 84"/>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60688</xdr:rowOff>
    </xdr:to>
    <xdr:cxnSp macro="">
      <xdr:nvCxnSpPr>
        <xdr:cNvPr id="86" name="直線コネクタ 85"/>
        <xdr:cNvCxnSpPr/>
      </xdr:nvCxnSpPr>
      <xdr:spPr>
        <a:xfrm>
          <a:off x="4051300" y="5791926"/>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48351</xdr:rowOff>
    </xdr:to>
    <xdr:cxnSp macro="">
      <xdr:nvCxnSpPr>
        <xdr:cNvPr id="88" name="直線コネクタ 87"/>
        <xdr:cNvCxnSpPr/>
      </xdr:nvCxnSpPr>
      <xdr:spPr>
        <a:xfrm>
          <a:off x="3289300" y="577033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98062</xdr:rowOff>
    </xdr:from>
    <xdr:to>
      <xdr:col>11</xdr:col>
      <xdr:colOff>187325</xdr:colOff>
      <xdr:row>29</xdr:row>
      <xdr:rowOff>28212</xdr:rowOff>
    </xdr:to>
    <xdr:sp macro="" textlink="">
      <xdr:nvSpPr>
        <xdr:cNvPr id="89" name="楕円 88"/>
        <xdr:cNvSpPr/>
      </xdr:nvSpPr>
      <xdr:spPr>
        <a:xfrm>
          <a:off x="2476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148862</xdr:rowOff>
    </xdr:from>
    <xdr:to>
      <xdr:col>15</xdr:col>
      <xdr:colOff>136525</xdr:colOff>
      <xdr:row>29</xdr:row>
      <xdr:rowOff>26761</xdr:rowOff>
    </xdr:to>
    <xdr:cxnSp macro="">
      <xdr:nvCxnSpPr>
        <xdr:cNvPr id="90" name="直線コネクタ 89"/>
        <xdr:cNvCxnSpPr/>
      </xdr:nvCxnSpPr>
      <xdr:spPr>
        <a:xfrm>
          <a:off x="2527300" y="572098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48714</xdr:rowOff>
    </xdr:from>
    <xdr:to>
      <xdr:col>7</xdr:col>
      <xdr:colOff>187325</xdr:colOff>
      <xdr:row>28</xdr:row>
      <xdr:rowOff>150314</xdr:rowOff>
    </xdr:to>
    <xdr:sp macro="" textlink="">
      <xdr:nvSpPr>
        <xdr:cNvPr id="91" name="楕円 90"/>
        <xdr:cNvSpPr/>
      </xdr:nvSpPr>
      <xdr:spPr>
        <a:xfrm>
          <a:off x="1714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28</xdr:row>
      <xdr:rowOff>148862</xdr:rowOff>
    </xdr:to>
    <xdr:cxnSp macro="">
      <xdr:nvCxnSpPr>
        <xdr:cNvPr id="92" name="直線コネクタ 91"/>
        <xdr:cNvCxnSpPr/>
      </xdr:nvCxnSpPr>
      <xdr:spPr>
        <a:xfrm>
          <a:off x="1765300" y="567163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97" name="n_1mainValue有形固定資産減価償却率"/>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44739</xdr:rowOff>
    </xdr:from>
    <xdr:ext cx="405111" cy="259045"/>
    <xdr:sp macro="" textlink="">
      <xdr:nvSpPr>
        <xdr:cNvPr id="99" name="n_3mainValue有形固定資産減価償却率"/>
        <xdr:cNvSpPr txBox="1"/>
      </xdr:nvSpPr>
      <xdr:spPr>
        <a:xfrm>
          <a:off x="2324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166841</xdr:rowOff>
    </xdr:from>
    <xdr:ext cx="405111" cy="259045"/>
    <xdr:sp macro="" textlink="">
      <xdr:nvSpPr>
        <xdr:cNvPr id="100" name="n_4mainValue有形固定資産減価償却率"/>
        <xdr:cNvSpPr txBox="1"/>
      </xdr:nvSpPr>
      <xdr:spPr>
        <a:xfrm>
          <a:off x="1562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熊本地震を起因とした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防災拠点センター建設事業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、松橋総合体育文化センター大規模改修事業などに対する地方債発行により、地方債現在高が大きく増加（前年度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+2,846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百万円）した結果、類似団体平均を上回ることとなった。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、小中学校施設の建替えなど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大型事業を予定しているため、地方債現在高のさらなる増加、普通交付税の一本算定に伴う基金取崩しによる財源調整は避けられないため、債務償還比率は悪化する見込みである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63747</xdr:rowOff>
    </xdr:from>
    <xdr:to>
      <xdr:col>76</xdr:col>
      <xdr:colOff>73025</xdr:colOff>
      <xdr:row>31</xdr:row>
      <xdr:rowOff>165347</xdr:rowOff>
    </xdr:to>
    <xdr:sp macro="" textlink="">
      <xdr:nvSpPr>
        <xdr:cNvPr id="145" name="楕円 144"/>
        <xdr:cNvSpPr/>
      </xdr:nvSpPr>
      <xdr:spPr>
        <a:xfrm>
          <a:off x="14744700" y="61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42174</xdr:rowOff>
    </xdr:from>
    <xdr:ext cx="469744" cy="259045"/>
    <xdr:sp macro="" textlink="">
      <xdr:nvSpPr>
        <xdr:cNvPr id="146" name="債務償還比率該当値テキスト"/>
        <xdr:cNvSpPr txBox="1"/>
      </xdr:nvSpPr>
      <xdr:spPr>
        <a:xfrm>
          <a:off x="14846300" y="612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145119</xdr:rowOff>
    </xdr:from>
    <xdr:to>
      <xdr:col>72</xdr:col>
      <xdr:colOff>123825</xdr:colOff>
      <xdr:row>31</xdr:row>
      <xdr:rowOff>75269</xdr:rowOff>
    </xdr:to>
    <xdr:sp macro="" textlink="">
      <xdr:nvSpPr>
        <xdr:cNvPr id="147" name="楕円 146"/>
        <xdr:cNvSpPr/>
      </xdr:nvSpPr>
      <xdr:spPr>
        <a:xfrm>
          <a:off x="14033500" y="60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24469</xdr:rowOff>
    </xdr:from>
    <xdr:to>
      <xdr:col>76</xdr:col>
      <xdr:colOff>22225</xdr:colOff>
      <xdr:row>31</xdr:row>
      <xdr:rowOff>114547</xdr:rowOff>
    </xdr:to>
    <xdr:cxnSp macro="">
      <xdr:nvCxnSpPr>
        <xdr:cNvPr id="148" name="直線コネクタ 147"/>
        <xdr:cNvCxnSpPr/>
      </xdr:nvCxnSpPr>
      <xdr:spPr>
        <a:xfrm>
          <a:off x="14084300" y="6110944"/>
          <a:ext cx="711200" cy="9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131805</xdr:rowOff>
    </xdr:from>
    <xdr:to>
      <xdr:col>68</xdr:col>
      <xdr:colOff>123825</xdr:colOff>
      <xdr:row>31</xdr:row>
      <xdr:rowOff>61955</xdr:rowOff>
    </xdr:to>
    <xdr:sp macro="" textlink="">
      <xdr:nvSpPr>
        <xdr:cNvPr id="149" name="楕円 148"/>
        <xdr:cNvSpPr/>
      </xdr:nvSpPr>
      <xdr:spPr>
        <a:xfrm>
          <a:off x="13271500" y="60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11155</xdr:rowOff>
    </xdr:from>
    <xdr:to>
      <xdr:col>72</xdr:col>
      <xdr:colOff>73025</xdr:colOff>
      <xdr:row>31</xdr:row>
      <xdr:rowOff>24469</xdr:rowOff>
    </xdr:to>
    <xdr:cxnSp macro="">
      <xdr:nvCxnSpPr>
        <xdr:cNvPr id="150" name="直線コネクタ 149"/>
        <xdr:cNvCxnSpPr/>
      </xdr:nvCxnSpPr>
      <xdr:spPr>
        <a:xfrm>
          <a:off x="13322300" y="6097630"/>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126407</xdr:rowOff>
    </xdr:from>
    <xdr:to>
      <xdr:col>64</xdr:col>
      <xdr:colOff>123825</xdr:colOff>
      <xdr:row>31</xdr:row>
      <xdr:rowOff>56557</xdr:rowOff>
    </xdr:to>
    <xdr:sp macro="" textlink="">
      <xdr:nvSpPr>
        <xdr:cNvPr id="151" name="楕円 150"/>
        <xdr:cNvSpPr/>
      </xdr:nvSpPr>
      <xdr:spPr>
        <a:xfrm>
          <a:off x="12509500" y="60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5757</xdr:rowOff>
    </xdr:from>
    <xdr:to>
      <xdr:col>68</xdr:col>
      <xdr:colOff>73025</xdr:colOff>
      <xdr:row>31</xdr:row>
      <xdr:rowOff>11155</xdr:rowOff>
    </xdr:to>
    <xdr:cxnSp macro="">
      <xdr:nvCxnSpPr>
        <xdr:cNvPr id="152" name="直線コネクタ 151"/>
        <xdr:cNvCxnSpPr/>
      </xdr:nvCxnSpPr>
      <xdr:spPr>
        <a:xfrm>
          <a:off x="12560300" y="6092232"/>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141570</xdr:rowOff>
    </xdr:from>
    <xdr:to>
      <xdr:col>60</xdr:col>
      <xdr:colOff>123825</xdr:colOff>
      <xdr:row>30</xdr:row>
      <xdr:rowOff>71720</xdr:rowOff>
    </xdr:to>
    <xdr:sp macro="" textlink="">
      <xdr:nvSpPr>
        <xdr:cNvPr id="153" name="楕円 152"/>
        <xdr:cNvSpPr/>
      </xdr:nvSpPr>
      <xdr:spPr>
        <a:xfrm>
          <a:off x="11747500" y="5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20920</xdr:rowOff>
    </xdr:from>
    <xdr:to>
      <xdr:col>64</xdr:col>
      <xdr:colOff>73025</xdr:colOff>
      <xdr:row>31</xdr:row>
      <xdr:rowOff>5757</xdr:rowOff>
    </xdr:to>
    <xdr:cxnSp macro="">
      <xdr:nvCxnSpPr>
        <xdr:cNvPr id="154" name="直線コネクタ 153"/>
        <xdr:cNvCxnSpPr/>
      </xdr:nvCxnSpPr>
      <xdr:spPr>
        <a:xfrm>
          <a:off x="11798300" y="5935945"/>
          <a:ext cx="762000" cy="1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66396</xdr:rowOff>
    </xdr:from>
    <xdr:ext cx="469744" cy="259045"/>
    <xdr:sp macro="" textlink="">
      <xdr:nvSpPr>
        <xdr:cNvPr id="159" name="n_1mainValue債務償還比率"/>
        <xdr:cNvSpPr txBox="1"/>
      </xdr:nvSpPr>
      <xdr:spPr>
        <a:xfrm>
          <a:off x="13836727" y="615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53082</xdr:rowOff>
    </xdr:from>
    <xdr:ext cx="469744" cy="259045"/>
    <xdr:sp macro="" textlink="">
      <xdr:nvSpPr>
        <xdr:cNvPr id="160" name="n_2mainValue債務償還比率"/>
        <xdr:cNvSpPr txBox="1"/>
      </xdr:nvSpPr>
      <xdr:spPr>
        <a:xfrm>
          <a:off x="13087427" y="61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47684</xdr:rowOff>
    </xdr:from>
    <xdr:ext cx="469744" cy="259045"/>
    <xdr:sp macro="" textlink="">
      <xdr:nvSpPr>
        <xdr:cNvPr id="161" name="n_3mainValue債務償還比率"/>
        <xdr:cNvSpPr txBox="1"/>
      </xdr:nvSpPr>
      <xdr:spPr>
        <a:xfrm>
          <a:off x="12325427" y="61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88247</xdr:rowOff>
    </xdr:from>
    <xdr:ext cx="469744" cy="259045"/>
    <xdr:sp macro="" textlink="">
      <xdr:nvSpPr>
        <xdr:cNvPr id="162" name="n_4mainValue債務償還比率"/>
        <xdr:cNvSpPr txBox="1"/>
      </xdr:nvSpPr>
      <xdr:spPr>
        <a:xfrm>
          <a:off x="11563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121412</xdr:rowOff>
    </xdr:from>
    <xdr:to>
      <xdr:col>24</xdr:col>
      <xdr:colOff>114300</xdr:colOff>
      <xdr:row>39</xdr:row>
      <xdr:rowOff>51562</xdr:rowOff>
    </xdr:to>
    <xdr:sp macro="" textlink="">
      <xdr:nvSpPr>
        <xdr:cNvPr id="71" name="楕円 70"/>
        <xdr:cNvSpPr/>
      </xdr:nvSpPr>
      <xdr:spPr>
        <a:xfrm>
          <a:off x="4584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144289</xdr:rowOff>
    </xdr:from>
    <xdr:ext cx="405111" cy="259045"/>
    <xdr:sp macro="" textlink="">
      <xdr:nvSpPr>
        <xdr:cNvPr id="72" name="【道路】&#10;有形固定資産減価償却率該当値テキスト"/>
        <xdr:cNvSpPr txBox="1"/>
      </xdr:nvSpPr>
      <xdr:spPr>
        <a:xfrm>
          <a:off x="4673600" y="648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87122</xdr:rowOff>
    </xdr:from>
    <xdr:to>
      <xdr:col>20</xdr:col>
      <xdr:colOff>38100</xdr:colOff>
      <xdr:row>39</xdr:row>
      <xdr:rowOff>17272</xdr:rowOff>
    </xdr:to>
    <xdr:sp macro="" textlink="">
      <xdr:nvSpPr>
        <xdr:cNvPr id="73" name="楕円 72"/>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137922</xdr:rowOff>
    </xdr:from>
    <xdr:to>
      <xdr:col>24</xdr:col>
      <xdr:colOff>63500</xdr:colOff>
      <xdr:row>39</xdr:row>
      <xdr:rowOff>762</xdr:rowOff>
    </xdr:to>
    <xdr:cxnSp macro="">
      <xdr:nvCxnSpPr>
        <xdr:cNvPr id="74" name="直線コネクタ 73"/>
        <xdr:cNvCxnSpPr/>
      </xdr:nvCxnSpPr>
      <xdr:spPr>
        <a:xfrm>
          <a:off x="3797300" y="66530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5" name="楕円 74"/>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137922</xdr:rowOff>
    </xdr:to>
    <xdr:cxnSp macro="">
      <xdr:nvCxnSpPr>
        <xdr:cNvPr id="76" name="直線コネクタ 75"/>
        <xdr:cNvCxnSpPr/>
      </xdr:nvCxnSpPr>
      <xdr:spPr>
        <a:xfrm>
          <a:off x="2908300" y="66141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xdr:rowOff>
    </xdr:from>
    <xdr:to>
      <xdr:col>10</xdr:col>
      <xdr:colOff>165100</xdr:colOff>
      <xdr:row>38</xdr:row>
      <xdr:rowOff>113284</xdr:rowOff>
    </xdr:to>
    <xdr:sp macro="" textlink="">
      <xdr:nvSpPr>
        <xdr:cNvPr id="77" name="楕円 76"/>
        <xdr:cNvSpPr/>
      </xdr:nvSpPr>
      <xdr:spPr>
        <a:xfrm>
          <a:off x="1968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62484</xdr:rowOff>
    </xdr:from>
    <xdr:to>
      <xdr:col>15</xdr:col>
      <xdr:colOff>50800</xdr:colOff>
      <xdr:row>38</xdr:row>
      <xdr:rowOff>99060</xdr:rowOff>
    </xdr:to>
    <xdr:cxnSp macro="">
      <xdr:nvCxnSpPr>
        <xdr:cNvPr id="78" name="直線コネクタ 77"/>
        <xdr:cNvCxnSpPr/>
      </xdr:nvCxnSpPr>
      <xdr:spPr>
        <a:xfrm>
          <a:off x="2019300" y="6577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144272</xdr:rowOff>
    </xdr:from>
    <xdr:to>
      <xdr:col>6</xdr:col>
      <xdr:colOff>38100</xdr:colOff>
      <xdr:row>38</xdr:row>
      <xdr:rowOff>74422</xdr:rowOff>
    </xdr:to>
    <xdr:sp macro="" textlink="">
      <xdr:nvSpPr>
        <xdr:cNvPr id="79" name="楕円 78"/>
        <xdr:cNvSpPr/>
      </xdr:nvSpPr>
      <xdr:spPr>
        <a:xfrm>
          <a:off x="1079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23622</xdr:rowOff>
    </xdr:from>
    <xdr:to>
      <xdr:col>10</xdr:col>
      <xdr:colOff>114300</xdr:colOff>
      <xdr:row>38</xdr:row>
      <xdr:rowOff>62484</xdr:rowOff>
    </xdr:to>
    <xdr:cxnSp macro="">
      <xdr:nvCxnSpPr>
        <xdr:cNvPr id="80" name="直線コネクタ 79"/>
        <xdr:cNvCxnSpPr/>
      </xdr:nvCxnSpPr>
      <xdr:spPr>
        <a:xfrm>
          <a:off x="1130300" y="65387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33799</xdr:rowOff>
    </xdr:from>
    <xdr:ext cx="405111" cy="259045"/>
    <xdr:sp macro="" textlink="">
      <xdr:nvSpPr>
        <xdr:cNvPr id="85" name="n_1mainValue【道路】&#10;有形固定資産減価償却率"/>
        <xdr:cNvSpPr txBox="1"/>
      </xdr:nvSpPr>
      <xdr:spPr>
        <a:xfrm>
          <a:off x="3582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6" name="n_2main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129811</xdr:rowOff>
    </xdr:from>
    <xdr:ext cx="405111" cy="259045"/>
    <xdr:sp macro="" textlink="">
      <xdr:nvSpPr>
        <xdr:cNvPr id="87" name="n_3mainValue【道路】&#10;有形固定資産減価償却率"/>
        <xdr:cNvSpPr txBox="1"/>
      </xdr:nvSpPr>
      <xdr:spPr>
        <a:xfrm>
          <a:off x="181674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90949</xdr:rowOff>
    </xdr:from>
    <xdr:ext cx="405111" cy="259045"/>
    <xdr:sp macro="" textlink="">
      <xdr:nvSpPr>
        <xdr:cNvPr id="88" name="n_4mainValue【道路】&#10;有形固定資産減価償却率"/>
        <xdr:cNvSpPr txBox="1"/>
      </xdr:nvSpPr>
      <xdr:spPr>
        <a:xfrm>
          <a:off x="927744"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84020</xdr:rowOff>
    </xdr:from>
    <xdr:to>
      <xdr:col>55</xdr:col>
      <xdr:colOff>50800</xdr:colOff>
      <xdr:row>39</xdr:row>
      <xdr:rowOff>14170</xdr:rowOff>
    </xdr:to>
    <xdr:sp macro="" textlink="">
      <xdr:nvSpPr>
        <xdr:cNvPr id="130" name="楕円 129"/>
        <xdr:cNvSpPr/>
      </xdr:nvSpPr>
      <xdr:spPr>
        <a:xfrm>
          <a:off x="10426700" y="65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106897</xdr:rowOff>
    </xdr:from>
    <xdr:ext cx="534377" cy="259045"/>
    <xdr:sp macro="" textlink="">
      <xdr:nvSpPr>
        <xdr:cNvPr id="131" name="【道路】&#10;一人当たり延長該当値テキスト"/>
        <xdr:cNvSpPr txBox="1"/>
      </xdr:nvSpPr>
      <xdr:spPr>
        <a:xfrm>
          <a:off x="10515600" y="64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89996</xdr:rowOff>
    </xdr:from>
    <xdr:to>
      <xdr:col>50</xdr:col>
      <xdr:colOff>165100</xdr:colOff>
      <xdr:row>39</xdr:row>
      <xdr:rowOff>20146</xdr:rowOff>
    </xdr:to>
    <xdr:sp macro="" textlink="">
      <xdr:nvSpPr>
        <xdr:cNvPr id="132" name="楕円 131"/>
        <xdr:cNvSpPr/>
      </xdr:nvSpPr>
      <xdr:spPr>
        <a:xfrm>
          <a:off x="9588500" y="66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134820</xdr:rowOff>
    </xdr:from>
    <xdr:to>
      <xdr:col>55</xdr:col>
      <xdr:colOff>0</xdr:colOff>
      <xdr:row>38</xdr:row>
      <xdr:rowOff>140796</xdr:rowOff>
    </xdr:to>
    <xdr:cxnSp macro="">
      <xdr:nvCxnSpPr>
        <xdr:cNvPr id="133" name="直線コネクタ 132"/>
        <xdr:cNvCxnSpPr/>
      </xdr:nvCxnSpPr>
      <xdr:spPr>
        <a:xfrm flipV="1">
          <a:off x="9639300" y="6649920"/>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92673</xdr:rowOff>
    </xdr:from>
    <xdr:to>
      <xdr:col>46</xdr:col>
      <xdr:colOff>38100</xdr:colOff>
      <xdr:row>39</xdr:row>
      <xdr:rowOff>22823</xdr:rowOff>
    </xdr:to>
    <xdr:sp macro="" textlink="">
      <xdr:nvSpPr>
        <xdr:cNvPr id="134" name="楕円 133"/>
        <xdr:cNvSpPr/>
      </xdr:nvSpPr>
      <xdr:spPr>
        <a:xfrm>
          <a:off x="8699500" y="66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140796</xdr:rowOff>
    </xdr:from>
    <xdr:to>
      <xdr:col>50</xdr:col>
      <xdr:colOff>114300</xdr:colOff>
      <xdr:row>38</xdr:row>
      <xdr:rowOff>143473</xdr:rowOff>
    </xdr:to>
    <xdr:cxnSp macro="">
      <xdr:nvCxnSpPr>
        <xdr:cNvPr id="135" name="直線コネクタ 134"/>
        <xdr:cNvCxnSpPr/>
      </xdr:nvCxnSpPr>
      <xdr:spPr>
        <a:xfrm flipV="1">
          <a:off x="8750300" y="6655896"/>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99009</xdr:rowOff>
    </xdr:from>
    <xdr:to>
      <xdr:col>41</xdr:col>
      <xdr:colOff>101600</xdr:colOff>
      <xdr:row>39</xdr:row>
      <xdr:rowOff>29159</xdr:rowOff>
    </xdr:to>
    <xdr:sp macro="" textlink="">
      <xdr:nvSpPr>
        <xdr:cNvPr id="136" name="楕円 135"/>
        <xdr:cNvSpPr/>
      </xdr:nvSpPr>
      <xdr:spPr>
        <a:xfrm>
          <a:off x="7810500" y="66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143473</xdr:rowOff>
    </xdr:from>
    <xdr:to>
      <xdr:col>45</xdr:col>
      <xdr:colOff>177800</xdr:colOff>
      <xdr:row>38</xdr:row>
      <xdr:rowOff>149809</xdr:rowOff>
    </xdr:to>
    <xdr:cxnSp macro="">
      <xdr:nvCxnSpPr>
        <xdr:cNvPr id="137" name="直線コネクタ 136"/>
        <xdr:cNvCxnSpPr/>
      </xdr:nvCxnSpPr>
      <xdr:spPr>
        <a:xfrm flipV="1">
          <a:off x="7861300" y="6658573"/>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17203</xdr:rowOff>
    </xdr:from>
    <xdr:to>
      <xdr:col>36</xdr:col>
      <xdr:colOff>165100</xdr:colOff>
      <xdr:row>39</xdr:row>
      <xdr:rowOff>118803</xdr:rowOff>
    </xdr:to>
    <xdr:sp macro="" textlink="">
      <xdr:nvSpPr>
        <xdr:cNvPr id="138" name="楕円 137"/>
        <xdr:cNvSpPr/>
      </xdr:nvSpPr>
      <xdr:spPr>
        <a:xfrm>
          <a:off x="6921500" y="6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149809</xdr:rowOff>
    </xdr:from>
    <xdr:to>
      <xdr:col>41</xdr:col>
      <xdr:colOff>50800</xdr:colOff>
      <xdr:row>39</xdr:row>
      <xdr:rowOff>68003</xdr:rowOff>
    </xdr:to>
    <xdr:cxnSp macro="">
      <xdr:nvCxnSpPr>
        <xdr:cNvPr id="139" name="直線コネクタ 138"/>
        <xdr:cNvCxnSpPr/>
      </xdr:nvCxnSpPr>
      <xdr:spPr>
        <a:xfrm flipV="1">
          <a:off x="6972300" y="6664909"/>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36673</xdr:rowOff>
    </xdr:from>
    <xdr:ext cx="534377" cy="259045"/>
    <xdr:sp macro="" textlink="">
      <xdr:nvSpPr>
        <xdr:cNvPr id="144" name="n_1mainValue【道路】&#10;一人当たり延長"/>
        <xdr:cNvSpPr txBox="1"/>
      </xdr:nvSpPr>
      <xdr:spPr>
        <a:xfrm>
          <a:off x="9359411" y="63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39351</xdr:rowOff>
    </xdr:from>
    <xdr:ext cx="534377" cy="259045"/>
    <xdr:sp macro="" textlink="">
      <xdr:nvSpPr>
        <xdr:cNvPr id="145" name="n_2mainValue【道路】&#10;一人当たり延長"/>
        <xdr:cNvSpPr txBox="1"/>
      </xdr:nvSpPr>
      <xdr:spPr>
        <a:xfrm>
          <a:off x="8483111" y="63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20286</xdr:rowOff>
    </xdr:from>
    <xdr:ext cx="534377" cy="259045"/>
    <xdr:sp macro="" textlink="">
      <xdr:nvSpPr>
        <xdr:cNvPr id="146" name="n_3mainValue【道路】&#10;一人当たり延長"/>
        <xdr:cNvSpPr txBox="1"/>
      </xdr:nvSpPr>
      <xdr:spPr>
        <a:xfrm>
          <a:off x="7594111" y="6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109930</xdr:rowOff>
    </xdr:from>
    <xdr:ext cx="534377" cy="259045"/>
    <xdr:sp macro="" textlink="">
      <xdr:nvSpPr>
        <xdr:cNvPr id="147" name="n_4mainValue【道路】&#10;一人当たり延長"/>
        <xdr:cNvSpPr txBox="1"/>
      </xdr:nvSpPr>
      <xdr:spPr>
        <a:xfrm>
          <a:off x="6705111" y="67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89" name="楕円 188"/>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90" name="【橋りょう・トンネル】&#10;有形固定資産減価償却率該当値テキスト"/>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91" name="楕円 190"/>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115933</xdr:rowOff>
    </xdr:to>
    <xdr:cxnSp macro="">
      <xdr:nvCxnSpPr>
        <xdr:cNvPr id="192" name="直線コネクタ 191"/>
        <xdr:cNvCxnSpPr/>
      </xdr:nvCxnSpPr>
      <xdr:spPr>
        <a:xfrm>
          <a:off x="3797300" y="103800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93073</xdr:rowOff>
    </xdr:to>
    <xdr:cxnSp macro="">
      <xdr:nvCxnSpPr>
        <xdr:cNvPr id="194" name="直線コネクタ 193"/>
        <xdr:cNvCxnSpPr/>
      </xdr:nvCxnSpPr>
      <xdr:spPr>
        <a:xfrm>
          <a:off x="2908300" y="103604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95" name="楕円 194"/>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73478</xdr:rowOff>
    </xdr:to>
    <xdr:cxnSp macro="">
      <xdr:nvCxnSpPr>
        <xdr:cNvPr id="196" name="直線コネクタ 195"/>
        <xdr:cNvCxnSpPr/>
      </xdr:nvCxnSpPr>
      <xdr:spPr>
        <a:xfrm>
          <a:off x="2019300" y="1031475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7" name="楕円 196"/>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27759</xdr:rowOff>
    </xdr:to>
    <xdr:cxnSp macro="">
      <xdr:nvCxnSpPr>
        <xdr:cNvPr id="198" name="直線コネクタ 197"/>
        <xdr:cNvCxnSpPr/>
      </xdr:nvCxnSpPr>
      <xdr:spPr>
        <a:xfrm>
          <a:off x="1130300" y="102870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203" name="n_1mainValue【橋りょう・トンネル】&#10;有形固定資産減価償却率"/>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205" name="n_3mainValue【橋りょう・トンネル】&#10;有形固定資産減価償却率"/>
        <xdr:cNvSpPr txBox="1"/>
      </xdr:nvSpPr>
      <xdr:spPr>
        <a:xfrm>
          <a:off x="1816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6" name="n_4main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65225</xdr:rowOff>
    </xdr:from>
    <xdr:to>
      <xdr:col>55</xdr:col>
      <xdr:colOff>50800</xdr:colOff>
      <xdr:row>63</xdr:row>
      <xdr:rowOff>166825</xdr:rowOff>
    </xdr:to>
    <xdr:sp macro="" textlink="">
      <xdr:nvSpPr>
        <xdr:cNvPr id="246" name="楕円 245"/>
        <xdr:cNvSpPr/>
      </xdr:nvSpPr>
      <xdr:spPr>
        <a:xfrm>
          <a:off x="10426700" y="10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88102</xdr:rowOff>
    </xdr:from>
    <xdr:ext cx="599010" cy="259045"/>
    <xdr:sp macro="" textlink="">
      <xdr:nvSpPr>
        <xdr:cNvPr id="247" name="【橋りょう・トンネル】&#10;一人当たり有形固定資産（償却資産）額該当値テキスト"/>
        <xdr:cNvSpPr txBox="1"/>
      </xdr:nvSpPr>
      <xdr:spPr>
        <a:xfrm>
          <a:off x="10515600" y="1071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66827</xdr:rowOff>
    </xdr:from>
    <xdr:to>
      <xdr:col>50</xdr:col>
      <xdr:colOff>165100</xdr:colOff>
      <xdr:row>63</xdr:row>
      <xdr:rowOff>168427</xdr:rowOff>
    </xdr:to>
    <xdr:sp macro="" textlink="">
      <xdr:nvSpPr>
        <xdr:cNvPr id="248" name="楕円 247"/>
        <xdr:cNvSpPr/>
      </xdr:nvSpPr>
      <xdr:spPr>
        <a:xfrm>
          <a:off x="9588500" y="108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116025</xdr:rowOff>
    </xdr:from>
    <xdr:to>
      <xdr:col>55</xdr:col>
      <xdr:colOff>0</xdr:colOff>
      <xdr:row>63</xdr:row>
      <xdr:rowOff>117627</xdr:rowOff>
    </xdr:to>
    <xdr:cxnSp macro="">
      <xdr:nvCxnSpPr>
        <xdr:cNvPr id="249" name="直線コネクタ 248"/>
        <xdr:cNvCxnSpPr/>
      </xdr:nvCxnSpPr>
      <xdr:spPr>
        <a:xfrm flipV="1">
          <a:off x="9639300" y="10917375"/>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68466</xdr:rowOff>
    </xdr:from>
    <xdr:to>
      <xdr:col>46</xdr:col>
      <xdr:colOff>38100</xdr:colOff>
      <xdr:row>63</xdr:row>
      <xdr:rowOff>170066</xdr:rowOff>
    </xdr:to>
    <xdr:sp macro="" textlink="">
      <xdr:nvSpPr>
        <xdr:cNvPr id="250" name="楕円 249"/>
        <xdr:cNvSpPr/>
      </xdr:nvSpPr>
      <xdr:spPr>
        <a:xfrm>
          <a:off x="8699500" y="108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117627</xdr:rowOff>
    </xdr:from>
    <xdr:to>
      <xdr:col>50</xdr:col>
      <xdr:colOff>114300</xdr:colOff>
      <xdr:row>63</xdr:row>
      <xdr:rowOff>119266</xdr:rowOff>
    </xdr:to>
    <xdr:cxnSp macro="">
      <xdr:nvCxnSpPr>
        <xdr:cNvPr id="251" name="直線コネクタ 250"/>
        <xdr:cNvCxnSpPr/>
      </xdr:nvCxnSpPr>
      <xdr:spPr>
        <a:xfrm flipV="1">
          <a:off x="8750300" y="1091897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65488</xdr:rowOff>
    </xdr:from>
    <xdr:to>
      <xdr:col>41</xdr:col>
      <xdr:colOff>101600</xdr:colOff>
      <xdr:row>63</xdr:row>
      <xdr:rowOff>167088</xdr:rowOff>
    </xdr:to>
    <xdr:sp macro="" textlink="">
      <xdr:nvSpPr>
        <xdr:cNvPr id="252" name="楕円 251"/>
        <xdr:cNvSpPr/>
      </xdr:nvSpPr>
      <xdr:spPr>
        <a:xfrm>
          <a:off x="7810500" y="108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116288</xdr:rowOff>
    </xdr:from>
    <xdr:to>
      <xdr:col>45</xdr:col>
      <xdr:colOff>177800</xdr:colOff>
      <xdr:row>63</xdr:row>
      <xdr:rowOff>119266</xdr:rowOff>
    </xdr:to>
    <xdr:cxnSp macro="">
      <xdr:nvCxnSpPr>
        <xdr:cNvPr id="253" name="直線コネクタ 252"/>
        <xdr:cNvCxnSpPr/>
      </xdr:nvCxnSpPr>
      <xdr:spPr>
        <a:xfrm>
          <a:off x="7861300" y="1091763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66787</xdr:rowOff>
    </xdr:from>
    <xdr:to>
      <xdr:col>36</xdr:col>
      <xdr:colOff>165100</xdr:colOff>
      <xdr:row>63</xdr:row>
      <xdr:rowOff>168387</xdr:rowOff>
    </xdr:to>
    <xdr:sp macro="" textlink="">
      <xdr:nvSpPr>
        <xdr:cNvPr id="254" name="楕円 253"/>
        <xdr:cNvSpPr/>
      </xdr:nvSpPr>
      <xdr:spPr>
        <a:xfrm>
          <a:off x="6921500" y="108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116288</xdr:rowOff>
    </xdr:from>
    <xdr:to>
      <xdr:col>41</xdr:col>
      <xdr:colOff>50800</xdr:colOff>
      <xdr:row>63</xdr:row>
      <xdr:rowOff>117587</xdr:rowOff>
    </xdr:to>
    <xdr:cxnSp macro="">
      <xdr:nvCxnSpPr>
        <xdr:cNvPr id="255" name="直線コネクタ 254"/>
        <xdr:cNvCxnSpPr/>
      </xdr:nvCxnSpPr>
      <xdr:spPr>
        <a:xfrm flipV="1">
          <a:off x="6972300" y="10917638"/>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57" name="n_2aveValue【橋りょう・トンネル】&#10;一人当たり有形固定資産（償却資産）額"/>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13504</xdr:rowOff>
    </xdr:from>
    <xdr:ext cx="599010" cy="259045"/>
    <xdr:sp macro="" textlink="">
      <xdr:nvSpPr>
        <xdr:cNvPr id="260" name="n_1mainValue【橋りょう・トンネル】&#10;一人当たり有形固定資産（償却資産）額"/>
        <xdr:cNvSpPr txBox="1"/>
      </xdr:nvSpPr>
      <xdr:spPr>
        <a:xfrm>
          <a:off x="9327095" y="1064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15143</xdr:rowOff>
    </xdr:from>
    <xdr:ext cx="599010" cy="259045"/>
    <xdr:sp macro="" textlink="">
      <xdr:nvSpPr>
        <xdr:cNvPr id="261" name="n_2mainValue【橋りょう・トンネル】&#10;一人当たり有形固定資産（償却資産）額"/>
        <xdr:cNvSpPr txBox="1"/>
      </xdr:nvSpPr>
      <xdr:spPr>
        <a:xfrm>
          <a:off x="8450795" y="1064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12165</xdr:rowOff>
    </xdr:from>
    <xdr:ext cx="599010" cy="259045"/>
    <xdr:sp macro="" textlink="">
      <xdr:nvSpPr>
        <xdr:cNvPr id="262" name="n_3mainValue【橋りょう・トンネル】&#10;一人当たり有形固定資産（償却資産）額"/>
        <xdr:cNvSpPr txBox="1"/>
      </xdr:nvSpPr>
      <xdr:spPr>
        <a:xfrm>
          <a:off x="7561795" y="106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13464</xdr:rowOff>
    </xdr:from>
    <xdr:ext cx="599010" cy="259045"/>
    <xdr:sp macro="" textlink="">
      <xdr:nvSpPr>
        <xdr:cNvPr id="263" name="n_4mainValue【橋りょう・トンネル】&#10;一人当たり有形固定資産（償却資産）額"/>
        <xdr:cNvSpPr txBox="1"/>
      </xdr:nvSpPr>
      <xdr:spPr>
        <a:xfrm>
          <a:off x="6672795" y="106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108131</xdr:rowOff>
    </xdr:from>
    <xdr:to>
      <xdr:col>24</xdr:col>
      <xdr:colOff>114300</xdr:colOff>
      <xdr:row>82</xdr:row>
      <xdr:rowOff>38281</xdr:rowOff>
    </xdr:to>
    <xdr:sp macro="" textlink="">
      <xdr:nvSpPr>
        <xdr:cNvPr id="305" name="楕円 304"/>
        <xdr:cNvSpPr/>
      </xdr:nvSpPr>
      <xdr:spPr>
        <a:xfrm>
          <a:off x="4584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131008</xdr:rowOff>
    </xdr:from>
    <xdr:ext cx="405111" cy="259045"/>
    <xdr:sp macro="" textlink="">
      <xdr:nvSpPr>
        <xdr:cNvPr id="306" name="【公営住宅】&#10;有形固定資産減価償却率該当値テキスト"/>
        <xdr:cNvSpPr txBox="1"/>
      </xdr:nvSpPr>
      <xdr:spPr>
        <a:xfrm>
          <a:off x="4673600" y="138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73842</xdr:rowOff>
    </xdr:from>
    <xdr:to>
      <xdr:col>20</xdr:col>
      <xdr:colOff>38100</xdr:colOff>
      <xdr:row>83</xdr:row>
      <xdr:rowOff>3992</xdr:rowOff>
    </xdr:to>
    <xdr:sp macro="" textlink="">
      <xdr:nvSpPr>
        <xdr:cNvPr id="307" name="楕円 306"/>
        <xdr:cNvSpPr/>
      </xdr:nvSpPr>
      <xdr:spPr>
        <a:xfrm>
          <a:off x="3746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158931</xdr:rowOff>
    </xdr:from>
    <xdr:to>
      <xdr:col>24</xdr:col>
      <xdr:colOff>63500</xdr:colOff>
      <xdr:row>82</xdr:row>
      <xdr:rowOff>124642</xdr:rowOff>
    </xdr:to>
    <xdr:cxnSp macro="">
      <xdr:nvCxnSpPr>
        <xdr:cNvPr id="308" name="直線コネクタ 307"/>
        <xdr:cNvCxnSpPr/>
      </xdr:nvCxnSpPr>
      <xdr:spPr>
        <a:xfrm flipV="1">
          <a:off x="3797300" y="14046381"/>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145687</xdr:rowOff>
    </xdr:from>
    <xdr:to>
      <xdr:col>15</xdr:col>
      <xdr:colOff>101600</xdr:colOff>
      <xdr:row>85</xdr:row>
      <xdr:rowOff>75837</xdr:rowOff>
    </xdr:to>
    <xdr:sp macro="" textlink="">
      <xdr:nvSpPr>
        <xdr:cNvPr id="309" name="楕円 308"/>
        <xdr:cNvSpPr/>
      </xdr:nvSpPr>
      <xdr:spPr>
        <a:xfrm>
          <a:off x="2857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85</xdr:row>
      <xdr:rowOff>25037</xdr:rowOff>
    </xdr:to>
    <xdr:cxnSp macro="">
      <xdr:nvCxnSpPr>
        <xdr:cNvPr id="310" name="直線コネクタ 309"/>
        <xdr:cNvCxnSpPr/>
      </xdr:nvCxnSpPr>
      <xdr:spPr>
        <a:xfrm flipV="1">
          <a:off x="2908300" y="14183542"/>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121194</xdr:rowOff>
    </xdr:from>
    <xdr:to>
      <xdr:col>10</xdr:col>
      <xdr:colOff>165100</xdr:colOff>
      <xdr:row>85</xdr:row>
      <xdr:rowOff>51344</xdr:rowOff>
    </xdr:to>
    <xdr:sp macro="" textlink="">
      <xdr:nvSpPr>
        <xdr:cNvPr id="311" name="楕円 310"/>
        <xdr:cNvSpPr/>
      </xdr:nvSpPr>
      <xdr:spPr>
        <a:xfrm>
          <a:off x="1968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25037</xdr:rowOff>
    </xdr:to>
    <xdr:cxnSp macro="">
      <xdr:nvCxnSpPr>
        <xdr:cNvPr id="312" name="直線コネクタ 311"/>
        <xdr:cNvCxnSpPr/>
      </xdr:nvCxnSpPr>
      <xdr:spPr>
        <a:xfrm>
          <a:off x="2019300" y="1457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95069</xdr:rowOff>
    </xdr:from>
    <xdr:to>
      <xdr:col>6</xdr:col>
      <xdr:colOff>38100</xdr:colOff>
      <xdr:row>85</xdr:row>
      <xdr:rowOff>25219</xdr:rowOff>
    </xdr:to>
    <xdr:sp macro="" textlink="">
      <xdr:nvSpPr>
        <xdr:cNvPr id="313" name="楕円 312"/>
        <xdr:cNvSpPr/>
      </xdr:nvSpPr>
      <xdr:spPr>
        <a:xfrm>
          <a:off x="107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145869</xdr:rowOff>
    </xdr:from>
    <xdr:to>
      <xdr:col>10</xdr:col>
      <xdr:colOff>114300</xdr:colOff>
      <xdr:row>85</xdr:row>
      <xdr:rowOff>544</xdr:rowOff>
    </xdr:to>
    <xdr:cxnSp macro="">
      <xdr:nvCxnSpPr>
        <xdr:cNvPr id="314" name="直線コネクタ 313"/>
        <xdr:cNvCxnSpPr/>
      </xdr:nvCxnSpPr>
      <xdr:spPr>
        <a:xfrm>
          <a:off x="1130300" y="1454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20519</xdr:rowOff>
    </xdr:from>
    <xdr:ext cx="405111" cy="259045"/>
    <xdr:sp macro="" textlink="">
      <xdr:nvSpPr>
        <xdr:cNvPr id="319" name="n_1mainValue【公営住宅】&#10;有形固定資産減価償却率"/>
        <xdr:cNvSpPr txBox="1"/>
      </xdr:nvSpPr>
      <xdr:spPr>
        <a:xfrm>
          <a:off x="35820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66964</xdr:rowOff>
    </xdr:from>
    <xdr:ext cx="405111" cy="259045"/>
    <xdr:sp macro="" textlink="">
      <xdr:nvSpPr>
        <xdr:cNvPr id="320" name="n_2mainValue【公営住宅】&#10;有形固定資産減価償却率"/>
        <xdr:cNvSpPr txBox="1"/>
      </xdr:nvSpPr>
      <xdr:spPr>
        <a:xfrm>
          <a:off x="2705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42471</xdr:rowOff>
    </xdr:from>
    <xdr:ext cx="405111" cy="259045"/>
    <xdr:sp macro="" textlink="">
      <xdr:nvSpPr>
        <xdr:cNvPr id="321" name="n_3mainValue【公営住宅】&#10;有形固定資産減価償却率"/>
        <xdr:cNvSpPr txBox="1"/>
      </xdr:nvSpPr>
      <xdr:spPr>
        <a:xfrm>
          <a:off x="1816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16346</xdr:rowOff>
    </xdr:from>
    <xdr:ext cx="405111" cy="259045"/>
    <xdr:sp macro="" textlink="">
      <xdr:nvSpPr>
        <xdr:cNvPr id="322" name="n_4mainValue【公営住宅】&#10;有形固定資産減価償却率"/>
        <xdr:cNvSpPr txBox="1"/>
      </xdr:nvSpPr>
      <xdr:spPr>
        <a:xfrm>
          <a:off x="927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49594</xdr:rowOff>
    </xdr:from>
    <xdr:to>
      <xdr:col>55</xdr:col>
      <xdr:colOff>50800</xdr:colOff>
      <xdr:row>81</xdr:row>
      <xdr:rowOff>151194</xdr:rowOff>
    </xdr:to>
    <xdr:sp macro="" textlink="">
      <xdr:nvSpPr>
        <xdr:cNvPr id="358" name="楕円 357"/>
        <xdr:cNvSpPr/>
      </xdr:nvSpPr>
      <xdr:spPr>
        <a:xfrm>
          <a:off x="10426700" y="139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72471</xdr:rowOff>
    </xdr:from>
    <xdr:ext cx="469744" cy="259045"/>
    <xdr:sp macro="" textlink="">
      <xdr:nvSpPr>
        <xdr:cNvPr id="359" name="【公営住宅】&#10;一人当たり面積該当値テキスト"/>
        <xdr:cNvSpPr txBox="1"/>
      </xdr:nvSpPr>
      <xdr:spPr>
        <a:xfrm>
          <a:off x="10515600" y="137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101028</xdr:rowOff>
    </xdr:from>
    <xdr:to>
      <xdr:col>50</xdr:col>
      <xdr:colOff>165100</xdr:colOff>
      <xdr:row>82</xdr:row>
      <xdr:rowOff>31178</xdr:rowOff>
    </xdr:to>
    <xdr:sp macro="" textlink="">
      <xdr:nvSpPr>
        <xdr:cNvPr id="360" name="楕円 359"/>
        <xdr:cNvSpPr/>
      </xdr:nvSpPr>
      <xdr:spPr>
        <a:xfrm>
          <a:off x="9588500" y="139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100394</xdr:rowOff>
    </xdr:from>
    <xdr:to>
      <xdr:col>55</xdr:col>
      <xdr:colOff>0</xdr:colOff>
      <xdr:row>81</xdr:row>
      <xdr:rowOff>151828</xdr:rowOff>
    </xdr:to>
    <xdr:cxnSp macro="">
      <xdr:nvCxnSpPr>
        <xdr:cNvPr id="361" name="直線コネクタ 360"/>
        <xdr:cNvCxnSpPr/>
      </xdr:nvCxnSpPr>
      <xdr:spPr>
        <a:xfrm flipV="1">
          <a:off x="9639300" y="13987844"/>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62" name="楕円 361"/>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151828</xdr:rowOff>
    </xdr:from>
    <xdr:to>
      <xdr:col>50</xdr:col>
      <xdr:colOff>114300</xdr:colOff>
      <xdr:row>82</xdr:row>
      <xdr:rowOff>38100</xdr:rowOff>
    </xdr:to>
    <xdr:cxnSp macro="">
      <xdr:nvCxnSpPr>
        <xdr:cNvPr id="363" name="直線コネクタ 362"/>
        <xdr:cNvCxnSpPr/>
      </xdr:nvCxnSpPr>
      <xdr:spPr>
        <a:xfrm flipV="1">
          <a:off x="8750300" y="1403927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168466</xdr:rowOff>
    </xdr:from>
    <xdr:to>
      <xdr:col>41</xdr:col>
      <xdr:colOff>101600</xdr:colOff>
      <xdr:row>82</xdr:row>
      <xdr:rowOff>98616</xdr:rowOff>
    </xdr:to>
    <xdr:sp macro="" textlink="">
      <xdr:nvSpPr>
        <xdr:cNvPr id="364" name="楕円 363"/>
        <xdr:cNvSpPr/>
      </xdr:nvSpPr>
      <xdr:spPr>
        <a:xfrm>
          <a:off x="7810500" y="140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47816</xdr:rowOff>
    </xdr:to>
    <xdr:cxnSp macro="">
      <xdr:nvCxnSpPr>
        <xdr:cNvPr id="365" name="直線コネクタ 364"/>
        <xdr:cNvCxnSpPr/>
      </xdr:nvCxnSpPr>
      <xdr:spPr>
        <a:xfrm flipV="1">
          <a:off x="7861300" y="1409700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170180</xdr:rowOff>
    </xdr:from>
    <xdr:to>
      <xdr:col>36</xdr:col>
      <xdr:colOff>165100</xdr:colOff>
      <xdr:row>82</xdr:row>
      <xdr:rowOff>100330</xdr:rowOff>
    </xdr:to>
    <xdr:sp macro="" textlink="">
      <xdr:nvSpPr>
        <xdr:cNvPr id="366" name="楕円 365"/>
        <xdr:cNvSpPr/>
      </xdr:nvSpPr>
      <xdr:spPr>
        <a:xfrm>
          <a:off x="692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47816</xdr:rowOff>
    </xdr:from>
    <xdr:to>
      <xdr:col>41</xdr:col>
      <xdr:colOff>50800</xdr:colOff>
      <xdr:row>82</xdr:row>
      <xdr:rowOff>49530</xdr:rowOff>
    </xdr:to>
    <xdr:cxnSp macro="">
      <xdr:nvCxnSpPr>
        <xdr:cNvPr id="367" name="直線コネクタ 366"/>
        <xdr:cNvCxnSpPr/>
      </xdr:nvCxnSpPr>
      <xdr:spPr>
        <a:xfrm flipV="1">
          <a:off x="6972300" y="1410671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47705</xdr:rowOff>
    </xdr:from>
    <xdr:ext cx="469744" cy="259045"/>
    <xdr:sp macro="" textlink="">
      <xdr:nvSpPr>
        <xdr:cNvPr id="372" name="n_1mainValue【公営住宅】&#10;一人当たり面積"/>
        <xdr:cNvSpPr txBox="1"/>
      </xdr:nvSpPr>
      <xdr:spPr>
        <a:xfrm>
          <a:off x="9391727" y="137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3" name="n_2mainValue【公営住宅】&#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115143</xdr:rowOff>
    </xdr:from>
    <xdr:ext cx="469744" cy="259045"/>
    <xdr:sp macro="" textlink="">
      <xdr:nvSpPr>
        <xdr:cNvPr id="374" name="n_3mainValue【公営住宅】&#10;一人当たり面積"/>
        <xdr:cNvSpPr txBox="1"/>
      </xdr:nvSpPr>
      <xdr:spPr>
        <a:xfrm>
          <a:off x="7626427" y="1383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116857</xdr:rowOff>
    </xdr:from>
    <xdr:ext cx="469744" cy="259045"/>
    <xdr:sp macro="" textlink="">
      <xdr:nvSpPr>
        <xdr:cNvPr id="375" name="n_4mainValue【公営住宅】&#10;一人当たり面積"/>
        <xdr:cNvSpPr txBox="1"/>
      </xdr:nvSpPr>
      <xdr:spPr>
        <a:xfrm>
          <a:off x="67374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416" name="楕円 415"/>
        <xdr:cNvSpPr/>
      </xdr:nvSpPr>
      <xdr:spPr>
        <a:xfrm>
          <a:off x="4584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88282</xdr:rowOff>
    </xdr:from>
    <xdr:ext cx="405111" cy="259045"/>
    <xdr:sp macro="" textlink="">
      <xdr:nvSpPr>
        <xdr:cNvPr id="417" name="【港湾・漁港】&#10;有形固定資産減価償却率該当値テキスト"/>
        <xdr:cNvSpPr txBox="1"/>
      </xdr:nvSpPr>
      <xdr:spPr>
        <a:xfrm>
          <a:off x="4673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27305</xdr:rowOff>
    </xdr:from>
    <xdr:to>
      <xdr:col>20</xdr:col>
      <xdr:colOff>38100</xdr:colOff>
      <xdr:row>102</xdr:row>
      <xdr:rowOff>128905</xdr:rowOff>
    </xdr:to>
    <xdr:sp macro="" textlink="">
      <xdr:nvSpPr>
        <xdr:cNvPr id="418" name="楕円 417"/>
        <xdr:cNvSpPr/>
      </xdr:nvSpPr>
      <xdr:spPr>
        <a:xfrm>
          <a:off x="3746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78105</xdr:rowOff>
    </xdr:from>
    <xdr:to>
      <xdr:col>24</xdr:col>
      <xdr:colOff>63500</xdr:colOff>
      <xdr:row>102</xdr:row>
      <xdr:rowOff>116205</xdr:rowOff>
    </xdr:to>
    <xdr:cxnSp macro="">
      <xdr:nvCxnSpPr>
        <xdr:cNvPr id="419" name="直線コネクタ 418"/>
        <xdr:cNvCxnSpPr/>
      </xdr:nvCxnSpPr>
      <xdr:spPr>
        <a:xfrm>
          <a:off x="3797300" y="1756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162561</xdr:rowOff>
    </xdr:from>
    <xdr:to>
      <xdr:col>15</xdr:col>
      <xdr:colOff>101600</xdr:colOff>
      <xdr:row>102</xdr:row>
      <xdr:rowOff>92711</xdr:rowOff>
    </xdr:to>
    <xdr:sp macro="" textlink="">
      <xdr:nvSpPr>
        <xdr:cNvPr id="420" name="楕円 419"/>
        <xdr:cNvSpPr/>
      </xdr:nvSpPr>
      <xdr:spPr>
        <a:xfrm>
          <a:off x="2857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41911</xdr:rowOff>
    </xdr:from>
    <xdr:to>
      <xdr:col>19</xdr:col>
      <xdr:colOff>177800</xdr:colOff>
      <xdr:row>102</xdr:row>
      <xdr:rowOff>78105</xdr:rowOff>
    </xdr:to>
    <xdr:cxnSp macro="">
      <xdr:nvCxnSpPr>
        <xdr:cNvPr id="421" name="直線コネクタ 420"/>
        <xdr:cNvCxnSpPr/>
      </xdr:nvCxnSpPr>
      <xdr:spPr>
        <a:xfrm>
          <a:off x="2908300" y="17529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133986</xdr:rowOff>
    </xdr:from>
    <xdr:to>
      <xdr:col>10</xdr:col>
      <xdr:colOff>165100</xdr:colOff>
      <xdr:row>102</xdr:row>
      <xdr:rowOff>64136</xdr:rowOff>
    </xdr:to>
    <xdr:sp macro="" textlink="">
      <xdr:nvSpPr>
        <xdr:cNvPr id="422" name="楕円 421"/>
        <xdr:cNvSpPr/>
      </xdr:nvSpPr>
      <xdr:spPr>
        <a:xfrm>
          <a:off x="1968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13336</xdr:rowOff>
    </xdr:from>
    <xdr:to>
      <xdr:col>15</xdr:col>
      <xdr:colOff>50800</xdr:colOff>
      <xdr:row>102</xdr:row>
      <xdr:rowOff>41911</xdr:rowOff>
    </xdr:to>
    <xdr:cxnSp macro="">
      <xdr:nvCxnSpPr>
        <xdr:cNvPr id="423" name="直線コネクタ 422"/>
        <xdr:cNvCxnSpPr/>
      </xdr:nvCxnSpPr>
      <xdr:spPr>
        <a:xfrm>
          <a:off x="2019300" y="175012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95886</xdr:rowOff>
    </xdr:from>
    <xdr:to>
      <xdr:col>6</xdr:col>
      <xdr:colOff>38100</xdr:colOff>
      <xdr:row>102</xdr:row>
      <xdr:rowOff>26036</xdr:rowOff>
    </xdr:to>
    <xdr:sp macro="" textlink="">
      <xdr:nvSpPr>
        <xdr:cNvPr id="424" name="楕円 423"/>
        <xdr:cNvSpPr/>
      </xdr:nvSpPr>
      <xdr:spPr>
        <a:xfrm>
          <a:off x="1079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146686</xdr:rowOff>
    </xdr:from>
    <xdr:to>
      <xdr:col>10</xdr:col>
      <xdr:colOff>114300</xdr:colOff>
      <xdr:row>102</xdr:row>
      <xdr:rowOff>13336</xdr:rowOff>
    </xdr:to>
    <xdr:cxnSp macro="">
      <xdr:nvCxnSpPr>
        <xdr:cNvPr id="425" name="直線コネクタ 424"/>
        <xdr:cNvCxnSpPr/>
      </xdr:nvCxnSpPr>
      <xdr:spPr>
        <a:xfrm>
          <a:off x="1130300" y="17463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145432</xdr:rowOff>
    </xdr:from>
    <xdr:ext cx="405111" cy="259045"/>
    <xdr:sp macro="" textlink="">
      <xdr:nvSpPr>
        <xdr:cNvPr id="430" name="n_1main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109238</xdr:rowOff>
    </xdr:from>
    <xdr:ext cx="405111" cy="259045"/>
    <xdr:sp macro="" textlink="">
      <xdr:nvSpPr>
        <xdr:cNvPr id="431" name="n_2mainValue【港湾・漁港】&#10;有形固定資産減価償却率"/>
        <xdr:cNvSpPr txBox="1"/>
      </xdr:nvSpPr>
      <xdr:spPr>
        <a:xfrm>
          <a:off x="2705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80663</xdr:rowOff>
    </xdr:from>
    <xdr:ext cx="405111" cy="259045"/>
    <xdr:sp macro="" textlink="">
      <xdr:nvSpPr>
        <xdr:cNvPr id="432" name="n_3mainValue【港湾・漁港】&#10;有形固定資産減価償却率"/>
        <xdr:cNvSpPr txBox="1"/>
      </xdr:nvSpPr>
      <xdr:spPr>
        <a:xfrm>
          <a:off x="1816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42563</xdr:rowOff>
    </xdr:from>
    <xdr:ext cx="405111" cy="259045"/>
    <xdr:sp macro="" textlink="">
      <xdr:nvSpPr>
        <xdr:cNvPr id="433" name="n_4mainValue【港湾・漁港】&#10;有形固定資産減価償却率"/>
        <xdr:cNvSpPr txBox="1"/>
      </xdr:nvSpPr>
      <xdr:spPr>
        <a:xfrm>
          <a:off x="927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13449</xdr:rowOff>
    </xdr:from>
    <xdr:to>
      <xdr:col>55</xdr:col>
      <xdr:colOff>50800</xdr:colOff>
      <xdr:row>107</xdr:row>
      <xdr:rowOff>115049</xdr:rowOff>
    </xdr:to>
    <xdr:sp macro="" textlink="">
      <xdr:nvSpPr>
        <xdr:cNvPr id="469" name="楕円 468"/>
        <xdr:cNvSpPr/>
      </xdr:nvSpPr>
      <xdr:spPr>
        <a:xfrm>
          <a:off x="10426700" y="183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99826</xdr:rowOff>
    </xdr:from>
    <xdr:ext cx="599010" cy="259045"/>
    <xdr:sp macro="" textlink="">
      <xdr:nvSpPr>
        <xdr:cNvPr id="470" name="【港湾・漁港】&#10;一人当たり有形固定資産（償却資産）額該当値テキスト"/>
        <xdr:cNvSpPr txBox="1"/>
      </xdr:nvSpPr>
      <xdr:spPr>
        <a:xfrm>
          <a:off x="10515600" y="182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14074</xdr:rowOff>
    </xdr:from>
    <xdr:to>
      <xdr:col>50</xdr:col>
      <xdr:colOff>165100</xdr:colOff>
      <xdr:row>107</xdr:row>
      <xdr:rowOff>115674</xdr:rowOff>
    </xdr:to>
    <xdr:sp macro="" textlink="">
      <xdr:nvSpPr>
        <xdr:cNvPr id="471" name="楕円 470"/>
        <xdr:cNvSpPr/>
      </xdr:nvSpPr>
      <xdr:spPr>
        <a:xfrm>
          <a:off x="9588500" y="183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64249</xdr:rowOff>
    </xdr:from>
    <xdr:to>
      <xdr:col>55</xdr:col>
      <xdr:colOff>0</xdr:colOff>
      <xdr:row>107</xdr:row>
      <xdr:rowOff>64874</xdr:rowOff>
    </xdr:to>
    <xdr:cxnSp macro="">
      <xdr:nvCxnSpPr>
        <xdr:cNvPr id="472" name="直線コネクタ 471"/>
        <xdr:cNvCxnSpPr/>
      </xdr:nvCxnSpPr>
      <xdr:spPr>
        <a:xfrm flipV="1">
          <a:off x="9639300" y="18409399"/>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14360</xdr:rowOff>
    </xdr:from>
    <xdr:to>
      <xdr:col>46</xdr:col>
      <xdr:colOff>38100</xdr:colOff>
      <xdr:row>107</xdr:row>
      <xdr:rowOff>115960</xdr:rowOff>
    </xdr:to>
    <xdr:sp macro="" textlink="">
      <xdr:nvSpPr>
        <xdr:cNvPr id="473" name="楕円 472"/>
        <xdr:cNvSpPr/>
      </xdr:nvSpPr>
      <xdr:spPr>
        <a:xfrm>
          <a:off x="8699500" y="183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64874</xdr:rowOff>
    </xdr:from>
    <xdr:to>
      <xdr:col>50</xdr:col>
      <xdr:colOff>114300</xdr:colOff>
      <xdr:row>107</xdr:row>
      <xdr:rowOff>65160</xdr:rowOff>
    </xdr:to>
    <xdr:cxnSp macro="">
      <xdr:nvCxnSpPr>
        <xdr:cNvPr id="474" name="直線コネクタ 473"/>
        <xdr:cNvCxnSpPr/>
      </xdr:nvCxnSpPr>
      <xdr:spPr>
        <a:xfrm flipV="1">
          <a:off x="8750300" y="1841002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16379</xdr:rowOff>
    </xdr:from>
    <xdr:to>
      <xdr:col>41</xdr:col>
      <xdr:colOff>101600</xdr:colOff>
      <xdr:row>107</xdr:row>
      <xdr:rowOff>117979</xdr:rowOff>
    </xdr:to>
    <xdr:sp macro="" textlink="">
      <xdr:nvSpPr>
        <xdr:cNvPr id="475" name="楕円 474"/>
        <xdr:cNvSpPr/>
      </xdr:nvSpPr>
      <xdr:spPr>
        <a:xfrm>
          <a:off x="7810500" y="183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65160</xdr:rowOff>
    </xdr:from>
    <xdr:to>
      <xdr:col>45</xdr:col>
      <xdr:colOff>177800</xdr:colOff>
      <xdr:row>107</xdr:row>
      <xdr:rowOff>67179</xdr:rowOff>
    </xdr:to>
    <xdr:cxnSp macro="">
      <xdr:nvCxnSpPr>
        <xdr:cNvPr id="476" name="直線コネクタ 475"/>
        <xdr:cNvCxnSpPr/>
      </xdr:nvCxnSpPr>
      <xdr:spPr>
        <a:xfrm flipV="1">
          <a:off x="7861300" y="1841031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17033</xdr:rowOff>
    </xdr:from>
    <xdr:to>
      <xdr:col>36</xdr:col>
      <xdr:colOff>165100</xdr:colOff>
      <xdr:row>107</xdr:row>
      <xdr:rowOff>118633</xdr:rowOff>
    </xdr:to>
    <xdr:sp macro="" textlink="">
      <xdr:nvSpPr>
        <xdr:cNvPr id="477" name="楕円 476"/>
        <xdr:cNvSpPr/>
      </xdr:nvSpPr>
      <xdr:spPr>
        <a:xfrm>
          <a:off x="6921500" y="183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67179</xdr:rowOff>
    </xdr:from>
    <xdr:to>
      <xdr:col>41</xdr:col>
      <xdr:colOff>50800</xdr:colOff>
      <xdr:row>107</xdr:row>
      <xdr:rowOff>67833</xdr:rowOff>
    </xdr:to>
    <xdr:cxnSp macro="">
      <xdr:nvCxnSpPr>
        <xdr:cNvPr id="478" name="直線コネクタ 477"/>
        <xdr:cNvCxnSpPr/>
      </xdr:nvCxnSpPr>
      <xdr:spPr>
        <a:xfrm flipV="1">
          <a:off x="6972300" y="1841232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106801</xdr:rowOff>
    </xdr:from>
    <xdr:ext cx="599010" cy="259045"/>
    <xdr:sp macro="" textlink="">
      <xdr:nvSpPr>
        <xdr:cNvPr id="483" name="n_1mainValue【港湾・漁港】&#10;一人当たり有形固定資産（償却資産）額"/>
        <xdr:cNvSpPr txBox="1"/>
      </xdr:nvSpPr>
      <xdr:spPr>
        <a:xfrm>
          <a:off x="9327095" y="1845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107087</xdr:rowOff>
    </xdr:from>
    <xdr:ext cx="599010" cy="259045"/>
    <xdr:sp macro="" textlink="">
      <xdr:nvSpPr>
        <xdr:cNvPr id="484" name="n_2mainValue【港湾・漁港】&#10;一人当たり有形固定資産（償却資産）額"/>
        <xdr:cNvSpPr txBox="1"/>
      </xdr:nvSpPr>
      <xdr:spPr>
        <a:xfrm>
          <a:off x="8450795" y="184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109106</xdr:rowOff>
    </xdr:from>
    <xdr:ext cx="599010" cy="259045"/>
    <xdr:sp macro="" textlink="">
      <xdr:nvSpPr>
        <xdr:cNvPr id="485" name="n_3mainValue【港湾・漁港】&#10;一人当たり有形固定資産（償却資産）額"/>
        <xdr:cNvSpPr txBox="1"/>
      </xdr:nvSpPr>
      <xdr:spPr>
        <a:xfrm>
          <a:off x="7561795" y="1845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109760</xdr:rowOff>
    </xdr:from>
    <xdr:ext cx="599010" cy="259045"/>
    <xdr:sp macro="" textlink="">
      <xdr:nvSpPr>
        <xdr:cNvPr id="486" name="n_4mainValue【港湾・漁港】&#10;一人当たり有形固定資産（償却資産）額"/>
        <xdr:cNvSpPr txBox="1"/>
      </xdr:nvSpPr>
      <xdr:spPr>
        <a:xfrm>
          <a:off x="6672795" y="1845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527" name="楕円 526"/>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158132</xdr:rowOff>
    </xdr:from>
    <xdr:ext cx="405111" cy="259045"/>
    <xdr:sp macro="" textlink="">
      <xdr:nvSpPr>
        <xdr:cNvPr id="528" name="【認定こども園・幼稚園・保育所】&#10;有形固定資産減価償却率該当値テキスト"/>
        <xdr:cNvSpPr txBox="1"/>
      </xdr:nvSpPr>
      <xdr:spPr>
        <a:xfrm>
          <a:off x="16357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29" name="楕円 528"/>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110490</xdr:rowOff>
    </xdr:to>
    <xdr:cxnSp macro="">
      <xdr:nvCxnSpPr>
        <xdr:cNvPr id="530" name="直線コネクタ 529"/>
        <xdr:cNvCxnSpPr/>
      </xdr:nvCxnSpPr>
      <xdr:spPr>
        <a:xfrm flipV="1">
          <a:off x="15481300" y="65741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531" name="楕円 530"/>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110490</xdr:rowOff>
    </xdr:to>
    <xdr:cxnSp macro="">
      <xdr:nvCxnSpPr>
        <xdr:cNvPr id="532" name="直線コネクタ 531"/>
        <xdr:cNvCxnSpPr/>
      </xdr:nvCxnSpPr>
      <xdr:spPr>
        <a:xfrm>
          <a:off x="14592300" y="659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33" name="楕円 532"/>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81915</xdr:rowOff>
    </xdr:to>
    <xdr:cxnSp macro="">
      <xdr:nvCxnSpPr>
        <xdr:cNvPr id="534" name="直線コネクタ 533"/>
        <xdr:cNvCxnSpPr/>
      </xdr:nvCxnSpPr>
      <xdr:spPr>
        <a:xfrm flipV="1">
          <a:off x="13703300" y="65951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535" name="楕円 534"/>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81915</xdr:rowOff>
    </xdr:to>
    <xdr:cxnSp macro="">
      <xdr:nvCxnSpPr>
        <xdr:cNvPr id="536" name="直線コネクタ 535"/>
        <xdr:cNvCxnSpPr/>
      </xdr:nvCxnSpPr>
      <xdr:spPr>
        <a:xfrm>
          <a:off x="12814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41"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542" name="n_2mainValue【認定こども園・幼稚園・保育所】&#10;有形固定資産減価償却率"/>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543" name="n_3mainValue【認定こども園・幼稚園・保育所】&#10;有形固定資産減価償却率"/>
        <xdr:cNvSpPr txBox="1"/>
      </xdr:nvSpPr>
      <xdr:spPr>
        <a:xfrm>
          <a:off x="13500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544" name="n_4mainValue【認定こども園・幼稚園・保育所】&#10;有形固定資産減価償却率"/>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71"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582" name="楕円 581"/>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583"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584" name="楕円 583"/>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32766</xdr:rowOff>
    </xdr:to>
    <xdr:cxnSp macro="">
      <xdr:nvCxnSpPr>
        <xdr:cNvPr id="585" name="直線コネクタ 584"/>
        <xdr:cNvCxnSpPr/>
      </xdr:nvCxnSpPr>
      <xdr:spPr>
        <a:xfrm>
          <a:off x="21323300" y="704621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586" name="楕円 585"/>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16764</xdr:rowOff>
    </xdr:to>
    <xdr:cxnSp macro="">
      <xdr:nvCxnSpPr>
        <xdr:cNvPr id="587" name="直線コネクタ 586"/>
        <xdr:cNvCxnSpPr/>
      </xdr:nvCxnSpPr>
      <xdr:spPr>
        <a:xfrm>
          <a:off x="20434300" y="704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88" name="楕円 587"/>
        <xdr:cNvSpPr/>
      </xdr:nvSpPr>
      <xdr:spPr>
        <a:xfrm>
          <a:off x="19494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165354</xdr:rowOff>
    </xdr:from>
    <xdr:to>
      <xdr:col>107</xdr:col>
      <xdr:colOff>50800</xdr:colOff>
      <xdr:row>41</xdr:row>
      <xdr:rowOff>16764</xdr:rowOff>
    </xdr:to>
    <xdr:cxnSp macro="">
      <xdr:nvCxnSpPr>
        <xdr:cNvPr id="589" name="直線コネクタ 588"/>
        <xdr:cNvCxnSpPr/>
      </xdr:nvCxnSpPr>
      <xdr:spPr>
        <a:xfrm>
          <a:off x="19545300" y="70233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590" name="楕円 589"/>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165354</xdr:rowOff>
    </xdr:to>
    <xdr:cxnSp macro="">
      <xdr:nvCxnSpPr>
        <xdr:cNvPr id="591" name="直線コネクタ 590"/>
        <xdr:cNvCxnSpPr/>
      </xdr:nvCxnSpPr>
      <xdr:spPr>
        <a:xfrm>
          <a:off x="18656300" y="69890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92"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3"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4"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95"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596" name="n_1mainValue【認定こども園・幼稚園・保育所】&#10;一人当たり面積"/>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597" name="n_2mainValue【認定こども園・幼稚園・保育所】&#10;一人当たり面積"/>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598" name="n_3main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99"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28"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639" name="楕円 638"/>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90187</xdr:rowOff>
    </xdr:from>
    <xdr:ext cx="405111" cy="259045"/>
    <xdr:sp macro="" textlink="">
      <xdr:nvSpPr>
        <xdr:cNvPr id="640" name="【学校施設】&#10;有形固定資産減価償却率該当値テキスト"/>
        <xdr:cNvSpPr txBox="1"/>
      </xdr:nvSpPr>
      <xdr:spPr>
        <a:xfrm>
          <a:off x="16357600"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641" name="楕円 640"/>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118110</xdr:rowOff>
    </xdr:to>
    <xdr:cxnSp macro="">
      <xdr:nvCxnSpPr>
        <xdr:cNvPr id="642" name="直線コネクタ 641"/>
        <xdr:cNvCxnSpPr/>
      </xdr:nvCxnSpPr>
      <xdr:spPr>
        <a:xfrm>
          <a:off x="15481300" y="105670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643" name="楕円 642"/>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108585</xdr:rowOff>
    </xdr:to>
    <xdr:cxnSp macro="">
      <xdr:nvCxnSpPr>
        <xdr:cNvPr id="644" name="直線コネクタ 643"/>
        <xdr:cNvCxnSpPr/>
      </xdr:nvCxnSpPr>
      <xdr:spPr>
        <a:xfrm>
          <a:off x="14592300" y="105498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48260</xdr:rowOff>
    </xdr:from>
    <xdr:to>
      <xdr:col>72</xdr:col>
      <xdr:colOff>38100</xdr:colOff>
      <xdr:row>61</xdr:row>
      <xdr:rowOff>149860</xdr:rowOff>
    </xdr:to>
    <xdr:sp macro="" textlink="">
      <xdr:nvSpPr>
        <xdr:cNvPr id="645" name="楕円 644"/>
        <xdr:cNvSpPr/>
      </xdr:nvSpPr>
      <xdr:spPr>
        <a:xfrm>
          <a:off x="1365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99060</xdr:rowOff>
    </xdr:to>
    <xdr:cxnSp macro="">
      <xdr:nvCxnSpPr>
        <xdr:cNvPr id="646" name="直線コネクタ 645"/>
        <xdr:cNvCxnSpPr/>
      </xdr:nvCxnSpPr>
      <xdr:spPr>
        <a:xfrm flipV="1">
          <a:off x="13703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647" name="楕円 646"/>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62865</xdr:rowOff>
    </xdr:from>
    <xdr:to>
      <xdr:col>71</xdr:col>
      <xdr:colOff>177800</xdr:colOff>
      <xdr:row>61</xdr:row>
      <xdr:rowOff>99060</xdr:rowOff>
    </xdr:to>
    <xdr:cxnSp macro="">
      <xdr:nvCxnSpPr>
        <xdr:cNvPr id="648" name="直線コネクタ 647"/>
        <xdr:cNvCxnSpPr/>
      </xdr:nvCxnSpPr>
      <xdr:spPr>
        <a:xfrm>
          <a:off x="12814300" y="1052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49"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0"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1"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52"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4462</xdr:rowOff>
    </xdr:from>
    <xdr:ext cx="405111" cy="259045"/>
    <xdr:sp macro="" textlink="">
      <xdr:nvSpPr>
        <xdr:cNvPr id="653" name="n_1mainValue【学校施設】&#10;有形固定資産減価償却率"/>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654" name="n_2mainValue【学校施設】&#10;有形固定資産減価償却率"/>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166387</xdr:rowOff>
    </xdr:from>
    <xdr:ext cx="405111" cy="259045"/>
    <xdr:sp macro="" textlink="">
      <xdr:nvSpPr>
        <xdr:cNvPr id="655" name="n_3mainValue【学校施設】&#10;有形固定資産減価償却率"/>
        <xdr:cNvSpPr txBox="1"/>
      </xdr:nvSpPr>
      <xdr:spPr>
        <a:xfrm>
          <a:off x="135007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130192</xdr:rowOff>
    </xdr:from>
    <xdr:ext cx="405111" cy="259045"/>
    <xdr:sp macro="" textlink="">
      <xdr:nvSpPr>
        <xdr:cNvPr id="656" name="n_4mainValue【学校施設】&#10;有形固定資産減価償却率"/>
        <xdr:cNvSpPr txBox="1"/>
      </xdr:nvSpPr>
      <xdr:spPr>
        <a:xfrm>
          <a:off x="12611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68290</xdr:rowOff>
    </xdr:from>
    <xdr:to>
      <xdr:col>116</xdr:col>
      <xdr:colOff>114300</xdr:colOff>
      <xdr:row>63</xdr:row>
      <xdr:rowOff>169890</xdr:rowOff>
    </xdr:to>
    <xdr:sp macro="" textlink="">
      <xdr:nvSpPr>
        <xdr:cNvPr id="698" name="楕円 697"/>
        <xdr:cNvSpPr/>
      </xdr:nvSpPr>
      <xdr:spPr>
        <a:xfrm>
          <a:off x="22110700" y="10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69923</xdr:rowOff>
    </xdr:from>
    <xdr:to>
      <xdr:col>112</xdr:col>
      <xdr:colOff>38100</xdr:colOff>
      <xdr:row>64</xdr:row>
      <xdr:rowOff>73</xdr:rowOff>
    </xdr:to>
    <xdr:sp macro="" textlink="">
      <xdr:nvSpPr>
        <xdr:cNvPr id="700" name="楕円 699"/>
        <xdr:cNvSpPr/>
      </xdr:nvSpPr>
      <xdr:spPr>
        <a:xfrm>
          <a:off x="21272500" y="108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119090</xdr:rowOff>
    </xdr:from>
    <xdr:to>
      <xdr:col>116</xdr:col>
      <xdr:colOff>63500</xdr:colOff>
      <xdr:row>63</xdr:row>
      <xdr:rowOff>120723</xdr:rowOff>
    </xdr:to>
    <xdr:cxnSp macro="">
      <xdr:nvCxnSpPr>
        <xdr:cNvPr id="701" name="直線コネクタ 700"/>
        <xdr:cNvCxnSpPr/>
      </xdr:nvCxnSpPr>
      <xdr:spPr>
        <a:xfrm flipV="1">
          <a:off x="21323300" y="109204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70685</xdr:rowOff>
    </xdr:from>
    <xdr:to>
      <xdr:col>107</xdr:col>
      <xdr:colOff>101600</xdr:colOff>
      <xdr:row>64</xdr:row>
      <xdr:rowOff>835</xdr:rowOff>
    </xdr:to>
    <xdr:sp macro="" textlink="">
      <xdr:nvSpPr>
        <xdr:cNvPr id="702" name="楕円 701"/>
        <xdr:cNvSpPr/>
      </xdr:nvSpPr>
      <xdr:spPr>
        <a:xfrm>
          <a:off x="20383500" y="108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120723</xdr:rowOff>
    </xdr:from>
    <xdr:to>
      <xdr:col>111</xdr:col>
      <xdr:colOff>177800</xdr:colOff>
      <xdr:row>63</xdr:row>
      <xdr:rowOff>121485</xdr:rowOff>
    </xdr:to>
    <xdr:cxnSp macro="">
      <xdr:nvCxnSpPr>
        <xdr:cNvPr id="703" name="直線コネクタ 702"/>
        <xdr:cNvCxnSpPr/>
      </xdr:nvCxnSpPr>
      <xdr:spPr>
        <a:xfrm flipV="1">
          <a:off x="20434300" y="1092207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72317</xdr:rowOff>
    </xdr:from>
    <xdr:to>
      <xdr:col>102</xdr:col>
      <xdr:colOff>165100</xdr:colOff>
      <xdr:row>64</xdr:row>
      <xdr:rowOff>2467</xdr:rowOff>
    </xdr:to>
    <xdr:sp macro="" textlink="">
      <xdr:nvSpPr>
        <xdr:cNvPr id="704" name="楕円 703"/>
        <xdr:cNvSpPr/>
      </xdr:nvSpPr>
      <xdr:spPr>
        <a:xfrm>
          <a:off x="19494500" y="108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121485</xdr:rowOff>
    </xdr:from>
    <xdr:to>
      <xdr:col>107</xdr:col>
      <xdr:colOff>50800</xdr:colOff>
      <xdr:row>63</xdr:row>
      <xdr:rowOff>123117</xdr:rowOff>
    </xdr:to>
    <xdr:cxnSp macro="">
      <xdr:nvCxnSpPr>
        <xdr:cNvPr id="705" name="直線コネクタ 704"/>
        <xdr:cNvCxnSpPr/>
      </xdr:nvCxnSpPr>
      <xdr:spPr>
        <a:xfrm flipV="1">
          <a:off x="19545300" y="1092283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70903</xdr:rowOff>
    </xdr:from>
    <xdr:to>
      <xdr:col>98</xdr:col>
      <xdr:colOff>38100</xdr:colOff>
      <xdr:row>64</xdr:row>
      <xdr:rowOff>1053</xdr:rowOff>
    </xdr:to>
    <xdr:sp macro="" textlink="">
      <xdr:nvSpPr>
        <xdr:cNvPr id="706" name="楕円 705"/>
        <xdr:cNvSpPr/>
      </xdr:nvSpPr>
      <xdr:spPr>
        <a:xfrm>
          <a:off x="18605500" y="108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121703</xdr:rowOff>
    </xdr:from>
    <xdr:to>
      <xdr:col>102</xdr:col>
      <xdr:colOff>114300</xdr:colOff>
      <xdr:row>63</xdr:row>
      <xdr:rowOff>123117</xdr:rowOff>
    </xdr:to>
    <xdr:cxnSp macro="">
      <xdr:nvCxnSpPr>
        <xdr:cNvPr id="707" name="直線コネクタ 706"/>
        <xdr:cNvCxnSpPr/>
      </xdr:nvCxnSpPr>
      <xdr:spPr>
        <a:xfrm>
          <a:off x="18656300" y="10923053"/>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711"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162650</xdr:rowOff>
    </xdr:from>
    <xdr:ext cx="469744" cy="259045"/>
    <xdr:sp macro="" textlink="">
      <xdr:nvSpPr>
        <xdr:cNvPr id="712" name="n_1mainValue【学校施設】&#10;一人当たり面積"/>
        <xdr:cNvSpPr txBox="1"/>
      </xdr:nvSpPr>
      <xdr:spPr>
        <a:xfrm>
          <a:off x="21075727" y="1096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163412</xdr:rowOff>
    </xdr:from>
    <xdr:ext cx="469744" cy="259045"/>
    <xdr:sp macro="" textlink="">
      <xdr:nvSpPr>
        <xdr:cNvPr id="713" name="n_2mainValue【学校施設】&#10;一人当たり面積"/>
        <xdr:cNvSpPr txBox="1"/>
      </xdr:nvSpPr>
      <xdr:spPr>
        <a:xfrm>
          <a:off x="20199427" y="1096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165044</xdr:rowOff>
    </xdr:from>
    <xdr:ext cx="469744" cy="259045"/>
    <xdr:sp macro="" textlink="">
      <xdr:nvSpPr>
        <xdr:cNvPr id="714" name="n_3mainValue【学校施設】&#10;一人当たり面積"/>
        <xdr:cNvSpPr txBox="1"/>
      </xdr:nvSpPr>
      <xdr:spPr>
        <a:xfrm>
          <a:off x="19310427" y="1096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163630</xdr:rowOff>
    </xdr:from>
    <xdr:ext cx="469744" cy="259045"/>
    <xdr:sp macro="" textlink="">
      <xdr:nvSpPr>
        <xdr:cNvPr id="715" name="n_4mainValue【学校施設】&#10;一人当たり面積"/>
        <xdr:cNvSpPr txBox="1"/>
      </xdr:nvSpPr>
      <xdr:spPr>
        <a:xfrm>
          <a:off x="18421427" y="109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46"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1" name="フローチャート: 判断 750"/>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95069</xdr:rowOff>
    </xdr:from>
    <xdr:to>
      <xdr:col>85</xdr:col>
      <xdr:colOff>177800</xdr:colOff>
      <xdr:row>87</xdr:row>
      <xdr:rowOff>25219</xdr:rowOff>
    </xdr:to>
    <xdr:sp macro="" textlink="">
      <xdr:nvSpPr>
        <xdr:cNvPr id="757" name="楕円 756"/>
        <xdr:cNvSpPr/>
      </xdr:nvSpPr>
      <xdr:spPr>
        <a:xfrm>
          <a:off x="16268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9996</xdr:rowOff>
    </xdr:from>
    <xdr:ext cx="405111" cy="259045"/>
    <xdr:sp macro="" textlink="">
      <xdr:nvSpPr>
        <xdr:cNvPr id="758" name="【児童館】&#10;有形固定資産減価償却率該当値テキスト"/>
        <xdr:cNvSpPr txBox="1"/>
      </xdr:nvSpPr>
      <xdr:spPr>
        <a:xfrm>
          <a:off x="16357600" y="1475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93436</xdr:rowOff>
    </xdr:from>
    <xdr:to>
      <xdr:col>81</xdr:col>
      <xdr:colOff>101600</xdr:colOff>
      <xdr:row>87</xdr:row>
      <xdr:rowOff>23586</xdr:rowOff>
    </xdr:to>
    <xdr:sp macro="" textlink="">
      <xdr:nvSpPr>
        <xdr:cNvPr id="759" name="楕円 758"/>
        <xdr:cNvSpPr/>
      </xdr:nvSpPr>
      <xdr:spPr>
        <a:xfrm>
          <a:off x="15430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144236</xdr:rowOff>
    </xdr:from>
    <xdr:to>
      <xdr:col>85</xdr:col>
      <xdr:colOff>127000</xdr:colOff>
      <xdr:row>86</xdr:row>
      <xdr:rowOff>145869</xdr:rowOff>
    </xdr:to>
    <xdr:cxnSp macro="">
      <xdr:nvCxnSpPr>
        <xdr:cNvPr id="760" name="直線コネクタ 759"/>
        <xdr:cNvCxnSpPr/>
      </xdr:nvCxnSpPr>
      <xdr:spPr>
        <a:xfrm>
          <a:off x="15481300" y="148889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91802</xdr:rowOff>
    </xdr:from>
    <xdr:to>
      <xdr:col>76</xdr:col>
      <xdr:colOff>165100</xdr:colOff>
      <xdr:row>87</xdr:row>
      <xdr:rowOff>21952</xdr:rowOff>
    </xdr:to>
    <xdr:sp macro="" textlink="">
      <xdr:nvSpPr>
        <xdr:cNvPr id="761" name="楕円 760"/>
        <xdr:cNvSpPr/>
      </xdr:nvSpPr>
      <xdr:spPr>
        <a:xfrm>
          <a:off x="14541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142602</xdr:rowOff>
    </xdr:from>
    <xdr:to>
      <xdr:col>81</xdr:col>
      <xdr:colOff>50800</xdr:colOff>
      <xdr:row>86</xdr:row>
      <xdr:rowOff>144236</xdr:rowOff>
    </xdr:to>
    <xdr:cxnSp macro="">
      <xdr:nvCxnSpPr>
        <xdr:cNvPr id="762" name="直線コネクタ 761"/>
        <xdr:cNvCxnSpPr/>
      </xdr:nvCxnSpPr>
      <xdr:spPr>
        <a:xfrm>
          <a:off x="14592300" y="148873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109764</xdr:rowOff>
    </xdr:from>
    <xdr:to>
      <xdr:col>72</xdr:col>
      <xdr:colOff>38100</xdr:colOff>
      <xdr:row>87</xdr:row>
      <xdr:rowOff>39914</xdr:rowOff>
    </xdr:to>
    <xdr:sp macro="" textlink="">
      <xdr:nvSpPr>
        <xdr:cNvPr id="763" name="楕円 762"/>
        <xdr:cNvSpPr/>
      </xdr:nvSpPr>
      <xdr:spPr>
        <a:xfrm>
          <a:off x="1365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142602</xdr:rowOff>
    </xdr:from>
    <xdr:to>
      <xdr:col>76</xdr:col>
      <xdr:colOff>114300</xdr:colOff>
      <xdr:row>86</xdr:row>
      <xdr:rowOff>160564</xdr:rowOff>
    </xdr:to>
    <xdr:cxnSp macro="">
      <xdr:nvCxnSpPr>
        <xdr:cNvPr id="764" name="直線コネクタ 763"/>
        <xdr:cNvCxnSpPr/>
      </xdr:nvCxnSpPr>
      <xdr:spPr>
        <a:xfrm flipV="1">
          <a:off x="13703300" y="148873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106499</xdr:rowOff>
    </xdr:from>
    <xdr:to>
      <xdr:col>67</xdr:col>
      <xdr:colOff>101600</xdr:colOff>
      <xdr:row>87</xdr:row>
      <xdr:rowOff>36649</xdr:rowOff>
    </xdr:to>
    <xdr:sp macro="" textlink="">
      <xdr:nvSpPr>
        <xdr:cNvPr id="765" name="楕円 764"/>
        <xdr:cNvSpPr/>
      </xdr:nvSpPr>
      <xdr:spPr>
        <a:xfrm>
          <a:off x="12763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157299</xdr:rowOff>
    </xdr:from>
    <xdr:to>
      <xdr:col>71</xdr:col>
      <xdr:colOff>177800</xdr:colOff>
      <xdr:row>86</xdr:row>
      <xdr:rowOff>160564</xdr:rowOff>
    </xdr:to>
    <xdr:cxnSp macro="">
      <xdr:nvCxnSpPr>
        <xdr:cNvPr id="766" name="直線コネクタ 765"/>
        <xdr:cNvCxnSpPr/>
      </xdr:nvCxnSpPr>
      <xdr:spPr>
        <a:xfrm>
          <a:off x="12814300" y="149019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7"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69"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70"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14713</xdr:rowOff>
    </xdr:from>
    <xdr:ext cx="405111" cy="259045"/>
    <xdr:sp macro="" textlink="">
      <xdr:nvSpPr>
        <xdr:cNvPr id="771" name="n_1mainValue【児童館】&#10;有形固定資産減価償却率"/>
        <xdr:cNvSpPr txBox="1"/>
      </xdr:nvSpPr>
      <xdr:spPr>
        <a:xfrm>
          <a:off x="15266044" y="1493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13079</xdr:rowOff>
    </xdr:from>
    <xdr:ext cx="405111" cy="259045"/>
    <xdr:sp macro="" textlink="">
      <xdr:nvSpPr>
        <xdr:cNvPr id="772" name="n_2mainValue【児童館】&#10;有形固定資産減価償却率"/>
        <xdr:cNvSpPr txBox="1"/>
      </xdr:nvSpPr>
      <xdr:spPr>
        <a:xfrm>
          <a:off x="14389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31041</xdr:rowOff>
    </xdr:from>
    <xdr:ext cx="405111" cy="259045"/>
    <xdr:sp macro="" textlink="">
      <xdr:nvSpPr>
        <xdr:cNvPr id="773" name="n_3mainValue【児童館】&#10;有形固定資産減価償却率"/>
        <xdr:cNvSpPr txBox="1"/>
      </xdr:nvSpPr>
      <xdr:spPr>
        <a:xfrm>
          <a:off x="13500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27776</xdr:rowOff>
    </xdr:from>
    <xdr:ext cx="405111" cy="259045"/>
    <xdr:sp macro="" textlink="">
      <xdr:nvSpPr>
        <xdr:cNvPr id="774" name="n_4mainValue【児童館】&#10;有形固定資産減価償却率"/>
        <xdr:cNvSpPr txBox="1"/>
      </xdr:nvSpPr>
      <xdr:spPr>
        <a:xfrm>
          <a:off x="12611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2" name="楕円 81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3"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14" name="楕円 81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15" name="直線コネクタ 814"/>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16" name="楕円 815"/>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17" name="直線コネクタ 816"/>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18" name="楕円 817"/>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19" name="直線コネクタ 818"/>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20" name="楕円 819"/>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106680</xdr:rowOff>
    </xdr:to>
    <xdr:cxnSp macro="">
      <xdr:nvCxnSpPr>
        <xdr:cNvPr id="821" name="直線コネクタ 820"/>
        <xdr:cNvCxnSpPr/>
      </xdr:nvCxnSpPr>
      <xdr:spPr>
        <a:xfrm>
          <a:off x="18656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26"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27"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28"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829" name="n_4mainValue【児童館】&#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860"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5" name="フローチャート: 判断 86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71" name="楕円 870"/>
        <xdr:cNvSpPr/>
      </xdr:nvSpPr>
      <xdr:spPr>
        <a:xfrm>
          <a:off x="16268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154413</xdr:rowOff>
    </xdr:from>
    <xdr:ext cx="405111" cy="259045"/>
    <xdr:sp macro="" textlink="">
      <xdr:nvSpPr>
        <xdr:cNvPr id="872" name="【公民館】&#10;有形固定資産減価償却率該当値テキスト"/>
        <xdr:cNvSpPr txBox="1"/>
      </xdr:nvSpPr>
      <xdr:spPr>
        <a:xfrm>
          <a:off x="16357600" y="178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873" name="楕円 872"/>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10886</xdr:rowOff>
    </xdr:from>
    <xdr:to>
      <xdr:col>85</xdr:col>
      <xdr:colOff>127000</xdr:colOff>
      <xdr:row>105</xdr:row>
      <xdr:rowOff>50074</xdr:rowOff>
    </xdr:to>
    <xdr:cxnSp macro="">
      <xdr:nvCxnSpPr>
        <xdr:cNvPr id="874" name="直線コネクタ 873"/>
        <xdr:cNvCxnSpPr/>
      </xdr:nvCxnSpPr>
      <xdr:spPr>
        <a:xfrm flipV="1">
          <a:off x="15481300" y="180131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875" name="楕円 874"/>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50074</xdr:rowOff>
    </xdr:to>
    <xdr:cxnSp macro="">
      <xdr:nvCxnSpPr>
        <xdr:cNvPr id="876" name="直線コネクタ 875"/>
        <xdr:cNvCxnSpPr/>
      </xdr:nvCxnSpPr>
      <xdr:spPr>
        <a:xfrm>
          <a:off x="14592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77" name="楕円 876"/>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17418</xdr:rowOff>
    </xdr:to>
    <xdr:cxnSp macro="">
      <xdr:nvCxnSpPr>
        <xdr:cNvPr id="878" name="直線コネクタ 877"/>
        <xdr:cNvCxnSpPr/>
      </xdr:nvCxnSpPr>
      <xdr:spPr>
        <a:xfrm>
          <a:off x="13703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879" name="楕円 878"/>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104</xdr:row>
      <xdr:rowOff>156211</xdr:rowOff>
    </xdr:to>
    <xdr:cxnSp macro="">
      <xdr:nvCxnSpPr>
        <xdr:cNvPr id="880" name="直線コネクタ 879"/>
        <xdr:cNvCxnSpPr/>
      </xdr:nvCxnSpPr>
      <xdr:spPr>
        <a:xfrm>
          <a:off x="12814300" y="179739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881"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82"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83"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84"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117401</xdr:rowOff>
    </xdr:from>
    <xdr:ext cx="405111" cy="259045"/>
    <xdr:sp macro="" textlink="">
      <xdr:nvSpPr>
        <xdr:cNvPr id="885" name="n_1mainValue【公民館】&#10;有形固定資産減価償却率"/>
        <xdr:cNvSpPr txBox="1"/>
      </xdr:nvSpPr>
      <xdr:spPr>
        <a:xfrm>
          <a:off x="152660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84745</xdr:rowOff>
    </xdr:from>
    <xdr:ext cx="405111" cy="259045"/>
    <xdr:sp macro="" textlink="">
      <xdr:nvSpPr>
        <xdr:cNvPr id="886" name="n_2mainValue【公民館】&#10;有形固定資産減価償却率"/>
        <xdr:cNvSpPr txBox="1"/>
      </xdr:nvSpPr>
      <xdr:spPr>
        <a:xfrm>
          <a:off x="14389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87" name="n_3main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888" name="n_4mainValue【公民館】&#10;有形固定資産減価償却率"/>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915"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0" name="フローチャート: 判断 919"/>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61976</xdr:rowOff>
    </xdr:from>
    <xdr:to>
      <xdr:col>116</xdr:col>
      <xdr:colOff>114300</xdr:colOff>
      <xdr:row>107</xdr:row>
      <xdr:rowOff>163576</xdr:rowOff>
    </xdr:to>
    <xdr:sp macro="" textlink="">
      <xdr:nvSpPr>
        <xdr:cNvPr id="926" name="楕円 925"/>
        <xdr:cNvSpPr/>
      </xdr:nvSpPr>
      <xdr:spPr>
        <a:xfrm>
          <a:off x="22110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148353</xdr:rowOff>
    </xdr:from>
    <xdr:ext cx="469744" cy="259045"/>
    <xdr:sp macro="" textlink="">
      <xdr:nvSpPr>
        <xdr:cNvPr id="927" name="【公民館】&#10;一人当たり面積該当値テキスト"/>
        <xdr:cNvSpPr txBox="1"/>
      </xdr:nvSpPr>
      <xdr:spPr>
        <a:xfrm>
          <a:off x="22199600" y="183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928" name="楕円 927"/>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112776</xdr:rowOff>
    </xdr:to>
    <xdr:cxnSp macro="">
      <xdr:nvCxnSpPr>
        <xdr:cNvPr id="929" name="直線コネクタ 928"/>
        <xdr:cNvCxnSpPr/>
      </xdr:nvCxnSpPr>
      <xdr:spPr>
        <a:xfrm>
          <a:off x="21323300" y="1840306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0" name="楕円 929"/>
        <xdr:cNvSpPr/>
      </xdr:nvSpPr>
      <xdr:spPr>
        <a:xfrm>
          <a:off x="20383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57913</xdr:rowOff>
    </xdr:to>
    <xdr:cxnSp macro="">
      <xdr:nvCxnSpPr>
        <xdr:cNvPr id="931" name="直線コネクタ 930"/>
        <xdr:cNvCxnSpPr/>
      </xdr:nvCxnSpPr>
      <xdr:spPr>
        <a:xfrm>
          <a:off x="20434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932" name="楕円 931"/>
        <xdr:cNvSpPr/>
      </xdr:nvSpPr>
      <xdr:spPr>
        <a:xfrm>
          <a:off x="19494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57913</xdr:rowOff>
    </xdr:from>
    <xdr:to>
      <xdr:col>107</xdr:col>
      <xdr:colOff>50800</xdr:colOff>
      <xdr:row>107</xdr:row>
      <xdr:rowOff>60198</xdr:rowOff>
    </xdr:to>
    <xdr:cxnSp macro="">
      <xdr:nvCxnSpPr>
        <xdr:cNvPr id="933" name="直線コネクタ 932"/>
        <xdr:cNvCxnSpPr/>
      </xdr:nvCxnSpPr>
      <xdr:spPr>
        <a:xfrm flipV="1">
          <a:off x="19545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xdr:rowOff>
    </xdr:from>
    <xdr:to>
      <xdr:col>98</xdr:col>
      <xdr:colOff>38100</xdr:colOff>
      <xdr:row>107</xdr:row>
      <xdr:rowOff>117856</xdr:rowOff>
    </xdr:to>
    <xdr:sp macro="" textlink="">
      <xdr:nvSpPr>
        <xdr:cNvPr id="934" name="楕円 933"/>
        <xdr:cNvSpPr/>
      </xdr:nvSpPr>
      <xdr:spPr>
        <a:xfrm>
          <a:off x="18605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67056</xdr:rowOff>
    </xdr:to>
    <xdr:cxnSp macro="">
      <xdr:nvCxnSpPr>
        <xdr:cNvPr id="935" name="直線コネクタ 934"/>
        <xdr:cNvCxnSpPr/>
      </xdr:nvCxnSpPr>
      <xdr:spPr>
        <a:xfrm flipV="1">
          <a:off x="18656300" y="184053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936"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937"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8"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39"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940" name="n_1main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41" name="n_2main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942" name="n_3mainValue【公民館】&#10;一人当たり面積"/>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108983</xdr:rowOff>
    </xdr:from>
    <xdr:ext cx="469744" cy="259045"/>
    <xdr:sp macro="" textlink="">
      <xdr:nvSpPr>
        <xdr:cNvPr id="943" name="n_4mainValue【公民館】&#10;一人当たり面積"/>
        <xdr:cNvSpPr txBox="1"/>
      </xdr:nvSpPr>
      <xdr:spPr>
        <a:xfrm>
          <a:off x="18421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類似団体と比較して特に有形固定資産減価償却率が高くなっている施設は、「保育所」、「児童館」であり、特に低くなっている施設は、「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については、民間移譲を進めた結果、合併当初の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施設となったものの、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年度に建築した保育所が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を占め、いずれも耐用年数を超過していることから、各平均（類似団体・全国・県）を大幅に上回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年度にさらに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施設を民間へ移譲したため、一人当たり面積も減少し、今後の維持管理費用の減少も見込んでいる。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b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については、耐用年数が超過した保育型施設が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年度建築）あり、有形固定資産減価償却率は他施設に比べ極めて高くなっているが、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時点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館全てが閉館しており、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年度にすべての施設を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除却している。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か所の災害公営住宅が完成した結果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％から大きく改善し、類似団体平均を下回る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年代に建築した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施設が耐用年数を超過しているものの、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年以降に建替えた施設も多く、有形固定資産減価償却率は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％と各平均を下回っている。今後は、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の建替え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も予定していることから、有形固定資産減価償却率及び一人当たり面積も減少する見込みである。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は、合併（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年）以降に竣工した新しい施設も多いため、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％と各平均を大幅に下回っている。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4" name="楕円 73"/>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5" name="【図書館】&#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121920</xdr:rowOff>
    </xdr:to>
    <xdr:cxnSp macro="">
      <xdr:nvCxnSpPr>
        <xdr:cNvPr id="77" name="直線コネクタ 76"/>
        <xdr:cNvCxnSpPr/>
      </xdr:nvCxnSpPr>
      <xdr:spPr>
        <a:xfrm>
          <a:off x="3797300" y="64214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77833</xdr:rowOff>
    </xdr:to>
    <xdr:cxnSp macro="">
      <xdr:nvCxnSpPr>
        <xdr:cNvPr id="79" name="直線コネクタ 78"/>
        <xdr:cNvCxnSpPr/>
      </xdr:nvCxnSpPr>
      <xdr:spPr>
        <a:xfrm>
          <a:off x="2908300" y="63757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80" name="楕円 79"/>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32113</xdr:rowOff>
    </xdr:to>
    <xdr:cxnSp macro="">
      <xdr:nvCxnSpPr>
        <xdr:cNvPr id="81" name="直線コネクタ 80"/>
        <xdr:cNvCxnSpPr/>
      </xdr:nvCxnSpPr>
      <xdr:spPr>
        <a:xfrm>
          <a:off x="2019300" y="633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110308</xdr:rowOff>
    </xdr:from>
    <xdr:to>
      <xdr:col>6</xdr:col>
      <xdr:colOff>38100</xdr:colOff>
      <xdr:row>37</xdr:row>
      <xdr:rowOff>40458</xdr:rowOff>
    </xdr:to>
    <xdr:sp macro="" textlink="">
      <xdr:nvSpPr>
        <xdr:cNvPr id="82" name="楕円 81"/>
        <xdr:cNvSpPr/>
      </xdr:nvSpPr>
      <xdr:spPr>
        <a:xfrm>
          <a:off x="1079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36</xdr:row>
      <xdr:rowOff>161108</xdr:rowOff>
    </xdr:to>
    <xdr:cxnSp macro="">
      <xdr:nvCxnSpPr>
        <xdr:cNvPr id="83" name="直線コネクタ 82"/>
        <xdr:cNvCxnSpPr/>
      </xdr:nvCxnSpPr>
      <xdr:spPr>
        <a:xfrm flipV="1">
          <a:off x="1130300" y="63316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8" name="n_1mainValue【図書館】&#10;有形固定資産減価償却率"/>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90" name="n_3mainValue【図書館】&#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56985</xdr:rowOff>
    </xdr:from>
    <xdr:ext cx="405111" cy="259045"/>
    <xdr:sp macro="" textlink="">
      <xdr:nvSpPr>
        <xdr:cNvPr id="91" name="n_4mainValue【図書館】&#10;有形固定資産減価償却率"/>
        <xdr:cNvSpPr txBox="1"/>
      </xdr:nvSpPr>
      <xdr:spPr>
        <a:xfrm>
          <a:off x="927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33" name="楕円 132"/>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38100</xdr:rowOff>
    </xdr:to>
    <xdr:cxnSp macro="">
      <xdr:nvCxnSpPr>
        <xdr:cNvPr id="134" name="直線コネクタ 133"/>
        <xdr:cNvCxnSpPr/>
      </xdr:nvCxnSpPr>
      <xdr:spPr>
        <a:xfrm flipV="1">
          <a:off x="9639300" y="636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35" name="楕円 134"/>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38100</xdr:rowOff>
    </xdr:to>
    <xdr:cxnSp macro="">
      <xdr:nvCxnSpPr>
        <xdr:cNvPr id="136" name="直線コネクタ 135"/>
        <xdr:cNvCxnSpPr/>
      </xdr:nvCxnSpPr>
      <xdr:spPr>
        <a:xfrm>
          <a:off x="8750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158750</xdr:rowOff>
    </xdr:from>
    <xdr:to>
      <xdr:col>41</xdr:col>
      <xdr:colOff>101600</xdr:colOff>
      <xdr:row>37</xdr:row>
      <xdr:rowOff>88900</xdr:rowOff>
    </xdr:to>
    <xdr:sp macro="" textlink="">
      <xdr:nvSpPr>
        <xdr:cNvPr id="137" name="楕円 136"/>
        <xdr:cNvSpPr/>
      </xdr:nvSpPr>
      <xdr:spPr>
        <a:xfrm>
          <a:off x="781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38100</xdr:rowOff>
    </xdr:from>
    <xdr:to>
      <xdr:col>45</xdr:col>
      <xdr:colOff>177800</xdr:colOff>
      <xdr:row>37</xdr:row>
      <xdr:rowOff>38100</xdr:rowOff>
    </xdr:to>
    <xdr:cxnSp macro="">
      <xdr:nvCxnSpPr>
        <xdr:cNvPr id="138" name="直線コネクタ 137"/>
        <xdr:cNvCxnSpPr/>
      </xdr:nvCxnSpPr>
      <xdr:spPr>
        <a:xfrm>
          <a:off x="7861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39" name="楕円 138"/>
        <xdr:cNvSpPr/>
      </xdr:nvSpPr>
      <xdr:spPr>
        <a:xfrm>
          <a:off x="692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38100</xdr:rowOff>
    </xdr:from>
    <xdr:to>
      <xdr:col>41</xdr:col>
      <xdr:colOff>50800</xdr:colOff>
      <xdr:row>37</xdr:row>
      <xdr:rowOff>76200</xdr:rowOff>
    </xdr:to>
    <xdr:cxnSp macro="">
      <xdr:nvCxnSpPr>
        <xdr:cNvPr id="140" name="直線コネクタ 139"/>
        <xdr:cNvCxnSpPr/>
      </xdr:nvCxnSpPr>
      <xdr:spPr>
        <a:xfrm flipV="1">
          <a:off x="6972300" y="638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45"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46" name="n_2mainValue【図書館】&#10;一人当たり面積"/>
        <xdr:cNvSpPr txBox="1"/>
      </xdr:nvSpPr>
      <xdr:spPr>
        <a:xfrm>
          <a:off x="8515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105427</xdr:rowOff>
    </xdr:from>
    <xdr:ext cx="469744" cy="259045"/>
    <xdr:sp macro="" textlink="">
      <xdr:nvSpPr>
        <xdr:cNvPr id="147" name="n_3mainValue【図書館】&#10;一人当たり面積"/>
        <xdr:cNvSpPr txBox="1"/>
      </xdr:nvSpPr>
      <xdr:spPr>
        <a:xfrm>
          <a:off x="7626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143527</xdr:rowOff>
    </xdr:from>
    <xdr:ext cx="469744" cy="259045"/>
    <xdr:sp macro="" textlink="">
      <xdr:nvSpPr>
        <xdr:cNvPr id="148" name="n_4mainValue【図書館】&#10;一人当たり面積"/>
        <xdr:cNvSpPr txBox="1"/>
      </xdr:nvSpPr>
      <xdr:spPr>
        <a:xfrm>
          <a:off x="6737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9" name="楕円 188"/>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90" name="【体育館・プー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91" name="楕円 190"/>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60</xdr:row>
      <xdr:rowOff>154305</xdr:rowOff>
    </xdr:to>
    <xdr:cxnSp macro="">
      <xdr:nvCxnSpPr>
        <xdr:cNvPr id="192" name="直線コネクタ 191"/>
        <xdr:cNvCxnSpPr/>
      </xdr:nvCxnSpPr>
      <xdr:spPr>
        <a:xfrm>
          <a:off x="3797300" y="104279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3" name="楕円 192"/>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140970</xdr:rowOff>
    </xdr:to>
    <xdr:cxnSp macro="">
      <xdr:nvCxnSpPr>
        <xdr:cNvPr id="194" name="直線コネクタ 193"/>
        <xdr:cNvCxnSpPr/>
      </xdr:nvCxnSpPr>
      <xdr:spPr>
        <a:xfrm>
          <a:off x="2908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5" name="楕円 194"/>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102870</xdr:rowOff>
    </xdr:to>
    <xdr:cxnSp macro="">
      <xdr:nvCxnSpPr>
        <xdr:cNvPr id="196" name="直線コネクタ 195"/>
        <xdr:cNvCxnSpPr/>
      </xdr:nvCxnSpPr>
      <xdr:spPr>
        <a:xfrm>
          <a:off x="2019300" y="1035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7" name="楕円 196"/>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66675</xdr:rowOff>
    </xdr:from>
    <xdr:to>
      <xdr:col>10</xdr:col>
      <xdr:colOff>114300</xdr:colOff>
      <xdr:row>60</xdr:row>
      <xdr:rowOff>78105</xdr:rowOff>
    </xdr:to>
    <xdr:cxnSp macro="">
      <xdr:nvCxnSpPr>
        <xdr:cNvPr id="198" name="直線コネクタ 197"/>
        <xdr:cNvCxnSpPr/>
      </xdr:nvCxnSpPr>
      <xdr:spPr>
        <a:xfrm flipV="1">
          <a:off x="1130300" y="10353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203" name="n_1mainValue【体育館・プール】&#10;有形固定資産減価償却率"/>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204"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108602</xdr:rowOff>
    </xdr:from>
    <xdr:ext cx="405111" cy="259045"/>
    <xdr:sp macro="" textlink="">
      <xdr:nvSpPr>
        <xdr:cNvPr id="205" name="n_3mainValue【体育館・プール】&#10;有形固定資産減価償却率"/>
        <xdr:cNvSpPr txBox="1"/>
      </xdr:nvSpPr>
      <xdr:spPr>
        <a:xfrm>
          <a:off x="1816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206" name="n_4mainValue【体育館・プール】&#10;有形固定資産減価償却率"/>
        <xdr:cNvSpPr txBox="1"/>
      </xdr:nvSpPr>
      <xdr:spPr>
        <a:xfrm>
          <a:off x="927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6" name="楕円 245"/>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158767</xdr:rowOff>
    </xdr:from>
    <xdr:ext cx="469744" cy="259045"/>
    <xdr:sp macro="" textlink="">
      <xdr:nvSpPr>
        <xdr:cNvPr id="247" name="【体育館・プール】&#10;一人当たり面積該当値テキスト"/>
        <xdr:cNvSpPr txBox="1"/>
      </xdr:nvSpPr>
      <xdr:spPr>
        <a:xfrm>
          <a:off x="10515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121920</xdr:rowOff>
    </xdr:from>
    <xdr:to>
      <xdr:col>50</xdr:col>
      <xdr:colOff>165100</xdr:colOff>
      <xdr:row>62</xdr:row>
      <xdr:rowOff>52070</xdr:rowOff>
    </xdr:to>
    <xdr:sp macro="" textlink="">
      <xdr:nvSpPr>
        <xdr:cNvPr id="248" name="楕円 247"/>
        <xdr:cNvSpPr/>
      </xdr:nvSpPr>
      <xdr:spPr>
        <a:xfrm>
          <a:off x="9588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xdr:rowOff>
    </xdr:from>
    <xdr:to>
      <xdr:col>55</xdr:col>
      <xdr:colOff>0</xdr:colOff>
      <xdr:row>62</xdr:row>
      <xdr:rowOff>15240</xdr:rowOff>
    </xdr:to>
    <xdr:cxnSp macro="">
      <xdr:nvCxnSpPr>
        <xdr:cNvPr id="249" name="直線コネクタ 248"/>
        <xdr:cNvCxnSpPr/>
      </xdr:nvCxnSpPr>
      <xdr:spPr>
        <a:xfrm>
          <a:off x="9639300" y="1063117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50" name="楕円 249"/>
        <xdr:cNvSpPr/>
      </xdr:nvSpPr>
      <xdr:spPr>
        <a:xfrm>
          <a:off x="869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xdr:rowOff>
    </xdr:from>
    <xdr:to>
      <xdr:col>50</xdr:col>
      <xdr:colOff>114300</xdr:colOff>
      <xdr:row>62</xdr:row>
      <xdr:rowOff>3810</xdr:rowOff>
    </xdr:to>
    <xdr:cxnSp macro="">
      <xdr:nvCxnSpPr>
        <xdr:cNvPr id="251" name="直線コネクタ 250"/>
        <xdr:cNvCxnSpPr/>
      </xdr:nvCxnSpPr>
      <xdr:spPr>
        <a:xfrm flipV="1">
          <a:off x="8750300" y="106311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128270</xdr:rowOff>
    </xdr:from>
    <xdr:to>
      <xdr:col>41</xdr:col>
      <xdr:colOff>101600</xdr:colOff>
      <xdr:row>62</xdr:row>
      <xdr:rowOff>58420</xdr:rowOff>
    </xdr:to>
    <xdr:sp macro="" textlink="">
      <xdr:nvSpPr>
        <xdr:cNvPr id="252" name="楕円 251"/>
        <xdr:cNvSpPr/>
      </xdr:nvSpPr>
      <xdr:spPr>
        <a:xfrm>
          <a:off x="781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7620</xdr:rowOff>
    </xdr:to>
    <xdr:cxnSp macro="">
      <xdr:nvCxnSpPr>
        <xdr:cNvPr id="253" name="直線コネクタ 252"/>
        <xdr:cNvCxnSpPr/>
      </xdr:nvCxnSpPr>
      <xdr:spPr>
        <a:xfrm flipV="1">
          <a:off x="7861300" y="1063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4" name="楕円 253"/>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xdr:rowOff>
    </xdr:from>
    <xdr:to>
      <xdr:col>41</xdr:col>
      <xdr:colOff>50800</xdr:colOff>
      <xdr:row>62</xdr:row>
      <xdr:rowOff>95250</xdr:rowOff>
    </xdr:to>
    <xdr:cxnSp macro="">
      <xdr:nvCxnSpPr>
        <xdr:cNvPr id="255" name="直線コネクタ 254"/>
        <xdr:cNvCxnSpPr/>
      </xdr:nvCxnSpPr>
      <xdr:spPr>
        <a:xfrm flipV="1">
          <a:off x="6972300" y="10637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68597</xdr:rowOff>
    </xdr:from>
    <xdr:ext cx="469744" cy="259045"/>
    <xdr:sp macro="" textlink="">
      <xdr:nvSpPr>
        <xdr:cNvPr id="260" name="n_1mainValue【体育館・プール】&#10;一人当たり面積"/>
        <xdr:cNvSpPr txBox="1"/>
      </xdr:nvSpPr>
      <xdr:spPr>
        <a:xfrm>
          <a:off x="93917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71137</xdr:rowOff>
    </xdr:from>
    <xdr:ext cx="469744" cy="259045"/>
    <xdr:sp macro="" textlink="">
      <xdr:nvSpPr>
        <xdr:cNvPr id="261" name="n_2mainValue【体育館・プール】&#10;一人当たり面積"/>
        <xdr:cNvSpPr txBox="1"/>
      </xdr:nvSpPr>
      <xdr:spPr>
        <a:xfrm>
          <a:off x="8515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62" name="n_3main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3" name="n_4main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41184</xdr:rowOff>
    </xdr:from>
    <xdr:to>
      <xdr:col>24</xdr:col>
      <xdr:colOff>114300</xdr:colOff>
      <xdr:row>80</xdr:row>
      <xdr:rowOff>142784</xdr:rowOff>
    </xdr:to>
    <xdr:sp macro="" textlink="">
      <xdr:nvSpPr>
        <xdr:cNvPr id="305" name="楕円 304"/>
        <xdr:cNvSpPr/>
      </xdr:nvSpPr>
      <xdr:spPr>
        <a:xfrm>
          <a:off x="4584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64061</xdr:rowOff>
    </xdr:from>
    <xdr:ext cx="405111" cy="259045"/>
    <xdr:sp macro="" textlink="">
      <xdr:nvSpPr>
        <xdr:cNvPr id="306" name="【福祉施設】&#10;有形固定資産減価償却率該当値テキスト"/>
        <xdr:cNvSpPr txBox="1"/>
      </xdr:nvSpPr>
      <xdr:spPr>
        <a:xfrm>
          <a:off x="4673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7" name="楕円 306"/>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91984</xdr:rowOff>
    </xdr:from>
    <xdr:to>
      <xdr:col>24</xdr:col>
      <xdr:colOff>63500</xdr:colOff>
      <xdr:row>81</xdr:row>
      <xdr:rowOff>72389</xdr:rowOff>
    </xdr:to>
    <xdr:cxnSp macro="">
      <xdr:nvCxnSpPr>
        <xdr:cNvPr id="308" name="直線コネクタ 307"/>
        <xdr:cNvCxnSpPr/>
      </xdr:nvCxnSpPr>
      <xdr:spPr>
        <a:xfrm flipV="1">
          <a:off x="3797300" y="13807984"/>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9" name="楕円 308"/>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82</xdr:row>
      <xdr:rowOff>3811</xdr:rowOff>
    </xdr:to>
    <xdr:cxnSp macro="">
      <xdr:nvCxnSpPr>
        <xdr:cNvPr id="310" name="直線コネクタ 309"/>
        <xdr:cNvCxnSpPr/>
      </xdr:nvCxnSpPr>
      <xdr:spPr>
        <a:xfrm flipV="1">
          <a:off x="2908300" y="13959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31387</xdr:rowOff>
    </xdr:from>
    <xdr:to>
      <xdr:col>10</xdr:col>
      <xdr:colOff>165100</xdr:colOff>
      <xdr:row>82</xdr:row>
      <xdr:rowOff>132987</xdr:rowOff>
    </xdr:to>
    <xdr:sp macro="" textlink="">
      <xdr:nvSpPr>
        <xdr:cNvPr id="311" name="楕円 310"/>
        <xdr:cNvSpPr/>
      </xdr:nvSpPr>
      <xdr:spPr>
        <a:xfrm>
          <a:off x="1968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82187</xdr:rowOff>
    </xdr:to>
    <xdr:cxnSp macro="">
      <xdr:nvCxnSpPr>
        <xdr:cNvPr id="312" name="直線コネクタ 311"/>
        <xdr:cNvCxnSpPr/>
      </xdr:nvCxnSpPr>
      <xdr:spPr>
        <a:xfrm flipV="1">
          <a:off x="2019300" y="1406271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3" name="楕円 312"/>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82</xdr:row>
      <xdr:rowOff>82187</xdr:rowOff>
    </xdr:to>
    <xdr:cxnSp macro="">
      <xdr:nvCxnSpPr>
        <xdr:cNvPr id="314" name="直線コネクタ 313"/>
        <xdr:cNvCxnSpPr/>
      </xdr:nvCxnSpPr>
      <xdr:spPr>
        <a:xfrm>
          <a:off x="1130300" y="1387983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19"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20" name="n_2mainValue【福祉施設】&#10;有形固定資産減価償却率"/>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124114</xdr:rowOff>
    </xdr:from>
    <xdr:ext cx="405111" cy="259045"/>
    <xdr:sp macro="" textlink="">
      <xdr:nvSpPr>
        <xdr:cNvPr id="321" name="n_3mainValue【福祉施設】&#10;有形固定資産減価償却率"/>
        <xdr:cNvSpPr txBox="1"/>
      </xdr:nvSpPr>
      <xdr:spPr>
        <a:xfrm>
          <a:off x="1816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22" name="n_4mainValue【福祉施設】&#10;有形固定資産減価償却率"/>
        <xdr:cNvSpPr txBox="1"/>
      </xdr:nvSpPr>
      <xdr:spPr>
        <a:xfrm>
          <a:off x="927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2" name="楕円 361"/>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3"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64" name="楕円 363"/>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86</xdr:row>
      <xdr:rowOff>11430</xdr:rowOff>
    </xdr:to>
    <xdr:cxnSp macro="">
      <xdr:nvCxnSpPr>
        <xdr:cNvPr id="365" name="直線コネクタ 364"/>
        <xdr:cNvCxnSpPr/>
      </xdr:nvCxnSpPr>
      <xdr:spPr>
        <a:xfrm>
          <a:off x="9639300" y="146951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66" name="楕円 365"/>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121920</xdr:rowOff>
    </xdr:to>
    <xdr:cxnSp macro="">
      <xdr:nvCxnSpPr>
        <xdr:cNvPr id="367" name="直線コネクタ 366"/>
        <xdr:cNvCxnSpPr/>
      </xdr:nvCxnSpPr>
      <xdr:spPr>
        <a:xfrm>
          <a:off x="8750300" y="146646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68" name="楕円 367"/>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91439</xdr:rowOff>
    </xdr:to>
    <xdr:cxnSp macro="">
      <xdr:nvCxnSpPr>
        <xdr:cNvPr id="369" name="直線コネクタ 368"/>
        <xdr:cNvCxnSpPr/>
      </xdr:nvCxnSpPr>
      <xdr:spPr>
        <a:xfrm>
          <a:off x="7861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70" name="楕円 369"/>
        <xdr:cNvSpPr/>
      </xdr:nvSpPr>
      <xdr:spPr>
        <a:xfrm>
          <a:off x="692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85</xdr:row>
      <xdr:rowOff>91439</xdr:rowOff>
    </xdr:to>
    <xdr:cxnSp macro="">
      <xdr:nvCxnSpPr>
        <xdr:cNvPr id="371" name="直線コネクタ 370"/>
        <xdr:cNvCxnSpPr/>
      </xdr:nvCxnSpPr>
      <xdr:spPr>
        <a:xfrm>
          <a:off x="6972300" y="144932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76" name="n_1mainValue【福祉施設】&#10;一人当たり面積"/>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77" name="n_2mainValue【福祉施設】&#10;一人当たり面積"/>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78" name="n_3mainValue【福祉施設】&#10;一人当たり面積"/>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79" name="n_4mainValue【福祉施設】&#10;一人当たり面積"/>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21" name="楕円 420"/>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22" name="【市民会館】&#10;有形固定資産減価償却率該当値テキスト"/>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423" name="楕円 422"/>
        <xdr:cNvSpPr/>
      </xdr:nvSpPr>
      <xdr:spPr>
        <a:xfrm>
          <a:off x="3746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108857</xdr:rowOff>
    </xdr:to>
    <xdr:cxnSp macro="">
      <xdr:nvCxnSpPr>
        <xdr:cNvPr id="424" name="直線コネクタ 423"/>
        <xdr:cNvCxnSpPr/>
      </xdr:nvCxnSpPr>
      <xdr:spPr>
        <a:xfrm flipV="1">
          <a:off x="3797300" y="179184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5" name="楕円 424"/>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108857</xdr:rowOff>
    </xdr:to>
    <xdr:cxnSp macro="">
      <xdr:nvCxnSpPr>
        <xdr:cNvPr id="426" name="直線コネクタ 425"/>
        <xdr:cNvCxnSpPr/>
      </xdr:nvCxnSpPr>
      <xdr:spPr>
        <a:xfrm>
          <a:off x="2908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27" name="楕円 426"/>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76200</xdr:rowOff>
    </xdr:to>
    <xdr:cxnSp macro="">
      <xdr:nvCxnSpPr>
        <xdr:cNvPr id="428" name="直線コネクタ 427"/>
        <xdr:cNvCxnSpPr/>
      </xdr:nvCxnSpPr>
      <xdr:spPr>
        <a:xfrm>
          <a:off x="2019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9" name="楕円 428"/>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43543</xdr:rowOff>
    </xdr:to>
    <xdr:cxnSp macro="">
      <xdr:nvCxnSpPr>
        <xdr:cNvPr id="430" name="直線コネクタ 429"/>
        <xdr:cNvCxnSpPr/>
      </xdr:nvCxnSpPr>
      <xdr:spPr>
        <a:xfrm>
          <a:off x="1130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4734</xdr:rowOff>
    </xdr:from>
    <xdr:ext cx="405111" cy="259045"/>
    <xdr:sp macro="" textlink="">
      <xdr:nvSpPr>
        <xdr:cNvPr id="435" name="n_1main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6" name="n_2main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437" name="n_3mainValue【市民会館】&#10;有形固定資産減価償却率"/>
        <xdr:cNvSpPr txBox="1"/>
      </xdr:nvSpPr>
      <xdr:spPr>
        <a:xfrm>
          <a:off x="1816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8" name="n_4mainValue【市民会館】&#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76" name="楕円 475"/>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77" name="【市民会館】&#10;一人当たり面積該当値テキスト"/>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52832</xdr:rowOff>
    </xdr:from>
    <xdr:to>
      <xdr:col>50</xdr:col>
      <xdr:colOff>165100</xdr:colOff>
      <xdr:row>104</xdr:row>
      <xdr:rowOff>154432</xdr:rowOff>
    </xdr:to>
    <xdr:sp macro="" textlink="">
      <xdr:nvSpPr>
        <xdr:cNvPr id="478" name="楕円 477"/>
        <xdr:cNvSpPr/>
      </xdr:nvSpPr>
      <xdr:spPr>
        <a:xfrm>
          <a:off x="9588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103632</xdr:rowOff>
    </xdr:to>
    <xdr:cxnSp macro="">
      <xdr:nvCxnSpPr>
        <xdr:cNvPr id="479" name="直線コネクタ 478"/>
        <xdr:cNvCxnSpPr/>
      </xdr:nvCxnSpPr>
      <xdr:spPr>
        <a:xfrm flipV="1">
          <a:off x="9639300" y="179298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57404</xdr:rowOff>
    </xdr:from>
    <xdr:to>
      <xdr:col>46</xdr:col>
      <xdr:colOff>38100</xdr:colOff>
      <xdr:row>104</xdr:row>
      <xdr:rowOff>159004</xdr:rowOff>
    </xdr:to>
    <xdr:sp macro="" textlink="">
      <xdr:nvSpPr>
        <xdr:cNvPr id="480" name="楕円 479"/>
        <xdr:cNvSpPr/>
      </xdr:nvSpPr>
      <xdr:spPr>
        <a:xfrm>
          <a:off x="8699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103632</xdr:rowOff>
    </xdr:from>
    <xdr:to>
      <xdr:col>50</xdr:col>
      <xdr:colOff>114300</xdr:colOff>
      <xdr:row>104</xdr:row>
      <xdr:rowOff>108204</xdr:rowOff>
    </xdr:to>
    <xdr:cxnSp macro="">
      <xdr:nvCxnSpPr>
        <xdr:cNvPr id="481" name="直線コネクタ 480"/>
        <xdr:cNvCxnSpPr/>
      </xdr:nvCxnSpPr>
      <xdr:spPr>
        <a:xfrm flipV="1">
          <a:off x="8750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61976</xdr:rowOff>
    </xdr:from>
    <xdr:to>
      <xdr:col>41</xdr:col>
      <xdr:colOff>101600</xdr:colOff>
      <xdr:row>104</xdr:row>
      <xdr:rowOff>163576</xdr:rowOff>
    </xdr:to>
    <xdr:sp macro="" textlink="">
      <xdr:nvSpPr>
        <xdr:cNvPr id="482" name="楕円 481"/>
        <xdr:cNvSpPr/>
      </xdr:nvSpPr>
      <xdr:spPr>
        <a:xfrm>
          <a:off x="781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112776</xdr:rowOff>
    </xdr:to>
    <xdr:cxnSp macro="">
      <xdr:nvCxnSpPr>
        <xdr:cNvPr id="483" name="直線コネクタ 482"/>
        <xdr:cNvCxnSpPr/>
      </xdr:nvCxnSpPr>
      <xdr:spPr>
        <a:xfrm flipV="1">
          <a:off x="7861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4" name="楕円 483"/>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112776</xdr:rowOff>
    </xdr:from>
    <xdr:to>
      <xdr:col>41</xdr:col>
      <xdr:colOff>50800</xdr:colOff>
      <xdr:row>104</xdr:row>
      <xdr:rowOff>121920</xdr:rowOff>
    </xdr:to>
    <xdr:cxnSp macro="">
      <xdr:nvCxnSpPr>
        <xdr:cNvPr id="485" name="直線コネクタ 484"/>
        <xdr:cNvCxnSpPr/>
      </xdr:nvCxnSpPr>
      <xdr:spPr>
        <a:xfrm flipV="1">
          <a:off x="6972300" y="1794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170959</xdr:rowOff>
    </xdr:from>
    <xdr:ext cx="469744" cy="259045"/>
    <xdr:sp macro="" textlink="">
      <xdr:nvSpPr>
        <xdr:cNvPr id="490" name="n_1mainValue【市民会館】&#10;一人当たり面積"/>
        <xdr:cNvSpPr txBox="1"/>
      </xdr:nvSpPr>
      <xdr:spPr>
        <a:xfrm>
          <a:off x="9391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4081</xdr:rowOff>
    </xdr:from>
    <xdr:ext cx="469744" cy="259045"/>
    <xdr:sp macro="" textlink="">
      <xdr:nvSpPr>
        <xdr:cNvPr id="491" name="n_2mainValue【市民会館】&#10;一人当たり面積"/>
        <xdr:cNvSpPr txBox="1"/>
      </xdr:nvSpPr>
      <xdr:spPr>
        <a:xfrm>
          <a:off x="8515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8653</xdr:rowOff>
    </xdr:from>
    <xdr:ext cx="469744" cy="259045"/>
    <xdr:sp macro="" textlink="">
      <xdr:nvSpPr>
        <xdr:cNvPr id="492" name="n_3mainValue【市民会館】&#10;一人当たり面積"/>
        <xdr:cNvSpPr txBox="1"/>
      </xdr:nvSpPr>
      <xdr:spPr>
        <a:xfrm>
          <a:off x="7626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3"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535" name="楕円 534"/>
        <xdr:cNvSpPr/>
      </xdr:nvSpPr>
      <xdr:spPr>
        <a:xfrm>
          <a:off x="16268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536" name="【一般廃棄物処理施設】&#10;有形固定資産減価償却率該当値テキスト"/>
        <xdr:cNvSpPr txBox="1"/>
      </xdr:nvSpPr>
      <xdr:spPr>
        <a:xfrm>
          <a:off x="16357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537" name="楕円 536"/>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25581</xdr:rowOff>
    </xdr:to>
    <xdr:cxnSp macro="">
      <xdr:nvCxnSpPr>
        <xdr:cNvPr id="538" name="直線コネクタ 537"/>
        <xdr:cNvCxnSpPr/>
      </xdr:nvCxnSpPr>
      <xdr:spPr>
        <a:xfrm>
          <a:off x="15481300" y="68623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539" name="楕円 538"/>
        <xdr:cNvSpPr/>
      </xdr:nvSpPr>
      <xdr:spPr>
        <a:xfrm>
          <a:off x="1454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4354</xdr:rowOff>
    </xdr:to>
    <xdr:cxnSp macro="">
      <xdr:nvCxnSpPr>
        <xdr:cNvPr id="540" name="直線コネクタ 539"/>
        <xdr:cNvCxnSpPr/>
      </xdr:nvCxnSpPr>
      <xdr:spPr>
        <a:xfrm>
          <a:off x="14592300" y="68362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17235</xdr:rowOff>
    </xdr:from>
    <xdr:to>
      <xdr:col>72</xdr:col>
      <xdr:colOff>38100</xdr:colOff>
      <xdr:row>39</xdr:row>
      <xdr:rowOff>118835</xdr:rowOff>
    </xdr:to>
    <xdr:sp macro="" textlink="">
      <xdr:nvSpPr>
        <xdr:cNvPr id="541" name="楕円 540"/>
        <xdr:cNvSpPr/>
      </xdr:nvSpPr>
      <xdr:spPr>
        <a:xfrm>
          <a:off x="1365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149678</xdr:rowOff>
    </xdr:to>
    <xdr:cxnSp macro="">
      <xdr:nvCxnSpPr>
        <xdr:cNvPr id="542" name="直線コネクタ 541"/>
        <xdr:cNvCxnSpPr/>
      </xdr:nvCxnSpPr>
      <xdr:spPr>
        <a:xfrm>
          <a:off x="13703300" y="6754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74386</xdr:rowOff>
    </xdr:from>
    <xdr:to>
      <xdr:col>67</xdr:col>
      <xdr:colOff>101600</xdr:colOff>
      <xdr:row>38</xdr:row>
      <xdr:rowOff>4536</xdr:rowOff>
    </xdr:to>
    <xdr:sp macro="" textlink="">
      <xdr:nvSpPr>
        <xdr:cNvPr id="543" name="楕円 542"/>
        <xdr:cNvSpPr/>
      </xdr:nvSpPr>
      <xdr:spPr>
        <a:xfrm>
          <a:off x="12763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39</xdr:row>
      <xdr:rowOff>68035</xdr:rowOff>
    </xdr:to>
    <xdr:cxnSp macro="">
      <xdr:nvCxnSpPr>
        <xdr:cNvPr id="544" name="直線コネクタ 543"/>
        <xdr:cNvCxnSpPr/>
      </xdr:nvCxnSpPr>
      <xdr:spPr>
        <a:xfrm>
          <a:off x="12814300" y="6468836"/>
          <a:ext cx="889000" cy="2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5"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6"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549" name="n_1mainValue【一般廃棄物処理施設】&#10;有形固定資産減価償却率"/>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550" name="n_2mainValue【一般廃棄物処理施設】&#10;有形固定資産減価償却率"/>
        <xdr:cNvSpPr txBox="1"/>
      </xdr:nvSpPr>
      <xdr:spPr>
        <a:xfrm>
          <a:off x="14389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109962</xdr:rowOff>
    </xdr:from>
    <xdr:ext cx="405111" cy="259045"/>
    <xdr:sp macro="" textlink="">
      <xdr:nvSpPr>
        <xdr:cNvPr id="551" name="n_3mainValue【一般廃棄物処理施設】&#10;有形固定資産減価償却率"/>
        <xdr:cNvSpPr txBox="1"/>
      </xdr:nvSpPr>
      <xdr:spPr>
        <a:xfrm>
          <a:off x="13500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552" name="n_4mainValue【一般廃棄物処理施設】&#10;有形固定資産減価償却率"/>
        <xdr:cNvSpPr txBox="1"/>
      </xdr:nvSpPr>
      <xdr:spPr>
        <a:xfrm>
          <a:off x="12611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108363</xdr:rowOff>
    </xdr:from>
    <xdr:to>
      <xdr:col>116</xdr:col>
      <xdr:colOff>114300</xdr:colOff>
      <xdr:row>41</xdr:row>
      <xdr:rowOff>38513</xdr:rowOff>
    </xdr:to>
    <xdr:sp macro="" textlink="">
      <xdr:nvSpPr>
        <xdr:cNvPr id="590" name="楕円 589"/>
        <xdr:cNvSpPr/>
      </xdr:nvSpPr>
      <xdr:spPr>
        <a:xfrm>
          <a:off x="22110700" y="6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86790</xdr:rowOff>
    </xdr:from>
    <xdr:ext cx="534377" cy="259045"/>
    <xdr:sp macro="" textlink="">
      <xdr:nvSpPr>
        <xdr:cNvPr id="591" name="【一般廃棄物処理施設】&#10;一人当たり有形固定資産（償却資産）額該当値テキスト"/>
        <xdr:cNvSpPr txBox="1"/>
      </xdr:nvSpPr>
      <xdr:spPr>
        <a:xfrm>
          <a:off x="22199600" y="6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113644</xdr:rowOff>
    </xdr:from>
    <xdr:to>
      <xdr:col>112</xdr:col>
      <xdr:colOff>38100</xdr:colOff>
      <xdr:row>41</xdr:row>
      <xdr:rowOff>43794</xdr:rowOff>
    </xdr:to>
    <xdr:sp macro="" textlink="">
      <xdr:nvSpPr>
        <xdr:cNvPr id="592" name="楕円 591"/>
        <xdr:cNvSpPr/>
      </xdr:nvSpPr>
      <xdr:spPr>
        <a:xfrm>
          <a:off x="21272500" y="6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159163</xdr:rowOff>
    </xdr:from>
    <xdr:to>
      <xdr:col>116</xdr:col>
      <xdr:colOff>63500</xdr:colOff>
      <xdr:row>40</xdr:row>
      <xdr:rowOff>164444</xdr:rowOff>
    </xdr:to>
    <xdr:cxnSp macro="">
      <xdr:nvCxnSpPr>
        <xdr:cNvPr id="593" name="直線コネクタ 592"/>
        <xdr:cNvCxnSpPr/>
      </xdr:nvCxnSpPr>
      <xdr:spPr>
        <a:xfrm flipV="1">
          <a:off x="21323300" y="7017163"/>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113850</xdr:rowOff>
    </xdr:from>
    <xdr:to>
      <xdr:col>107</xdr:col>
      <xdr:colOff>101600</xdr:colOff>
      <xdr:row>41</xdr:row>
      <xdr:rowOff>44000</xdr:rowOff>
    </xdr:to>
    <xdr:sp macro="" textlink="">
      <xdr:nvSpPr>
        <xdr:cNvPr id="594" name="楕円 593"/>
        <xdr:cNvSpPr/>
      </xdr:nvSpPr>
      <xdr:spPr>
        <a:xfrm>
          <a:off x="20383500" y="69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164444</xdr:rowOff>
    </xdr:from>
    <xdr:to>
      <xdr:col>111</xdr:col>
      <xdr:colOff>177800</xdr:colOff>
      <xdr:row>40</xdr:row>
      <xdr:rowOff>164650</xdr:rowOff>
    </xdr:to>
    <xdr:cxnSp macro="">
      <xdr:nvCxnSpPr>
        <xdr:cNvPr id="595" name="直線コネクタ 594"/>
        <xdr:cNvCxnSpPr/>
      </xdr:nvCxnSpPr>
      <xdr:spPr>
        <a:xfrm flipV="1">
          <a:off x="20434300" y="702244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58369</xdr:rowOff>
    </xdr:from>
    <xdr:to>
      <xdr:col>102</xdr:col>
      <xdr:colOff>165100</xdr:colOff>
      <xdr:row>40</xdr:row>
      <xdr:rowOff>159969</xdr:rowOff>
    </xdr:to>
    <xdr:sp macro="" textlink="">
      <xdr:nvSpPr>
        <xdr:cNvPr id="596" name="楕円 595"/>
        <xdr:cNvSpPr/>
      </xdr:nvSpPr>
      <xdr:spPr>
        <a:xfrm>
          <a:off x="19494500" y="69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109169</xdr:rowOff>
    </xdr:from>
    <xdr:to>
      <xdr:col>107</xdr:col>
      <xdr:colOff>50800</xdr:colOff>
      <xdr:row>40</xdr:row>
      <xdr:rowOff>164650</xdr:rowOff>
    </xdr:to>
    <xdr:cxnSp macro="">
      <xdr:nvCxnSpPr>
        <xdr:cNvPr id="597" name="直線コネクタ 596"/>
        <xdr:cNvCxnSpPr/>
      </xdr:nvCxnSpPr>
      <xdr:spPr>
        <a:xfrm>
          <a:off x="19545300" y="6967169"/>
          <a:ext cx="8890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60303</xdr:rowOff>
    </xdr:from>
    <xdr:to>
      <xdr:col>98</xdr:col>
      <xdr:colOff>38100</xdr:colOff>
      <xdr:row>40</xdr:row>
      <xdr:rowOff>161903</xdr:rowOff>
    </xdr:to>
    <xdr:sp macro="" textlink="">
      <xdr:nvSpPr>
        <xdr:cNvPr id="598" name="楕円 597"/>
        <xdr:cNvSpPr/>
      </xdr:nvSpPr>
      <xdr:spPr>
        <a:xfrm>
          <a:off x="18605500" y="69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109169</xdr:rowOff>
    </xdr:from>
    <xdr:to>
      <xdr:col>102</xdr:col>
      <xdr:colOff>114300</xdr:colOff>
      <xdr:row>40</xdr:row>
      <xdr:rowOff>111103</xdr:rowOff>
    </xdr:to>
    <xdr:cxnSp macro="">
      <xdr:nvCxnSpPr>
        <xdr:cNvPr id="599" name="直線コネクタ 598"/>
        <xdr:cNvCxnSpPr/>
      </xdr:nvCxnSpPr>
      <xdr:spPr>
        <a:xfrm flipV="1">
          <a:off x="18656300" y="6967169"/>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34921</xdr:rowOff>
    </xdr:from>
    <xdr:ext cx="534377" cy="259045"/>
    <xdr:sp macro="" textlink="">
      <xdr:nvSpPr>
        <xdr:cNvPr id="604" name="n_1mainValue【一般廃棄物処理施設】&#10;一人当たり有形固定資産（償却資産）額"/>
        <xdr:cNvSpPr txBox="1"/>
      </xdr:nvSpPr>
      <xdr:spPr>
        <a:xfrm>
          <a:off x="21043411" y="70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35127</xdr:rowOff>
    </xdr:from>
    <xdr:ext cx="534377" cy="259045"/>
    <xdr:sp macro="" textlink="">
      <xdr:nvSpPr>
        <xdr:cNvPr id="605" name="n_2mainValue【一般廃棄物処理施設】&#10;一人当たり有形固定資産（償却資産）額"/>
        <xdr:cNvSpPr txBox="1"/>
      </xdr:nvSpPr>
      <xdr:spPr>
        <a:xfrm>
          <a:off x="20167111" y="70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151096</xdr:rowOff>
    </xdr:from>
    <xdr:ext cx="534377" cy="259045"/>
    <xdr:sp macro="" textlink="">
      <xdr:nvSpPr>
        <xdr:cNvPr id="606" name="n_3mainValue【一般廃棄物処理施設】&#10;一人当たり有形固定資産（償却資産）額"/>
        <xdr:cNvSpPr txBox="1"/>
      </xdr:nvSpPr>
      <xdr:spPr>
        <a:xfrm>
          <a:off x="19278111" y="70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153030</xdr:rowOff>
    </xdr:from>
    <xdr:ext cx="534377" cy="259045"/>
    <xdr:sp macro="" textlink="">
      <xdr:nvSpPr>
        <xdr:cNvPr id="607" name="n_4mainValue【一般廃棄物処理施設】&#10;一人当たり有形固定資産（償却資産）額"/>
        <xdr:cNvSpPr txBox="1"/>
      </xdr:nvSpPr>
      <xdr:spPr>
        <a:xfrm>
          <a:off x="18389111" y="70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156573</xdr:rowOff>
    </xdr:from>
    <xdr:to>
      <xdr:col>85</xdr:col>
      <xdr:colOff>177800</xdr:colOff>
      <xdr:row>59</xdr:row>
      <xdr:rowOff>86723</xdr:rowOff>
    </xdr:to>
    <xdr:sp macro="" textlink="">
      <xdr:nvSpPr>
        <xdr:cNvPr id="649" name="楕円 648"/>
        <xdr:cNvSpPr/>
      </xdr:nvSpPr>
      <xdr:spPr>
        <a:xfrm>
          <a:off x="16268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8000</xdr:rowOff>
    </xdr:from>
    <xdr:ext cx="405111" cy="259045"/>
    <xdr:sp macro="" textlink="">
      <xdr:nvSpPr>
        <xdr:cNvPr id="650" name="【保健センター・保健所】&#10;有形固定資産減価償却率該当値テキスト"/>
        <xdr:cNvSpPr txBox="1"/>
      </xdr:nvSpPr>
      <xdr:spPr>
        <a:xfrm>
          <a:off x="16357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51" name="楕円 650"/>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35923</xdr:rowOff>
    </xdr:to>
    <xdr:cxnSp macro="">
      <xdr:nvCxnSpPr>
        <xdr:cNvPr id="652" name="直線コネクタ 651"/>
        <xdr:cNvCxnSpPr/>
      </xdr:nvCxnSpPr>
      <xdr:spPr>
        <a:xfrm>
          <a:off x="15481300" y="101155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84727</xdr:rowOff>
    </xdr:from>
    <xdr:to>
      <xdr:col>76</xdr:col>
      <xdr:colOff>165100</xdr:colOff>
      <xdr:row>59</xdr:row>
      <xdr:rowOff>14877</xdr:rowOff>
    </xdr:to>
    <xdr:sp macro="" textlink="">
      <xdr:nvSpPr>
        <xdr:cNvPr id="653" name="楕円 652"/>
        <xdr:cNvSpPr/>
      </xdr:nvSpPr>
      <xdr:spPr>
        <a:xfrm>
          <a:off x="1454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135527</xdr:rowOff>
    </xdr:from>
    <xdr:to>
      <xdr:col>81</xdr:col>
      <xdr:colOff>50800</xdr:colOff>
      <xdr:row>59</xdr:row>
      <xdr:rowOff>0</xdr:rowOff>
    </xdr:to>
    <xdr:cxnSp macro="">
      <xdr:nvCxnSpPr>
        <xdr:cNvPr id="654" name="直線コネクタ 653"/>
        <xdr:cNvCxnSpPr/>
      </xdr:nvCxnSpPr>
      <xdr:spPr>
        <a:xfrm>
          <a:off x="14592300" y="100796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48804</xdr:rowOff>
    </xdr:from>
    <xdr:to>
      <xdr:col>72</xdr:col>
      <xdr:colOff>38100</xdr:colOff>
      <xdr:row>58</xdr:row>
      <xdr:rowOff>150404</xdr:rowOff>
    </xdr:to>
    <xdr:sp macro="" textlink="">
      <xdr:nvSpPr>
        <xdr:cNvPr id="655" name="楕円 654"/>
        <xdr:cNvSpPr/>
      </xdr:nvSpPr>
      <xdr:spPr>
        <a:xfrm>
          <a:off x="1365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135527</xdr:rowOff>
    </xdr:to>
    <xdr:cxnSp macro="">
      <xdr:nvCxnSpPr>
        <xdr:cNvPr id="656" name="直線コネクタ 655"/>
        <xdr:cNvCxnSpPr/>
      </xdr:nvCxnSpPr>
      <xdr:spPr>
        <a:xfrm>
          <a:off x="13703300" y="100437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141877</xdr:rowOff>
    </xdr:from>
    <xdr:to>
      <xdr:col>67</xdr:col>
      <xdr:colOff>101600</xdr:colOff>
      <xdr:row>58</xdr:row>
      <xdr:rowOff>72027</xdr:rowOff>
    </xdr:to>
    <xdr:sp macro="" textlink="">
      <xdr:nvSpPr>
        <xdr:cNvPr id="657" name="楕円 656"/>
        <xdr:cNvSpPr/>
      </xdr:nvSpPr>
      <xdr:spPr>
        <a:xfrm>
          <a:off x="12763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21227</xdr:rowOff>
    </xdr:from>
    <xdr:to>
      <xdr:col>71</xdr:col>
      <xdr:colOff>177800</xdr:colOff>
      <xdr:row>58</xdr:row>
      <xdr:rowOff>99604</xdr:rowOff>
    </xdr:to>
    <xdr:cxnSp macro="">
      <xdr:nvCxnSpPr>
        <xdr:cNvPr id="658" name="直線コネクタ 657"/>
        <xdr:cNvCxnSpPr/>
      </xdr:nvCxnSpPr>
      <xdr:spPr>
        <a:xfrm>
          <a:off x="12814300" y="996532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63" name="n_1main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31404</xdr:rowOff>
    </xdr:from>
    <xdr:ext cx="405111" cy="259045"/>
    <xdr:sp macro="" textlink="">
      <xdr:nvSpPr>
        <xdr:cNvPr id="664" name="n_2mainValue【保健センター・保健所】&#10;有形固定資産減価償却率"/>
        <xdr:cNvSpPr txBox="1"/>
      </xdr:nvSpPr>
      <xdr:spPr>
        <a:xfrm>
          <a:off x="14389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166931</xdr:rowOff>
    </xdr:from>
    <xdr:ext cx="405111" cy="259045"/>
    <xdr:sp macro="" textlink="">
      <xdr:nvSpPr>
        <xdr:cNvPr id="665" name="n_3mainValue【保健センター・保健所】&#10;有形固定資産減価償却率"/>
        <xdr:cNvSpPr txBox="1"/>
      </xdr:nvSpPr>
      <xdr:spPr>
        <a:xfrm>
          <a:off x="13500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88554</xdr:rowOff>
    </xdr:from>
    <xdr:ext cx="405111" cy="259045"/>
    <xdr:sp macro="" textlink="">
      <xdr:nvSpPr>
        <xdr:cNvPr id="666" name="n_4mainValue【保健センター・保健所】&#10;有形固定資産減価償却率"/>
        <xdr:cNvSpPr txBox="1"/>
      </xdr:nvSpPr>
      <xdr:spPr>
        <a:xfrm>
          <a:off x="12611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5"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706" name="楕円 705"/>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707" name="【保健センター・保健所】&#10;一人当たり面積該当値テキスト"/>
        <xdr:cNvSpPr txBox="1"/>
      </xdr:nvSpPr>
      <xdr:spPr>
        <a:xfrm>
          <a:off x="22199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708" name="楕円 707"/>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53340</xdr:rowOff>
    </xdr:to>
    <xdr:cxnSp macro="">
      <xdr:nvCxnSpPr>
        <xdr:cNvPr id="709" name="直線コネクタ 708"/>
        <xdr:cNvCxnSpPr/>
      </xdr:nvCxnSpPr>
      <xdr:spPr>
        <a:xfrm>
          <a:off x="21323300" y="1068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710" name="楕円 709"/>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53340</xdr:rowOff>
    </xdr:to>
    <xdr:cxnSp macro="">
      <xdr:nvCxnSpPr>
        <xdr:cNvPr id="711" name="直線コネクタ 710"/>
        <xdr:cNvCxnSpPr/>
      </xdr:nvCxnSpPr>
      <xdr:spPr>
        <a:xfrm>
          <a:off x="20434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712" name="楕円 711"/>
        <xdr:cNvSpPr/>
      </xdr:nvSpPr>
      <xdr:spPr>
        <a:xfrm>
          <a:off x="19494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60960</xdr:rowOff>
    </xdr:to>
    <xdr:cxnSp macro="">
      <xdr:nvCxnSpPr>
        <xdr:cNvPr id="713" name="直線コネクタ 712"/>
        <xdr:cNvCxnSpPr/>
      </xdr:nvCxnSpPr>
      <xdr:spPr>
        <a:xfrm flipV="1">
          <a:off x="19545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14" name="楕円 713"/>
        <xdr:cNvSpPr/>
      </xdr:nvSpPr>
      <xdr:spPr>
        <a:xfrm>
          <a:off x="18605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xdr:rowOff>
    </xdr:from>
    <xdr:to>
      <xdr:col>102</xdr:col>
      <xdr:colOff>114300</xdr:colOff>
      <xdr:row>62</xdr:row>
      <xdr:rowOff>60960</xdr:rowOff>
    </xdr:to>
    <xdr:cxnSp macro="">
      <xdr:nvCxnSpPr>
        <xdr:cNvPr id="715" name="直線コネクタ 714"/>
        <xdr:cNvCxnSpPr/>
      </xdr:nvCxnSpPr>
      <xdr:spPr>
        <a:xfrm>
          <a:off x="18656300" y="10637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7"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9"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720"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721" name="n_2mainValue【保健センター・保健所】&#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722" name="n_3mainValue【保健センター・保健所】&#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main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49349</xdr:rowOff>
    </xdr:from>
    <xdr:to>
      <xdr:col>85</xdr:col>
      <xdr:colOff>177800</xdr:colOff>
      <xdr:row>85</xdr:row>
      <xdr:rowOff>150949</xdr:rowOff>
    </xdr:to>
    <xdr:sp macro="" textlink="">
      <xdr:nvSpPr>
        <xdr:cNvPr id="765" name="楕円 764"/>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135726</xdr:rowOff>
    </xdr:from>
    <xdr:ext cx="405111" cy="259045"/>
    <xdr:sp macro="" textlink="">
      <xdr:nvSpPr>
        <xdr:cNvPr id="766" name="【消防施設】&#10;有形固定資産減価償却率該当値テキスト"/>
        <xdr:cNvSpPr txBox="1"/>
      </xdr:nvSpPr>
      <xdr:spPr>
        <a:xfrm>
          <a:off x="16357600" y="1453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26488</xdr:rowOff>
    </xdr:from>
    <xdr:to>
      <xdr:col>81</xdr:col>
      <xdr:colOff>101600</xdr:colOff>
      <xdr:row>85</xdr:row>
      <xdr:rowOff>128088</xdr:rowOff>
    </xdr:to>
    <xdr:sp macro="" textlink="">
      <xdr:nvSpPr>
        <xdr:cNvPr id="767" name="楕円 766"/>
        <xdr:cNvSpPr/>
      </xdr:nvSpPr>
      <xdr:spPr>
        <a:xfrm>
          <a:off x="15430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77288</xdr:rowOff>
    </xdr:from>
    <xdr:to>
      <xdr:col>85</xdr:col>
      <xdr:colOff>127000</xdr:colOff>
      <xdr:row>85</xdr:row>
      <xdr:rowOff>100149</xdr:rowOff>
    </xdr:to>
    <xdr:cxnSp macro="">
      <xdr:nvCxnSpPr>
        <xdr:cNvPr id="768" name="直線コネクタ 767"/>
        <xdr:cNvCxnSpPr/>
      </xdr:nvCxnSpPr>
      <xdr:spPr>
        <a:xfrm>
          <a:off x="15481300" y="146505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13426</xdr:rowOff>
    </xdr:from>
    <xdr:to>
      <xdr:col>76</xdr:col>
      <xdr:colOff>165100</xdr:colOff>
      <xdr:row>85</xdr:row>
      <xdr:rowOff>115026</xdr:rowOff>
    </xdr:to>
    <xdr:sp macro="" textlink="">
      <xdr:nvSpPr>
        <xdr:cNvPr id="769" name="楕円 768"/>
        <xdr:cNvSpPr/>
      </xdr:nvSpPr>
      <xdr:spPr>
        <a:xfrm>
          <a:off x="14541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64226</xdr:rowOff>
    </xdr:from>
    <xdr:to>
      <xdr:col>81</xdr:col>
      <xdr:colOff>50800</xdr:colOff>
      <xdr:row>85</xdr:row>
      <xdr:rowOff>77288</xdr:rowOff>
    </xdr:to>
    <xdr:cxnSp macro="">
      <xdr:nvCxnSpPr>
        <xdr:cNvPr id="770" name="直線コネクタ 769"/>
        <xdr:cNvCxnSpPr/>
      </xdr:nvCxnSpPr>
      <xdr:spPr>
        <a:xfrm>
          <a:off x="14592300" y="14637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363</xdr:rowOff>
    </xdr:from>
    <xdr:to>
      <xdr:col>72</xdr:col>
      <xdr:colOff>38100</xdr:colOff>
      <xdr:row>85</xdr:row>
      <xdr:rowOff>101963</xdr:rowOff>
    </xdr:to>
    <xdr:sp macro="" textlink="">
      <xdr:nvSpPr>
        <xdr:cNvPr id="771" name="楕円 770"/>
        <xdr:cNvSpPr/>
      </xdr:nvSpPr>
      <xdr:spPr>
        <a:xfrm>
          <a:off x="13652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51163</xdr:rowOff>
    </xdr:from>
    <xdr:to>
      <xdr:col>76</xdr:col>
      <xdr:colOff>114300</xdr:colOff>
      <xdr:row>85</xdr:row>
      <xdr:rowOff>64226</xdr:rowOff>
    </xdr:to>
    <xdr:cxnSp macro="">
      <xdr:nvCxnSpPr>
        <xdr:cNvPr id="772" name="直線コネクタ 771"/>
        <xdr:cNvCxnSpPr/>
      </xdr:nvCxnSpPr>
      <xdr:spPr>
        <a:xfrm>
          <a:off x="13703300" y="146244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8527</xdr:rowOff>
    </xdr:from>
    <xdr:to>
      <xdr:col>67</xdr:col>
      <xdr:colOff>101600</xdr:colOff>
      <xdr:row>85</xdr:row>
      <xdr:rowOff>110127</xdr:rowOff>
    </xdr:to>
    <xdr:sp macro="" textlink="">
      <xdr:nvSpPr>
        <xdr:cNvPr id="773" name="楕円 772"/>
        <xdr:cNvSpPr/>
      </xdr:nvSpPr>
      <xdr:spPr>
        <a:xfrm>
          <a:off x="1276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51163</xdr:rowOff>
    </xdr:from>
    <xdr:to>
      <xdr:col>71</xdr:col>
      <xdr:colOff>177800</xdr:colOff>
      <xdr:row>85</xdr:row>
      <xdr:rowOff>59327</xdr:rowOff>
    </xdr:to>
    <xdr:cxnSp macro="">
      <xdr:nvCxnSpPr>
        <xdr:cNvPr id="774" name="直線コネクタ 773"/>
        <xdr:cNvCxnSpPr/>
      </xdr:nvCxnSpPr>
      <xdr:spPr>
        <a:xfrm flipV="1">
          <a:off x="12814300" y="146244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7"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8"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119215</xdr:rowOff>
    </xdr:from>
    <xdr:ext cx="405111" cy="259045"/>
    <xdr:sp macro="" textlink="">
      <xdr:nvSpPr>
        <xdr:cNvPr id="779" name="n_1mainValue【消防施設】&#10;有形固定資産減価償却率"/>
        <xdr:cNvSpPr txBox="1"/>
      </xdr:nvSpPr>
      <xdr:spPr>
        <a:xfrm>
          <a:off x="15266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106153</xdr:rowOff>
    </xdr:from>
    <xdr:ext cx="405111" cy="259045"/>
    <xdr:sp macro="" textlink="">
      <xdr:nvSpPr>
        <xdr:cNvPr id="780" name="n_2mainValue【消防施設】&#10;有形固定資産減価償却率"/>
        <xdr:cNvSpPr txBox="1"/>
      </xdr:nvSpPr>
      <xdr:spPr>
        <a:xfrm>
          <a:off x="14389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93090</xdr:rowOff>
    </xdr:from>
    <xdr:ext cx="405111" cy="259045"/>
    <xdr:sp macro="" textlink="">
      <xdr:nvSpPr>
        <xdr:cNvPr id="781" name="n_3mainValue【消防施設】&#10;有形固定資産減価償却率"/>
        <xdr:cNvSpPr txBox="1"/>
      </xdr:nvSpPr>
      <xdr:spPr>
        <a:xfrm>
          <a:off x="13500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101254</xdr:rowOff>
    </xdr:from>
    <xdr:ext cx="405111" cy="259045"/>
    <xdr:sp macro="" textlink="">
      <xdr:nvSpPr>
        <xdr:cNvPr id="782" name="n_4mainValue【消防施設】&#10;有形固定資産減価償却率"/>
        <xdr:cNvSpPr txBox="1"/>
      </xdr:nvSpPr>
      <xdr:spPr>
        <a:xfrm>
          <a:off x="12611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0" name="楕円 819"/>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821"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2" name="楕円 821"/>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3" name="直線コネクタ 822"/>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4" name="楕円 823"/>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5" name="直線コネクタ 824"/>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826" name="楕円 825"/>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827" name="直線コネクタ 826"/>
        <xdr:cNvCxnSpPr/>
      </xdr:nvCxnSpPr>
      <xdr:spPr>
        <a:xfrm flipV="1">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28" name="楕円 827"/>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147828</xdr:rowOff>
    </xdr:to>
    <xdr:cxnSp macro="">
      <xdr:nvCxnSpPr>
        <xdr:cNvPr id="829" name="直線コネクタ 828"/>
        <xdr:cNvCxnSpPr/>
      </xdr:nvCxnSpPr>
      <xdr:spPr>
        <a:xfrm flipV="1">
          <a:off x="18656300" y="14535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30"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1"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2"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3"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4"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5"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836"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37" name="n_4mainValue【消防施設】&#10;一人当たり面積"/>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9" name="楕円 878"/>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123026</xdr:rowOff>
    </xdr:from>
    <xdr:ext cx="405111" cy="259045"/>
    <xdr:sp macro="" textlink="">
      <xdr:nvSpPr>
        <xdr:cNvPr id="880" name="【庁舎】&#10;有形固定資産減価償却率該当値テキスト"/>
        <xdr:cNvSpPr txBox="1"/>
      </xdr:nvSpPr>
      <xdr:spPr>
        <a:xfrm>
          <a:off x="16357600"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881" name="楕円 880"/>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23949</xdr:rowOff>
    </xdr:to>
    <xdr:cxnSp macro="">
      <xdr:nvCxnSpPr>
        <xdr:cNvPr id="882" name="直線コネクタ 881"/>
        <xdr:cNvCxnSpPr/>
      </xdr:nvCxnSpPr>
      <xdr:spPr>
        <a:xfrm>
          <a:off x="15481300" y="178253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108676</xdr:rowOff>
    </xdr:from>
    <xdr:to>
      <xdr:col>76</xdr:col>
      <xdr:colOff>165100</xdr:colOff>
      <xdr:row>104</xdr:row>
      <xdr:rowOff>38826</xdr:rowOff>
    </xdr:to>
    <xdr:sp macro="" textlink="">
      <xdr:nvSpPr>
        <xdr:cNvPr id="883" name="楕円 882"/>
        <xdr:cNvSpPr/>
      </xdr:nvSpPr>
      <xdr:spPr>
        <a:xfrm>
          <a:off x="14541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103</xdr:row>
      <xdr:rowOff>166007</xdr:rowOff>
    </xdr:to>
    <xdr:cxnSp macro="">
      <xdr:nvCxnSpPr>
        <xdr:cNvPr id="884" name="直線コネクタ 883"/>
        <xdr:cNvCxnSpPr/>
      </xdr:nvCxnSpPr>
      <xdr:spPr>
        <a:xfrm>
          <a:off x="14592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885" name="楕円 884"/>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159476</xdr:rowOff>
    </xdr:to>
    <xdr:cxnSp macro="">
      <xdr:nvCxnSpPr>
        <xdr:cNvPr id="886" name="直線コネクタ 885"/>
        <xdr:cNvCxnSpPr/>
      </xdr:nvCxnSpPr>
      <xdr:spPr>
        <a:xfrm>
          <a:off x="13703300" y="1778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41729</xdr:rowOff>
    </xdr:from>
    <xdr:to>
      <xdr:col>67</xdr:col>
      <xdr:colOff>101600</xdr:colOff>
      <xdr:row>103</xdr:row>
      <xdr:rowOff>143329</xdr:rowOff>
    </xdr:to>
    <xdr:sp macro="" textlink="">
      <xdr:nvSpPr>
        <xdr:cNvPr id="887" name="楕円 886"/>
        <xdr:cNvSpPr/>
      </xdr:nvSpPr>
      <xdr:spPr>
        <a:xfrm>
          <a:off x="12763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92529</xdr:rowOff>
    </xdr:from>
    <xdr:to>
      <xdr:col>71</xdr:col>
      <xdr:colOff>177800</xdr:colOff>
      <xdr:row>103</xdr:row>
      <xdr:rowOff>126819</xdr:rowOff>
    </xdr:to>
    <xdr:cxnSp macro="">
      <xdr:nvCxnSpPr>
        <xdr:cNvPr id="888" name="直線コネクタ 887"/>
        <xdr:cNvCxnSpPr/>
      </xdr:nvCxnSpPr>
      <xdr:spPr>
        <a:xfrm>
          <a:off x="12814300" y="177518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9"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0"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1"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2"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893" name="n_1main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55353</xdr:rowOff>
    </xdr:from>
    <xdr:ext cx="405111" cy="259045"/>
    <xdr:sp macro="" textlink="">
      <xdr:nvSpPr>
        <xdr:cNvPr id="894" name="n_2mainValue【庁舎】&#10;有形固定資産減価償却率"/>
        <xdr:cNvSpPr txBox="1"/>
      </xdr:nvSpPr>
      <xdr:spPr>
        <a:xfrm>
          <a:off x="14389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895" name="n_3main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159856</xdr:rowOff>
    </xdr:from>
    <xdr:ext cx="405111" cy="259045"/>
    <xdr:sp macro="" textlink="">
      <xdr:nvSpPr>
        <xdr:cNvPr id="896" name="n_4mainValue【庁舎】&#10;有形固定資産減価償却率"/>
        <xdr:cNvSpPr txBox="1"/>
      </xdr:nvSpPr>
      <xdr:spPr>
        <a:xfrm>
          <a:off x="12611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8" name="楕円 937"/>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939"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27032</xdr:rowOff>
    </xdr:from>
    <xdr:to>
      <xdr:col>112</xdr:col>
      <xdr:colOff>38100</xdr:colOff>
      <xdr:row>106</xdr:row>
      <xdr:rowOff>128632</xdr:rowOff>
    </xdr:to>
    <xdr:sp macro="" textlink="">
      <xdr:nvSpPr>
        <xdr:cNvPr id="940" name="楕円 939"/>
        <xdr:cNvSpPr/>
      </xdr:nvSpPr>
      <xdr:spPr>
        <a:xfrm>
          <a:off x="2127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77832</xdr:rowOff>
    </xdr:to>
    <xdr:cxnSp macro="">
      <xdr:nvCxnSpPr>
        <xdr:cNvPr id="941" name="直線コネクタ 940"/>
        <xdr:cNvCxnSpPr/>
      </xdr:nvCxnSpPr>
      <xdr:spPr>
        <a:xfrm flipV="1">
          <a:off x="21323300" y="182499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942" name="楕円 941"/>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77832</xdr:rowOff>
    </xdr:from>
    <xdr:to>
      <xdr:col>111</xdr:col>
      <xdr:colOff>177800</xdr:colOff>
      <xdr:row>106</xdr:row>
      <xdr:rowOff>79466</xdr:rowOff>
    </xdr:to>
    <xdr:cxnSp macro="">
      <xdr:nvCxnSpPr>
        <xdr:cNvPr id="943" name="直線コネクタ 942"/>
        <xdr:cNvCxnSpPr/>
      </xdr:nvCxnSpPr>
      <xdr:spPr>
        <a:xfrm flipV="1">
          <a:off x="20434300" y="182515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33564</xdr:rowOff>
    </xdr:from>
    <xdr:to>
      <xdr:col>102</xdr:col>
      <xdr:colOff>165100</xdr:colOff>
      <xdr:row>106</xdr:row>
      <xdr:rowOff>135164</xdr:rowOff>
    </xdr:to>
    <xdr:sp macro="" textlink="">
      <xdr:nvSpPr>
        <xdr:cNvPr id="944" name="楕円 943"/>
        <xdr:cNvSpPr/>
      </xdr:nvSpPr>
      <xdr:spPr>
        <a:xfrm>
          <a:off x="19494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79466</xdr:rowOff>
    </xdr:from>
    <xdr:to>
      <xdr:col>107</xdr:col>
      <xdr:colOff>50800</xdr:colOff>
      <xdr:row>106</xdr:row>
      <xdr:rowOff>84364</xdr:rowOff>
    </xdr:to>
    <xdr:cxnSp macro="">
      <xdr:nvCxnSpPr>
        <xdr:cNvPr id="945" name="直線コネクタ 944"/>
        <xdr:cNvCxnSpPr/>
      </xdr:nvCxnSpPr>
      <xdr:spPr>
        <a:xfrm flipV="1">
          <a:off x="19545300" y="182531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946" name="楕円 945"/>
        <xdr:cNvSpPr/>
      </xdr:nvSpPr>
      <xdr:spPr>
        <a:xfrm>
          <a:off x="18605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84364</xdr:rowOff>
    </xdr:from>
    <xdr:to>
      <xdr:col>102</xdr:col>
      <xdr:colOff>114300</xdr:colOff>
      <xdr:row>106</xdr:row>
      <xdr:rowOff>89263</xdr:rowOff>
    </xdr:to>
    <xdr:cxnSp macro="">
      <xdr:nvCxnSpPr>
        <xdr:cNvPr id="947" name="直線コネクタ 946"/>
        <xdr:cNvCxnSpPr/>
      </xdr:nvCxnSpPr>
      <xdr:spPr>
        <a:xfrm flipV="1">
          <a:off x="18656300" y="182580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145159</xdr:rowOff>
    </xdr:from>
    <xdr:ext cx="469744" cy="259045"/>
    <xdr:sp macro="" textlink="">
      <xdr:nvSpPr>
        <xdr:cNvPr id="952" name="n_1mainValue【庁舎】&#10;一人当たり面積"/>
        <xdr:cNvSpPr txBox="1"/>
      </xdr:nvSpPr>
      <xdr:spPr>
        <a:xfrm>
          <a:off x="21075727" y="179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146793</xdr:rowOff>
    </xdr:from>
    <xdr:ext cx="469744" cy="259045"/>
    <xdr:sp macro="" textlink="">
      <xdr:nvSpPr>
        <xdr:cNvPr id="953" name="n_2mainValue【庁舎】&#10;一人当たり面積"/>
        <xdr:cNvSpPr txBox="1"/>
      </xdr:nvSpPr>
      <xdr:spPr>
        <a:xfrm>
          <a:off x="20199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126291</xdr:rowOff>
    </xdr:from>
    <xdr:ext cx="469744" cy="259045"/>
    <xdr:sp macro="" textlink="">
      <xdr:nvSpPr>
        <xdr:cNvPr id="954" name="n_3mainValue【庁舎】&#10;一人当たり面積"/>
        <xdr:cNvSpPr txBox="1"/>
      </xdr:nvSpPr>
      <xdr:spPr>
        <a:xfrm>
          <a:off x="19310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955" name="n_4mainValue【庁舎】&#10;一人当たり面積"/>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年）を超過した防火水槽が多数含まれることから、有形固定資産減価償却率は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極めて高くなっており、各平均（類似団体・全国・県）を大幅に上回っている。防火水槽は定期的な点検により機能維持を図っているが、老朽化による水漏れ等の修繕が困難な場合は撤去し、新設または消火栓で対応している。今後は、熊本地震を教訓とした防災拠点センターを旧町ごと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建設を予定していることから、有形固定資産減価償却率は減少するものの、一人当たり面積は確実に増加することが見込まれる。しかしながら、老朽化した既存施設の建替えの側面もあるため、維持管理費用については総合的に減少する見込み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について、合併当初は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施設あったが、事業の統合や施設の転用化により、比較的新しい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施設で現在運営しているため、有形固定資産減価償却率は各平均を下回っている。しかしながら、普通交付税の標準団体（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千人）に係る保健センターの規模は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箇所を想定していること、また一人当たり面積が各平均を上回っていることから、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市内中心の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箇所を拠点施設として集約化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については、不知火老人福祉センターの解体を主な要因として、平成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年度から大幅に改善し、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全国及び県平均と同様に、本市においてもここ数年間は横ばいの状況である。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ポイント上回ったが、人口減少や高齢化を背景に自主財源である市税が乏しく（歳入総額に占める割合が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の中でも下位に属している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。また、繰越金等を含む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歳入総額に占める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自主財源の割合は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％と低く、地方交付税に依存した脆弱な財政基盤と言える。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今後は、滞納整理部署の機能拡充に伴い、徴収強化による税収確保はもちろんのこと、公営住宅使用料や保育料等の債権管理を徹底し、総体的な収納率向上を目指しながら、財政基盤の強化に努めていく。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全国・県）を上回る結果となった。人件費や公債費の減少を背景として「経常経費充当一般財源等」は抑制（前年度比▲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百万円）されたものの、合併算定替の段階的縮減に伴う普通交付税の減少等により「経常一般財源等」が減少（前年度比▲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自主財源が乏しく、経常一般財源の多くを普通交付税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が占めている現状の中、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社会保障関連経費等の増加が見込まれるため、自主財源の確保と歳出の更なる削減を喫緊の課題とし、財政の硬直化抑制に努めていく。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64</xdr:row>
      <xdr:rowOff>1451</xdr:rowOff>
    </xdr:to>
    <xdr:cxnSp macro="">
      <xdr:nvCxnSpPr>
        <xdr:cNvPr id="134" name="直線コネクタ 133"/>
        <xdr:cNvCxnSpPr/>
      </xdr:nvCxnSpPr>
      <xdr:spPr>
        <a:xfrm flipV="1">
          <a:off x="4114800" y="109673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1451</xdr:rowOff>
    </xdr:to>
    <xdr:cxnSp macro="">
      <xdr:nvCxnSpPr>
        <xdr:cNvPr id="137" name="直線コネクタ 136"/>
        <xdr:cNvCxnSpPr/>
      </xdr:nvCxnSpPr>
      <xdr:spPr>
        <a:xfrm>
          <a:off x="3225800" y="1094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63</xdr:row>
      <xdr:rowOff>159113</xdr:rowOff>
    </xdr:to>
    <xdr:cxnSp macro="">
      <xdr:nvCxnSpPr>
        <xdr:cNvPr id="140" name="直線コネクタ 139"/>
        <xdr:cNvCxnSpPr/>
      </xdr:nvCxnSpPr>
      <xdr:spPr>
        <a:xfrm flipV="1">
          <a:off x="2336800" y="1094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63</xdr:row>
      <xdr:rowOff>159113</xdr:rowOff>
    </xdr:to>
    <xdr:cxnSp macro="">
      <xdr:nvCxnSpPr>
        <xdr:cNvPr id="143" name="直線コネクタ 142"/>
        <xdr:cNvCxnSpPr/>
      </xdr:nvCxnSpPr>
      <xdr:spPr>
        <a:xfrm>
          <a:off x="1447800" y="10588172"/>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5" name="楕円 154"/>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6" name="テキスト ボックス 155"/>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7" name="楕円 156"/>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8" name="テキスト ボックス 157"/>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59" name="楕円 158"/>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0" name="テキスト ボックス 159"/>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1" name="楕円 160"/>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62" name="テキスト ボックス 161"/>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、各平均（類似団体・全国・県）を下回る結果となった。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人件費は、保育園民営化や職員数の減により減少（前年度比▲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百万円）したものの、経常一般物件費については、中学生に一人一台導入したタブレット端末に係る費用等により増加（前年度比＋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今後も民間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への業務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利活用等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により効率化を図りながら、適正な人員配置と定員総数増を抑制し、低コストで質の高い行政サービスの提供を目指した行財政改革を進めていく。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15801</xdr:rowOff>
    </xdr:from>
    <xdr:to>
      <xdr:col>23</xdr:col>
      <xdr:colOff>133350</xdr:colOff>
      <xdr:row>82</xdr:row>
      <xdr:rowOff>109703</xdr:rowOff>
    </xdr:to>
    <xdr:cxnSp macro="">
      <xdr:nvCxnSpPr>
        <xdr:cNvPr id="195" name="直線コネクタ 194"/>
        <xdr:cNvCxnSpPr/>
      </xdr:nvCxnSpPr>
      <xdr:spPr>
        <a:xfrm>
          <a:off x="4114800" y="14074701"/>
          <a:ext cx="838200" cy="9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15801</xdr:rowOff>
    </xdr:from>
    <xdr:to>
      <xdr:col>19</xdr:col>
      <xdr:colOff>133350</xdr:colOff>
      <xdr:row>86</xdr:row>
      <xdr:rowOff>90221</xdr:rowOff>
    </xdr:to>
    <xdr:cxnSp macro="">
      <xdr:nvCxnSpPr>
        <xdr:cNvPr id="198" name="直線コネクタ 197"/>
        <xdr:cNvCxnSpPr/>
      </xdr:nvCxnSpPr>
      <xdr:spPr>
        <a:xfrm flipV="1">
          <a:off x="3225800" y="14074701"/>
          <a:ext cx="889000" cy="7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150174</xdr:rowOff>
    </xdr:from>
    <xdr:to>
      <xdr:col>15</xdr:col>
      <xdr:colOff>82550</xdr:colOff>
      <xdr:row>86</xdr:row>
      <xdr:rowOff>90221</xdr:rowOff>
    </xdr:to>
    <xdr:cxnSp macro="">
      <xdr:nvCxnSpPr>
        <xdr:cNvPr id="201" name="直線コネクタ 200"/>
        <xdr:cNvCxnSpPr/>
      </xdr:nvCxnSpPr>
      <xdr:spPr>
        <a:xfrm>
          <a:off x="2336800" y="14380524"/>
          <a:ext cx="889000" cy="4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35171</xdr:rowOff>
    </xdr:from>
    <xdr:to>
      <xdr:col>11</xdr:col>
      <xdr:colOff>31750</xdr:colOff>
      <xdr:row>83</xdr:row>
      <xdr:rowOff>150174</xdr:rowOff>
    </xdr:to>
    <xdr:cxnSp macro="">
      <xdr:nvCxnSpPr>
        <xdr:cNvPr id="204" name="直線コネクタ 203"/>
        <xdr:cNvCxnSpPr/>
      </xdr:nvCxnSpPr>
      <xdr:spPr>
        <a:xfrm>
          <a:off x="1447800" y="14094071"/>
          <a:ext cx="889000" cy="2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58903</xdr:rowOff>
    </xdr:from>
    <xdr:to>
      <xdr:col>23</xdr:col>
      <xdr:colOff>184150</xdr:colOff>
      <xdr:row>82</xdr:row>
      <xdr:rowOff>160503</xdr:rowOff>
    </xdr:to>
    <xdr:sp macro="" textlink="">
      <xdr:nvSpPr>
        <xdr:cNvPr id="214" name="楕円 213"/>
        <xdr:cNvSpPr/>
      </xdr:nvSpPr>
      <xdr:spPr>
        <a:xfrm>
          <a:off x="4902200" y="141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75430</xdr:rowOff>
    </xdr:from>
    <xdr:ext cx="762000" cy="259045"/>
    <xdr:sp macro="" textlink="">
      <xdr:nvSpPr>
        <xdr:cNvPr id="215" name="人件費・物件費等の状況該当値テキスト"/>
        <xdr:cNvSpPr txBox="1"/>
      </xdr:nvSpPr>
      <xdr:spPr>
        <a:xfrm>
          <a:off x="5041900" y="139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136451</xdr:rowOff>
    </xdr:from>
    <xdr:to>
      <xdr:col>19</xdr:col>
      <xdr:colOff>184150</xdr:colOff>
      <xdr:row>82</xdr:row>
      <xdr:rowOff>66601</xdr:rowOff>
    </xdr:to>
    <xdr:sp macro="" textlink="">
      <xdr:nvSpPr>
        <xdr:cNvPr id="216" name="楕円 215"/>
        <xdr:cNvSpPr/>
      </xdr:nvSpPr>
      <xdr:spPr>
        <a:xfrm>
          <a:off x="4064000" y="140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76778</xdr:rowOff>
    </xdr:from>
    <xdr:ext cx="736600" cy="259045"/>
    <xdr:sp macro="" textlink="">
      <xdr:nvSpPr>
        <xdr:cNvPr id="217" name="テキスト ボックス 216"/>
        <xdr:cNvSpPr txBox="1"/>
      </xdr:nvSpPr>
      <xdr:spPr>
        <a:xfrm>
          <a:off x="3733800" y="137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39421</xdr:rowOff>
    </xdr:from>
    <xdr:to>
      <xdr:col>15</xdr:col>
      <xdr:colOff>133350</xdr:colOff>
      <xdr:row>86</xdr:row>
      <xdr:rowOff>141021</xdr:rowOff>
    </xdr:to>
    <xdr:sp macro="" textlink="">
      <xdr:nvSpPr>
        <xdr:cNvPr id="218" name="楕円 217"/>
        <xdr:cNvSpPr/>
      </xdr:nvSpPr>
      <xdr:spPr>
        <a:xfrm>
          <a:off x="3175000" y="147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125798</xdr:rowOff>
    </xdr:from>
    <xdr:ext cx="762000" cy="259045"/>
    <xdr:sp macro="" textlink="">
      <xdr:nvSpPr>
        <xdr:cNvPr id="219" name="テキスト ボックス 218"/>
        <xdr:cNvSpPr txBox="1"/>
      </xdr:nvSpPr>
      <xdr:spPr>
        <a:xfrm>
          <a:off x="2844800" y="1487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99374</xdr:rowOff>
    </xdr:from>
    <xdr:to>
      <xdr:col>11</xdr:col>
      <xdr:colOff>82550</xdr:colOff>
      <xdr:row>84</xdr:row>
      <xdr:rowOff>29524</xdr:rowOff>
    </xdr:to>
    <xdr:sp macro="" textlink="">
      <xdr:nvSpPr>
        <xdr:cNvPr id="220" name="楕円 219"/>
        <xdr:cNvSpPr/>
      </xdr:nvSpPr>
      <xdr:spPr>
        <a:xfrm>
          <a:off x="2286000" y="14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14301</xdr:rowOff>
    </xdr:from>
    <xdr:ext cx="762000" cy="259045"/>
    <xdr:sp macro="" textlink="">
      <xdr:nvSpPr>
        <xdr:cNvPr id="221" name="テキスト ボックス 220"/>
        <xdr:cNvSpPr txBox="1"/>
      </xdr:nvSpPr>
      <xdr:spPr>
        <a:xfrm>
          <a:off x="1955800" y="144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155821</xdr:rowOff>
    </xdr:from>
    <xdr:to>
      <xdr:col>7</xdr:col>
      <xdr:colOff>31750</xdr:colOff>
      <xdr:row>82</xdr:row>
      <xdr:rowOff>85971</xdr:rowOff>
    </xdr:to>
    <xdr:sp macro="" textlink="">
      <xdr:nvSpPr>
        <xdr:cNvPr id="222" name="楕円 221"/>
        <xdr:cNvSpPr/>
      </xdr:nvSpPr>
      <xdr:spPr>
        <a:xfrm>
          <a:off x="1397000" y="14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96148</xdr:rowOff>
    </xdr:from>
    <xdr:ext cx="762000" cy="259045"/>
    <xdr:sp macro="" textlink="">
      <xdr:nvSpPr>
        <xdr:cNvPr id="223" name="テキスト ボックス 222"/>
        <xdr:cNvSpPr txBox="1"/>
      </xdr:nvSpPr>
      <xdr:spPr>
        <a:xfrm>
          <a:off x="1066800" y="138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国の動向に準じて、平成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年度から給与構造の見直しと合併に伴う旧町間の給与格差是正を、また、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年度から給与制度の総合的見直しなどに取り組んでいる。</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今後は、人事評価制度により、年功的な昇給制度からの脱却を図り、能力や実績を反映した給与体系への移行を積極的に進めながら、国や他団体等の状況を踏まえた給与の適正化に努めていく。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9" name="直線コネクタ 258"/>
        <xdr:cNvCxnSpPr/>
      </xdr:nvCxnSpPr>
      <xdr:spPr>
        <a:xfrm>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102507</xdr:rowOff>
    </xdr:to>
    <xdr:cxnSp macro="">
      <xdr:nvCxnSpPr>
        <xdr:cNvPr id="262" name="直線コネクタ 261"/>
        <xdr:cNvCxnSpPr/>
      </xdr:nvCxnSpPr>
      <xdr:spPr>
        <a:xfrm flipV="1">
          <a:off x="15290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34471</xdr:rowOff>
    </xdr:to>
    <xdr:cxnSp macro="">
      <xdr:nvCxnSpPr>
        <xdr:cNvPr id="265" name="直線コネクタ 264"/>
        <xdr:cNvCxnSpPr/>
      </xdr:nvCxnSpPr>
      <xdr:spPr>
        <a:xfrm flipV="1">
          <a:off x="14401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34471</xdr:rowOff>
    </xdr:to>
    <xdr:cxnSp macro="">
      <xdr:nvCxnSpPr>
        <xdr:cNvPr id="268" name="直線コネクタ 267"/>
        <xdr:cNvCxnSpPr/>
      </xdr:nvCxnSpPr>
      <xdr:spPr>
        <a:xfrm>
          <a:off x="13512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前年度から職員数が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減少したものの、人口が減少したため、</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千人当たりの数値</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各平均（類似団体・全国・県）を下回る結果となった。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これまで、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定員管理計画に則り、平成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年度以降職員数の削減に努めてきた結果、現段階で既に目標値は達成している状況である。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しかしながら、人口減少や少子高齢化に伴う税収減、普通交付税の縮減など今後厳しい財政状況が続くと見込まれる中、公共施設の統廃合を含めた適正配置や民営化、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の民間委託、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の利活用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などを検討しながら、業務の効率化を図り、住民サービスを低下させることなく適切な定員管理に努めていく。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127665</xdr:rowOff>
    </xdr:to>
    <xdr:cxnSp macro="">
      <xdr:nvCxnSpPr>
        <xdr:cNvPr id="324" name="直線コネクタ 323"/>
        <xdr:cNvCxnSpPr/>
      </xdr:nvCxnSpPr>
      <xdr:spPr>
        <a:xfrm>
          <a:off x="16179800" y="1041351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134559</xdr:rowOff>
    </xdr:to>
    <xdr:cxnSp macro="">
      <xdr:nvCxnSpPr>
        <xdr:cNvPr id="327" name="直線コネクタ 326"/>
        <xdr:cNvCxnSpPr/>
      </xdr:nvCxnSpPr>
      <xdr:spPr>
        <a:xfrm flipV="1">
          <a:off x="15290800" y="10413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134559</xdr:rowOff>
    </xdr:to>
    <xdr:cxnSp macro="">
      <xdr:nvCxnSpPr>
        <xdr:cNvPr id="330" name="直線コネクタ 329"/>
        <xdr:cNvCxnSpPr/>
      </xdr:nvCxnSpPr>
      <xdr:spPr>
        <a:xfrm>
          <a:off x="14401800" y="104169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129963</xdr:rowOff>
    </xdr:to>
    <xdr:cxnSp macro="">
      <xdr:nvCxnSpPr>
        <xdr:cNvPr id="333" name="直線コネクタ 332"/>
        <xdr:cNvCxnSpPr/>
      </xdr:nvCxnSpPr>
      <xdr:spPr>
        <a:xfrm>
          <a:off x="13512800" y="10416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76865</xdr:rowOff>
    </xdr:from>
    <xdr:to>
      <xdr:col>81</xdr:col>
      <xdr:colOff>95250</xdr:colOff>
      <xdr:row>61</xdr:row>
      <xdr:rowOff>7015</xdr:rowOff>
    </xdr:to>
    <xdr:sp macro="" textlink="">
      <xdr:nvSpPr>
        <xdr:cNvPr id="343" name="楕円 342"/>
        <xdr:cNvSpPr/>
      </xdr:nvSpPr>
      <xdr:spPr>
        <a:xfrm>
          <a:off x="169672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93392</xdr:rowOff>
    </xdr:from>
    <xdr:ext cx="762000" cy="259045"/>
    <xdr:sp macro="" textlink="">
      <xdr:nvSpPr>
        <xdr:cNvPr id="344" name="定員管理の状況該当値テキスト"/>
        <xdr:cNvSpPr txBox="1"/>
      </xdr:nvSpPr>
      <xdr:spPr>
        <a:xfrm>
          <a:off x="17106900" y="1020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45" name="楕円 344"/>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46" name="テキスト ボックス 345"/>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83759</xdr:rowOff>
    </xdr:from>
    <xdr:to>
      <xdr:col>73</xdr:col>
      <xdr:colOff>44450</xdr:colOff>
      <xdr:row>61</xdr:row>
      <xdr:rowOff>13909</xdr:rowOff>
    </xdr:to>
    <xdr:sp macro="" textlink="">
      <xdr:nvSpPr>
        <xdr:cNvPr id="347" name="楕円 346"/>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24086</xdr:rowOff>
    </xdr:from>
    <xdr:ext cx="762000" cy="259045"/>
    <xdr:sp macro="" textlink="">
      <xdr:nvSpPr>
        <xdr:cNvPr id="348" name="テキスト ボックス 347"/>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9" name="楕円 348"/>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50" name="テキスト ボックス 349"/>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1" name="楕円 350"/>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2" name="テキスト ボックス 351"/>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年度から改善傾向にあり、前年度と比較して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た。早期健全化基準を下回っているものの、依然として各平均（類似団体・全国・県）を上回っている状況にある。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主な改善要因として、既発行地方債の完済等により一般会計の元利償還金が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百万円減少したことが挙げられる。一方、合併算定替の段階的縮減等の影響で普通交付税が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百万円減少するなど悪化要因も内包している。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本市の大型起債事業に加え、宇城広域連合の消防署耐震改築整備事業などの公債費負担要因も重なってくるため、事業の峻別、計画的執行をより厳しく管理し、当該比率を悪化させない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94343</xdr:rowOff>
    </xdr:to>
    <xdr:cxnSp macro="">
      <xdr:nvCxnSpPr>
        <xdr:cNvPr id="388" name="直線コネクタ 387"/>
        <xdr:cNvCxnSpPr/>
      </xdr:nvCxnSpPr>
      <xdr:spPr>
        <a:xfrm flipV="1">
          <a:off x="16179800" y="7145867"/>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43</xdr:row>
      <xdr:rowOff>26307</xdr:rowOff>
    </xdr:to>
    <xdr:cxnSp macro="">
      <xdr:nvCxnSpPr>
        <xdr:cNvPr id="391" name="直線コネクタ 390"/>
        <xdr:cNvCxnSpPr/>
      </xdr:nvCxnSpPr>
      <xdr:spPr>
        <a:xfrm flipV="1">
          <a:off x="15290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95250</xdr:rowOff>
    </xdr:to>
    <xdr:cxnSp macro="">
      <xdr:nvCxnSpPr>
        <xdr:cNvPr id="394" name="直線コネクタ 393"/>
        <xdr:cNvCxnSpPr/>
      </xdr:nvCxnSpPr>
      <xdr:spPr>
        <a:xfrm flipV="1">
          <a:off x="14401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118231</xdr:rowOff>
    </xdr:to>
    <xdr:cxnSp macro="">
      <xdr:nvCxnSpPr>
        <xdr:cNvPr id="397" name="直線コネクタ 396"/>
        <xdr:cNvCxnSpPr/>
      </xdr:nvCxnSpPr>
      <xdr:spPr>
        <a:xfrm flipV="1">
          <a:off x="13512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7" name="楕円 406"/>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8"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43543</xdr:rowOff>
    </xdr:from>
    <xdr:to>
      <xdr:col>77</xdr:col>
      <xdr:colOff>95250</xdr:colOff>
      <xdr:row>42</xdr:row>
      <xdr:rowOff>145143</xdr:rowOff>
    </xdr:to>
    <xdr:sp macro="" textlink="">
      <xdr:nvSpPr>
        <xdr:cNvPr id="409" name="楕円 408"/>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129920</xdr:rowOff>
    </xdr:from>
    <xdr:ext cx="736600" cy="259045"/>
    <xdr:sp macro="" textlink="">
      <xdr:nvSpPr>
        <xdr:cNvPr id="410" name="テキスト ボックス 409"/>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1" name="楕円 410"/>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2" name="テキスト ボックス 411"/>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3" name="楕円 41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4" name="テキスト ボックス 41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5" name="楕円 414"/>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6" name="テキスト ボックス 415"/>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ポイント）と改善され、各平均（類似団体・全国・県）を下回る結果となった。主な改善要因として、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合併特例事業債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等の地方債発行により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百万円）したものの、財政調整基金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などにより公債費充当特定財源が増加（前年度比＋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2,396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百万円）したことが挙げられる。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教育環境整備等の大型事業に伴う地方債発行額の増加が見込まれるが、有利な地方債を活用するとともに、最小の経費で最大の行政サービスを継続的に行えるよう、財政健全化の取組みをより一層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107345</xdr:rowOff>
    </xdr:from>
    <xdr:to>
      <xdr:col>81</xdr:col>
      <xdr:colOff>44450</xdr:colOff>
      <xdr:row>13</xdr:row>
      <xdr:rowOff>146413</xdr:rowOff>
    </xdr:to>
    <xdr:cxnSp macro="">
      <xdr:nvCxnSpPr>
        <xdr:cNvPr id="452" name="直線コネクタ 451"/>
        <xdr:cNvCxnSpPr/>
      </xdr:nvCxnSpPr>
      <xdr:spPr>
        <a:xfrm flipV="1">
          <a:off x="16179800" y="2336195"/>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146413</xdr:rowOff>
    </xdr:from>
    <xdr:to>
      <xdr:col>77</xdr:col>
      <xdr:colOff>44450</xdr:colOff>
      <xdr:row>15</xdr:row>
      <xdr:rowOff>41366</xdr:rowOff>
    </xdr:to>
    <xdr:cxnSp macro="">
      <xdr:nvCxnSpPr>
        <xdr:cNvPr id="455" name="直線コネクタ 454"/>
        <xdr:cNvCxnSpPr/>
      </xdr:nvCxnSpPr>
      <xdr:spPr>
        <a:xfrm flipV="1">
          <a:off x="15290800" y="237526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41366</xdr:rowOff>
    </xdr:from>
    <xdr:to>
      <xdr:col>72</xdr:col>
      <xdr:colOff>203200</xdr:colOff>
      <xdr:row>16</xdr:row>
      <xdr:rowOff>37677</xdr:rowOff>
    </xdr:to>
    <xdr:cxnSp macro="">
      <xdr:nvCxnSpPr>
        <xdr:cNvPr id="458" name="直線コネクタ 457"/>
        <xdr:cNvCxnSpPr/>
      </xdr:nvCxnSpPr>
      <xdr:spPr>
        <a:xfrm flipV="1">
          <a:off x="14401800" y="2613116"/>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44571</xdr:rowOff>
    </xdr:to>
    <xdr:cxnSp macro="">
      <xdr:nvCxnSpPr>
        <xdr:cNvPr id="461" name="直線コネクタ 460"/>
        <xdr:cNvCxnSpPr/>
      </xdr:nvCxnSpPr>
      <xdr:spPr>
        <a:xfrm flipV="1">
          <a:off x="13512800" y="278087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56545</xdr:rowOff>
    </xdr:from>
    <xdr:to>
      <xdr:col>81</xdr:col>
      <xdr:colOff>95250</xdr:colOff>
      <xdr:row>13</xdr:row>
      <xdr:rowOff>158145</xdr:rowOff>
    </xdr:to>
    <xdr:sp macro="" textlink="">
      <xdr:nvSpPr>
        <xdr:cNvPr id="471" name="楕円 470"/>
        <xdr:cNvSpPr/>
      </xdr:nvSpPr>
      <xdr:spPr>
        <a:xfrm>
          <a:off x="169672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149272</xdr:rowOff>
    </xdr:from>
    <xdr:ext cx="762000" cy="259045"/>
    <xdr:sp macro="" textlink="">
      <xdr:nvSpPr>
        <xdr:cNvPr id="472" name="将来負担の状況該当値テキスト"/>
        <xdr:cNvSpPr txBox="1"/>
      </xdr:nvSpPr>
      <xdr:spPr>
        <a:xfrm>
          <a:off x="17106900" y="22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95613</xdr:rowOff>
    </xdr:from>
    <xdr:to>
      <xdr:col>77</xdr:col>
      <xdr:colOff>95250</xdr:colOff>
      <xdr:row>14</xdr:row>
      <xdr:rowOff>25763</xdr:rowOff>
    </xdr:to>
    <xdr:sp macro="" textlink="">
      <xdr:nvSpPr>
        <xdr:cNvPr id="473" name="楕円 472"/>
        <xdr:cNvSpPr/>
      </xdr:nvSpPr>
      <xdr:spPr>
        <a:xfrm>
          <a:off x="16129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35940</xdr:rowOff>
    </xdr:from>
    <xdr:ext cx="736600" cy="259045"/>
    <xdr:sp macro="" textlink="">
      <xdr:nvSpPr>
        <xdr:cNvPr id="474" name="テキスト ボックス 473"/>
        <xdr:cNvSpPr txBox="1"/>
      </xdr:nvSpPr>
      <xdr:spPr>
        <a:xfrm>
          <a:off x="15798800" y="209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162016</xdr:rowOff>
    </xdr:from>
    <xdr:to>
      <xdr:col>73</xdr:col>
      <xdr:colOff>44450</xdr:colOff>
      <xdr:row>15</xdr:row>
      <xdr:rowOff>92166</xdr:rowOff>
    </xdr:to>
    <xdr:sp macro="" textlink="">
      <xdr:nvSpPr>
        <xdr:cNvPr id="475" name="楕円 474"/>
        <xdr:cNvSpPr/>
      </xdr:nvSpPr>
      <xdr:spPr>
        <a:xfrm>
          <a:off x="15240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102343</xdr:rowOff>
    </xdr:from>
    <xdr:ext cx="762000" cy="259045"/>
    <xdr:sp macro="" textlink="">
      <xdr:nvSpPr>
        <xdr:cNvPr id="476" name="テキスト ボックス 475"/>
        <xdr:cNvSpPr txBox="1"/>
      </xdr:nvSpPr>
      <xdr:spPr>
        <a:xfrm>
          <a:off x="14909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77" name="楕円 476"/>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8" name="テキスト ボックス 477"/>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165221</xdr:rowOff>
    </xdr:from>
    <xdr:to>
      <xdr:col>64</xdr:col>
      <xdr:colOff>152400</xdr:colOff>
      <xdr:row>16</xdr:row>
      <xdr:rowOff>95371</xdr:rowOff>
    </xdr:to>
    <xdr:sp macro="" textlink="">
      <xdr:nvSpPr>
        <xdr:cNvPr id="479" name="楕円 478"/>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80148</xdr:rowOff>
    </xdr:from>
    <xdr:ext cx="762000" cy="259045"/>
    <xdr:sp macro="" textlink="">
      <xdr:nvSpPr>
        <xdr:cNvPr id="480" name="テキスト ボックス 479"/>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各平均（類似団体・全国・県）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保育園の民営化による保育士報酬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により経常人件費総額は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今後は、人事評価制度を活用して、年功序列型の昇給制度からの脱却を図り、能力や実績を反映した給与体系への移行を積極的に進めるとともに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業務の効率化を図り、更なる人件費の抑制に努めていく。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flipV="1">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104140</xdr:rowOff>
    </xdr:to>
    <xdr:cxnSp macro="">
      <xdr:nvCxnSpPr>
        <xdr:cNvPr id="69" name="直線コネクタ 68"/>
        <xdr:cNvCxnSpPr/>
      </xdr:nvCxnSpPr>
      <xdr:spPr>
        <a:xfrm>
          <a:off x="3098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104140</xdr:rowOff>
    </xdr:to>
    <xdr:cxnSp macro="">
      <xdr:nvCxnSpPr>
        <xdr:cNvPr id="72" name="直線コネクタ 71"/>
        <xdr:cNvCxnSpPr/>
      </xdr:nvCxnSpPr>
      <xdr:spPr>
        <a:xfrm>
          <a:off x="2209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xdr:cNvCxnSpPr/>
      </xdr:nvCxnSpPr>
      <xdr:spPr>
        <a:xfrm flipV="1">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各平均（類似団体・全国・県）を下回っている状況である。経常物件費総額は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今後は業務の民間委託化等により当該指標は悪化することが見込まれるが、経常的経費の削減に努め、低コストで質の高い行政サービスの提供を目指した行財政改革を進めていく。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138430</xdr:rowOff>
    </xdr:to>
    <xdr:cxnSp macro="">
      <xdr:nvCxnSpPr>
        <xdr:cNvPr id="122" name="直線コネクタ 121"/>
        <xdr:cNvCxnSpPr/>
      </xdr:nvCxnSpPr>
      <xdr:spPr>
        <a:xfrm flipV="1">
          <a:off x="16510000" y="2527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5"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6" name="直線コネクタ 125"/>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123190</xdr:rowOff>
    </xdr:to>
    <xdr:cxnSp macro="">
      <xdr:nvCxnSpPr>
        <xdr:cNvPr id="127" name="直線コネクタ 126"/>
        <xdr:cNvCxnSpPr/>
      </xdr:nvCxnSpPr>
      <xdr:spPr>
        <a:xfrm>
          <a:off x="15671800" y="2580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8890</xdr:rowOff>
    </xdr:to>
    <xdr:cxnSp macro="">
      <xdr:nvCxnSpPr>
        <xdr:cNvPr id="130" name="直線コネクタ 129"/>
        <xdr:cNvCxnSpPr/>
      </xdr:nvCxnSpPr>
      <xdr:spPr>
        <a:xfrm>
          <a:off x="14782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8890</xdr:rowOff>
    </xdr:to>
    <xdr:cxnSp macro="">
      <xdr:nvCxnSpPr>
        <xdr:cNvPr id="133" name="直線コネクタ 132"/>
        <xdr:cNvCxnSpPr/>
      </xdr:nvCxnSpPr>
      <xdr:spPr>
        <a:xfrm>
          <a:off x="13893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5" name="テキスト ボックス 134"/>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142240</xdr:rowOff>
    </xdr:to>
    <xdr:cxnSp macro="">
      <xdr:nvCxnSpPr>
        <xdr:cNvPr id="136" name="直線コネクタ 135"/>
        <xdr:cNvCxnSpPr/>
      </xdr:nvCxnSpPr>
      <xdr:spPr>
        <a:xfrm>
          <a:off x="13004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4" name="楕円 153"/>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5" name="テキスト ボックス 154"/>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％となり、類似団体平均との乖離は拡大したもの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下回っている状況である。上昇傾向にある要因として、保育園民営化に伴う私立保育所運営費負担金の増や障害福祉サービス費の伸びが顕著なことが挙げられ、経常扶助費総額は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今後も高齢化の進展等よる社会保障受給者が増加し、それに比例して扶助費も増加が予想されることから、資格審査等の適正化や受益者負担等の検討を行いながら、傾向に留意していく。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3" name="直線コネクタ 182"/>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6"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7" name="直線コネクタ 186"/>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104140</xdr:rowOff>
    </xdr:to>
    <xdr:cxnSp macro="">
      <xdr:nvCxnSpPr>
        <xdr:cNvPr id="188" name="直線コネクタ 187"/>
        <xdr:cNvCxnSpPr/>
      </xdr:nvCxnSpPr>
      <xdr:spPr>
        <a:xfrm>
          <a:off x="3987800" y="9606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9"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90" name="フローチャート: 判断 189"/>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xdr:rowOff>
    </xdr:to>
    <xdr:cxnSp macro="">
      <xdr:nvCxnSpPr>
        <xdr:cNvPr id="191" name="直線コネクタ 190"/>
        <xdr:cNvCxnSpPr/>
      </xdr:nvCxnSpPr>
      <xdr:spPr>
        <a:xfrm>
          <a:off x="3098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2" name="フローチャート: 判断 191"/>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3" name="テキスト ボックス 192"/>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146050</xdr:rowOff>
    </xdr:to>
    <xdr:cxnSp macro="">
      <xdr:nvCxnSpPr>
        <xdr:cNvPr id="194" name="直線コネクタ 193"/>
        <xdr:cNvCxnSpPr/>
      </xdr:nvCxnSpPr>
      <xdr:spPr>
        <a:xfrm>
          <a:off x="2209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85090</xdr:rowOff>
    </xdr:to>
    <xdr:cxnSp macro="">
      <xdr:nvCxnSpPr>
        <xdr:cNvPr id="197" name="直線コネクタ 196"/>
        <xdr:cNvCxnSpPr/>
      </xdr:nvCxnSpPr>
      <xdr:spPr>
        <a:xfrm>
          <a:off x="1320800" y="9408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8"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9" name="楕円 208"/>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10" name="テキスト ボックス 209"/>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34290</xdr:rowOff>
    </xdr:from>
    <xdr:to>
      <xdr:col>11</xdr:col>
      <xdr:colOff>60325</xdr:colOff>
      <xdr:row>55</xdr:row>
      <xdr:rowOff>135890</xdr:rowOff>
    </xdr:to>
    <xdr:sp macro="" textlink="">
      <xdr:nvSpPr>
        <xdr:cNvPr id="213" name="楕円 212"/>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120667</xdr:rowOff>
    </xdr:from>
    <xdr:ext cx="762000" cy="259045"/>
    <xdr:sp macro="" textlink="">
      <xdr:nvSpPr>
        <xdr:cNvPr id="214" name="テキスト ボックス 213"/>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し、類似団体平均を引き続き下回ったものの、全国及び県平均を上回る結果は変わらなかった。当該指標に大きく影響を与えるものは、特別会計に対する繰出金である。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前年度から大きな増減は見られなかったが、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今後も高齢化の進展に伴い、医療給付費や介護サービス等給付費の増加が見込まれ、それに伴い一般会計からの繰出金も必要となることから、保険料の適正化等に随時留意し、財政健全化に努めていく。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6" name="直線コネクタ 245"/>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7"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8" name="直線コネクタ 247"/>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9"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50" name="直線コネクタ 249"/>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64951</xdr:rowOff>
    </xdr:to>
    <xdr:cxnSp macro="">
      <xdr:nvCxnSpPr>
        <xdr:cNvPr id="251" name="直線コネクタ 250"/>
        <xdr:cNvCxnSpPr/>
      </xdr:nvCxnSpPr>
      <xdr:spPr>
        <a:xfrm flipV="1">
          <a:off x="15671800" y="96530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2"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3" name="フローチャート: 判断 252"/>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64951</xdr:rowOff>
    </xdr:to>
    <xdr:cxnSp macro="">
      <xdr:nvCxnSpPr>
        <xdr:cNvPr id="254" name="直線コネクタ 253"/>
        <xdr:cNvCxnSpPr/>
      </xdr:nvCxnSpPr>
      <xdr:spPr>
        <a:xfrm>
          <a:off x="14782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64951</xdr:rowOff>
    </xdr:to>
    <xdr:cxnSp macro="">
      <xdr:nvCxnSpPr>
        <xdr:cNvPr id="257" name="直線コネクタ 256"/>
        <xdr:cNvCxnSpPr/>
      </xdr:nvCxnSpPr>
      <xdr:spPr>
        <a:xfrm flipV="1">
          <a:off x="13893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8" name="フローチャート: 判断 257"/>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9" name="テキスト ボックス 258"/>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64951</xdr:rowOff>
    </xdr:to>
    <xdr:cxnSp macro="">
      <xdr:nvCxnSpPr>
        <xdr:cNvPr id="260" name="直線コネクタ 259"/>
        <xdr:cNvCxnSpPr/>
      </xdr:nvCxnSpPr>
      <xdr:spPr>
        <a:xfrm>
          <a:off x="13004800" y="9600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61" name="フローチャート: 判断 260"/>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2" name="テキスト ボックス 261"/>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3" name="フローチャート: 判断 262"/>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4" name="テキスト ボックス 263"/>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1"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2" name="楕円 271"/>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3" name="テキスト ボックス 272"/>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5" name="テキスト ボックス 274"/>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7" name="テキスト ボックス 276"/>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％となった。当該指標に大きく影響を与えるものは、公営企業に対する補助費等や一部事務組合に対する負担金である。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宇城広域連合への負担金（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年度以降、公営企業や関係団体に対する補助金の適正化に努めているが、今後はさらに、健全化対策の執行管理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経費縮減に努めていく。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4" name="直線コネクタ 303"/>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5"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6" name="直線コネクタ 305"/>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7"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8" name="直線コネクタ 307"/>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09" name="直線コネクタ 308"/>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10"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1" name="フローチャート: 判断 310"/>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2" name="直線コネクタ 311"/>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3" name="フローチャート: 判断 312"/>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4" name="テキスト ボックス 31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5842</xdr:rowOff>
    </xdr:to>
    <xdr:cxnSp macro="">
      <xdr:nvCxnSpPr>
        <xdr:cNvPr id="315" name="直線コネクタ 314"/>
        <xdr:cNvCxnSpPr/>
      </xdr:nvCxnSpPr>
      <xdr:spPr>
        <a:xfrm flipV="1">
          <a:off x="13893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6" name="フローチャート: 判断 315"/>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7" name="テキスト ボックス 31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37</xdr:row>
      <xdr:rowOff>5842</xdr:rowOff>
    </xdr:to>
    <xdr:cxnSp macro="">
      <xdr:nvCxnSpPr>
        <xdr:cNvPr id="318" name="直線コネクタ 317"/>
        <xdr:cNvCxnSpPr/>
      </xdr:nvCxnSpPr>
      <xdr:spPr>
        <a:xfrm>
          <a:off x="13004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9" name="フローチャート: 判断 318"/>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0" name="テキスト ボックス 319"/>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1" name="フローチャート: 判断 320"/>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2" name="テキスト ボックス 321"/>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0" name="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1" name="テキスト ボックス 330"/>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2" name="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％となったものの、各平均（類似団体・全国・県）を上回る結果となった。前年度に償還が終了した地方債の影響で、公債費総額は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防災拠点センター建設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事業等により前年度同様多額の地方債を発行しており、今後それらの地方債の償還が始まることで、当該指標はさらに悪化することが予想される。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7" name="直線コネクタ 366"/>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8"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9" name="直線コネクタ 368"/>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113937</xdr:rowOff>
    </xdr:from>
    <xdr:to>
      <xdr:col>24</xdr:col>
      <xdr:colOff>25400</xdr:colOff>
      <xdr:row>79</xdr:row>
      <xdr:rowOff>46989</xdr:rowOff>
    </xdr:to>
    <xdr:cxnSp macro="">
      <xdr:nvCxnSpPr>
        <xdr:cNvPr id="372" name="直線コネクタ 371"/>
        <xdr:cNvCxnSpPr/>
      </xdr:nvCxnSpPr>
      <xdr:spPr>
        <a:xfrm flipV="1">
          <a:off x="3987800" y="13487037"/>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86179</xdr:rowOff>
    </xdr:to>
    <xdr:cxnSp macro="">
      <xdr:nvCxnSpPr>
        <xdr:cNvPr id="375" name="直線コネクタ 374"/>
        <xdr:cNvCxnSpPr/>
      </xdr:nvCxnSpPr>
      <xdr:spPr>
        <a:xfrm flipV="1">
          <a:off x="3098800" y="135915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6" name="フローチャート: 判断 375"/>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7" name="テキスト ボックス 376"/>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125368</xdr:rowOff>
    </xdr:to>
    <xdr:cxnSp macro="">
      <xdr:nvCxnSpPr>
        <xdr:cNvPr id="378" name="直線コネクタ 377"/>
        <xdr:cNvCxnSpPr/>
      </xdr:nvCxnSpPr>
      <xdr:spPr>
        <a:xfrm flipV="1">
          <a:off x="2209800" y="13630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9" name="フローチャート: 判断 378"/>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0" name="テキスト ボックス 379"/>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79</xdr:row>
      <xdr:rowOff>125368</xdr:rowOff>
    </xdr:to>
    <xdr:cxnSp macro="">
      <xdr:nvCxnSpPr>
        <xdr:cNvPr id="381" name="直線コネクタ 380"/>
        <xdr:cNvCxnSpPr/>
      </xdr:nvCxnSpPr>
      <xdr:spPr>
        <a:xfrm>
          <a:off x="1320800" y="13663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2" name="フローチャート: 判断 381"/>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3" name="テキスト ボックス 382"/>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4" name="フローチャート: 判断 383"/>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5" name="テキスト ボックス 384"/>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63137</xdr:rowOff>
    </xdr:from>
    <xdr:to>
      <xdr:col>24</xdr:col>
      <xdr:colOff>76200</xdr:colOff>
      <xdr:row>78</xdr:row>
      <xdr:rowOff>164737</xdr:rowOff>
    </xdr:to>
    <xdr:sp macro="" textlink="">
      <xdr:nvSpPr>
        <xdr:cNvPr id="391" name="楕円 390"/>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35214</xdr:rowOff>
    </xdr:from>
    <xdr:ext cx="762000" cy="259045"/>
    <xdr:sp macro="" textlink="">
      <xdr:nvSpPr>
        <xdr:cNvPr id="392" name="公債費該当値テキスト"/>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3" name="楕円 392"/>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4" name="テキスト ボックス 393"/>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5" name="楕円 394"/>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6" name="テキスト ボックス 395"/>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74568</xdr:rowOff>
    </xdr:from>
    <xdr:to>
      <xdr:col>11</xdr:col>
      <xdr:colOff>60325</xdr:colOff>
      <xdr:row>80</xdr:row>
      <xdr:rowOff>4718</xdr:rowOff>
    </xdr:to>
    <xdr:sp macro="" textlink="">
      <xdr:nvSpPr>
        <xdr:cNvPr id="397" name="楕円 396"/>
        <xdr:cNvSpPr/>
      </xdr:nvSpPr>
      <xdr:spPr>
        <a:xfrm>
          <a:off x="2159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160945</xdr:rowOff>
    </xdr:from>
    <xdr:ext cx="762000" cy="259045"/>
    <xdr:sp macro="" textlink="">
      <xdr:nvSpPr>
        <xdr:cNvPr id="398" name="テキスト ボックス 397"/>
        <xdr:cNvSpPr txBox="1"/>
      </xdr:nvSpPr>
      <xdr:spPr>
        <a:xfrm>
          <a:off x="1828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99" name="楕円 398"/>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0" name="テキスト ボックス 399"/>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公債費を除く経常収支比率は、前年度から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ポイント悪化したものの、各平均（類似団体・全国・県）を下回っている。この悪化の要因として、「扶助費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の伸び」と「普通交付税の減少による経常一般財源の落ち込み」が挙げられる。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次年度以降も、同様の状況が継続すると見込まれるため、歳入面では税収や使用料等の債権管理を徹底することで財政基盤の強化に努めていく。また、歳出面では、担当部局がコスト意識を持ち、経常的経費の削減など歳入規模に応じた歳出の見直し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6" name="直線コネクタ 425"/>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7"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8" name="直線コネクタ 427"/>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9"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30" name="直線コネクタ 429"/>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33274</xdr:rowOff>
    </xdr:to>
    <xdr:cxnSp macro="">
      <xdr:nvCxnSpPr>
        <xdr:cNvPr id="431" name="直線コネクタ 430"/>
        <xdr:cNvCxnSpPr/>
      </xdr:nvCxnSpPr>
      <xdr:spPr>
        <a:xfrm>
          <a:off x="15671800" y="13166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136144</xdr:rowOff>
    </xdr:to>
    <xdr:cxnSp macro="">
      <xdr:nvCxnSpPr>
        <xdr:cNvPr id="434" name="直線コネクタ 433"/>
        <xdr:cNvCxnSpPr/>
      </xdr:nvCxnSpPr>
      <xdr:spPr>
        <a:xfrm>
          <a:off x="14782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5" name="フローチャート: 判断 434"/>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6" name="テキスト ボックス 435"/>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90424</xdr:rowOff>
    </xdr:to>
    <xdr:cxnSp macro="">
      <xdr:nvCxnSpPr>
        <xdr:cNvPr id="437" name="直線コネクタ 436"/>
        <xdr:cNvCxnSpPr/>
      </xdr:nvCxnSpPr>
      <xdr:spPr>
        <a:xfrm>
          <a:off x="13893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8" name="フローチャート: 判断 437"/>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9" name="テキスト ボックス 438"/>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72137</xdr:rowOff>
    </xdr:to>
    <xdr:cxnSp macro="">
      <xdr:nvCxnSpPr>
        <xdr:cNvPr id="440" name="直線コネクタ 439"/>
        <xdr:cNvCxnSpPr/>
      </xdr:nvCxnSpPr>
      <xdr:spPr>
        <a:xfrm>
          <a:off x="13004800" y="12860020"/>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41" name="フローチャート: 判断 440"/>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2" name="テキスト ボックス 441"/>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3" name="フローチャート: 判断 44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4" name="テキスト ボックス 44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50" name="楕円 449"/>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51"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2" name="楕円 451"/>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3" name="テキスト ボックス 452"/>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4" name="楕円 453"/>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5" name="テキスト ボックス 45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6" name="楕円 455"/>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7" name="テキスト ボックス 456"/>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8" name="楕円 457"/>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9" name="テキスト ボックス 458"/>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114422</xdr:rowOff>
    </xdr:from>
    <xdr:to>
      <xdr:col>29</xdr:col>
      <xdr:colOff>127000</xdr:colOff>
      <xdr:row>16</xdr:row>
      <xdr:rowOff>143470</xdr:rowOff>
    </xdr:to>
    <xdr:cxnSp macro="">
      <xdr:nvCxnSpPr>
        <xdr:cNvPr id="52" name="直線コネクタ 51"/>
        <xdr:cNvCxnSpPr/>
      </xdr:nvCxnSpPr>
      <xdr:spPr bwMode="auto">
        <a:xfrm>
          <a:off x="5003800" y="2905247"/>
          <a:ext cx="647700" cy="2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114422</xdr:rowOff>
    </xdr:from>
    <xdr:to>
      <xdr:col>26</xdr:col>
      <xdr:colOff>50800</xdr:colOff>
      <xdr:row>16</xdr:row>
      <xdr:rowOff>122896</xdr:rowOff>
    </xdr:to>
    <xdr:cxnSp macro="">
      <xdr:nvCxnSpPr>
        <xdr:cNvPr id="55" name="直線コネクタ 54"/>
        <xdr:cNvCxnSpPr/>
      </xdr:nvCxnSpPr>
      <xdr:spPr bwMode="auto">
        <a:xfrm flipV="1">
          <a:off x="4305300" y="2905247"/>
          <a:ext cx="698500" cy="8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70579</xdr:rowOff>
    </xdr:from>
    <xdr:to>
      <xdr:col>22</xdr:col>
      <xdr:colOff>114300</xdr:colOff>
      <xdr:row>16</xdr:row>
      <xdr:rowOff>122896</xdr:rowOff>
    </xdr:to>
    <xdr:cxnSp macro="">
      <xdr:nvCxnSpPr>
        <xdr:cNvPr id="58" name="直線コネクタ 57"/>
        <xdr:cNvCxnSpPr/>
      </xdr:nvCxnSpPr>
      <xdr:spPr bwMode="auto">
        <a:xfrm>
          <a:off x="3606800" y="2861404"/>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70579</xdr:rowOff>
    </xdr:from>
    <xdr:to>
      <xdr:col>18</xdr:col>
      <xdr:colOff>177800</xdr:colOff>
      <xdr:row>16</xdr:row>
      <xdr:rowOff>81454</xdr:rowOff>
    </xdr:to>
    <xdr:cxnSp macro="">
      <xdr:nvCxnSpPr>
        <xdr:cNvPr id="61" name="直線コネクタ 60"/>
        <xdr:cNvCxnSpPr/>
      </xdr:nvCxnSpPr>
      <xdr:spPr bwMode="auto">
        <a:xfrm flipV="1">
          <a:off x="2908300" y="2861404"/>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92670</xdr:rowOff>
    </xdr:from>
    <xdr:to>
      <xdr:col>29</xdr:col>
      <xdr:colOff>177800</xdr:colOff>
      <xdr:row>17</xdr:row>
      <xdr:rowOff>22820</xdr:rowOff>
    </xdr:to>
    <xdr:sp macro="" textlink="">
      <xdr:nvSpPr>
        <xdr:cNvPr id="71" name="楕円 70"/>
        <xdr:cNvSpPr/>
      </xdr:nvSpPr>
      <xdr:spPr bwMode="auto">
        <a:xfrm>
          <a:off x="5600700" y="288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64747</xdr:rowOff>
    </xdr:from>
    <xdr:ext cx="762000" cy="259045"/>
    <xdr:sp macro="" textlink="">
      <xdr:nvSpPr>
        <xdr:cNvPr id="72" name="人口1人当たり決算額の推移該当値テキスト130"/>
        <xdr:cNvSpPr txBox="1"/>
      </xdr:nvSpPr>
      <xdr:spPr>
        <a:xfrm>
          <a:off x="5740400" y="28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63622</xdr:rowOff>
    </xdr:from>
    <xdr:to>
      <xdr:col>26</xdr:col>
      <xdr:colOff>101600</xdr:colOff>
      <xdr:row>16</xdr:row>
      <xdr:rowOff>165222</xdr:rowOff>
    </xdr:to>
    <xdr:sp macro="" textlink="">
      <xdr:nvSpPr>
        <xdr:cNvPr id="73" name="楕円 72"/>
        <xdr:cNvSpPr/>
      </xdr:nvSpPr>
      <xdr:spPr bwMode="auto">
        <a:xfrm>
          <a:off x="49530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3949</xdr:rowOff>
    </xdr:from>
    <xdr:ext cx="736600" cy="259045"/>
    <xdr:sp macro="" textlink="">
      <xdr:nvSpPr>
        <xdr:cNvPr id="74" name="テキスト ボックス 73"/>
        <xdr:cNvSpPr txBox="1"/>
      </xdr:nvSpPr>
      <xdr:spPr>
        <a:xfrm>
          <a:off x="4622800" y="2623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72096</xdr:rowOff>
    </xdr:from>
    <xdr:to>
      <xdr:col>22</xdr:col>
      <xdr:colOff>165100</xdr:colOff>
      <xdr:row>17</xdr:row>
      <xdr:rowOff>2246</xdr:rowOff>
    </xdr:to>
    <xdr:sp macro="" textlink="">
      <xdr:nvSpPr>
        <xdr:cNvPr id="75" name="楕円 74"/>
        <xdr:cNvSpPr/>
      </xdr:nvSpPr>
      <xdr:spPr bwMode="auto">
        <a:xfrm>
          <a:off x="4254500" y="286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158473</xdr:rowOff>
    </xdr:from>
    <xdr:ext cx="762000" cy="259045"/>
    <xdr:sp macro="" textlink="">
      <xdr:nvSpPr>
        <xdr:cNvPr id="76" name="テキスト ボックス 75"/>
        <xdr:cNvSpPr txBox="1"/>
      </xdr:nvSpPr>
      <xdr:spPr>
        <a:xfrm>
          <a:off x="3924300" y="294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19779</xdr:rowOff>
    </xdr:from>
    <xdr:to>
      <xdr:col>19</xdr:col>
      <xdr:colOff>38100</xdr:colOff>
      <xdr:row>16</xdr:row>
      <xdr:rowOff>121379</xdr:rowOff>
    </xdr:to>
    <xdr:sp macro="" textlink="">
      <xdr:nvSpPr>
        <xdr:cNvPr id="77" name="楕円 76"/>
        <xdr:cNvSpPr/>
      </xdr:nvSpPr>
      <xdr:spPr bwMode="auto">
        <a:xfrm>
          <a:off x="3556000" y="281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131556</xdr:rowOff>
    </xdr:from>
    <xdr:ext cx="762000" cy="259045"/>
    <xdr:sp macro="" textlink="">
      <xdr:nvSpPr>
        <xdr:cNvPr id="78" name="テキスト ボックス 77"/>
        <xdr:cNvSpPr txBox="1"/>
      </xdr:nvSpPr>
      <xdr:spPr>
        <a:xfrm>
          <a:off x="3225800" y="25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30654</xdr:rowOff>
    </xdr:from>
    <xdr:to>
      <xdr:col>15</xdr:col>
      <xdr:colOff>101600</xdr:colOff>
      <xdr:row>16</xdr:row>
      <xdr:rowOff>132254</xdr:rowOff>
    </xdr:to>
    <xdr:sp macro="" textlink="">
      <xdr:nvSpPr>
        <xdr:cNvPr id="79" name="楕円 78"/>
        <xdr:cNvSpPr/>
      </xdr:nvSpPr>
      <xdr:spPr bwMode="auto">
        <a:xfrm>
          <a:off x="2857500" y="282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142431</xdr:rowOff>
    </xdr:from>
    <xdr:ext cx="762000" cy="259045"/>
    <xdr:sp macro="" textlink="">
      <xdr:nvSpPr>
        <xdr:cNvPr id="80" name="テキスト ボックス 79"/>
        <xdr:cNvSpPr txBox="1"/>
      </xdr:nvSpPr>
      <xdr:spPr>
        <a:xfrm>
          <a:off x="2527300" y="259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28679</xdr:rowOff>
    </xdr:from>
    <xdr:to>
      <xdr:col>29</xdr:col>
      <xdr:colOff>127000</xdr:colOff>
      <xdr:row>36</xdr:row>
      <xdr:rowOff>155141</xdr:rowOff>
    </xdr:to>
    <xdr:cxnSp macro="">
      <xdr:nvCxnSpPr>
        <xdr:cNvPr id="112" name="直線コネクタ 111"/>
        <xdr:cNvCxnSpPr/>
      </xdr:nvCxnSpPr>
      <xdr:spPr bwMode="auto">
        <a:xfrm>
          <a:off x="5003800" y="6981929"/>
          <a:ext cx="647700" cy="12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308005</xdr:rowOff>
    </xdr:from>
    <xdr:to>
      <xdr:col>26</xdr:col>
      <xdr:colOff>50800</xdr:colOff>
      <xdr:row>36</xdr:row>
      <xdr:rowOff>28679</xdr:rowOff>
    </xdr:to>
    <xdr:cxnSp macro="">
      <xdr:nvCxnSpPr>
        <xdr:cNvPr id="115" name="直線コネクタ 114"/>
        <xdr:cNvCxnSpPr/>
      </xdr:nvCxnSpPr>
      <xdr:spPr bwMode="auto">
        <a:xfrm>
          <a:off x="4305300" y="6918355"/>
          <a:ext cx="698500" cy="6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281922</xdr:rowOff>
    </xdr:from>
    <xdr:to>
      <xdr:col>22</xdr:col>
      <xdr:colOff>114300</xdr:colOff>
      <xdr:row>35</xdr:row>
      <xdr:rowOff>308005</xdr:rowOff>
    </xdr:to>
    <xdr:cxnSp macro="">
      <xdr:nvCxnSpPr>
        <xdr:cNvPr id="118" name="直線コネクタ 117"/>
        <xdr:cNvCxnSpPr/>
      </xdr:nvCxnSpPr>
      <xdr:spPr bwMode="auto">
        <a:xfrm>
          <a:off x="3606800" y="6892272"/>
          <a:ext cx="698500" cy="26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198963</xdr:rowOff>
    </xdr:from>
    <xdr:to>
      <xdr:col>18</xdr:col>
      <xdr:colOff>177800</xdr:colOff>
      <xdr:row>35</xdr:row>
      <xdr:rowOff>281922</xdr:rowOff>
    </xdr:to>
    <xdr:cxnSp macro="">
      <xdr:nvCxnSpPr>
        <xdr:cNvPr id="121" name="直線コネクタ 120"/>
        <xdr:cNvCxnSpPr/>
      </xdr:nvCxnSpPr>
      <xdr:spPr bwMode="auto">
        <a:xfrm>
          <a:off x="2908300" y="6809313"/>
          <a:ext cx="698500" cy="8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104341</xdr:rowOff>
    </xdr:from>
    <xdr:to>
      <xdr:col>29</xdr:col>
      <xdr:colOff>177800</xdr:colOff>
      <xdr:row>37</xdr:row>
      <xdr:rowOff>34491</xdr:rowOff>
    </xdr:to>
    <xdr:sp macro="" textlink="">
      <xdr:nvSpPr>
        <xdr:cNvPr id="131" name="楕円 130"/>
        <xdr:cNvSpPr/>
      </xdr:nvSpPr>
      <xdr:spPr bwMode="auto">
        <a:xfrm>
          <a:off x="5600700" y="705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76418</xdr:rowOff>
    </xdr:from>
    <xdr:ext cx="762000" cy="259045"/>
    <xdr:sp macro="" textlink="">
      <xdr:nvSpPr>
        <xdr:cNvPr id="132" name="人口1人当たり決算額の推移該当値テキスト445"/>
        <xdr:cNvSpPr txBox="1"/>
      </xdr:nvSpPr>
      <xdr:spPr>
        <a:xfrm>
          <a:off x="5740400" y="702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320779</xdr:rowOff>
    </xdr:from>
    <xdr:to>
      <xdr:col>26</xdr:col>
      <xdr:colOff>101600</xdr:colOff>
      <xdr:row>36</xdr:row>
      <xdr:rowOff>79479</xdr:rowOff>
    </xdr:to>
    <xdr:sp macro="" textlink="">
      <xdr:nvSpPr>
        <xdr:cNvPr id="133" name="楕円 132"/>
        <xdr:cNvSpPr/>
      </xdr:nvSpPr>
      <xdr:spPr bwMode="auto">
        <a:xfrm>
          <a:off x="4953000" y="693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89656</xdr:rowOff>
    </xdr:from>
    <xdr:ext cx="736600" cy="259045"/>
    <xdr:sp macro="" textlink="">
      <xdr:nvSpPr>
        <xdr:cNvPr id="134" name="テキスト ボックス 133"/>
        <xdr:cNvSpPr txBox="1"/>
      </xdr:nvSpPr>
      <xdr:spPr>
        <a:xfrm>
          <a:off x="4622800" y="670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257205</xdr:rowOff>
    </xdr:from>
    <xdr:to>
      <xdr:col>22</xdr:col>
      <xdr:colOff>165100</xdr:colOff>
      <xdr:row>36</xdr:row>
      <xdr:rowOff>15905</xdr:rowOff>
    </xdr:to>
    <xdr:sp macro="" textlink="">
      <xdr:nvSpPr>
        <xdr:cNvPr id="135" name="楕円 134"/>
        <xdr:cNvSpPr/>
      </xdr:nvSpPr>
      <xdr:spPr bwMode="auto">
        <a:xfrm>
          <a:off x="4254500" y="686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26082</xdr:rowOff>
    </xdr:from>
    <xdr:ext cx="762000" cy="259045"/>
    <xdr:sp macro="" textlink="">
      <xdr:nvSpPr>
        <xdr:cNvPr id="136" name="テキスト ボックス 135"/>
        <xdr:cNvSpPr txBox="1"/>
      </xdr:nvSpPr>
      <xdr:spPr>
        <a:xfrm>
          <a:off x="3924300" y="663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231122</xdr:rowOff>
    </xdr:from>
    <xdr:to>
      <xdr:col>19</xdr:col>
      <xdr:colOff>38100</xdr:colOff>
      <xdr:row>35</xdr:row>
      <xdr:rowOff>332722</xdr:rowOff>
    </xdr:to>
    <xdr:sp macro="" textlink="">
      <xdr:nvSpPr>
        <xdr:cNvPr id="137" name="楕円 136"/>
        <xdr:cNvSpPr/>
      </xdr:nvSpPr>
      <xdr:spPr bwMode="auto">
        <a:xfrm>
          <a:off x="3556000" y="684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342899</xdr:rowOff>
    </xdr:from>
    <xdr:ext cx="762000" cy="259045"/>
    <xdr:sp macro="" textlink="">
      <xdr:nvSpPr>
        <xdr:cNvPr id="138" name="テキスト ボックス 137"/>
        <xdr:cNvSpPr txBox="1"/>
      </xdr:nvSpPr>
      <xdr:spPr>
        <a:xfrm>
          <a:off x="3225800" y="66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148163</xdr:rowOff>
    </xdr:from>
    <xdr:to>
      <xdr:col>15</xdr:col>
      <xdr:colOff>101600</xdr:colOff>
      <xdr:row>35</xdr:row>
      <xdr:rowOff>249763</xdr:rowOff>
    </xdr:to>
    <xdr:sp macro="" textlink="">
      <xdr:nvSpPr>
        <xdr:cNvPr id="139" name="楕円 138"/>
        <xdr:cNvSpPr/>
      </xdr:nvSpPr>
      <xdr:spPr bwMode="auto">
        <a:xfrm>
          <a:off x="2857500" y="67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259940</xdr:rowOff>
    </xdr:from>
    <xdr:ext cx="762000" cy="259045"/>
    <xdr:sp macro="" textlink="">
      <xdr:nvSpPr>
        <xdr:cNvPr id="140" name="テキスト ボックス 139"/>
        <xdr:cNvSpPr txBox="1"/>
      </xdr:nvSpPr>
      <xdr:spPr>
        <a:xfrm>
          <a:off x="2527300" y="65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72247</xdr:rowOff>
    </xdr:from>
    <xdr:to>
      <xdr:col>24</xdr:col>
      <xdr:colOff>63500</xdr:colOff>
      <xdr:row>36</xdr:row>
      <xdr:rowOff>85375</xdr:rowOff>
    </xdr:to>
    <xdr:cxnSp macro="">
      <xdr:nvCxnSpPr>
        <xdr:cNvPr id="63" name="直線コネクタ 62"/>
        <xdr:cNvCxnSpPr/>
      </xdr:nvCxnSpPr>
      <xdr:spPr>
        <a:xfrm>
          <a:off x="3797300" y="6244447"/>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36</xdr:row>
      <xdr:rowOff>72247</xdr:rowOff>
    </xdr:to>
    <xdr:cxnSp macro="">
      <xdr:nvCxnSpPr>
        <xdr:cNvPr id="66" name="直線コネクタ 65"/>
        <xdr:cNvCxnSpPr/>
      </xdr:nvCxnSpPr>
      <xdr:spPr>
        <a:xfrm>
          <a:off x="2908300" y="6231890"/>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14182</xdr:rowOff>
    </xdr:from>
    <xdr:to>
      <xdr:col>15</xdr:col>
      <xdr:colOff>50800</xdr:colOff>
      <xdr:row>36</xdr:row>
      <xdr:rowOff>59690</xdr:rowOff>
    </xdr:to>
    <xdr:cxnSp macro="">
      <xdr:nvCxnSpPr>
        <xdr:cNvPr id="69" name="直線コネクタ 68"/>
        <xdr:cNvCxnSpPr/>
      </xdr:nvCxnSpPr>
      <xdr:spPr>
        <a:xfrm>
          <a:off x="2019300" y="6186382"/>
          <a:ext cx="889000" cy="4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163132</xdr:rowOff>
    </xdr:from>
    <xdr:to>
      <xdr:col>10</xdr:col>
      <xdr:colOff>114300</xdr:colOff>
      <xdr:row>36</xdr:row>
      <xdr:rowOff>14182</xdr:rowOff>
    </xdr:to>
    <xdr:cxnSp macro="">
      <xdr:nvCxnSpPr>
        <xdr:cNvPr id="72" name="直線コネクタ 71"/>
        <xdr:cNvCxnSpPr/>
      </xdr:nvCxnSpPr>
      <xdr:spPr>
        <a:xfrm>
          <a:off x="1130300" y="6163882"/>
          <a:ext cx="889000" cy="2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34575</xdr:rowOff>
    </xdr:from>
    <xdr:to>
      <xdr:col>24</xdr:col>
      <xdr:colOff>114300</xdr:colOff>
      <xdr:row>36</xdr:row>
      <xdr:rowOff>136175</xdr:rowOff>
    </xdr:to>
    <xdr:sp macro="" textlink="">
      <xdr:nvSpPr>
        <xdr:cNvPr id="82" name="楕円 81"/>
        <xdr:cNvSpPr/>
      </xdr:nvSpPr>
      <xdr:spPr>
        <a:xfrm>
          <a:off x="4584700" y="62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13002</xdr:rowOff>
    </xdr:from>
    <xdr:ext cx="534377" cy="259045"/>
    <xdr:sp macro="" textlink="">
      <xdr:nvSpPr>
        <xdr:cNvPr id="83" name="人件費該当値テキスト"/>
        <xdr:cNvSpPr txBox="1"/>
      </xdr:nvSpPr>
      <xdr:spPr>
        <a:xfrm>
          <a:off x="4686300" y="61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21447</xdr:rowOff>
    </xdr:from>
    <xdr:to>
      <xdr:col>20</xdr:col>
      <xdr:colOff>38100</xdr:colOff>
      <xdr:row>36</xdr:row>
      <xdr:rowOff>123047</xdr:rowOff>
    </xdr:to>
    <xdr:sp macro="" textlink="">
      <xdr:nvSpPr>
        <xdr:cNvPr id="84" name="楕円 83"/>
        <xdr:cNvSpPr/>
      </xdr:nvSpPr>
      <xdr:spPr>
        <a:xfrm>
          <a:off x="3746500" y="6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139574</xdr:rowOff>
    </xdr:from>
    <xdr:ext cx="534377" cy="259045"/>
    <xdr:sp macro="" textlink="">
      <xdr:nvSpPr>
        <xdr:cNvPr id="85" name="テキスト ボックス 84"/>
        <xdr:cNvSpPr txBox="1"/>
      </xdr:nvSpPr>
      <xdr:spPr>
        <a:xfrm>
          <a:off x="3530111" y="59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86" name="楕円 85"/>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127017</xdr:rowOff>
    </xdr:from>
    <xdr:ext cx="534377" cy="259045"/>
    <xdr:sp macro="" textlink="">
      <xdr:nvSpPr>
        <xdr:cNvPr id="87" name="テキスト ボックス 86"/>
        <xdr:cNvSpPr txBox="1"/>
      </xdr:nvSpPr>
      <xdr:spPr>
        <a:xfrm>
          <a:off x="2641111" y="59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134832</xdr:rowOff>
    </xdr:from>
    <xdr:to>
      <xdr:col>10</xdr:col>
      <xdr:colOff>165100</xdr:colOff>
      <xdr:row>36</xdr:row>
      <xdr:rowOff>64982</xdr:rowOff>
    </xdr:to>
    <xdr:sp macro="" textlink="">
      <xdr:nvSpPr>
        <xdr:cNvPr id="88" name="楕円 87"/>
        <xdr:cNvSpPr/>
      </xdr:nvSpPr>
      <xdr:spPr>
        <a:xfrm>
          <a:off x="1968500" y="61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81509</xdr:rowOff>
    </xdr:from>
    <xdr:ext cx="534377" cy="259045"/>
    <xdr:sp macro="" textlink="">
      <xdr:nvSpPr>
        <xdr:cNvPr id="89" name="テキスト ボックス 88"/>
        <xdr:cNvSpPr txBox="1"/>
      </xdr:nvSpPr>
      <xdr:spPr>
        <a:xfrm>
          <a:off x="1752111" y="59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112332</xdr:rowOff>
    </xdr:from>
    <xdr:to>
      <xdr:col>6</xdr:col>
      <xdr:colOff>38100</xdr:colOff>
      <xdr:row>36</xdr:row>
      <xdr:rowOff>42482</xdr:rowOff>
    </xdr:to>
    <xdr:sp macro="" textlink="">
      <xdr:nvSpPr>
        <xdr:cNvPr id="90" name="楕円 89"/>
        <xdr:cNvSpPr/>
      </xdr:nvSpPr>
      <xdr:spPr>
        <a:xfrm>
          <a:off x="1079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59009</xdr:rowOff>
    </xdr:from>
    <xdr:ext cx="534377" cy="259045"/>
    <xdr:sp macro="" textlink="">
      <xdr:nvSpPr>
        <xdr:cNvPr id="91" name="テキスト ボックス 90"/>
        <xdr:cNvSpPr txBox="1"/>
      </xdr:nvSpPr>
      <xdr:spPr>
        <a:xfrm>
          <a:off x="863111" y="58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13986</xdr:rowOff>
    </xdr:from>
    <xdr:to>
      <xdr:col>24</xdr:col>
      <xdr:colOff>63500</xdr:colOff>
      <xdr:row>59</xdr:row>
      <xdr:rowOff>3487</xdr:rowOff>
    </xdr:to>
    <xdr:cxnSp macro="">
      <xdr:nvCxnSpPr>
        <xdr:cNvPr id="123" name="直線コネクタ 122"/>
        <xdr:cNvCxnSpPr/>
      </xdr:nvCxnSpPr>
      <xdr:spPr>
        <a:xfrm flipV="1">
          <a:off x="3797300" y="9958086"/>
          <a:ext cx="8382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116219</xdr:rowOff>
    </xdr:from>
    <xdr:to>
      <xdr:col>19</xdr:col>
      <xdr:colOff>177800</xdr:colOff>
      <xdr:row>59</xdr:row>
      <xdr:rowOff>3487</xdr:rowOff>
    </xdr:to>
    <xdr:cxnSp macro="">
      <xdr:nvCxnSpPr>
        <xdr:cNvPr id="126" name="直線コネクタ 125"/>
        <xdr:cNvCxnSpPr/>
      </xdr:nvCxnSpPr>
      <xdr:spPr>
        <a:xfrm>
          <a:off x="2908300" y="8860169"/>
          <a:ext cx="889000" cy="12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116219</xdr:rowOff>
    </xdr:from>
    <xdr:to>
      <xdr:col>15</xdr:col>
      <xdr:colOff>50800</xdr:colOff>
      <xdr:row>56</xdr:row>
      <xdr:rowOff>52424</xdr:rowOff>
    </xdr:to>
    <xdr:cxnSp macro="">
      <xdr:nvCxnSpPr>
        <xdr:cNvPr id="129" name="直線コネクタ 128"/>
        <xdr:cNvCxnSpPr/>
      </xdr:nvCxnSpPr>
      <xdr:spPr>
        <a:xfrm flipV="1">
          <a:off x="2019300" y="8860169"/>
          <a:ext cx="889000" cy="79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52424</xdr:rowOff>
    </xdr:from>
    <xdr:to>
      <xdr:col>10</xdr:col>
      <xdr:colOff>114300</xdr:colOff>
      <xdr:row>59</xdr:row>
      <xdr:rowOff>48260</xdr:rowOff>
    </xdr:to>
    <xdr:cxnSp macro="">
      <xdr:nvCxnSpPr>
        <xdr:cNvPr id="132" name="直線コネクタ 131"/>
        <xdr:cNvCxnSpPr/>
      </xdr:nvCxnSpPr>
      <xdr:spPr>
        <a:xfrm flipV="1">
          <a:off x="1130300" y="9653624"/>
          <a:ext cx="889000" cy="5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134636</xdr:rowOff>
    </xdr:from>
    <xdr:to>
      <xdr:col>24</xdr:col>
      <xdr:colOff>114300</xdr:colOff>
      <xdr:row>58</xdr:row>
      <xdr:rowOff>64786</xdr:rowOff>
    </xdr:to>
    <xdr:sp macro="" textlink="">
      <xdr:nvSpPr>
        <xdr:cNvPr id="142" name="楕円 141"/>
        <xdr:cNvSpPr/>
      </xdr:nvSpPr>
      <xdr:spPr>
        <a:xfrm>
          <a:off x="4584700" y="99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113063</xdr:rowOff>
    </xdr:from>
    <xdr:ext cx="534377" cy="259045"/>
    <xdr:sp macro="" textlink="">
      <xdr:nvSpPr>
        <xdr:cNvPr id="143" name="物件費該当値テキスト"/>
        <xdr:cNvSpPr txBox="1"/>
      </xdr:nvSpPr>
      <xdr:spPr>
        <a:xfrm>
          <a:off x="4686300" y="98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124137</xdr:rowOff>
    </xdr:from>
    <xdr:to>
      <xdr:col>20</xdr:col>
      <xdr:colOff>38100</xdr:colOff>
      <xdr:row>59</xdr:row>
      <xdr:rowOff>54287</xdr:rowOff>
    </xdr:to>
    <xdr:sp macro="" textlink="">
      <xdr:nvSpPr>
        <xdr:cNvPr id="144" name="楕円 143"/>
        <xdr:cNvSpPr/>
      </xdr:nvSpPr>
      <xdr:spPr>
        <a:xfrm>
          <a:off x="3746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45414</xdr:rowOff>
    </xdr:from>
    <xdr:ext cx="534377" cy="259045"/>
    <xdr:sp macro="" textlink="">
      <xdr:nvSpPr>
        <xdr:cNvPr id="145" name="テキスト ボックス 144"/>
        <xdr:cNvSpPr txBox="1"/>
      </xdr:nvSpPr>
      <xdr:spPr>
        <a:xfrm>
          <a:off x="3530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65419</xdr:rowOff>
    </xdr:from>
    <xdr:to>
      <xdr:col>15</xdr:col>
      <xdr:colOff>101600</xdr:colOff>
      <xdr:row>51</xdr:row>
      <xdr:rowOff>167019</xdr:rowOff>
    </xdr:to>
    <xdr:sp macro="" textlink="">
      <xdr:nvSpPr>
        <xdr:cNvPr id="146" name="楕円 145"/>
        <xdr:cNvSpPr/>
      </xdr:nvSpPr>
      <xdr:spPr>
        <a:xfrm>
          <a:off x="2857500" y="88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12096</xdr:rowOff>
    </xdr:from>
    <xdr:ext cx="599010" cy="259045"/>
    <xdr:sp macro="" textlink="">
      <xdr:nvSpPr>
        <xdr:cNvPr id="147" name="テキスト ボックス 146"/>
        <xdr:cNvSpPr txBox="1"/>
      </xdr:nvSpPr>
      <xdr:spPr>
        <a:xfrm>
          <a:off x="2608795" y="85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1624</xdr:rowOff>
    </xdr:from>
    <xdr:to>
      <xdr:col>10</xdr:col>
      <xdr:colOff>165100</xdr:colOff>
      <xdr:row>56</xdr:row>
      <xdr:rowOff>103224</xdr:rowOff>
    </xdr:to>
    <xdr:sp macro="" textlink="">
      <xdr:nvSpPr>
        <xdr:cNvPr id="148" name="楕円 147"/>
        <xdr:cNvSpPr/>
      </xdr:nvSpPr>
      <xdr:spPr>
        <a:xfrm>
          <a:off x="1968500" y="96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119751</xdr:rowOff>
    </xdr:from>
    <xdr:ext cx="534377" cy="259045"/>
    <xdr:sp macro="" textlink="">
      <xdr:nvSpPr>
        <xdr:cNvPr id="149" name="テキスト ボックス 148"/>
        <xdr:cNvSpPr txBox="1"/>
      </xdr:nvSpPr>
      <xdr:spPr>
        <a:xfrm>
          <a:off x="1752111" y="93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168910</xdr:rowOff>
    </xdr:from>
    <xdr:to>
      <xdr:col>6</xdr:col>
      <xdr:colOff>38100</xdr:colOff>
      <xdr:row>59</xdr:row>
      <xdr:rowOff>99060</xdr:rowOff>
    </xdr:to>
    <xdr:sp macro="" textlink="">
      <xdr:nvSpPr>
        <xdr:cNvPr id="150" name="楕円 149"/>
        <xdr:cNvSpPr/>
      </xdr:nvSpPr>
      <xdr:spPr>
        <a:xfrm>
          <a:off x="1079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90187</xdr:rowOff>
    </xdr:from>
    <xdr:ext cx="534377" cy="259045"/>
    <xdr:sp macro="" textlink="">
      <xdr:nvSpPr>
        <xdr:cNvPr id="151" name="テキスト ボックス 150"/>
        <xdr:cNvSpPr txBox="1"/>
      </xdr:nvSpPr>
      <xdr:spPr>
        <a:xfrm>
          <a:off x="863111" y="1020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131790</xdr:rowOff>
    </xdr:from>
    <xdr:to>
      <xdr:col>24</xdr:col>
      <xdr:colOff>63500</xdr:colOff>
      <xdr:row>76</xdr:row>
      <xdr:rowOff>150444</xdr:rowOff>
    </xdr:to>
    <xdr:cxnSp macro="">
      <xdr:nvCxnSpPr>
        <xdr:cNvPr id="178" name="直線コネクタ 177"/>
        <xdr:cNvCxnSpPr/>
      </xdr:nvCxnSpPr>
      <xdr:spPr>
        <a:xfrm flipV="1">
          <a:off x="3797300" y="13161990"/>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103856</xdr:rowOff>
    </xdr:from>
    <xdr:to>
      <xdr:col>19</xdr:col>
      <xdr:colOff>177800</xdr:colOff>
      <xdr:row>76</xdr:row>
      <xdr:rowOff>150444</xdr:rowOff>
    </xdr:to>
    <xdr:cxnSp macro="">
      <xdr:nvCxnSpPr>
        <xdr:cNvPr id="181" name="直線コネクタ 180"/>
        <xdr:cNvCxnSpPr/>
      </xdr:nvCxnSpPr>
      <xdr:spPr>
        <a:xfrm>
          <a:off x="2908300" y="13134056"/>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103856</xdr:rowOff>
    </xdr:from>
    <xdr:to>
      <xdr:col>15</xdr:col>
      <xdr:colOff>50800</xdr:colOff>
      <xdr:row>76</xdr:row>
      <xdr:rowOff>145004</xdr:rowOff>
    </xdr:to>
    <xdr:cxnSp macro="">
      <xdr:nvCxnSpPr>
        <xdr:cNvPr id="184" name="直線コネクタ 183"/>
        <xdr:cNvCxnSpPr/>
      </xdr:nvCxnSpPr>
      <xdr:spPr>
        <a:xfrm flipV="1">
          <a:off x="2019300" y="13134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104404</xdr:rowOff>
    </xdr:from>
    <xdr:to>
      <xdr:col>10</xdr:col>
      <xdr:colOff>114300</xdr:colOff>
      <xdr:row>76</xdr:row>
      <xdr:rowOff>145004</xdr:rowOff>
    </xdr:to>
    <xdr:cxnSp macro="">
      <xdr:nvCxnSpPr>
        <xdr:cNvPr id="187" name="直線コネクタ 186"/>
        <xdr:cNvCxnSpPr/>
      </xdr:nvCxnSpPr>
      <xdr:spPr>
        <a:xfrm>
          <a:off x="1130300" y="13134604"/>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80990</xdr:rowOff>
    </xdr:from>
    <xdr:to>
      <xdr:col>24</xdr:col>
      <xdr:colOff>114300</xdr:colOff>
      <xdr:row>77</xdr:row>
      <xdr:rowOff>11140</xdr:rowOff>
    </xdr:to>
    <xdr:sp macro="" textlink="">
      <xdr:nvSpPr>
        <xdr:cNvPr id="197" name="楕円 196"/>
        <xdr:cNvSpPr/>
      </xdr:nvSpPr>
      <xdr:spPr>
        <a:xfrm>
          <a:off x="4584700" y="13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103867</xdr:rowOff>
    </xdr:from>
    <xdr:ext cx="469744" cy="259045"/>
    <xdr:sp macro="" textlink="">
      <xdr:nvSpPr>
        <xdr:cNvPr id="198" name="維持補修費該当値テキスト"/>
        <xdr:cNvSpPr txBox="1"/>
      </xdr:nvSpPr>
      <xdr:spPr>
        <a:xfrm>
          <a:off x="4686300" y="129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99644</xdr:rowOff>
    </xdr:from>
    <xdr:to>
      <xdr:col>20</xdr:col>
      <xdr:colOff>38100</xdr:colOff>
      <xdr:row>77</xdr:row>
      <xdr:rowOff>29794</xdr:rowOff>
    </xdr:to>
    <xdr:sp macro="" textlink="">
      <xdr:nvSpPr>
        <xdr:cNvPr id="199" name="楕円 198"/>
        <xdr:cNvSpPr/>
      </xdr:nvSpPr>
      <xdr:spPr>
        <a:xfrm>
          <a:off x="3746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46321</xdr:rowOff>
    </xdr:from>
    <xdr:ext cx="469744" cy="259045"/>
    <xdr:sp macro="" textlink="">
      <xdr:nvSpPr>
        <xdr:cNvPr id="200" name="テキスト ボックス 199"/>
        <xdr:cNvSpPr txBox="1"/>
      </xdr:nvSpPr>
      <xdr:spPr>
        <a:xfrm>
          <a:off x="3562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53056</xdr:rowOff>
    </xdr:from>
    <xdr:to>
      <xdr:col>15</xdr:col>
      <xdr:colOff>101600</xdr:colOff>
      <xdr:row>76</xdr:row>
      <xdr:rowOff>154656</xdr:rowOff>
    </xdr:to>
    <xdr:sp macro="" textlink="">
      <xdr:nvSpPr>
        <xdr:cNvPr id="201" name="楕円 200"/>
        <xdr:cNvSpPr/>
      </xdr:nvSpPr>
      <xdr:spPr>
        <a:xfrm>
          <a:off x="2857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171183</xdr:rowOff>
    </xdr:from>
    <xdr:ext cx="469744" cy="259045"/>
    <xdr:sp macro="" textlink="">
      <xdr:nvSpPr>
        <xdr:cNvPr id="202" name="テキスト ボックス 201"/>
        <xdr:cNvSpPr txBox="1"/>
      </xdr:nvSpPr>
      <xdr:spPr>
        <a:xfrm>
          <a:off x="2673428" y="1285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94204</xdr:rowOff>
    </xdr:from>
    <xdr:to>
      <xdr:col>10</xdr:col>
      <xdr:colOff>165100</xdr:colOff>
      <xdr:row>77</xdr:row>
      <xdr:rowOff>24354</xdr:rowOff>
    </xdr:to>
    <xdr:sp macro="" textlink="">
      <xdr:nvSpPr>
        <xdr:cNvPr id="203" name="楕円 202"/>
        <xdr:cNvSpPr/>
      </xdr:nvSpPr>
      <xdr:spPr>
        <a:xfrm>
          <a:off x="1968500" y="131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40881</xdr:rowOff>
    </xdr:from>
    <xdr:ext cx="469744" cy="259045"/>
    <xdr:sp macro="" textlink="">
      <xdr:nvSpPr>
        <xdr:cNvPr id="204" name="テキスト ボックス 203"/>
        <xdr:cNvSpPr txBox="1"/>
      </xdr:nvSpPr>
      <xdr:spPr>
        <a:xfrm>
          <a:off x="1784428" y="1289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53604</xdr:rowOff>
    </xdr:from>
    <xdr:to>
      <xdr:col>6</xdr:col>
      <xdr:colOff>38100</xdr:colOff>
      <xdr:row>76</xdr:row>
      <xdr:rowOff>155204</xdr:rowOff>
    </xdr:to>
    <xdr:sp macro="" textlink="">
      <xdr:nvSpPr>
        <xdr:cNvPr id="205" name="楕円 204"/>
        <xdr:cNvSpPr/>
      </xdr:nvSpPr>
      <xdr:spPr>
        <a:xfrm>
          <a:off x="10795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281</xdr:rowOff>
    </xdr:from>
    <xdr:ext cx="469744" cy="259045"/>
    <xdr:sp macro="" textlink="">
      <xdr:nvSpPr>
        <xdr:cNvPr id="206" name="テキスト ボックス 205"/>
        <xdr:cNvSpPr txBox="1"/>
      </xdr:nvSpPr>
      <xdr:spPr>
        <a:xfrm>
          <a:off x="895428" y="1285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166460</xdr:rowOff>
    </xdr:from>
    <xdr:to>
      <xdr:col>24</xdr:col>
      <xdr:colOff>63500</xdr:colOff>
      <xdr:row>95</xdr:row>
      <xdr:rowOff>88812</xdr:rowOff>
    </xdr:to>
    <xdr:cxnSp macro="">
      <xdr:nvCxnSpPr>
        <xdr:cNvPr id="236" name="直線コネクタ 235"/>
        <xdr:cNvCxnSpPr/>
      </xdr:nvCxnSpPr>
      <xdr:spPr>
        <a:xfrm flipV="1">
          <a:off x="3797300" y="16282760"/>
          <a:ext cx="8382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88812</xdr:rowOff>
    </xdr:from>
    <xdr:to>
      <xdr:col>19</xdr:col>
      <xdr:colOff>177800</xdr:colOff>
      <xdr:row>95</xdr:row>
      <xdr:rowOff>100736</xdr:rowOff>
    </xdr:to>
    <xdr:cxnSp macro="">
      <xdr:nvCxnSpPr>
        <xdr:cNvPr id="239" name="直線コネクタ 238"/>
        <xdr:cNvCxnSpPr/>
      </xdr:nvCxnSpPr>
      <xdr:spPr>
        <a:xfrm flipV="1">
          <a:off x="2908300" y="16376562"/>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100736</xdr:rowOff>
    </xdr:from>
    <xdr:to>
      <xdr:col>15</xdr:col>
      <xdr:colOff>50800</xdr:colOff>
      <xdr:row>95</xdr:row>
      <xdr:rowOff>134429</xdr:rowOff>
    </xdr:to>
    <xdr:cxnSp macro="">
      <xdr:nvCxnSpPr>
        <xdr:cNvPr id="242" name="直線コネクタ 241"/>
        <xdr:cNvCxnSpPr/>
      </xdr:nvCxnSpPr>
      <xdr:spPr>
        <a:xfrm flipV="1">
          <a:off x="2019300" y="16388486"/>
          <a:ext cx="8890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134429</xdr:rowOff>
    </xdr:from>
    <xdr:to>
      <xdr:col>10</xdr:col>
      <xdr:colOff>114300</xdr:colOff>
      <xdr:row>96</xdr:row>
      <xdr:rowOff>101181</xdr:rowOff>
    </xdr:to>
    <xdr:cxnSp macro="">
      <xdr:nvCxnSpPr>
        <xdr:cNvPr id="245" name="直線コネクタ 244"/>
        <xdr:cNvCxnSpPr/>
      </xdr:nvCxnSpPr>
      <xdr:spPr>
        <a:xfrm flipV="1">
          <a:off x="1130300" y="16422179"/>
          <a:ext cx="889000" cy="1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115660</xdr:rowOff>
    </xdr:from>
    <xdr:to>
      <xdr:col>24</xdr:col>
      <xdr:colOff>114300</xdr:colOff>
      <xdr:row>95</xdr:row>
      <xdr:rowOff>45810</xdr:rowOff>
    </xdr:to>
    <xdr:sp macro="" textlink="">
      <xdr:nvSpPr>
        <xdr:cNvPr id="255" name="楕円 254"/>
        <xdr:cNvSpPr/>
      </xdr:nvSpPr>
      <xdr:spPr>
        <a:xfrm>
          <a:off x="4584700" y="16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138537</xdr:rowOff>
    </xdr:from>
    <xdr:ext cx="599010" cy="259045"/>
    <xdr:sp macro="" textlink="">
      <xdr:nvSpPr>
        <xdr:cNvPr id="256" name="扶助費該当値テキスト"/>
        <xdr:cNvSpPr txBox="1"/>
      </xdr:nvSpPr>
      <xdr:spPr>
        <a:xfrm>
          <a:off x="4686300" y="160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38012</xdr:rowOff>
    </xdr:from>
    <xdr:to>
      <xdr:col>20</xdr:col>
      <xdr:colOff>38100</xdr:colOff>
      <xdr:row>95</xdr:row>
      <xdr:rowOff>139612</xdr:rowOff>
    </xdr:to>
    <xdr:sp macro="" textlink="">
      <xdr:nvSpPr>
        <xdr:cNvPr id="257" name="楕円 256"/>
        <xdr:cNvSpPr/>
      </xdr:nvSpPr>
      <xdr:spPr>
        <a:xfrm>
          <a:off x="3746500" y="163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156139</xdr:rowOff>
    </xdr:from>
    <xdr:ext cx="599010" cy="259045"/>
    <xdr:sp macro="" textlink="">
      <xdr:nvSpPr>
        <xdr:cNvPr id="258" name="テキスト ボックス 257"/>
        <xdr:cNvSpPr txBox="1"/>
      </xdr:nvSpPr>
      <xdr:spPr>
        <a:xfrm>
          <a:off x="3497795" y="161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49936</xdr:rowOff>
    </xdr:from>
    <xdr:to>
      <xdr:col>15</xdr:col>
      <xdr:colOff>101600</xdr:colOff>
      <xdr:row>95</xdr:row>
      <xdr:rowOff>151536</xdr:rowOff>
    </xdr:to>
    <xdr:sp macro="" textlink="">
      <xdr:nvSpPr>
        <xdr:cNvPr id="259" name="楕円 258"/>
        <xdr:cNvSpPr/>
      </xdr:nvSpPr>
      <xdr:spPr>
        <a:xfrm>
          <a:off x="2857500" y="163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168063</xdr:rowOff>
    </xdr:from>
    <xdr:ext cx="599010" cy="259045"/>
    <xdr:sp macro="" textlink="">
      <xdr:nvSpPr>
        <xdr:cNvPr id="260" name="テキスト ボックス 259"/>
        <xdr:cNvSpPr txBox="1"/>
      </xdr:nvSpPr>
      <xdr:spPr>
        <a:xfrm>
          <a:off x="2608795" y="1611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83629</xdr:rowOff>
    </xdr:from>
    <xdr:to>
      <xdr:col>10</xdr:col>
      <xdr:colOff>165100</xdr:colOff>
      <xdr:row>96</xdr:row>
      <xdr:rowOff>13779</xdr:rowOff>
    </xdr:to>
    <xdr:sp macro="" textlink="">
      <xdr:nvSpPr>
        <xdr:cNvPr id="261" name="楕円 260"/>
        <xdr:cNvSpPr/>
      </xdr:nvSpPr>
      <xdr:spPr>
        <a:xfrm>
          <a:off x="1968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30306</xdr:rowOff>
    </xdr:from>
    <xdr:ext cx="599010" cy="259045"/>
    <xdr:sp macro="" textlink="">
      <xdr:nvSpPr>
        <xdr:cNvPr id="262" name="テキスト ボックス 261"/>
        <xdr:cNvSpPr txBox="1"/>
      </xdr:nvSpPr>
      <xdr:spPr>
        <a:xfrm>
          <a:off x="1719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50381</xdr:rowOff>
    </xdr:from>
    <xdr:to>
      <xdr:col>6</xdr:col>
      <xdr:colOff>38100</xdr:colOff>
      <xdr:row>96</xdr:row>
      <xdr:rowOff>151981</xdr:rowOff>
    </xdr:to>
    <xdr:sp macro="" textlink="">
      <xdr:nvSpPr>
        <xdr:cNvPr id="263" name="楕円 262"/>
        <xdr:cNvSpPr/>
      </xdr:nvSpPr>
      <xdr:spPr>
        <a:xfrm>
          <a:off x="1079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168508</xdr:rowOff>
    </xdr:from>
    <xdr:ext cx="534377" cy="259045"/>
    <xdr:sp macro="" textlink="">
      <xdr:nvSpPr>
        <xdr:cNvPr id="264" name="テキスト ボックス 263"/>
        <xdr:cNvSpPr txBox="1"/>
      </xdr:nvSpPr>
      <xdr:spPr>
        <a:xfrm>
          <a:off x="863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160884</xdr:rowOff>
    </xdr:from>
    <xdr:to>
      <xdr:col>55</xdr:col>
      <xdr:colOff>0</xdr:colOff>
      <xdr:row>34</xdr:row>
      <xdr:rowOff>154521</xdr:rowOff>
    </xdr:to>
    <xdr:cxnSp macro="">
      <xdr:nvCxnSpPr>
        <xdr:cNvPr id="293" name="直線コネクタ 292"/>
        <xdr:cNvCxnSpPr/>
      </xdr:nvCxnSpPr>
      <xdr:spPr>
        <a:xfrm>
          <a:off x="9639300" y="5818734"/>
          <a:ext cx="838200" cy="1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168758</xdr:rowOff>
    </xdr:from>
    <xdr:to>
      <xdr:col>50</xdr:col>
      <xdr:colOff>114300</xdr:colOff>
      <xdr:row>33</xdr:row>
      <xdr:rowOff>160884</xdr:rowOff>
    </xdr:to>
    <xdr:cxnSp macro="">
      <xdr:nvCxnSpPr>
        <xdr:cNvPr id="296" name="直線コネクタ 295"/>
        <xdr:cNvCxnSpPr/>
      </xdr:nvCxnSpPr>
      <xdr:spPr>
        <a:xfrm>
          <a:off x="8750300" y="5483708"/>
          <a:ext cx="8890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168758</xdr:rowOff>
    </xdr:from>
    <xdr:to>
      <xdr:col>45</xdr:col>
      <xdr:colOff>177800</xdr:colOff>
      <xdr:row>33</xdr:row>
      <xdr:rowOff>26</xdr:rowOff>
    </xdr:to>
    <xdr:cxnSp macro="">
      <xdr:nvCxnSpPr>
        <xdr:cNvPr id="299" name="直線コネクタ 298"/>
        <xdr:cNvCxnSpPr/>
      </xdr:nvCxnSpPr>
      <xdr:spPr>
        <a:xfrm flipV="1">
          <a:off x="7861300" y="5483708"/>
          <a:ext cx="889000" cy="1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26</xdr:rowOff>
    </xdr:from>
    <xdr:to>
      <xdr:col>41</xdr:col>
      <xdr:colOff>50800</xdr:colOff>
      <xdr:row>35</xdr:row>
      <xdr:rowOff>5359</xdr:rowOff>
    </xdr:to>
    <xdr:cxnSp macro="">
      <xdr:nvCxnSpPr>
        <xdr:cNvPr id="302" name="直線コネクタ 301"/>
        <xdr:cNvCxnSpPr/>
      </xdr:nvCxnSpPr>
      <xdr:spPr>
        <a:xfrm flipV="1">
          <a:off x="6972300" y="5657876"/>
          <a:ext cx="889000" cy="3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103721</xdr:rowOff>
    </xdr:from>
    <xdr:to>
      <xdr:col>55</xdr:col>
      <xdr:colOff>50800</xdr:colOff>
      <xdr:row>35</xdr:row>
      <xdr:rowOff>33871</xdr:rowOff>
    </xdr:to>
    <xdr:sp macro="" textlink="">
      <xdr:nvSpPr>
        <xdr:cNvPr id="312" name="楕円 311"/>
        <xdr:cNvSpPr/>
      </xdr:nvSpPr>
      <xdr:spPr>
        <a:xfrm>
          <a:off x="10426700" y="59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126598</xdr:rowOff>
    </xdr:from>
    <xdr:ext cx="534377" cy="259045"/>
    <xdr:sp macro="" textlink="">
      <xdr:nvSpPr>
        <xdr:cNvPr id="313" name="補助費等該当値テキスト"/>
        <xdr:cNvSpPr txBox="1"/>
      </xdr:nvSpPr>
      <xdr:spPr>
        <a:xfrm>
          <a:off x="10528300" y="57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110084</xdr:rowOff>
    </xdr:from>
    <xdr:to>
      <xdr:col>50</xdr:col>
      <xdr:colOff>165100</xdr:colOff>
      <xdr:row>34</xdr:row>
      <xdr:rowOff>40234</xdr:rowOff>
    </xdr:to>
    <xdr:sp macro="" textlink="">
      <xdr:nvSpPr>
        <xdr:cNvPr id="314" name="楕円 313"/>
        <xdr:cNvSpPr/>
      </xdr:nvSpPr>
      <xdr:spPr>
        <a:xfrm>
          <a:off x="9588500" y="5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56761</xdr:rowOff>
    </xdr:from>
    <xdr:ext cx="534377" cy="259045"/>
    <xdr:sp macro="" textlink="">
      <xdr:nvSpPr>
        <xdr:cNvPr id="315" name="テキスト ボックス 314"/>
        <xdr:cNvSpPr txBox="1"/>
      </xdr:nvSpPr>
      <xdr:spPr>
        <a:xfrm>
          <a:off x="9372111" y="55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117958</xdr:rowOff>
    </xdr:from>
    <xdr:to>
      <xdr:col>46</xdr:col>
      <xdr:colOff>38100</xdr:colOff>
      <xdr:row>32</xdr:row>
      <xdr:rowOff>48108</xdr:rowOff>
    </xdr:to>
    <xdr:sp macro="" textlink="">
      <xdr:nvSpPr>
        <xdr:cNvPr id="316" name="楕円 315"/>
        <xdr:cNvSpPr/>
      </xdr:nvSpPr>
      <xdr:spPr>
        <a:xfrm>
          <a:off x="8699500" y="54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64635</xdr:rowOff>
    </xdr:from>
    <xdr:ext cx="534377" cy="259045"/>
    <xdr:sp macro="" textlink="">
      <xdr:nvSpPr>
        <xdr:cNvPr id="317" name="テキスト ボックス 316"/>
        <xdr:cNvSpPr txBox="1"/>
      </xdr:nvSpPr>
      <xdr:spPr>
        <a:xfrm>
          <a:off x="8483111" y="52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120676</xdr:rowOff>
    </xdr:from>
    <xdr:to>
      <xdr:col>41</xdr:col>
      <xdr:colOff>101600</xdr:colOff>
      <xdr:row>33</xdr:row>
      <xdr:rowOff>50826</xdr:rowOff>
    </xdr:to>
    <xdr:sp macro="" textlink="">
      <xdr:nvSpPr>
        <xdr:cNvPr id="318" name="楕円 317"/>
        <xdr:cNvSpPr/>
      </xdr:nvSpPr>
      <xdr:spPr>
        <a:xfrm>
          <a:off x="7810500" y="56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67353</xdr:rowOff>
    </xdr:from>
    <xdr:ext cx="534377" cy="259045"/>
    <xdr:sp macro="" textlink="">
      <xdr:nvSpPr>
        <xdr:cNvPr id="319" name="テキスト ボックス 318"/>
        <xdr:cNvSpPr txBox="1"/>
      </xdr:nvSpPr>
      <xdr:spPr>
        <a:xfrm>
          <a:off x="7594111" y="53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126009</xdr:rowOff>
    </xdr:from>
    <xdr:to>
      <xdr:col>36</xdr:col>
      <xdr:colOff>165100</xdr:colOff>
      <xdr:row>35</xdr:row>
      <xdr:rowOff>56159</xdr:rowOff>
    </xdr:to>
    <xdr:sp macro="" textlink="">
      <xdr:nvSpPr>
        <xdr:cNvPr id="320" name="楕円 319"/>
        <xdr:cNvSpPr/>
      </xdr:nvSpPr>
      <xdr:spPr>
        <a:xfrm>
          <a:off x="6921500" y="5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72686</xdr:rowOff>
    </xdr:from>
    <xdr:ext cx="534377" cy="259045"/>
    <xdr:sp macro="" textlink="">
      <xdr:nvSpPr>
        <xdr:cNvPr id="321" name="テキスト ボックス 320"/>
        <xdr:cNvSpPr txBox="1"/>
      </xdr:nvSpPr>
      <xdr:spPr>
        <a:xfrm>
          <a:off x="6705111" y="57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108445</xdr:rowOff>
    </xdr:from>
    <xdr:to>
      <xdr:col>55</xdr:col>
      <xdr:colOff>0</xdr:colOff>
      <xdr:row>53</xdr:row>
      <xdr:rowOff>75092</xdr:rowOff>
    </xdr:to>
    <xdr:cxnSp macro="">
      <xdr:nvCxnSpPr>
        <xdr:cNvPr id="346" name="直線コネクタ 345"/>
        <xdr:cNvCxnSpPr/>
      </xdr:nvCxnSpPr>
      <xdr:spPr>
        <a:xfrm flipV="1">
          <a:off x="9639300" y="9023845"/>
          <a:ext cx="8382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75092</xdr:rowOff>
    </xdr:from>
    <xdr:to>
      <xdr:col>50</xdr:col>
      <xdr:colOff>114300</xdr:colOff>
      <xdr:row>56</xdr:row>
      <xdr:rowOff>33310</xdr:rowOff>
    </xdr:to>
    <xdr:cxnSp macro="">
      <xdr:nvCxnSpPr>
        <xdr:cNvPr id="349" name="直線コネクタ 348"/>
        <xdr:cNvCxnSpPr/>
      </xdr:nvCxnSpPr>
      <xdr:spPr>
        <a:xfrm flipV="1">
          <a:off x="8750300" y="9161942"/>
          <a:ext cx="889000" cy="4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33310</xdr:rowOff>
    </xdr:from>
    <xdr:to>
      <xdr:col>45</xdr:col>
      <xdr:colOff>177800</xdr:colOff>
      <xdr:row>56</xdr:row>
      <xdr:rowOff>118538</xdr:rowOff>
    </xdr:to>
    <xdr:cxnSp macro="">
      <xdr:nvCxnSpPr>
        <xdr:cNvPr id="352" name="直線コネクタ 351"/>
        <xdr:cNvCxnSpPr/>
      </xdr:nvCxnSpPr>
      <xdr:spPr>
        <a:xfrm flipV="1">
          <a:off x="7861300" y="9634510"/>
          <a:ext cx="889000" cy="8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86699</xdr:rowOff>
    </xdr:from>
    <xdr:to>
      <xdr:col>41</xdr:col>
      <xdr:colOff>50800</xdr:colOff>
      <xdr:row>56</xdr:row>
      <xdr:rowOff>118538</xdr:rowOff>
    </xdr:to>
    <xdr:cxnSp macro="">
      <xdr:nvCxnSpPr>
        <xdr:cNvPr id="355" name="直線コネクタ 354"/>
        <xdr:cNvCxnSpPr/>
      </xdr:nvCxnSpPr>
      <xdr:spPr>
        <a:xfrm>
          <a:off x="6972300" y="9687899"/>
          <a:ext cx="889000" cy="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57645</xdr:rowOff>
    </xdr:from>
    <xdr:to>
      <xdr:col>55</xdr:col>
      <xdr:colOff>50800</xdr:colOff>
      <xdr:row>52</xdr:row>
      <xdr:rowOff>159245</xdr:rowOff>
    </xdr:to>
    <xdr:sp macro="" textlink="">
      <xdr:nvSpPr>
        <xdr:cNvPr id="365" name="楕円 364"/>
        <xdr:cNvSpPr/>
      </xdr:nvSpPr>
      <xdr:spPr>
        <a:xfrm>
          <a:off x="10426700" y="89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80522</xdr:rowOff>
    </xdr:from>
    <xdr:ext cx="599010" cy="259045"/>
    <xdr:sp macro="" textlink="">
      <xdr:nvSpPr>
        <xdr:cNvPr id="366" name="普通建設事業費該当値テキスト"/>
        <xdr:cNvSpPr txBox="1"/>
      </xdr:nvSpPr>
      <xdr:spPr>
        <a:xfrm>
          <a:off x="10528300" y="882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24292</xdr:rowOff>
    </xdr:from>
    <xdr:to>
      <xdr:col>50</xdr:col>
      <xdr:colOff>165100</xdr:colOff>
      <xdr:row>53</xdr:row>
      <xdr:rowOff>125892</xdr:rowOff>
    </xdr:to>
    <xdr:sp macro="" textlink="">
      <xdr:nvSpPr>
        <xdr:cNvPr id="367" name="楕円 366"/>
        <xdr:cNvSpPr/>
      </xdr:nvSpPr>
      <xdr:spPr>
        <a:xfrm>
          <a:off x="9588500" y="91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142419</xdr:rowOff>
    </xdr:from>
    <xdr:ext cx="599010" cy="259045"/>
    <xdr:sp macro="" textlink="">
      <xdr:nvSpPr>
        <xdr:cNvPr id="368" name="テキスト ボックス 367"/>
        <xdr:cNvSpPr txBox="1"/>
      </xdr:nvSpPr>
      <xdr:spPr>
        <a:xfrm>
          <a:off x="9339795" y="888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153960</xdr:rowOff>
    </xdr:from>
    <xdr:to>
      <xdr:col>46</xdr:col>
      <xdr:colOff>38100</xdr:colOff>
      <xdr:row>56</xdr:row>
      <xdr:rowOff>84110</xdr:rowOff>
    </xdr:to>
    <xdr:sp macro="" textlink="">
      <xdr:nvSpPr>
        <xdr:cNvPr id="369" name="楕円 368"/>
        <xdr:cNvSpPr/>
      </xdr:nvSpPr>
      <xdr:spPr>
        <a:xfrm>
          <a:off x="8699500" y="95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75237</xdr:rowOff>
    </xdr:from>
    <xdr:ext cx="534377" cy="259045"/>
    <xdr:sp macro="" textlink="">
      <xdr:nvSpPr>
        <xdr:cNvPr id="370" name="テキスト ボックス 369"/>
        <xdr:cNvSpPr txBox="1"/>
      </xdr:nvSpPr>
      <xdr:spPr>
        <a:xfrm>
          <a:off x="8483111" y="96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67738</xdr:rowOff>
    </xdr:from>
    <xdr:to>
      <xdr:col>41</xdr:col>
      <xdr:colOff>101600</xdr:colOff>
      <xdr:row>56</xdr:row>
      <xdr:rowOff>169338</xdr:rowOff>
    </xdr:to>
    <xdr:sp macro="" textlink="">
      <xdr:nvSpPr>
        <xdr:cNvPr id="371" name="楕円 370"/>
        <xdr:cNvSpPr/>
      </xdr:nvSpPr>
      <xdr:spPr>
        <a:xfrm>
          <a:off x="7810500" y="96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160465</xdr:rowOff>
    </xdr:from>
    <xdr:ext cx="534377" cy="259045"/>
    <xdr:sp macro="" textlink="">
      <xdr:nvSpPr>
        <xdr:cNvPr id="372" name="テキスト ボックス 371"/>
        <xdr:cNvSpPr txBox="1"/>
      </xdr:nvSpPr>
      <xdr:spPr>
        <a:xfrm>
          <a:off x="7594111" y="97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35899</xdr:rowOff>
    </xdr:from>
    <xdr:to>
      <xdr:col>36</xdr:col>
      <xdr:colOff>165100</xdr:colOff>
      <xdr:row>56</xdr:row>
      <xdr:rowOff>137499</xdr:rowOff>
    </xdr:to>
    <xdr:sp macro="" textlink="">
      <xdr:nvSpPr>
        <xdr:cNvPr id="373" name="楕円 372"/>
        <xdr:cNvSpPr/>
      </xdr:nvSpPr>
      <xdr:spPr>
        <a:xfrm>
          <a:off x="6921500" y="96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128626</xdr:rowOff>
    </xdr:from>
    <xdr:ext cx="534377" cy="259045"/>
    <xdr:sp macro="" textlink="">
      <xdr:nvSpPr>
        <xdr:cNvPr id="374" name="テキスト ボックス 373"/>
        <xdr:cNvSpPr txBox="1"/>
      </xdr:nvSpPr>
      <xdr:spPr>
        <a:xfrm>
          <a:off x="6705111" y="97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31991</xdr:rowOff>
    </xdr:from>
    <xdr:to>
      <xdr:col>55</xdr:col>
      <xdr:colOff>0</xdr:colOff>
      <xdr:row>73</xdr:row>
      <xdr:rowOff>24650</xdr:rowOff>
    </xdr:to>
    <xdr:cxnSp macro="">
      <xdr:nvCxnSpPr>
        <xdr:cNvPr id="403" name="直線コネクタ 402"/>
        <xdr:cNvCxnSpPr/>
      </xdr:nvCxnSpPr>
      <xdr:spPr>
        <a:xfrm flipV="1">
          <a:off x="9639300" y="12376391"/>
          <a:ext cx="8382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24650</xdr:rowOff>
    </xdr:from>
    <xdr:to>
      <xdr:col>50</xdr:col>
      <xdr:colOff>114300</xdr:colOff>
      <xdr:row>78</xdr:row>
      <xdr:rowOff>94717</xdr:rowOff>
    </xdr:to>
    <xdr:cxnSp macro="">
      <xdr:nvCxnSpPr>
        <xdr:cNvPr id="406" name="直線コネクタ 405"/>
        <xdr:cNvCxnSpPr/>
      </xdr:nvCxnSpPr>
      <xdr:spPr>
        <a:xfrm flipV="1">
          <a:off x="8750300" y="12540500"/>
          <a:ext cx="889000" cy="9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14199</xdr:rowOff>
    </xdr:from>
    <xdr:to>
      <xdr:col>45</xdr:col>
      <xdr:colOff>177800</xdr:colOff>
      <xdr:row>78</xdr:row>
      <xdr:rowOff>94717</xdr:rowOff>
    </xdr:to>
    <xdr:cxnSp macro="">
      <xdr:nvCxnSpPr>
        <xdr:cNvPr id="409" name="直線コネクタ 408"/>
        <xdr:cNvCxnSpPr/>
      </xdr:nvCxnSpPr>
      <xdr:spPr>
        <a:xfrm>
          <a:off x="7861300" y="13387299"/>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17932</xdr:rowOff>
    </xdr:from>
    <xdr:to>
      <xdr:col>41</xdr:col>
      <xdr:colOff>50800</xdr:colOff>
      <xdr:row>78</xdr:row>
      <xdr:rowOff>14199</xdr:rowOff>
    </xdr:to>
    <xdr:cxnSp macro="">
      <xdr:nvCxnSpPr>
        <xdr:cNvPr id="412" name="直線コネクタ 411"/>
        <xdr:cNvCxnSpPr/>
      </xdr:nvCxnSpPr>
      <xdr:spPr>
        <a:xfrm>
          <a:off x="6972300" y="13219582"/>
          <a:ext cx="8890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152641</xdr:rowOff>
    </xdr:from>
    <xdr:to>
      <xdr:col>55</xdr:col>
      <xdr:colOff>50800</xdr:colOff>
      <xdr:row>72</xdr:row>
      <xdr:rowOff>82791</xdr:rowOff>
    </xdr:to>
    <xdr:sp macro="" textlink="">
      <xdr:nvSpPr>
        <xdr:cNvPr id="422" name="楕円 421"/>
        <xdr:cNvSpPr/>
      </xdr:nvSpPr>
      <xdr:spPr>
        <a:xfrm>
          <a:off x="10426700" y="123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4068</xdr:rowOff>
    </xdr:from>
    <xdr:ext cx="534377" cy="259045"/>
    <xdr:sp macro="" textlink="">
      <xdr:nvSpPr>
        <xdr:cNvPr id="423" name="普通建設事業費 （ うち新規整備　）該当値テキスト"/>
        <xdr:cNvSpPr txBox="1"/>
      </xdr:nvSpPr>
      <xdr:spPr>
        <a:xfrm>
          <a:off x="10528300" y="121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145300</xdr:rowOff>
    </xdr:from>
    <xdr:to>
      <xdr:col>50</xdr:col>
      <xdr:colOff>165100</xdr:colOff>
      <xdr:row>73</xdr:row>
      <xdr:rowOff>75450</xdr:rowOff>
    </xdr:to>
    <xdr:sp macro="" textlink="">
      <xdr:nvSpPr>
        <xdr:cNvPr id="424" name="楕円 423"/>
        <xdr:cNvSpPr/>
      </xdr:nvSpPr>
      <xdr:spPr>
        <a:xfrm>
          <a:off x="9588500" y="12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91977</xdr:rowOff>
    </xdr:from>
    <xdr:ext cx="534377" cy="259045"/>
    <xdr:sp macro="" textlink="">
      <xdr:nvSpPr>
        <xdr:cNvPr id="425" name="テキスト ボックス 424"/>
        <xdr:cNvSpPr txBox="1"/>
      </xdr:nvSpPr>
      <xdr:spPr>
        <a:xfrm>
          <a:off x="9372111" y="122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43917</xdr:rowOff>
    </xdr:from>
    <xdr:to>
      <xdr:col>46</xdr:col>
      <xdr:colOff>38100</xdr:colOff>
      <xdr:row>78</xdr:row>
      <xdr:rowOff>145517</xdr:rowOff>
    </xdr:to>
    <xdr:sp macro="" textlink="">
      <xdr:nvSpPr>
        <xdr:cNvPr id="426" name="楕円 425"/>
        <xdr:cNvSpPr/>
      </xdr:nvSpPr>
      <xdr:spPr>
        <a:xfrm>
          <a:off x="8699500" y="134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136644</xdr:rowOff>
    </xdr:from>
    <xdr:ext cx="469744" cy="259045"/>
    <xdr:sp macro="" textlink="">
      <xdr:nvSpPr>
        <xdr:cNvPr id="427" name="テキスト ボックス 426"/>
        <xdr:cNvSpPr txBox="1"/>
      </xdr:nvSpPr>
      <xdr:spPr>
        <a:xfrm>
          <a:off x="8515428" y="135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134849</xdr:rowOff>
    </xdr:from>
    <xdr:to>
      <xdr:col>41</xdr:col>
      <xdr:colOff>101600</xdr:colOff>
      <xdr:row>78</xdr:row>
      <xdr:rowOff>64999</xdr:rowOff>
    </xdr:to>
    <xdr:sp macro="" textlink="">
      <xdr:nvSpPr>
        <xdr:cNvPr id="428" name="楕円 427"/>
        <xdr:cNvSpPr/>
      </xdr:nvSpPr>
      <xdr:spPr>
        <a:xfrm>
          <a:off x="7810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56126</xdr:rowOff>
    </xdr:from>
    <xdr:ext cx="534377" cy="259045"/>
    <xdr:sp macro="" textlink="">
      <xdr:nvSpPr>
        <xdr:cNvPr id="429" name="テキスト ボックス 428"/>
        <xdr:cNvSpPr txBox="1"/>
      </xdr:nvSpPr>
      <xdr:spPr>
        <a:xfrm>
          <a:off x="7594111" y="134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138582</xdr:rowOff>
    </xdr:from>
    <xdr:to>
      <xdr:col>36</xdr:col>
      <xdr:colOff>165100</xdr:colOff>
      <xdr:row>77</xdr:row>
      <xdr:rowOff>68732</xdr:rowOff>
    </xdr:to>
    <xdr:sp macro="" textlink="">
      <xdr:nvSpPr>
        <xdr:cNvPr id="430" name="楕円 429"/>
        <xdr:cNvSpPr/>
      </xdr:nvSpPr>
      <xdr:spPr>
        <a:xfrm>
          <a:off x="6921500" y="131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59859</xdr:rowOff>
    </xdr:from>
    <xdr:ext cx="534377" cy="259045"/>
    <xdr:sp macro="" textlink="">
      <xdr:nvSpPr>
        <xdr:cNvPr id="431" name="テキスト ボックス 430"/>
        <xdr:cNvSpPr txBox="1"/>
      </xdr:nvSpPr>
      <xdr:spPr>
        <a:xfrm>
          <a:off x="6705111" y="132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70641</xdr:rowOff>
    </xdr:from>
    <xdr:to>
      <xdr:col>55</xdr:col>
      <xdr:colOff>0</xdr:colOff>
      <xdr:row>96</xdr:row>
      <xdr:rowOff>126017</xdr:rowOff>
    </xdr:to>
    <xdr:cxnSp macro="">
      <xdr:nvCxnSpPr>
        <xdr:cNvPr id="462" name="直線コネクタ 461"/>
        <xdr:cNvCxnSpPr/>
      </xdr:nvCxnSpPr>
      <xdr:spPr>
        <a:xfrm>
          <a:off x="9639300" y="16529841"/>
          <a:ext cx="8382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70641</xdr:rowOff>
    </xdr:from>
    <xdr:to>
      <xdr:col>50</xdr:col>
      <xdr:colOff>114300</xdr:colOff>
      <xdr:row>97</xdr:row>
      <xdr:rowOff>63261</xdr:rowOff>
    </xdr:to>
    <xdr:cxnSp macro="">
      <xdr:nvCxnSpPr>
        <xdr:cNvPr id="465" name="直線コネクタ 464"/>
        <xdr:cNvCxnSpPr/>
      </xdr:nvCxnSpPr>
      <xdr:spPr>
        <a:xfrm flipV="1">
          <a:off x="8750300" y="16529841"/>
          <a:ext cx="889000" cy="16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63261</xdr:rowOff>
    </xdr:from>
    <xdr:to>
      <xdr:col>45</xdr:col>
      <xdr:colOff>177800</xdr:colOff>
      <xdr:row>98</xdr:row>
      <xdr:rowOff>58482</xdr:rowOff>
    </xdr:to>
    <xdr:cxnSp macro="">
      <xdr:nvCxnSpPr>
        <xdr:cNvPr id="468" name="直線コネクタ 467"/>
        <xdr:cNvCxnSpPr/>
      </xdr:nvCxnSpPr>
      <xdr:spPr>
        <a:xfrm flipV="1">
          <a:off x="7861300" y="16693911"/>
          <a:ext cx="889000" cy="16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58482</xdr:rowOff>
    </xdr:from>
    <xdr:to>
      <xdr:col>41</xdr:col>
      <xdr:colOff>50800</xdr:colOff>
      <xdr:row>98</xdr:row>
      <xdr:rowOff>142900</xdr:rowOff>
    </xdr:to>
    <xdr:cxnSp macro="">
      <xdr:nvCxnSpPr>
        <xdr:cNvPr id="471" name="直線コネクタ 470"/>
        <xdr:cNvCxnSpPr/>
      </xdr:nvCxnSpPr>
      <xdr:spPr>
        <a:xfrm flipV="1">
          <a:off x="6972300" y="16860582"/>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75217</xdr:rowOff>
    </xdr:from>
    <xdr:to>
      <xdr:col>55</xdr:col>
      <xdr:colOff>50800</xdr:colOff>
      <xdr:row>97</xdr:row>
      <xdr:rowOff>5367</xdr:rowOff>
    </xdr:to>
    <xdr:sp macro="" textlink="">
      <xdr:nvSpPr>
        <xdr:cNvPr id="481" name="楕円 480"/>
        <xdr:cNvSpPr/>
      </xdr:nvSpPr>
      <xdr:spPr>
        <a:xfrm>
          <a:off x="10426700" y="165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98094</xdr:rowOff>
    </xdr:from>
    <xdr:ext cx="534377" cy="259045"/>
    <xdr:sp macro="" textlink="">
      <xdr:nvSpPr>
        <xdr:cNvPr id="482" name="普通建設事業費 （ うち更新整備　）該当値テキスト"/>
        <xdr:cNvSpPr txBox="1"/>
      </xdr:nvSpPr>
      <xdr:spPr>
        <a:xfrm>
          <a:off x="10528300" y="163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19841</xdr:rowOff>
    </xdr:from>
    <xdr:to>
      <xdr:col>50</xdr:col>
      <xdr:colOff>165100</xdr:colOff>
      <xdr:row>96</xdr:row>
      <xdr:rowOff>121441</xdr:rowOff>
    </xdr:to>
    <xdr:sp macro="" textlink="">
      <xdr:nvSpPr>
        <xdr:cNvPr id="483" name="楕円 482"/>
        <xdr:cNvSpPr/>
      </xdr:nvSpPr>
      <xdr:spPr>
        <a:xfrm>
          <a:off x="9588500" y="164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137968</xdr:rowOff>
    </xdr:from>
    <xdr:ext cx="534377" cy="259045"/>
    <xdr:sp macro="" textlink="">
      <xdr:nvSpPr>
        <xdr:cNvPr id="484" name="テキスト ボックス 483"/>
        <xdr:cNvSpPr txBox="1"/>
      </xdr:nvSpPr>
      <xdr:spPr>
        <a:xfrm>
          <a:off x="9372111" y="162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12461</xdr:rowOff>
    </xdr:from>
    <xdr:to>
      <xdr:col>46</xdr:col>
      <xdr:colOff>38100</xdr:colOff>
      <xdr:row>97</xdr:row>
      <xdr:rowOff>114061</xdr:rowOff>
    </xdr:to>
    <xdr:sp macro="" textlink="">
      <xdr:nvSpPr>
        <xdr:cNvPr id="485" name="楕円 484"/>
        <xdr:cNvSpPr/>
      </xdr:nvSpPr>
      <xdr:spPr>
        <a:xfrm>
          <a:off x="8699500" y="166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105188</xdr:rowOff>
    </xdr:from>
    <xdr:ext cx="534377" cy="259045"/>
    <xdr:sp macro="" textlink="">
      <xdr:nvSpPr>
        <xdr:cNvPr id="486" name="テキスト ボックス 485"/>
        <xdr:cNvSpPr txBox="1"/>
      </xdr:nvSpPr>
      <xdr:spPr>
        <a:xfrm>
          <a:off x="8483111" y="167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7682</xdr:rowOff>
    </xdr:from>
    <xdr:to>
      <xdr:col>41</xdr:col>
      <xdr:colOff>101600</xdr:colOff>
      <xdr:row>98</xdr:row>
      <xdr:rowOff>109282</xdr:rowOff>
    </xdr:to>
    <xdr:sp macro="" textlink="">
      <xdr:nvSpPr>
        <xdr:cNvPr id="487" name="楕円 486"/>
        <xdr:cNvSpPr/>
      </xdr:nvSpPr>
      <xdr:spPr>
        <a:xfrm>
          <a:off x="7810500" y="168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100409</xdr:rowOff>
    </xdr:from>
    <xdr:ext cx="534377" cy="259045"/>
    <xdr:sp macro="" textlink="">
      <xdr:nvSpPr>
        <xdr:cNvPr id="488" name="テキスト ボックス 487"/>
        <xdr:cNvSpPr txBox="1"/>
      </xdr:nvSpPr>
      <xdr:spPr>
        <a:xfrm>
          <a:off x="7594111" y="169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92100</xdr:rowOff>
    </xdr:from>
    <xdr:to>
      <xdr:col>36</xdr:col>
      <xdr:colOff>165100</xdr:colOff>
      <xdr:row>99</xdr:row>
      <xdr:rowOff>22250</xdr:rowOff>
    </xdr:to>
    <xdr:sp macro="" textlink="">
      <xdr:nvSpPr>
        <xdr:cNvPr id="489" name="楕円 488"/>
        <xdr:cNvSpPr/>
      </xdr:nvSpPr>
      <xdr:spPr>
        <a:xfrm>
          <a:off x="6921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13377</xdr:rowOff>
    </xdr:from>
    <xdr:ext cx="534377" cy="259045"/>
    <xdr:sp macro="" textlink="">
      <xdr:nvSpPr>
        <xdr:cNvPr id="490" name="テキスト ボックス 489"/>
        <xdr:cNvSpPr txBox="1"/>
      </xdr:nvSpPr>
      <xdr:spPr>
        <a:xfrm>
          <a:off x="6705111" y="169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52212</xdr:rowOff>
    </xdr:from>
    <xdr:to>
      <xdr:col>85</xdr:col>
      <xdr:colOff>127000</xdr:colOff>
      <xdr:row>39</xdr:row>
      <xdr:rowOff>69150</xdr:rowOff>
    </xdr:to>
    <xdr:cxnSp macro="">
      <xdr:nvCxnSpPr>
        <xdr:cNvPr id="521" name="直線コネクタ 520"/>
        <xdr:cNvCxnSpPr/>
      </xdr:nvCxnSpPr>
      <xdr:spPr>
        <a:xfrm>
          <a:off x="15481300" y="6738762"/>
          <a:ext cx="8382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119964</xdr:rowOff>
    </xdr:from>
    <xdr:to>
      <xdr:col>81</xdr:col>
      <xdr:colOff>50800</xdr:colOff>
      <xdr:row>39</xdr:row>
      <xdr:rowOff>52212</xdr:rowOff>
    </xdr:to>
    <xdr:cxnSp macro="">
      <xdr:nvCxnSpPr>
        <xdr:cNvPr id="524" name="直線コネクタ 523"/>
        <xdr:cNvCxnSpPr/>
      </xdr:nvCxnSpPr>
      <xdr:spPr>
        <a:xfrm>
          <a:off x="14592300" y="6463614"/>
          <a:ext cx="889000" cy="2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107369</xdr:rowOff>
    </xdr:from>
    <xdr:to>
      <xdr:col>76</xdr:col>
      <xdr:colOff>114300</xdr:colOff>
      <xdr:row>37</xdr:row>
      <xdr:rowOff>119964</xdr:rowOff>
    </xdr:to>
    <xdr:cxnSp macro="">
      <xdr:nvCxnSpPr>
        <xdr:cNvPr id="527" name="直線コネクタ 526"/>
        <xdr:cNvCxnSpPr/>
      </xdr:nvCxnSpPr>
      <xdr:spPr>
        <a:xfrm>
          <a:off x="13703300" y="6451019"/>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107369</xdr:rowOff>
    </xdr:from>
    <xdr:to>
      <xdr:col>71</xdr:col>
      <xdr:colOff>177800</xdr:colOff>
      <xdr:row>39</xdr:row>
      <xdr:rowOff>35361</xdr:rowOff>
    </xdr:to>
    <xdr:cxnSp macro="">
      <xdr:nvCxnSpPr>
        <xdr:cNvPr id="530" name="直線コネクタ 529"/>
        <xdr:cNvCxnSpPr/>
      </xdr:nvCxnSpPr>
      <xdr:spPr>
        <a:xfrm flipV="1">
          <a:off x="12814300" y="6451019"/>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18350</xdr:rowOff>
    </xdr:from>
    <xdr:to>
      <xdr:col>85</xdr:col>
      <xdr:colOff>177800</xdr:colOff>
      <xdr:row>39</xdr:row>
      <xdr:rowOff>119950</xdr:rowOff>
    </xdr:to>
    <xdr:sp macro="" textlink="">
      <xdr:nvSpPr>
        <xdr:cNvPr id="540" name="楕円 539"/>
        <xdr:cNvSpPr/>
      </xdr:nvSpPr>
      <xdr:spPr>
        <a:xfrm>
          <a:off x="16268700" y="67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1412</xdr:rowOff>
    </xdr:from>
    <xdr:to>
      <xdr:col>81</xdr:col>
      <xdr:colOff>101600</xdr:colOff>
      <xdr:row>39</xdr:row>
      <xdr:rowOff>103012</xdr:rowOff>
    </xdr:to>
    <xdr:sp macro="" textlink="">
      <xdr:nvSpPr>
        <xdr:cNvPr id="542" name="楕円 541"/>
        <xdr:cNvSpPr/>
      </xdr:nvSpPr>
      <xdr:spPr>
        <a:xfrm>
          <a:off x="15430500" y="66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94139</xdr:rowOff>
    </xdr:from>
    <xdr:ext cx="469744" cy="259045"/>
    <xdr:sp macro="" textlink="">
      <xdr:nvSpPr>
        <xdr:cNvPr id="543" name="テキスト ボックス 542"/>
        <xdr:cNvSpPr txBox="1"/>
      </xdr:nvSpPr>
      <xdr:spPr>
        <a:xfrm>
          <a:off x="15246428" y="67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69164</xdr:rowOff>
    </xdr:from>
    <xdr:to>
      <xdr:col>76</xdr:col>
      <xdr:colOff>165100</xdr:colOff>
      <xdr:row>37</xdr:row>
      <xdr:rowOff>170765</xdr:rowOff>
    </xdr:to>
    <xdr:sp macro="" textlink="">
      <xdr:nvSpPr>
        <xdr:cNvPr id="544" name="楕円 543"/>
        <xdr:cNvSpPr/>
      </xdr:nvSpPr>
      <xdr:spPr>
        <a:xfrm>
          <a:off x="14541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15841</xdr:rowOff>
    </xdr:from>
    <xdr:ext cx="534377" cy="259045"/>
    <xdr:sp macro="" textlink="">
      <xdr:nvSpPr>
        <xdr:cNvPr id="545" name="テキスト ボックス 544"/>
        <xdr:cNvSpPr txBox="1"/>
      </xdr:nvSpPr>
      <xdr:spPr>
        <a:xfrm>
          <a:off x="14325111" y="61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56569</xdr:rowOff>
    </xdr:from>
    <xdr:to>
      <xdr:col>72</xdr:col>
      <xdr:colOff>38100</xdr:colOff>
      <xdr:row>37</xdr:row>
      <xdr:rowOff>158169</xdr:rowOff>
    </xdr:to>
    <xdr:sp macro="" textlink="">
      <xdr:nvSpPr>
        <xdr:cNvPr id="546" name="楕円 545"/>
        <xdr:cNvSpPr/>
      </xdr:nvSpPr>
      <xdr:spPr>
        <a:xfrm>
          <a:off x="13652500" y="64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3246</xdr:rowOff>
    </xdr:from>
    <xdr:ext cx="534377" cy="259045"/>
    <xdr:sp macro="" textlink="">
      <xdr:nvSpPr>
        <xdr:cNvPr id="547" name="テキスト ボックス 546"/>
        <xdr:cNvSpPr txBox="1"/>
      </xdr:nvSpPr>
      <xdr:spPr>
        <a:xfrm>
          <a:off x="13436111" y="6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156011</xdr:rowOff>
    </xdr:from>
    <xdr:to>
      <xdr:col>67</xdr:col>
      <xdr:colOff>101600</xdr:colOff>
      <xdr:row>39</xdr:row>
      <xdr:rowOff>86161</xdr:rowOff>
    </xdr:to>
    <xdr:sp macro="" textlink="">
      <xdr:nvSpPr>
        <xdr:cNvPr id="548" name="楕円 547"/>
        <xdr:cNvSpPr/>
      </xdr:nvSpPr>
      <xdr:spPr>
        <a:xfrm>
          <a:off x="12763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77288</xdr:rowOff>
    </xdr:from>
    <xdr:ext cx="469744" cy="259045"/>
    <xdr:sp macro="" textlink="">
      <xdr:nvSpPr>
        <xdr:cNvPr id="549" name="テキスト ボックス 548"/>
        <xdr:cNvSpPr txBox="1"/>
      </xdr:nvSpPr>
      <xdr:spPr>
        <a:xfrm>
          <a:off x="12579428" y="67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65075</xdr:rowOff>
    </xdr:from>
    <xdr:to>
      <xdr:col>85</xdr:col>
      <xdr:colOff>127000</xdr:colOff>
      <xdr:row>74</xdr:row>
      <xdr:rowOff>133528</xdr:rowOff>
    </xdr:to>
    <xdr:cxnSp macro="">
      <xdr:nvCxnSpPr>
        <xdr:cNvPr id="627" name="直線コネクタ 626"/>
        <xdr:cNvCxnSpPr/>
      </xdr:nvCxnSpPr>
      <xdr:spPr>
        <a:xfrm>
          <a:off x="15481300" y="12752375"/>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41148</xdr:rowOff>
    </xdr:from>
    <xdr:to>
      <xdr:col>81</xdr:col>
      <xdr:colOff>50800</xdr:colOff>
      <xdr:row>74</xdr:row>
      <xdr:rowOff>65075</xdr:rowOff>
    </xdr:to>
    <xdr:cxnSp macro="">
      <xdr:nvCxnSpPr>
        <xdr:cNvPr id="630" name="直線コネクタ 629"/>
        <xdr:cNvCxnSpPr/>
      </xdr:nvCxnSpPr>
      <xdr:spPr>
        <a:xfrm>
          <a:off x="14592300" y="1272844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24371</xdr:rowOff>
    </xdr:from>
    <xdr:to>
      <xdr:col>76</xdr:col>
      <xdr:colOff>114300</xdr:colOff>
      <xdr:row>74</xdr:row>
      <xdr:rowOff>41148</xdr:rowOff>
    </xdr:to>
    <xdr:cxnSp macro="">
      <xdr:nvCxnSpPr>
        <xdr:cNvPr id="633" name="直線コネクタ 632"/>
        <xdr:cNvCxnSpPr/>
      </xdr:nvCxnSpPr>
      <xdr:spPr>
        <a:xfrm>
          <a:off x="13703300" y="12711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154153</xdr:rowOff>
    </xdr:from>
    <xdr:to>
      <xdr:col>71</xdr:col>
      <xdr:colOff>177800</xdr:colOff>
      <xdr:row>74</xdr:row>
      <xdr:rowOff>24371</xdr:rowOff>
    </xdr:to>
    <xdr:cxnSp macro="">
      <xdr:nvCxnSpPr>
        <xdr:cNvPr id="636" name="直線コネクタ 635"/>
        <xdr:cNvCxnSpPr/>
      </xdr:nvCxnSpPr>
      <xdr:spPr>
        <a:xfrm>
          <a:off x="12814300" y="12670003"/>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82728</xdr:rowOff>
    </xdr:from>
    <xdr:to>
      <xdr:col>85</xdr:col>
      <xdr:colOff>177800</xdr:colOff>
      <xdr:row>75</xdr:row>
      <xdr:rowOff>12878</xdr:rowOff>
    </xdr:to>
    <xdr:sp macro="" textlink="">
      <xdr:nvSpPr>
        <xdr:cNvPr id="646" name="楕円 645"/>
        <xdr:cNvSpPr/>
      </xdr:nvSpPr>
      <xdr:spPr>
        <a:xfrm>
          <a:off x="16268700" y="12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105605</xdr:rowOff>
    </xdr:from>
    <xdr:ext cx="534377" cy="259045"/>
    <xdr:sp macro="" textlink="">
      <xdr:nvSpPr>
        <xdr:cNvPr id="647" name="公債費該当値テキスト"/>
        <xdr:cNvSpPr txBox="1"/>
      </xdr:nvSpPr>
      <xdr:spPr>
        <a:xfrm>
          <a:off x="16370300" y="1262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14275</xdr:rowOff>
    </xdr:from>
    <xdr:to>
      <xdr:col>81</xdr:col>
      <xdr:colOff>101600</xdr:colOff>
      <xdr:row>74</xdr:row>
      <xdr:rowOff>115875</xdr:rowOff>
    </xdr:to>
    <xdr:sp macro="" textlink="">
      <xdr:nvSpPr>
        <xdr:cNvPr id="648" name="楕円 647"/>
        <xdr:cNvSpPr/>
      </xdr:nvSpPr>
      <xdr:spPr>
        <a:xfrm>
          <a:off x="15430500" y="127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132402</xdr:rowOff>
    </xdr:from>
    <xdr:ext cx="534377" cy="259045"/>
    <xdr:sp macro="" textlink="">
      <xdr:nvSpPr>
        <xdr:cNvPr id="649" name="テキスト ボックス 648"/>
        <xdr:cNvSpPr txBox="1"/>
      </xdr:nvSpPr>
      <xdr:spPr>
        <a:xfrm>
          <a:off x="15214111" y="124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161798</xdr:rowOff>
    </xdr:from>
    <xdr:to>
      <xdr:col>76</xdr:col>
      <xdr:colOff>165100</xdr:colOff>
      <xdr:row>74</xdr:row>
      <xdr:rowOff>91948</xdr:rowOff>
    </xdr:to>
    <xdr:sp macro="" textlink="">
      <xdr:nvSpPr>
        <xdr:cNvPr id="650" name="楕円 649"/>
        <xdr:cNvSpPr/>
      </xdr:nvSpPr>
      <xdr:spPr>
        <a:xfrm>
          <a:off x="14541500" y="126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108475</xdr:rowOff>
    </xdr:from>
    <xdr:ext cx="534377" cy="259045"/>
    <xdr:sp macro="" textlink="">
      <xdr:nvSpPr>
        <xdr:cNvPr id="651" name="テキスト ボックス 650"/>
        <xdr:cNvSpPr txBox="1"/>
      </xdr:nvSpPr>
      <xdr:spPr>
        <a:xfrm>
          <a:off x="14325111" y="124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145021</xdr:rowOff>
    </xdr:from>
    <xdr:to>
      <xdr:col>72</xdr:col>
      <xdr:colOff>38100</xdr:colOff>
      <xdr:row>74</xdr:row>
      <xdr:rowOff>75171</xdr:rowOff>
    </xdr:to>
    <xdr:sp macro="" textlink="">
      <xdr:nvSpPr>
        <xdr:cNvPr id="652" name="楕円 651"/>
        <xdr:cNvSpPr/>
      </xdr:nvSpPr>
      <xdr:spPr>
        <a:xfrm>
          <a:off x="13652500" y="126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91698</xdr:rowOff>
    </xdr:from>
    <xdr:ext cx="534377" cy="259045"/>
    <xdr:sp macro="" textlink="">
      <xdr:nvSpPr>
        <xdr:cNvPr id="653" name="テキスト ボックス 652"/>
        <xdr:cNvSpPr txBox="1"/>
      </xdr:nvSpPr>
      <xdr:spPr>
        <a:xfrm>
          <a:off x="13436111" y="124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103353</xdr:rowOff>
    </xdr:from>
    <xdr:to>
      <xdr:col>67</xdr:col>
      <xdr:colOff>101600</xdr:colOff>
      <xdr:row>74</xdr:row>
      <xdr:rowOff>33503</xdr:rowOff>
    </xdr:to>
    <xdr:sp macro="" textlink="">
      <xdr:nvSpPr>
        <xdr:cNvPr id="654" name="楕円 653"/>
        <xdr:cNvSpPr/>
      </xdr:nvSpPr>
      <xdr:spPr>
        <a:xfrm>
          <a:off x="12763500" y="126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50030</xdr:rowOff>
    </xdr:from>
    <xdr:ext cx="534377" cy="259045"/>
    <xdr:sp macro="" textlink="">
      <xdr:nvSpPr>
        <xdr:cNvPr id="655" name="テキスト ボックス 654"/>
        <xdr:cNvSpPr txBox="1"/>
      </xdr:nvSpPr>
      <xdr:spPr>
        <a:xfrm>
          <a:off x="12547111" y="123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138579</xdr:rowOff>
    </xdr:from>
    <xdr:to>
      <xdr:col>85</xdr:col>
      <xdr:colOff>127000</xdr:colOff>
      <xdr:row>97</xdr:row>
      <xdr:rowOff>166652</xdr:rowOff>
    </xdr:to>
    <xdr:cxnSp macro="">
      <xdr:nvCxnSpPr>
        <xdr:cNvPr id="682" name="直線コネクタ 681"/>
        <xdr:cNvCxnSpPr/>
      </xdr:nvCxnSpPr>
      <xdr:spPr>
        <a:xfrm>
          <a:off x="15481300" y="16769229"/>
          <a:ext cx="8382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23571</xdr:rowOff>
    </xdr:from>
    <xdr:to>
      <xdr:col>81</xdr:col>
      <xdr:colOff>50800</xdr:colOff>
      <xdr:row>97</xdr:row>
      <xdr:rowOff>138579</xdr:rowOff>
    </xdr:to>
    <xdr:cxnSp macro="">
      <xdr:nvCxnSpPr>
        <xdr:cNvPr id="685" name="直線コネクタ 684"/>
        <xdr:cNvCxnSpPr/>
      </xdr:nvCxnSpPr>
      <xdr:spPr>
        <a:xfrm>
          <a:off x="14592300" y="16654221"/>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23571</xdr:rowOff>
    </xdr:from>
    <xdr:to>
      <xdr:col>76</xdr:col>
      <xdr:colOff>114300</xdr:colOff>
      <xdr:row>98</xdr:row>
      <xdr:rowOff>70205</xdr:rowOff>
    </xdr:to>
    <xdr:cxnSp macro="">
      <xdr:nvCxnSpPr>
        <xdr:cNvPr id="688" name="直線コネクタ 687"/>
        <xdr:cNvCxnSpPr/>
      </xdr:nvCxnSpPr>
      <xdr:spPr>
        <a:xfrm flipV="1">
          <a:off x="13703300" y="16654221"/>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27091</xdr:rowOff>
    </xdr:from>
    <xdr:to>
      <xdr:col>71</xdr:col>
      <xdr:colOff>177800</xdr:colOff>
      <xdr:row>98</xdr:row>
      <xdr:rowOff>70205</xdr:rowOff>
    </xdr:to>
    <xdr:cxnSp macro="">
      <xdr:nvCxnSpPr>
        <xdr:cNvPr id="691" name="直線コネクタ 690"/>
        <xdr:cNvCxnSpPr/>
      </xdr:nvCxnSpPr>
      <xdr:spPr>
        <a:xfrm>
          <a:off x="12814300" y="16657741"/>
          <a:ext cx="889000" cy="2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115852</xdr:rowOff>
    </xdr:from>
    <xdr:to>
      <xdr:col>85</xdr:col>
      <xdr:colOff>177800</xdr:colOff>
      <xdr:row>98</xdr:row>
      <xdr:rowOff>46002</xdr:rowOff>
    </xdr:to>
    <xdr:sp macro="" textlink="">
      <xdr:nvSpPr>
        <xdr:cNvPr id="701" name="楕円 700"/>
        <xdr:cNvSpPr/>
      </xdr:nvSpPr>
      <xdr:spPr>
        <a:xfrm>
          <a:off x="16268700" y="16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94279</xdr:rowOff>
    </xdr:from>
    <xdr:ext cx="469744" cy="259045"/>
    <xdr:sp macro="" textlink="">
      <xdr:nvSpPr>
        <xdr:cNvPr id="702" name="積立金該当値テキスト"/>
        <xdr:cNvSpPr txBox="1"/>
      </xdr:nvSpPr>
      <xdr:spPr>
        <a:xfrm>
          <a:off x="16370300" y="167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87779</xdr:rowOff>
    </xdr:from>
    <xdr:to>
      <xdr:col>81</xdr:col>
      <xdr:colOff>101600</xdr:colOff>
      <xdr:row>98</xdr:row>
      <xdr:rowOff>17929</xdr:rowOff>
    </xdr:to>
    <xdr:sp macro="" textlink="">
      <xdr:nvSpPr>
        <xdr:cNvPr id="703" name="楕円 702"/>
        <xdr:cNvSpPr/>
      </xdr:nvSpPr>
      <xdr:spPr>
        <a:xfrm>
          <a:off x="154305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9056</xdr:rowOff>
    </xdr:from>
    <xdr:ext cx="469744" cy="259045"/>
    <xdr:sp macro="" textlink="">
      <xdr:nvSpPr>
        <xdr:cNvPr id="704" name="テキスト ボックス 703"/>
        <xdr:cNvSpPr txBox="1"/>
      </xdr:nvSpPr>
      <xdr:spPr>
        <a:xfrm>
          <a:off x="15246428" y="168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144221</xdr:rowOff>
    </xdr:from>
    <xdr:to>
      <xdr:col>76</xdr:col>
      <xdr:colOff>165100</xdr:colOff>
      <xdr:row>97</xdr:row>
      <xdr:rowOff>74371</xdr:rowOff>
    </xdr:to>
    <xdr:sp macro="" textlink="">
      <xdr:nvSpPr>
        <xdr:cNvPr id="705" name="楕円 704"/>
        <xdr:cNvSpPr/>
      </xdr:nvSpPr>
      <xdr:spPr>
        <a:xfrm>
          <a:off x="14541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65498</xdr:rowOff>
    </xdr:from>
    <xdr:ext cx="534377" cy="259045"/>
    <xdr:sp macro="" textlink="">
      <xdr:nvSpPr>
        <xdr:cNvPr id="706" name="テキスト ボックス 705"/>
        <xdr:cNvSpPr txBox="1"/>
      </xdr:nvSpPr>
      <xdr:spPr>
        <a:xfrm>
          <a:off x="14325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19405</xdr:rowOff>
    </xdr:from>
    <xdr:to>
      <xdr:col>72</xdr:col>
      <xdr:colOff>38100</xdr:colOff>
      <xdr:row>98</xdr:row>
      <xdr:rowOff>121005</xdr:rowOff>
    </xdr:to>
    <xdr:sp macro="" textlink="">
      <xdr:nvSpPr>
        <xdr:cNvPr id="707" name="楕円 706"/>
        <xdr:cNvSpPr/>
      </xdr:nvSpPr>
      <xdr:spPr>
        <a:xfrm>
          <a:off x="13652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112132</xdr:rowOff>
    </xdr:from>
    <xdr:ext cx="469744" cy="259045"/>
    <xdr:sp macro="" textlink="">
      <xdr:nvSpPr>
        <xdr:cNvPr id="708" name="テキスト ボックス 707"/>
        <xdr:cNvSpPr txBox="1"/>
      </xdr:nvSpPr>
      <xdr:spPr>
        <a:xfrm>
          <a:off x="13468428" y="169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147741</xdr:rowOff>
    </xdr:from>
    <xdr:to>
      <xdr:col>67</xdr:col>
      <xdr:colOff>101600</xdr:colOff>
      <xdr:row>97</xdr:row>
      <xdr:rowOff>77891</xdr:rowOff>
    </xdr:to>
    <xdr:sp macro="" textlink="">
      <xdr:nvSpPr>
        <xdr:cNvPr id="709" name="楕円 708"/>
        <xdr:cNvSpPr/>
      </xdr:nvSpPr>
      <xdr:spPr>
        <a:xfrm>
          <a:off x="12763500" y="166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69018</xdr:rowOff>
    </xdr:from>
    <xdr:ext cx="534377" cy="259045"/>
    <xdr:sp macro="" textlink="">
      <xdr:nvSpPr>
        <xdr:cNvPr id="710" name="テキスト ボックス 709"/>
        <xdr:cNvSpPr txBox="1"/>
      </xdr:nvSpPr>
      <xdr:spPr>
        <a:xfrm>
          <a:off x="12547111" y="166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122283</xdr:rowOff>
    </xdr:from>
    <xdr:to>
      <xdr:col>116</xdr:col>
      <xdr:colOff>63500</xdr:colOff>
      <xdr:row>38</xdr:row>
      <xdr:rowOff>4935</xdr:rowOff>
    </xdr:to>
    <xdr:cxnSp macro="">
      <xdr:nvCxnSpPr>
        <xdr:cNvPr id="741" name="直線コネクタ 740"/>
        <xdr:cNvCxnSpPr/>
      </xdr:nvCxnSpPr>
      <xdr:spPr>
        <a:xfrm flipV="1">
          <a:off x="21323300" y="6465933"/>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163213</xdr:rowOff>
    </xdr:from>
    <xdr:to>
      <xdr:col>111</xdr:col>
      <xdr:colOff>177800</xdr:colOff>
      <xdr:row>38</xdr:row>
      <xdr:rowOff>4935</xdr:rowOff>
    </xdr:to>
    <xdr:cxnSp macro="">
      <xdr:nvCxnSpPr>
        <xdr:cNvPr id="744" name="直線コネクタ 743"/>
        <xdr:cNvCxnSpPr/>
      </xdr:nvCxnSpPr>
      <xdr:spPr>
        <a:xfrm>
          <a:off x="20434300" y="6506863"/>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163213</xdr:rowOff>
    </xdr:from>
    <xdr:to>
      <xdr:col>107</xdr:col>
      <xdr:colOff>50800</xdr:colOff>
      <xdr:row>37</xdr:row>
      <xdr:rowOff>170289</xdr:rowOff>
    </xdr:to>
    <xdr:cxnSp macro="">
      <xdr:nvCxnSpPr>
        <xdr:cNvPr id="747" name="直線コネクタ 746"/>
        <xdr:cNvCxnSpPr/>
      </xdr:nvCxnSpPr>
      <xdr:spPr>
        <a:xfrm flipV="1">
          <a:off x="19545300" y="65068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156355</xdr:rowOff>
    </xdr:from>
    <xdr:to>
      <xdr:col>102</xdr:col>
      <xdr:colOff>114300</xdr:colOff>
      <xdr:row>37</xdr:row>
      <xdr:rowOff>170289</xdr:rowOff>
    </xdr:to>
    <xdr:cxnSp macro="">
      <xdr:nvCxnSpPr>
        <xdr:cNvPr id="750" name="直線コネクタ 749"/>
        <xdr:cNvCxnSpPr/>
      </xdr:nvCxnSpPr>
      <xdr:spPr>
        <a:xfrm>
          <a:off x="18656300" y="6500005"/>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71483</xdr:rowOff>
    </xdr:from>
    <xdr:to>
      <xdr:col>116</xdr:col>
      <xdr:colOff>114300</xdr:colOff>
      <xdr:row>38</xdr:row>
      <xdr:rowOff>1632</xdr:rowOff>
    </xdr:to>
    <xdr:sp macro="" textlink="">
      <xdr:nvSpPr>
        <xdr:cNvPr id="760" name="楕円 759"/>
        <xdr:cNvSpPr/>
      </xdr:nvSpPr>
      <xdr:spPr>
        <a:xfrm>
          <a:off x="22110700" y="6415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94360</xdr:rowOff>
    </xdr:from>
    <xdr:ext cx="469744" cy="259045"/>
    <xdr:sp macro="" textlink="">
      <xdr:nvSpPr>
        <xdr:cNvPr id="761" name="投資及び出資金該当値テキスト"/>
        <xdr:cNvSpPr txBox="1"/>
      </xdr:nvSpPr>
      <xdr:spPr>
        <a:xfrm>
          <a:off x="22212300" y="626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125585</xdr:rowOff>
    </xdr:from>
    <xdr:to>
      <xdr:col>112</xdr:col>
      <xdr:colOff>38100</xdr:colOff>
      <xdr:row>38</xdr:row>
      <xdr:rowOff>55735</xdr:rowOff>
    </xdr:to>
    <xdr:sp macro="" textlink="">
      <xdr:nvSpPr>
        <xdr:cNvPr id="762" name="楕円 761"/>
        <xdr:cNvSpPr/>
      </xdr:nvSpPr>
      <xdr:spPr>
        <a:xfrm>
          <a:off x="21272500" y="64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72262</xdr:rowOff>
    </xdr:from>
    <xdr:ext cx="469744" cy="259045"/>
    <xdr:sp macro="" textlink="">
      <xdr:nvSpPr>
        <xdr:cNvPr id="763" name="テキスト ボックス 762"/>
        <xdr:cNvSpPr txBox="1"/>
      </xdr:nvSpPr>
      <xdr:spPr>
        <a:xfrm>
          <a:off x="21088428" y="62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112413</xdr:rowOff>
    </xdr:from>
    <xdr:to>
      <xdr:col>107</xdr:col>
      <xdr:colOff>101600</xdr:colOff>
      <xdr:row>38</xdr:row>
      <xdr:rowOff>42563</xdr:rowOff>
    </xdr:to>
    <xdr:sp macro="" textlink="">
      <xdr:nvSpPr>
        <xdr:cNvPr id="764" name="楕円 763"/>
        <xdr:cNvSpPr/>
      </xdr:nvSpPr>
      <xdr:spPr>
        <a:xfrm>
          <a:off x="20383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59090</xdr:rowOff>
    </xdr:from>
    <xdr:ext cx="469744" cy="259045"/>
    <xdr:sp macro="" textlink="">
      <xdr:nvSpPr>
        <xdr:cNvPr id="765" name="テキスト ボックス 764"/>
        <xdr:cNvSpPr txBox="1"/>
      </xdr:nvSpPr>
      <xdr:spPr>
        <a:xfrm>
          <a:off x="20199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119489</xdr:rowOff>
    </xdr:from>
    <xdr:to>
      <xdr:col>102</xdr:col>
      <xdr:colOff>165100</xdr:colOff>
      <xdr:row>38</xdr:row>
      <xdr:rowOff>49639</xdr:rowOff>
    </xdr:to>
    <xdr:sp macro="" textlink="">
      <xdr:nvSpPr>
        <xdr:cNvPr id="766" name="楕円 765"/>
        <xdr:cNvSpPr/>
      </xdr:nvSpPr>
      <xdr:spPr>
        <a:xfrm>
          <a:off x="19494500" y="64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66166</xdr:rowOff>
    </xdr:from>
    <xdr:ext cx="469744" cy="259045"/>
    <xdr:sp macro="" textlink="">
      <xdr:nvSpPr>
        <xdr:cNvPr id="767" name="テキスト ボックス 766"/>
        <xdr:cNvSpPr txBox="1"/>
      </xdr:nvSpPr>
      <xdr:spPr>
        <a:xfrm>
          <a:off x="19310428" y="62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105555</xdr:rowOff>
    </xdr:from>
    <xdr:to>
      <xdr:col>98</xdr:col>
      <xdr:colOff>38100</xdr:colOff>
      <xdr:row>38</xdr:row>
      <xdr:rowOff>35705</xdr:rowOff>
    </xdr:to>
    <xdr:sp macro="" textlink="">
      <xdr:nvSpPr>
        <xdr:cNvPr id="768" name="楕円 767"/>
        <xdr:cNvSpPr/>
      </xdr:nvSpPr>
      <xdr:spPr>
        <a:xfrm>
          <a:off x="18605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52232</xdr:rowOff>
    </xdr:from>
    <xdr:ext cx="469744" cy="259045"/>
    <xdr:sp macro="" textlink="">
      <xdr:nvSpPr>
        <xdr:cNvPr id="769" name="テキスト ボックス 768"/>
        <xdr:cNvSpPr txBox="1"/>
      </xdr:nvSpPr>
      <xdr:spPr>
        <a:xfrm>
          <a:off x="18421428" y="622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39992</xdr:rowOff>
    </xdr:to>
    <xdr:cxnSp macro="">
      <xdr:nvCxnSpPr>
        <xdr:cNvPr id="798" name="直線コネクタ 797"/>
        <xdr:cNvCxnSpPr/>
      </xdr:nvCxnSpPr>
      <xdr:spPr>
        <a:xfrm>
          <a:off x="21323300" y="10153332"/>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37782</xdr:rowOff>
    </xdr:from>
    <xdr:to>
      <xdr:col>111</xdr:col>
      <xdr:colOff>177800</xdr:colOff>
      <xdr:row>59</xdr:row>
      <xdr:rowOff>39383</xdr:rowOff>
    </xdr:to>
    <xdr:cxnSp macro="">
      <xdr:nvCxnSpPr>
        <xdr:cNvPr id="801" name="直線コネクタ 800"/>
        <xdr:cNvCxnSpPr/>
      </xdr:nvCxnSpPr>
      <xdr:spPr>
        <a:xfrm flipV="1">
          <a:off x="20434300" y="1015333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30924</xdr:rowOff>
    </xdr:from>
    <xdr:to>
      <xdr:col>107</xdr:col>
      <xdr:colOff>50800</xdr:colOff>
      <xdr:row>59</xdr:row>
      <xdr:rowOff>39383</xdr:rowOff>
    </xdr:to>
    <xdr:cxnSp macro="">
      <xdr:nvCxnSpPr>
        <xdr:cNvPr id="804" name="直線コネクタ 803"/>
        <xdr:cNvCxnSpPr/>
      </xdr:nvCxnSpPr>
      <xdr:spPr>
        <a:xfrm>
          <a:off x="19545300" y="101464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30924</xdr:rowOff>
    </xdr:from>
    <xdr:to>
      <xdr:col>102</xdr:col>
      <xdr:colOff>114300</xdr:colOff>
      <xdr:row>59</xdr:row>
      <xdr:rowOff>35916</xdr:rowOff>
    </xdr:to>
    <xdr:cxnSp macro="">
      <xdr:nvCxnSpPr>
        <xdr:cNvPr id="807" name="直線コネクタ 806"/>
        <xdr:cNvCxnSpPr/>
      </xdr:nvCxnSpPr>
      <xdr:spPr>
        <a:xfrm flipV="1">
          <a:off x="18656300" y="1014647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160642</xdr:rowOff>
    </xdr:from>
    <xdr:to>
      <xdr:col>116</xdr:col>
      <xdr:colOff>114300</xdr:colOff>
      <xdr:row>59</xdr:row>
      <xdr:rowOff>90792</xdr:rowOff>
    </xdr:to>
    <xdr:sp macro="" textlink="">
      <xdr:nvSpPr>
        <xdr:cNvPr id="817" name="楕円 816"/>
        <xdr:cNvSpPr/>
      </xdr:nvSpPr>
      <xdr:spPr>
        <a:xfrm>
          <a:off x="22110700" y="101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75569</xdr:rowOff>
    </xdr:from>
    <xdr:ext cx="378565" cy="259045"/>
    <xdr:sp macro="" textlink="">
      <xdr:nvSpPr>
        <xdr:cNvPr id="818" name="貸付金該当値テキスト"/>
        <xdr:cNvSpPr txBox="1"/>
      </xdr:nvSpPr>
      <xdr:spPr>
        <a:xfrm>
          <a:off x="22212300" y="1001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158432</xdr:rowOff>
    </xdr:from>
    <xdr:to>
      <xdr:col>112</xdr:col>
      <xdr:colOff>38100</xdr:colOff>
      <xdr:row>59</xdr:row>
      <xdr:rowOff>88582</xdr:rowOff>
    </xdr:to>
    <xdr:sp macro="" textlink="">
      <xdr:nvSpPr>
        <xdr:cNvPr id="819" name="楕円 818"/>
        <xdr:cNvSpPr/>
      </xdr:nvSpPr>
      <xdr:spPr>
        <a:xfrm>
          <a:off x="21272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79709</xdr:rowOff>
    </xdr:from>
    <xdr:ext cx="378565" cy="259045"/>
    <xdr:sp macro="" textlink="">
      <xdr:nvSpPr>
        <xdr:cNvPr id="820" name="テキスト ボックス 819"/>
        <xdr:cNvSpPr txBox="1"/>
      </xdr:nvSpPr>
      <xdr:spPr>
        <a:xfrm>
          <a:off x="21134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160033</xdr:rowOff>
    </xdr:from>
    <xdr:to>
      <xdr:col>107</xdr:col>
      <xdr:colOff>101600</xdr:colOff>
      <xdr:row>59</xdr:row>
      <xdr:rowOff>90183</xdr:rowOff>
    </xdr:to>
    <xdr:sp macro="" textlink="">
      <xdr:nvSpPr>
        <xdr:cNvPr id="821" name="楕円 820"/>
        <xdr:cNvSpPr/>
      </xdr:nvSpPr>
      <xdr:spPr>
        <a:xfrm>
          <a:off x="20383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81310</xdr:rowOff>
    </xdr:from>
    <xdr:ext cx="378565" cy="259045"/>
    <xdr:sp macro="" textlink="">
      <xdr:nvSpPr>
        <xdr:cNvPr id="822" name="テキスト ボックス 821"/>
        <xdr:cNvSpPr txBox="1"/>
      </xdr:nvSpPr>
      <xdr:spPr>
        <a:xfrm>
          <a:off x="20245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151574</xdr:rowOff>
    </xdr:from>
    <xdr:to>
      <xdr:col>102</xdr:col>
      <xdr:colOff>165100</xdr:colOff>
      <xdr:row>59</xdr:row>
      <xdr:rowOff>81724</xdr:rowOff>
    </xdr:to>
    <xdr:sp macro="" textlink="">
      <xdr:nvSpPr>
        <xdr:cNvPr id="823" name="楕円 822"/>
        <xdr:cNvSpPr/>
      </xdr:nvSpPr>
      <xdr:spPr>
        <a:xfrm>
          <a:off x="19494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72851</xdr:rowOff>
    </xdr:from>
    <xdr:ext cx="378565" cy="259045"/>
    <xdr:sp macro="" textlink="">
      <xdr:nvSpPr>
        <xdr:cNvPr id="824" name="テキスト ボックス 823"/>
        <xdr:cNvSpPr txBox="1"/>
      </xdr:nvSpPr>
      <xdr:spPr>
        <a:xfrm>
          <a:off x="19356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156566</xdr:rowOff>
    </xdr:from>
    <xdr:to>
      <xdr:col>98</xdr:col>
      <xdr:colOff>38100</xdr:colOff>
      <xdr:row>59</xdr:row>
      <xdr:rowOff>86716</xdr:rowOff>
    </xdr:to>
    <xdr:sp macro="" textlink="">
      <xdr:nvSpPr>
        <xdr:cNvPr id="825" name="楕円 824"/>
        <xdr:cNvSpPr/>
      </xdr:nvSpPr>
      <xdr:spPr>
        <a:xfrm>
          <a:off x="186055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77843</xdr:rowOff>
    </xdr:from>
    <xdr:ext cx="378565" cy="259045"/>
    <xdr:sp macro="" textlink="">
      <xdr:nvSpPr>
        <xdr:cNvPr id="826" name="テキスト ボックス 825"/>
        <xdr:cNvSpPr txBox="1"/>
      </xdr:nvSpPr>
      <xdr:spPr>
        <a:xfrm>
          <a:off x="18467017" y="1019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55518</xdr:rowOff>
    </xdr:from>
    <xdr:to>
      <xdr:col>116</xdr:col>
      <xdr:colOff>63500</xdr:colOff>
      <xdr:row>76</xdr:row>
      <xdr:rowOff>64185</xdr:rowOff>
    </xdr:to>
    <xdr:cxnSp macro="">
      <xdr:nvCxnSpPr>
        <xdr:cNvPr id="856" name="直線コネクタ 855"/>
        <xdr:cNvCxnSpPr/>
      </xdr:nvCxnSpPr>
      <xdr:spPr>
        <a:xfrm>
          <a:off x="21323300" y="13085718"/>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55518</xdr:rowOff>
    </xdr:from>
    <xdr:to>
      <xdr:col>111</xdr:col>
      <xdr:colOff>177800</xdr:colOff>
      <xdr:row>76</xdr:row>
      <xdr:rowOff>64967</xdr:rowOff>
    </xdr:to>
    <xdr:cxnSp macro="">
      <xdr:nvCxnSpPr>
        <xdr:cNvPr id="859" name="直線コネクタ 858"/>
        <xdr:cNvCxnSpPr/>
      </xdr:nvCxnSpPr>
      <xdr:spPr>
        <a:xfrm flipV="1">
          <a:off x="20434300" y="1308571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57841</xdr:rowOff>
    </xdr:from>
    <xdr:to>
      <xdr:col>107</xdr:col>
      <xdr:colOff>50800</xdr:colOff>
      <xdr:row>76</xdr:row>
      <xdr:rowOff>64967</xdr:rowOff>
    </xdr:to>
    <xdr:cxnSp macro="">
      <xdr:nvCxnSpPr>
        <xdr:cNvPr id="862" name="直線コネクタ 861"/>
        <xdr:cNvCxnSpPr/>
      </xdr:nvCxnSpPr>
      <xdr:spPr>
        <a:xfrm>
          <a:off x="19545300" y="13088041"/>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57841</xdr:rowOff>
    </xdr:from>
    <xdr:to>
      <xdr:col>102</xdr:col>
      <xdr:colOff>114300</xdr:colOff>
      <xdr:row>76</xdr:row>
      <xdr:rowOff>98361</xdr:rowOff>
    </xdr:to>
    <xdr:cxnSp macro="">
      <xdr:nvCxnSpPr>
        <xdr:cNvPr id="865" name="直線コネクタ 864"/>
        <xdr:cNvCxnSpPr/>
      </xdr:nvCxnSpPr>
      <xdr:spPr>
        <a:xfrm flipV="1">
          <a:off x="18656300" y="13088041"/>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13385</xdr:rowOff>
    </xdr:from>
    <xdr:to>
      <xdr:col>116</xdr:col>
      <xdr:colOff>114300</xdr:colOff>
      <xdr:row>76</xdr:row>
      <xdr:rowOff>114985</xdr:rowOff>
    </xdr:to>
    <xdr:sp macro="" textlink="">
      <xdr:nvSpPr>
        <xdr:cNvPr id="875" name="楕円 874"/>
        <xdr:cNvSpPr/>
      </xdr:nvSpPr>
      <xdr:spPr>
        <a:xfrm>
          <a:off x="221107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163262</xdr:rowOff>
    </xdr:from>
    <xdr:ext cx="534377" cy="259045"/>
    <xdr:sp macro="" textlink="">
      <xdr:nvSpPr>
        <xdr:cNvPr id="876" name="繰出金該当値テキスト"/>
        <xdr:cNvSpPr txBox="1"/>
      </xdr:nvSpPr>
      <xdr:spPr>
        <a:xfrm>
          <a:off x="22212300" y="130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4718</xdr:rowOff>
    </xdr:from>
    <xdr:to>
      <xdr:col>112</xdr:col>
      <xdr:colOff>38100</xdr:colOff>
      <xdr:row>76</xdr:row>
      <xdr:rowOff>106318</xdr:rowOff>
    </xdr:to>
    <xdr:sp macro="" textlink="">
      <xdr:nvSpPr>
        <xdr:cNvPr id="877" name="楕円 876"/>
        <xdr:cNvSpPr/>
      </xdr:nvSpPr>
      <xdr:spPr>
        <a:xfrm>
          <a:off x="21272500" y="130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97445</xdr:rowOff>
    </xdr:from>
    <xdr:ext cx="534377" cy="259045"/>
    <xdr:sp macro="" textlink="">
      <xdr:nvSpPr>
        <xdr:cNvPr id="878" name="テキスト ボックス 877"/>
        <xdr:cNvSpPr txBox="1"/>
      </xdr:nvSpPr>
      <xdr:spPr>
        <a:xfrm>
          <a:off x="21056111" y="131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7041</xdr:rowOff>
    </xdr:from>
    <xdr:to>
      <xdr:col>102</xdr:col>
      <xdr:colOff>165100</xdr:colOff>
      <xdr:row>76</xdr:row>
      <xdr:rowOff>108641</xdr:rowOff>
    </xdr:to>
    <xdr:sp macro="" textlink="">
      <xdr:nvSpPr>
        <xdr:cNvPr id="881" name="楕円 880"/>
        <xdr:cNvSpPr/>
      </xdr:nvSpPr>
      <xdr:spPr>
        <a:xfrm>
          <a:off x="19494500" y="130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99768</xdr:rowOff>
    </xdr:from>
    <xdr:ext cx="534377" cy="259045"/>
    <xdr:sp macro="" textlink="">
      <xdr:nvSpPr>
        <xdr:cNvPr id="882" name="テキスト ボックス 881"/>
        <xdr:cNvSpPr txBox="1"/>
      </xdr:nvSpPr>
      <xdr:spPr>
        <a:xfrm>
          <a:off x="19278111" y="131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47561</xdr:rowOff>
    </xdr:from>
    <xdr:to>
      <xdr:col>98</xdr:col>
      <xdr:colOff>38100</xdr:colOff>
      <xdr:row>76</xdr:row>
      <xdr:rowOff>149161</xdr:rowOff>
    </xdr:to>
    <xdr:sp macro="" textlink="">
      <xdr:nvSpPr>
        <xdr:cNvPr id="883" name="楕円 882"/>
        <xdr:cNvSpPr/>
      </xdr:nvSpPr>
      <xdr:spPr>
        <a:xfrm>
          <a:off x="18605500" y="130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140288</xdr:rowOff>
    </xdr:from>
    <xdr:ext cx="534377" cy="259045"/>
    <xdr:sp macro="" textlink="">
      <xdr:nvSpPr>
        <xdr:cNvPr id="884" name="テキスト ボックス 883"/>
        <xdr:cNvSpPr txBox="1"/>
      </xdr:nvSpPr>
      <xdr:spPr>
        <a:xfrm>
          <a:off x="18389111" y="131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は、合併当時（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H17.4.1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人いた職員数を集中改革プラン等に基づく定員管理計画により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人削減（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％）したことで、年々減少傾向に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あり、令和元年度については、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を下回った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熊本地震に伴う廃棄物処理業務委託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の完了により大幅に減少した前年度の数値から増加に転じた。主な要因として、各学校へ電子黒板やタブレット端末等の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機器を一括導入したことによる備品購入費の増（前年度比＋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百万円）や、各種業務委託料の増（前年度比＋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百万円）が挙げられる。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は、保育園民営化に伴う私立保育所運営費負担金や障害福祉サービスなどの影響で、類似団体等の伸びと同様に右肩上がりに増加している。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は、熊本地震に伴う被災者支援関連補助金などの臨時的経費が減額となったことから前年度から急激に減少し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、震災前の水準へ戻りつつある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。今後は、宇城広域連合の施設更新（浄化センター、消防費等）が計画されていることから住民一人当たりのコストは増加する見込みである。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は、戸馳大橋整備や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防災拠点センター整備など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の継続事業の他、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更新時期を迎えた学校施設の更新</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過疎対策事業債や合併特例事業債など有利な財源を活用しながら取り組んでいる。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災害復旧事業費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は、熊本地震により甚大な被害を受けた公共施設等の復旧が進んだことにより、前年度から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は、前年度に償還が終了した地方債の影響で、住民一人当たりのコストも減少したが、熊本地震に伴う復旧・復興事業に充てた地方債の償還が始まることで、当分の間は高止まりする見込みである。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72949</xdr:rowOff>
    </xdr:from>
    <xdr:to>
      <xdr:col>24</xdr:col>
      <xdr:colOff>63500</xdr:colOff>
      <xdr:row>34</xdr:row>
      <xdr:rowOff>129642</xdr:rowOff>
    </xdr:to>
    <xdr:cxnSp macro="">
      <xdr:nvCxnSpPr>
        <xdr:cNvPr id="59" name="直線コネクタ 58"/>
        <xdr:cNvCxnSpPr/>
      </xdr:nvCxnSpPr>
      <xdr:spPr>
        <a:xfrm flipV="1">
          <a:off x="3797300" y="5902249"/>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129642</xdr:rowOff>
    </xdr:from>
    <xdr:to>
      <xdr:col>19</xdr:col>
      <xdr:colOff>177800</xdr:colOff>
      <xdr:row>34</xdr:row>
      <xdr:rowOff>151130</xdr:rowOff>
    </xdr:to>
    <xdr:cxnSp macro="">
      <xdr:nvCxnSpPr>
        <xdr:cNvPr id="62" name="直線コネクタ 61"/>
        <xdr:cNvCxnSpPr/>
      </xdr:nvCxnSpPr>
      <xdr:spPr>
        <a:xfrm flipV="1">
          <a:off x="2908300" y="595894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34</xdr:row>
      <xdr:rowOff>151130</xdr:rowOff>
    </xdr:to>
    <xdr:cxnSp macro="">
      <xdr:nvCxnSpPr>
        <xdr:cNvPr id="65" name="直線コネクタ 64"/>
        <xdr:cNvCxnSpPr/>
      </xdr:nvCxnSpPr>
      <xdr:spPr>
        <a:xfrm>
          <a:off x="2019300" y="59795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xdr:rowOff>
    </xdr:from>
    <xdr:to>
      <xdr:col>10</xdr:col>
      <xdr:colOff>114300</xdr:colOff>
      <xdr:row>34</xdr:row>
      <xdr:rowOff>150216</xdr:rowOff>
    </xdr:to>
    <xdr:cxnSp macro="">
      <xdr:nvCxnSpPr>
        <xdr:cNvPr id="68" name="直線コネクタ 67"/>
        <xdr:cNvCxnSpPr/>
      </xdr:nvCxnSpPr>
      <xdr:spPr>
        <a:xfrm>
          <a:off x="1130300" y="5830011"/>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22149</xdr:rowOff>
    </xdr:from>
    <xdr:to>
      <xdr:col>24</xdr:col>
      <xdr:colOff>114300</xdr:colOff>
      <xdr:row>34</xdr:row>
      <xdr:rowOff>123749</xdr:rowOff>
    </xdr:to>
    <xdr:sp macro="" textlink="">
      <xdr:nvSpPr>
        <xdr:cNvPr id="78" name="楕円 77"/>
        <xdr:cNvSpPr/>
      </xdr:nvSpPr>
      <xdr:spPr>
        <a:xfrm>
          <a:off x="45847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45026</xdr:rowOff>
    </xdr:from>
    <xdr:ext cx="469744" cy="259045"/>
    <xdr:sp macro="" textlink="">
      <xdr:nvSpPr>
        <xdr:cNvPr id="79" name="議会費該当値テキスト"/>
        <xdr:cNvSpPr txBox="1"/>
      </xdr:nvSpPr>
      <xdr:spPr>
        <a:xfrm>
          <a:off x="4686300" y="570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78842</xdr:rowOff>
    </xdr:from>
    <xdr:to>
      <xdr:col>20</xdr:col>
      <xdr:colOff>38100</xdr:colOff>
      <xdr:row>35</xdr:row>
      <xdr:rowOff>8992</xdr:rowOff>
    </xdr:to>
    <xdr:sp macro="" textlink="">
      <xdr:nvSpPr>
        <xdr:cNvPr id="80" name="楕円 79"/>
        <xdr:cNvSpPr/>
      </xdr:nvSpPr>
      <xdr:spPr>
        <a:xfrm>
          <a:off x="3746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25519</xdr:rowOff>
    </xdr:from>
    <xdr:ext cx="469744" cy="259045"/>
    <xdr:sp macro="" textlink="">
      <xdr:nvSpPr>
        <xdr:cNvPr id="81" name="テキスト ボックス 80"/>
        <xdr:cNvSpPr txBox="1"/>
      </xdr:nvSpPr>
      <xdr:spPr>
        <a:xfrm>
          <a:off x="3562428" y="568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100330</xdr:rowOff>
    </xdr:from>
    <xdr:to>
      <xdr:col>15</xdr:col>
      <xdr:colOff>101600</xdr:colOff>
      <xdr:row>35</xdr:row>
      <xdr:rowOff>30480</xdr:rowOff>
    </xdr:to>
    <xdr:sp macro="" textlink="">
      <xdr:nvSpPr>
        <xdr:cNvPr id="82" name="楕円 81"/>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83" name="テキスト ボックス 82"/>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99416</xdr:rowOff>
    </xdr:from>
    <xdr:to>
      <xdr:col>10</xdr:col>
      <xdr:colOff>165100</xdr:colOff>
      <xdr:row>35</xdr:row>
      <xdr:rowOff>29566</xdr:rowOff>
    </xdr:to>
    <xdr:sp macro="" textlink="">
      <xdr:nvSpPr>
        <xdr:cNvPr id="84" name="楕円 83"/>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20693</xdr:rowOff>
    </xdr:from>
    <xdr:ext cx="469744" cy="259045"/>
    <xdr:sp macro="" textlink="">
      <xdr:nvSpPr>
        <xdr:cNvPr id="85" name="テキスト ボックス 84"/>
        <xdr:cNvSpPr txBox="1"/>
      </xdr:nvSpPr>
      <xdr:spPr>
        <a:xfrm>
          <a:off x="1784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121361</xdr:rowOff>
    </xdr:from>
    <xdr:to>
      <xdr:col>6</xdr:col>
      <xdr:colOff>38100</xdr:colOff>
      <xdr:row>34</xdr:row>
      <xdr:rowOff>51511</xdr:rowOff>
    </xdr:to>
    <xdr:sp macro="" textlink="">
      <xdr:nvSpPr>
        <xdr:cNvPr id="86" name="楕円 85"/>
        <xdr:cNvSpPr/>
      </xdr:nvSpPr>
      <xdr:spPr>
        <a:xfrm>
          <a:off x="1079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42638</xdr:rowOff>
    </xdr:from>
    <xdr:ext cx="469744" cy="259045"/>
    <xdr:sp macro="" textlink="">
      <xdr:nvSpPr>
        <xdr:cNvPr id="87" name="テキスト ボックス 86"/>
        <xdr:cNvSpPr txBox="1"/>
      </xdr:nvSpPr>
      <xdr:spPr>
        <a:xfrm>
          <a:off x="895428" y="58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13657</xdr:rowOff>
    </xdr:from>
    <xdr:to>
      <xdr:col>24</xdr:col>
      <xdr:colOff>63500</xdr:colOff>
      <xdr:row>56</xdr:row>
      <xdr:rowOff>83076</xdr:rowOff>
    </xdr:to>
    <xdr:cxnSp macro="">
      <xdr:nvCxnSpPr>
        <xdr:cNvPr id="116" name="直線コネクタ 115"/>
        <xdr:cNvCxnSpPr/>
      </xdr:nvCxnSpPr>
      <xdr:spPr>
        <a:xfrm flipV="1">
          <a:off x="3797300" y="9614857"/>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68300</xdr:rowOff>
    </xdr:from>
    <xdr:to>
      <xdr:col>19</xdr:col>
      <xdr:colOff>177800</xdr:colOff>
      <xdr:row>56</xdr:row>
      <xdr:rowOff>83076</xdr:rowOff>
    </xdr:to>
    <xdr:cxnSp macro="">
      <xdr:nvCxnSpPr>
        <xdr:cNvPr id="119" name="直線コネクタ 118"/>
        <xdr:cNvCxnSpPr/>
      </xdr:nvCxnSpPr>
      <xdr:spPr>
        <a:xfrm>
          <a:off x="2908300" y="9669500"/>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68300</xdr:rowOff>
    </xdr:from>
    <xdr:to>
      <xdr:col>15</xdr:col>
      <xdr:colOff>50800</xdr:colOff>
      <xdr:row>56</xdr:row>
      <xdr:rowOff>157721</xdr:rowOff>
    </xdr:to>
    <xdr:cxnSp macro="">
      <xdr:nvCxnSpPr>
        <xdr:cNvPr id="122" name="直線コネクタ 121"/>
        <xdr:cNvCxnSpPr/>
      </xdr:nvCxnSpPr>
      <xdr:spPr>
        <a:xfrm flipV="1">
          <a:off x="2019300" y="9669500"/>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104610</xdr:rowOff>
    </xdr:from>
    <xdr:to>
      <xdr:col>10</xdr:col>
      <xdr:colOff>114300</xdr:colOff>
      <xdr:row>56</xdr:row>
      <xdr:rowOff>157721</xdr:rowOff>
    </xdr:to>
    <xdr:cxnSp macro="">
      <xdr:nvCxnSpPr>
        <xdr:cNvPr id="125" name="直線コネクタ 124"/>
        <xdr:cNvCxnSpPr/>
      </xdr:nvCxnSpPr>
      <xdr:spPr>
        <a:xfrm>
          <a:off x="1130300" y="9705810"/>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134307</xdr:rowOff>
    </xdr:from>
    <xdr:to>
      <xdr:col>24</xdr:col>
      <xdr:colOff>114300</xdr:colOff>
      <xdr:row>56</xdr:row>
      <xdr:rowOff>64457</xdr:rowOff>
    </xdr:to>
    <xdr:sp macro="" textlink="">
      <xdr:nvSpPr>
        <xdr:cNvPr id="135" name="楕円 134"/>
        <xdr:cNvSpPr/>
      </xdr:nvSpPr>
      <xdr:spPr>
        <a:xfrm>
          <a:off x="4584700" y="95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157184</xdr:rowOff>
    </xdr:from>
    <xdr:ext cx="534377" cy="259045"/>
    <xdr:sp macro="" textlink="">
      <xdr:nvSpPr>
        <xdr:cNvPr id="136" name="総務費該当値テキスト"/>
        <xdr:cNvSpPr txBox="1"/>
      </xdr:nvSpPr>
      <xdr:spPr>
        <a:xfrm>
          <a:off x="4686300" y="94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32276</xdr:rowOff>
    </xdr:from>
    <xdr:to>
      <xdr:col>20</xdr:col>
      <xdr:colOff>38100</xdr:colOff>
      <xdr:row>56</xdr:row>
      <xdr:rowOff>133876</xdr:rowOff>
    </xdr:to>
    <xdr:sp macro="" textlink="">
      <xdr:nvSpPr>
        <xdr:cNvPr id="137" name="楕円 136"/>
        <xdr:cNvSpPr/>
      </xdr:nvSpPr>
      <xdr:spPr>
        <a:xfrm>
          <a:off x="3746500" y="9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125003</xdr:rowOff>
    </xdr:from>
    <xdr:ext cx="534377" cy="259045"/>
    <xdr:sp macro="" textlink="">
      <xdr:nvSpPr>
        <xdr:cNvPr id="138" name="テキスト ボックス 137"/>
        <xdr:cNvSpPr txBox="1"/>
      </xdr:nvSpPr>
      <xdr:spPr>
        <a:xfrm>
          <a:off x="3530111" y="97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17500</xdr:rowOff>
    </xdr:from>
    <xdr:to>
      <xdr:col>15</xdr:col>
      <xdr:colOff>101600</xdr:colOff>
      <xdr:row>56</xdr:row>
      <xdr:rowOff>119100</xdr:rowOff>
    </xdr:to>
    <xdr:sp macro="" textlink="">
      <xdr:nvSpPr>
        <xdr:cNvPr id="139" name="楕円 138"/>
        <xdr:cNvSpPr/>
      </xdr:nvSpPr>
      <xdr:spPr>
        <a:xfrm>
          <a:off x="2857500" y="96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110227</xdr:rowOff>
    </xdr:from>
    <xdr:ext cx="534377" cy="259045"/>
    <xdr:sp macro="" textlink="">
      <xdr:nvSpPr>
        <xdr:cNvPr id="140" name="テキスト ボックス 139"/>
        <xdr:cNvSpPr txBox="1"/>
      </xdr:nvSpPr>
      <xdr:spPr>
        <a:xfrm>
          <a:off x="2641111" y="97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106921</xdr:rowOff>
    </xdr:from>
    <xdr:to>
      <xdr:col>10</xdr:col>
      <xdr:colOff>165100</xdr:colOff>
      <xdr:row>57</xdr:row>
      <xdr:rowOff>37071</xdr:rowOff>
    </xdr:to>
    <xdr:sp macro="" textlink="">
      <xdr:nvSpPr>
        <xdr:cNvPr id="141" name="楕円 140"/>
        <xdr:cNvSpPr/>
      </xdr:nvSpPr>
      <xdr:spPr>
        <a:xfrm>
          <a:off x="1968500" y="97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28198</xdr:rowOff>
    </xdr:from>
    <xdr:ext cx="534377" cy="259045"/>
    <xdr:sp macro="" textlink="">
      <xdr:nvSpPr>
        <xdr:cNvPr id="142" name="テキスト ボックス 141"/>
        <xdr:cNvSpPr txBox="1"/>
      </xdr:nvSpPr>
      <xdr:spPr>
        <a:xfrm>
          <a:off x="1752111" y="98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53810</xdr:rowOff>
    </xdr:from>
    <xdr:to>
      <xdr:col>6</xdr:col>
      <xdr:colOff>38100</xdr:colOff>
      <xdr:row>56</xdr:row>
      <xdr:rowOff>155410</xdr:rowOff>
    </xdr:to>
    <xdr:sp macro="" textlink="">
      <xdr:nvSpPr>
        <xdr:cNvPr id="143" name="楕円 142"/>
        <xdr:cNvSpPr/>
      </xdr:nvSpPr>
      <xdr:spPr>
        <a:xfrm>
          <a:off x="1079500" y="96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146537</xdr:rowOff>
    </xdr:from>
    <xdr:ext cx="534377" cy="259045"/>
    <xdr:sp macro="" textlink="">
      <xdr:nvSpPr>
        <xdr:cNvPr id="144" name="テキスト ボックス 143"/>
        <xdr:cNvSpPr txBox="1"/>
      </xdr:nvSpPr>
      <xdr:spPr>
        <a:xfrm>
          <a:off x="863111" y="97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79248</xdr:rowOff>
    </xdr:from>
    <xdr:to>
      <xdr:col>24</xdr:col>
      <xdr:colOff>63500</xdr:colOff>
      <xdr:row>75</xdr:row>
      <xdr:rowOff>33045</xdr:rowOff>
    </xdr:to>
    <xdr:cxnSp macro="">
      <xdr:nvCxnSpPr>
        <xdr:cNvPr id="174" name="直線コネクタ 173"/>
        <xdr:cNvCxnSpPr/>
      </xdr:nvCxnSpPr>
      <xdr:spPr>
        <a:xfrm flipV="1">
          <a:off x="3797300" y="12766548"/>
          <a:ext cx="8382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3302</xdr:rowOff>
    </xdr:from>
    <xdr:to>
      <xdr:col>19</xdr:col>
      <xdr:colOff>177800</xdr:colOff>
      <xdr:row>75</xdr:row>
      <xdr:rowOff>33045</xdr:rowOff>
    </xdr:to>
    <xdr:cxnSp macro="">
      <xdr:nvCxnSpPr>
        <xdr:cNvPr id="177" name="直線コネクタ 176"/>
        <xdr:cNvCxnSpPr/>
      </xdr:nvCxnSpPr>
      <xdr:spPr>
        <a:xfrm>
          <a:off x="2908300" y="1286205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105791</xdr:rowOff>
    </xdr:from>
    <xdr:to>
      <xdr:col>15</xdr:col>
      <xdr:colOff>50800</xdr:colOff>
      <xdr:row>75</xdr:row>
      <xdr:rowOff>3302</xdr:rowOff>
    </xdr:to>
    <xdr:cxnSp macro="">
      <xdr:nvCxnSpPr>
        <xdr:cNvPr id="180" name="直線コネクタ 179"/>
        <xdr:cNvCxnSpPr/>
      </xdr:nvCxnSpPr>
      <xdr:spPr>
        <a:xfrm>
          <a:off x="2019300" y="1279309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105791</xdr:rowOff>
    </xdr:from>
    <xdr:to>
      <xdr:col>10</xdr:col>
      <xdr:colOff>114300</xdr:colOff>
      <xdr:row>76</xdr:row>
      <xdr:rowOff>64288</xdr:rowOff>
    </xdr:to>
    <xdr:cxnSp macro="">
      <xdr:nvCxnSpPr>
        <xdr:cNvPr id="183" name="直線コネクタ 182"/>
        <xdr:cNvCxnSpPr/>
      </xdr:nvCxnSpPr>
      <xdr:spPr>
        <a:xfrm flipV="1">
          <a:off x="1130300" y="12793091"/>
          <a:ext cx="889000" cy="3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28448</xdr:rowOff>
    </xdr:from>
    <xdr:to>
      <xdr:col>24</xdr:col>
      <xdr:colOff>114300</xdr:colOff>
      <xdr:row>74</xdr:row>
      <xdr:rowOff>130048</xdr:rowOff>
    </xdr:to>
    <xdr:sp macro="" textlink="">
      <xdr:nvSpPr>
        <xdr:cNvPr id="193" name="楕円 192"/>
        <xdr:cNvSpPr/>
      </xdr:nvSpPr>
      <xdr:spPr>
        <a:xfrm>
          <a:off x="4584700" y="127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51325</xdr:rowOff>
    </xdr:from>
    <xdr:ext cx="599010" cy="259045"/>
    <xdr:sp macro="" textlink="">
      <xdr:nvSpPr>
        <xdr:cNvPr id="194" name="民生費該当値テキスト"/>
        <xdr:cNvSpPr txBox="1"/>
      </xdr:nvSpPr>
      <xdr:spPr>
        <a:xfrm>
          <a:off x="4686300" y="125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153695</xdr:rowOff>
    </xdr:from>
    <xdr:to>
      <xdr:col>20</xdr:col>
      <xdr:colOff>38100</xdr:colOff>
      <xdr:row>75</xdr:row>
      <xdr:rowOff>83845</xdr:rowOff>
    </xdr:to>
    <xdr:sp macro="" textlink="">
      <xdr:nvSpPr>
        <xdr:cNvPr id="195" name="楕円 194"/>
        <xdr:cNvSpPr/>
      </xdr:nvSpPr>
      <xdr:spPr>
        <a:xfrm>
          <a:off x="3746500" y="128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100372</xdr:rowOff>
    </xdr:from>
    <xdr:ext cx="599010" cy="259045"/>
    <xdr:sp macro="" textlink="">
      <xdr:nvSpPr>
        <xdr:cNvPr id="196" name="テキスト ボックス 195"/>
        <xdr:cNvSpPr txBox="1"/>
      </xdr:nvSpPr>
      <xdr:spPr>
        <a:xfrm>
          <a:off x="3497795" y="126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123952</xdr:rowOff>
    </xdr:from>
    <xdr:to>
      <xdr:col>15</xdr:col>
      <xdr:colOff>101600</xdr:colOff>
      <xdr:row>75</xdr:row>
      <xdr:rowOff>54102</xdr:rowOff>
    </xdr:to>
    <xdr:sp macro="" textlink="">
      <xdr:nvSpPr>
        <xdr:cNvPr id="197" name="楕円 196"/>
        <xdr:cNvSpPr/>
      </xdr:nvSpPr>
      <xdr:spPr>
        <a:xfrm>
          <a:off x="2857500" y="12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70629</xdr:rowOff>
    </xdr:from>
    <xdr:ext cx="599010" cy="259045"/>
    <xdr:sp macro="" textlink="">
      <xdr:nvSpPr>
        <xdr:cNvPr id="198" name="テキスト ボックス 197"/>
        <xdr:cNvSpPr txBox="1"/>
      </xdr:nvSpPr>
      <xdr:spPr>
        <a:xfrm>
          <a:off x="2608795" y="125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54991</xdr:rowOff>
    </xdr:from>
    <xdr:to>
      <xdr:col>10</xdr:col>
      <xdr:colOff>165100</xdr:colOff>
      <xdr:row>74</xdr:row>
      <xdr:rowOff>156591</xdr:rowOff>
    </xdr:to>
    <xdr:sp macro="" textlink="">
      <xdr:nvSpPr>
        <xdr:cNvPr id="199" name="楕円 198"/>
        <xdr:cNvSpPr/>
      </xdr:nvSpPr>
      <xdr:spPr>
        <a:xfrm>
          <a:off x="1968500" y="127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1668</xdr:rowOff>
    </xdr:from>
    <xdr:ext cx="599010" cy="259045"/>
    <xdr:sp macro="" textlink="">
      <xdr:nvSpPr>
        <xdr:cNvPr id="200" name="テキスト ボックス 199"/>
        <xdr:cNvSpPr txBox="1"/>
      </xdr:nvSpPr>
      <xdr:spPr>
        <a:xfrm>
          <a:off x="1719795" y="125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13488</xdr:rowOff>
    </xdr:from>
    <xdr:to>
      <xdr:col>6</xdr:col>
      <xdr:colOff>38100</xdr:colOff>
      <xdr:row>76</xdr:row>
      <xdr:rowOff>115088</xdr:rowOff>
    </xdr:to>
    <xdr:sp macro="" textlink="">
      <xdr:nvSpPr>
        <xdr:cNvPr id="201" name="楕円 200"/>
        <xdr:cNvSpPr/>
      </xdr:nvSpPr>
      <xdr:spPr>
        <a:xfrm>
          <a:off x="1079500" y="130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106215</xdr:rowOff>
    </xdr:from>
    <xdr:ext cx="599010" cy="259045"/>
    <xdr:sp macro="" textlink="">
      <xdr:nvSpPr>
        <xdr:cNvPr id="202" name="テキスト ボックス 201"/>
        <xdr:cNvSpPr txBox="1"/>
      </xdr:nvSpPr>
      <xdr:spPr>
        <a:xfrm>
          <a:off x="830795" y="131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147586</xdr:rowOff>
    </xdr:from>
    <xdr:to>
      <xdr:col>24</xdr:col>
      <xdr:colOff>63500</xdr:colOff>
      <xdr:row>97</xdr:row>
      <xdr:rowOff>12281</xdr:rowOff>
    </xdr:to>
    <xdr:cxnSp macro="">
      <xdr:nvCxnSpPr>
        <xdr:cNvPr id="231" name="直線コネクタ 230"/>
        <xdr:cNvCxnSpPr/>
      </xdr:nvCxnSpPr>
      <xdr:spPr>
        <a:xfrm>
          <a:off x="3797300" y="16606786"/>
          <a:ext cx="8382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15863</xdr:rowOff>
    </xdr:from>
    <xdr:to>
      <xdr:col>19</xdr:col>
      <xdr:colOff>177800</xdr:colOff>
      <xdr:row>96</xdr:row>
      <xdr:rowOff>147586</xdr:rowOff>
    </xdr:to>
    <xdr:cxnSp macro="">
      <xdr:nvCxnSpPr>
        <xdr:cNvPr id="234" name="直線コネクタ 233"/>
        <xdr:cNvCxnSpPr/>
      </xdr:nvCxnSpPr>
      <xdr:spPr>
        <a:xfrm>
          <a:off x="2908300" y="15446363"/>
          <a:ext cx="889000" cy="1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15863</xdr:rowOff>
    </xdr:from>
    <xdr:to>
      <xdr:col>15</xdr:col>
      <xdr:colOff>50800</xdr:colOff>
      <xdr:row>93</xdr:row>
      <xdr:rowOff>142963</xdr:rowOff>
    </xdr:to>
    <xdr:cxnSp macro="">
      <xdr:nvCxnSpPr>
        <xdr:cNvPr id="237" name="直線コネクタ 236"/>
        <xdr:cNvCxnSpPr/>
      </xdr:nvCxnSpPr>
      <xdr:spPr>
        <a:xfrm flipV="1">
          <a:off x="2019300" y="15446363"/>
          <a:ext cx="889000" cy="64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142963</xdr:rowOff>
    </xdr:from>
    <xdr:to>
      <xdr:col>10</xdr:col>
      <xdr:colOff>114300</xdr:colOff>
      <xdr:row>96</xdr:row>
      <xdr:rowOff>121425</xdr:rowOff>
    </xdr:to>
    <xdr:cxnSp macro="">
      <xdr:nvCxnSpPr>
        <xdr:cNvPr id="240" name="直線コネクタ 239"/>
        <xdr:cNvCxnSpPr/>
      </xdr:nvCxnSpPr>
      <xdr:spPr>
        <a:xfrm flipV="1">
          <a:off x="1130300" y="16087813"/>
          <a:ext cx="889000" cy="4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132931</xdr:rowOff>
    </xdr:from>
    <xdr:to>
      <xdr:col>24</xdr:col>
      <xdr:colOff>114300</xdr:colOff>
      <xdr:row>97</xdr:row>
      <xdr:rowOff>63081</xdr:rowOff>
    </xdr:to>
    <xdr:sp macro="" textlink="">
      <xdr:nvSpPr>
        <xdr:cNvPr id="250" name="楕円 249"/>
        <xdr:cNvSpPr/>
      </xdr:nvSpPr>
      <xdr:spPr>
        <a:xfrm>
          <a:off x="4584700" y="165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47858</xdr:rowOff>
    </xdr:from>
    <xdr:ext cx="534377" cy="259045"/>
    <xdr:sp macro="" textlink="">
      <xdr:nvSpPr>
        <xdr:cNvPr id="251" name="衛生費該当値テキスト"/>
        <xdr:cNvSpPr txBox="1"/>
      </xdr:nvSpPr>
      <xdr:spPr>
        <a:xfrm>
          <a:off x="4686300" y="165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96786</xdr:rowOff>
    </xdr:from>
    <xdr:to>
      <xdr:col>20</xdr:col>
      <xdr:colOff>38100</xdr:colOff>
      <xdr:row>97</xdr:row>
      <xdr:rowOff>26936</xdr:rowOff>
    </xdr:to>
    <xdr:sp macro="" textlink="">
      <xdr:nvSpPr>
        <xdr:cNvPr id="252" name="楕円 251"/>
        <xdr:cNvSpPr/>
      </xdr:nvSpPr>
      <xdr:spPr>
        <a:xfrm>
          <a:off x="3746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18063</xdr:rowOff>
    </xdr:from>
    <xdr:ext cx="534377" cy="259045"/>
    <xdr:sp macro="" textlink="">
      <xdr:nvSpPr>
        <xdr:cNvPr id="253" name="テキスト ボックス 252"/>
        <xdr:cNvSpPr txBox="1"/>
      </xdr:nvSpPr>
      <xdr:spPr>
        <a:xfrm>
          <a:off x="3530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136513</xdr:rowOff>
    </xdr:from>
    <xdr:to>
      <xdr:col>15</xdr:col>
      <xdr:colOff>101600</xdr:colOff>
      <xdr:row>90</xdr:row>
      <xdr:rowOff>66663</xdr:rowOff>
    </xdr:to>
    <xdr:sp macro="" textlink="">
      <xdr:nvSpPr>
        <xdr:cNvPr id="254" name="楕円 253"/>
        <xdr:cNvSpPr/>
      </xdr:nvSpPr>
      <xdr:spPr>
        <a:xfrm>
          <a:off x="2857500" y="153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83190</xdr:rowOff>
    </xdr:from>
    <xdr:ext cx="599010" cy="259045"/>
    <xdr:sp macro="" textlink="">
      <xdr:nvSpPr>
        <xdr:cNvPr id="255" name="テキスト ボックス 254"/>
        <xdr:cNvSpPr txBox="1"/>
      </xdr:nvSpPr>
      <xdr:spPr>
        <a:xfrm>
          <a:off x="2608795" y="151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92163</xdr:rowOff>
    </xdr:from>
    <xdr:to>
      <xdr:col>10</xdr:col>
      <xdr:colOff>165100</xdr:colOff>
      <xdr:row>94</xdr:row>
      <xdr:rowOff>22313</xdr:rowOff>
    </xdr:to>
    <xdr:sp macro="" textlink="">
      <xdr:nvSpPr>
        <xdr:cNvPr id="256" name="楕円 255"/>
        <xdr:cNvSpPr/>
      </xdr:nvSpPr>
      <xdr:spPr>
        <a:xfrm>
          <a:off x="1968500" y="160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38840</xdr:rowOff>
    </xdr:from>
    <xdr:ext cx="534377" cy="259045"/>
    <xdr:sp macro="" textlink="">
      <xdr:nvSpPr>
        <xdr:cNvPr id="257" name="テキスト ボックス 256"/>
        <xdr:cNvSpPr txBox="1"/>
      </xdr:nvSpPr>
      <xdr:spPr>
        <a:xfrm>
          <a:off x="1752111" y="158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70625</xdr:rowOff>
    </xdr:from>
    <xdr:to>
      <xdr:col>6</xdr:col>
      <xdr:colOff>38100</xdr:colOff>
      <xdr:row>97</xdr:row>
      <xdr:rowOff>775</xdr:rowOff>
    </xdr:to>
    <xdr:sp macro="" textlink="">
      <xdr:nvSpPr>
        <xdr:cNvPr id="258" name="楕円 257"/>
        <xdr:cNvSpPr/>
      </xdr:nvSpPr>
      <xdr:spPr>
        <a:xfrm>
          <a:off x="1079500" y="165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163352</xdr:rowOff>
    </xdr:from>
    <xdr:ext cx="534377" cy="259045"/>
    <xdr:sp macro="" textlink="">
      <xdr:nvSpPr>
        <xdr:cNvPr id="259" name="テキスト ボックス 258"/>
        <xdr:cNvSpPr txBox="1"/>
      </xdr:nvSpPr>
      <xdr:spPr>
        <a:xfrm>
          <a:off x="863111" y="166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152330</xdr:rowOff>
    </xdr:from>
    <xdr:to>
      <xdr:col>55</xdr:col>
      <xdr:colOff>0</xdr:colOff>
      <xdr:row>56</xdr:row>
      <xdr:rowOff>34696</xdr:rowOff>
    </xdr:to>
    <xdr:cxnSp macro="">
      <xdr:nvCxnSpPr>
        <xdr:cNvPr id="345" name="直線コネクタ 344"/>
        <xdr:cNvCxnSpPr/>
      </xdr:nvCxnSpPr>
      <xdr:spPr>
        <a:xfrm>
          <a:off x="9639300" y="9582080"/>
          <a:ext cx="8382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12160</xdr:rowOff>
    </xdr:from>
    <xdr:to>
      <xdr:col>50</xdr:col>
      <xdr:colOff>114300</xdr:colOff>
      <xdr:row>55</xdr:row>
      <xdr:rowOff>152330</xdr:rowOff>
    </xdr:to>
    <xdr:cxnSp macro="">
      <xdr:nvCxnSpPr>
        <xdr:cNvPr id="348" name="直線コネクタ 347"/>
        <xdr:cNvCxnSpPr/>
      </xdr:nvCxnSpPr>
      <xdr:spPr>
        <a:xfrm>
          <a:off x="8750300" y="9270460"/>
          <a:ext cx="8890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12160</xdr:rowOff>
    </xdr:from>
    <xdr:to>
      <xdr:col>45</xdr:col>
      <xdr:colOff>177800</xdr:colOff>
      <xdr:row>55</xdr:row>
      <xdr:rowOff>139776</xdr:rowOff>
    </xdr:to>
    <xdr:cxnSp macro="">
      <xdr:nvCxnSpPr>
        <xdr:cNvPr id="351" name="直線コネクタ 350"/>
        <xdr:cNvCxnSpPr/>
      </xdr:nvCxnSpPr>
      <xdr:spPr>
        <a:xfrm flipV="1">
          <a:off x="7861300" y="9270460"/>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139776</xdr:rowOff>
    </xdr:from>
    <xdr:to>
      <xdr:col>41</xdr:col>
      <xdr:colOff>50800</xdr:colOff>
      <xdr:row>56</xdr:row>
      <xdr:rowOff>164408</xdr:rowOff>
    </xdr:to>
    <xdr:cxnSp macro="">
      <xdr:nvCxnSpPr>
        <xdr:cNvPr id="354" name="直線コネクタ 353"/>
        <xdr:cNvCxnSpPr/>
      </xdr:nvCxnSpPr>
      <xdr:spPr>
        <a:xfrm flipV="1">
          <a:off x="6972300" y="9569526"/>
          <a:ext cx="889000" cy="19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155346</xdr:rowOff>
    </xdr:from>
    <xdr:to>
      <xdr:col>55</xdr:col>
      <xdr:colOff>50800</xdr:colOff>
      <xdr:row>56</xdr:row>
      <xdr:rowOff>85496</xdr:rowOff>
    </xdr:to>
    <xdr:sp macro="" textlink="">
      <xdr:nvSpPr>
        <xdr:cNvPr id="364" name="楕円 363"/>
        <xdr:cNvSpPr/>
      </xdr:nvSpPr>
      <xdr:spPr>
        <a:xfrm>
          <a:off x="10426700" y="9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6773</xdr:rowOff>
    </xdr:from>
    <xdr:ext cx="534377" cy="259045"/>
    <xdr:sp macro="" textlink="">
      <xdr:nvSpPr>
        <xdr:cNvPr id="365" name="農林水産業費該当値テキスト"/>
        <xdr:cNvSpPr txBox="1"/>
      </xdr:nvSpPr>
      <xdr:spPr>
        <a:xfrm>
          <a:off x="10528300" y="9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101530</xdr:rowOff>
    </xdr:from>
    <xdr:to>
      <xdr:col>50</xdr:col>
      <xdr:colOff>165100</xdr:colOff>
      <xdr:row>56</xdr:row>
      <xdr:rowOff>31680</xdr:rowOff>
    </xdr:to>
    <xdr:sp macro="" textlink="">
      <xdr:nvSpPr>
        <xdr:cNvPr id="366" name="楕円 365"/>
        <xdr:cNvSpPr/>
      </xdr:nvSpPr>
      <xdr:spPr>
        <a:xfrm>
          <a:off x="9588500" y="95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48207</xdr:rowOff>
    </xdr:from>
    <xdr:ext cx="534377" cy="259045"/>
    <xdr:sp macro="" textlink="">
      <xdr:nvSpPr>
        <xdr:cNvPr id="367" name="テキスト ボックス 366"/>
        <xdr:cNvSpPr txBox="1"/>
      </xdr:nvSpPr>
      <xdr:spPr>
        <a:xfrm>
          <a:off x="9372111" y="9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132810</xdr:rowOff>
    </xdr:from>
    <xdr:to>
      <xdr:col>46</xdr:col>
      <xdr:colOff>38100</xdr:colOff>
      <xdr:row>54</xdr:row>
      <xdr:rowOff>62960</xdr:rowOff>
    </xdr:to>
    <xdr:sp macro="" textlink="">
      <xdr:nvSpPr>
        <xdr:cNvPr id="368" name="楕円 367"/>
        <xdr:cNvSpPr/>
      </xdr:nvSpPr>
      <xdr:spPr>
        <a:xfrm>
          <a:off x="8699500" y="92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79487</xdr:rowOff>
    </xdr:from>
    <xdr:ext cx="534377" cy="259045"/>
    <xdr:sp macro="" textlink="">
      <xdr:nvSpPr>
        <xdr:cNvPr id="369" name="テキスト ボックス 368"/>
        <xdr:cNvSpPr txBox="1"/>
      </xdr:nvSpPr>
      <xdr:spPr>
        <a:xfrm>
          <a:off x="8483111" y="89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88976</xdr:rowOff>
    </xdr:from>
    <xdr:to>
      <xdr:col>41</xdr:col>
      <xdr:colOff>101600</xdr:colOff>
      <xdr:row>56</xdr:row>
      <xdr:rowOff>19126</xdr:rowOff>
    </xdr:to>
    <xdr:sp macro="" textlink="">
      <xdr:nvSpPr>
        <xdr:cNvPr id="370" name="楕円 369"/>
        <xdr:cNvSpPr/>
      </xdr:nvSpPr>
      <xdr:spPr>
        <a:xfrm>
          <a:off x="7810500" y="9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35653</xdr:rowOff>
    </xdr:from>
    <xdr:ext cx="534377" cy="259045"/>
    <xdr:sp macro="" textlink="">
      <xdr:nvSpPr>
        <xdr:cNvPr id="371" name="テキスト ボックス 370"/>
        <xdr:cNvSpPr txBox="1"/>
      </xdr:nvSpPr>
      <xdr:spPr>
        <a:xfrm>
          <a:off x="7594111" y="92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113608</xdr:rowOff>
    </xdr:from>
    <xdr:to>
      <xdr:col>36</xdr:col>
      <xdr:colOff>165100</xdr:colOff>
      <xdr:row>57</xdr:row>
      <xdr:rowOff>43758</xdr:rowOff>
    </xdr:to>
    <xdr:sp macro="" textlink="">
      <xdr:nvSpPr>
        <xdr:cNvPr id="372" name="楕円 371"/>
        <xdr:cNvSpPr/>
      </xdr:nvSpPr>
      <xdr:spPr>
        <a:xfrm>
          <a:off x="6921500" y="9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34885</xdr:rowOff>
    </xdr:from>
    <xdr:ext cx="534377" cy="259045"/>
    <xdr:sp macro="" textlink="">
      <xdr:nvSpPr>
        <xdr:cNvPr id="373" name="テキスト ボックス 372"/>
        <xdr:cNvSpPr txBox="1"/>
      </xdr:nvSpPr>
      <xdr:spPr>
        <a:xfrm>
          <a:off x="6705111" y="9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61861</xdr:rowOff>
    </xdr:from>
    <xdr:to>
      <xdr:col>55</xdr:col>
      <xdr:colOff>0</xdr:colOff>
      <xdr:row>78</xdr:row>
      <xdr:rowOff>39915</xdr:rowOff>
    </xdr:to>
    <xdr:cxnSp macro="">
      <xdr:nvCxnSpPr>
        <xdr:cNvPr id="402" name="直線コネクタ 401"/>
        <xdr:cNvCxnSpPr/>
      </xdr:nvCxnSpPr>
      <xdr:spPr>
        <a:xfrm flipV="1">
          <a:off x="9639300" y="13263511"/>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39915</xdr:rowOff>
    </xdr:from>
    <xdr:to>
      <xdr:col>50</xdr:col>
      <xdr:colOff>114300</xdr:colOff>
      <xdr:row>78</xdr:row>
      <xdr:rowOff>79997</xdr:rowOff>
    </xdr:to>
    <xdr:cxnSp macro="">
      <xdr:nvCxnSpPr>
        <xdr:cNvPr id="405" name="直線コネクタ 404"/>
        <xdr:cNvCxnSpPr/>
      </xdr:nvCxnSpPr>
      <xdr:spPr>
        <a:xfrm flipV="1">
          <a:off x="8750300" y="13413015"/>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71882</xdr:rowOff>
    </xdr:from>
    <xdr:to>
      <xdr:col>45</xdr:col>
      <xdr:colOff>177800</xdr:colOff>
      <xdr:row>78</xdr:row>
      <xdr:rowOff>79997</xdr:rowOff>
    </xdr:to>
    <xdr:cxnSp macro="">
      <xdr:nvCxnSpPr>
        <xdr:cNvPr id="408" name="直線コネクタ 407"/>
        <xdr:cNvCxnSpPr/>
      </xdr:nvCxnSpPr>
      <xdr:spPr>
        <a:xfrm>
          <a:off x="7861300" y="13444982"/>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146483</xdr:rowOff>
    </xdr:from>
    <xdr:to>
      <xdr:col>41</xdr:col>
      <xdr:colOff>50800</xdr:colOff>
      <xdr:row>78</xdr:row>
      <xdr:rowOff>71882</xdr:rowOff>
    </xdr:to>
    <xdr:cxnSp macro="">
      <xdr:nvCxnSpPr>
        <xdr:cNvPr id="411" name="直線コネクタ 410"/>
        <xdr:cNvCxnSpPr/>
      </xdr:nvCxnSpPr>
      <xdr:spPr>
        <a:xfrm>
          <a:off x="6972300" y="13176683"/>
          <a:ext cx="889000" cy="2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11061</xdr:rowOff>
    </xdr:from>
    <xdr:to>
      <xdr:col>55</xdr:col>
      <xdr:colOff>50800</xdr:colOff>
      <xdr:row>77</xdr:row>
      <xdr:rowOff>112661</xdr:rowOff>
    </xdr:to>
    <xdr:sp macro="" textlink="">
      <xdr:nvSpPr>
        <xdr:cNvPr id="421" name="楕円 420"/>
        <xdr:cNvSpPr/>
      </xdr:nvSpPr>
      <xdr:spPr>
        <a:xfrm>
          <a:off x="104267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160938</xdr:rowOff>
    </xdr:from>
    <xdr:ext cx="469744" cy="259045"/>
    <xdr:sp macro="" textlink="">
      <xdr:nvSpPr>
        <xdr:cNvPr id="422" name="商工費該当値テキスト"/>
        <xdr:cNvSpPr txBox="1"/>
      </xdr:nvSpPr>
      <xdr:spPr>
        <a:xfrm>
          <a:off x="10528300" y="1319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160565</xdr:rowOff>
    </xdr:from>
    <xdr:to>
      <xdr:col>50</xdr:col>
      <xdr:colOff>165100</xdr:colOff>
      <xdr:row>78</xdr:row>
      <xdr:rowOff>90715</xdr:rowOff>
    </xdr:to>
    <xdr:sp macro="" textlink="">
      <xdr:nvSpPr>
        <xdr:cNvPr id="423" name="楕円 422"/>
        <xdr:cNvSpPr/>
      </xdr:nvSpPr>
      <xdr:spPr>
        <a:xfrm>
          <a:off x="9588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81842</xdr:rowOff>
    </xdr:from>
    <xdr:ext cx="469744" cy="259045"/>
    <xdr:sp macro="" textlink="">
      <xdr:nvSpPr>
        <xdr:cNvPr id="424" name="テキスト ボックス 423"/>
        <xdr:cNvSpPr txBox="1"/>
      </xdr:nvSpPr>
      <xdr:spPr>
        <a:xfrm>
          <a:off x="9404428"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29197</xdr:rowOff>
    </xdr:from>
    <xdr:to>
      <xdr:col>46</xdr:col>
      <xdr:colOff>38100</xdr:colOff>
      <xdr:row>78</xdr:row>
      <xdr:rowOff>130797</xdr:rowOff>
    </xdr:to>
    <xdr:sp macro="" textlink="">
      <xdr:nvSpPr>
        <xdr:cNvPr id="425" name="楕円 424"/>
        <xdr:cNvSpPr/>
      </xdr:nvSpPr>
      <xdr:spPr>
        <a:xfrm>
          <a:off x="8699500" y="134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121924</xdr:rowOff>
    </xdr:from>
    <xdr:ext cx="469744" cy="259045"/>
    <xdr:sp macro="" textlink="">
      <xdr:nvSpPr>
        <xdr:cNvPr id="426" name="テキスト ボックス 425"/>
        <xdr:cNvSpPr txBox="1"/>
      </xdr:nvSpPr>
      <xdr:spPr>
        <a:xfrm>
          <a:off x="8515428" y="1349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21082</xdr:rowOff>
    </xdr:from>
    <xdr:to>
      <xdr:col>41</xdr:col>
      <xdr:colOff>101600</xdr:colOff>
      <xdr:row>78</xdr:row>
      <xdr:rowOff>122682</xdr:rowOff>
    </xdr:to>
    <xdr:sp macro="" textlink="">
      <xdr:nvSpPr>
        <xdr:cNvPr id="427" name="楕円 426"/>
        <xdr:cNvSpPr/>
      </xdr:nvSpPr>
      <xdr:spPr>
        <a:xfrm>
          <a:off x="7810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113809</xdr:rowOff>
    </xdr:from>
    <xdr:ext cx="469744" cy="259045"/>
    <xdr:sp macro="" textlink="">
      <xdr:nvSpPr>
        <xdr:cNvPr id="428" name="テキスト ボックス 427"/>
        <xdr:cNvSpPr txBox="1"/>
      </xdr:nvSpPr>
      <xdr:spPr>
        <a:xfrm>
          <a:off x="7626428"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95683</xdr:rowOff>
    </xdr:from>
    <xdr:to>
      <xdr:col>36</xdr:col>
      <xdr:colOff>165100</xdr:colOff>
      <xdr:row>77</xdr:row>
      <xdr:rowOff>25833</xdr:rowOff>
    </xdr:to>
    <xdr:sp macro="" textlink="">
      <xdr:nvSpPr>
        <xdr:cNvPr id="429" name="楕円 428"/>
        <xdr:cNvSpPr/>
      </xdr:nvSpPr>
      <xdr:spPr>
        <a:xfrm>
          <a:off x="6921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16960</xdr:rowOff>
    </xdr:from>
    <xdr:ext cx="534377" cy="259045"/>
    <xdr:sp macro="" textlink="">
      <xdr:nvSpPr>
        <xdr:cNvPr id="430" name="テキスト ボックス 429"/>
        <xdr:cNvSpPr txBox="1"/>
      </xdr:nvSpPr>
      <xdr:spPr>
        <a:xfrm>
          <a:off x="6705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122656</xdr:rowOff>
    </xdr:from>
    <xdr:to>
      <xdr:col>54</xdr:col>
      <xdr:colOff>189865</xdr:colOff>
      <xdr:row>97</xdr:row>
      <xdr:rowOff>170459</xdr:rowOff>
    </xdr:to>
    <xdr:cxnSp macro="">
      <xdr:nvCxnSpPr>
        <xdr:cNvPr id="454" name="直線コネクタ 453"/>
        <xdr:cNvCxnSpPr/>
      </xdr:nvCxnSpPr>
      <xdr:spPr>
        <a:xfrm flipV="1">
          <a:off x="10475595" y="15724606"/>
          <a:ext cx="1270" cy="107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2836</xdr:rowOff>
    </xdr:from>
    <xdr:ext cx="534377" cy="259045"/>
    <xdr:sp macro="" textlink="">
      <xdr:nvSpPr>
        <xdr:cNvPr id="455" name="土木費最小値テキスト"/>
        <xdr:cNvSpPr txBox="1"/>
      </xdr:nvSpPr>
      <xdr:spPr>
        <a:xfrm>
          <a:off x="10528300" y="168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170459</xdr:rowOff>
    </xdr:from>
    <xdr:to>
      <xdr:col>55</xdr:col>
      <xdr:colOff>88900</xdr:colOff>
      <xdr:row>97</xdr:row>
      <xdr:rowOff>170459</xdr:rowOff>
    </xdr:to>
    <xdr:cxnSp macro="">
      <xdr:nvCxnSpPr>
        <xdr:cNvPr id="456" name="直線コネクタ 455"/>
        <xdr:cNvCxnSpPr/>
      </xdr:nvCxnSpPr>
      <xdr:spPr>
        <a:xfrm>
          <a:off x="10388600" y="16801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69333</xdr:rowOff>
    </xdr:from>
    <xdr:ext cx="599010" cy="259045"/>
    <xdr:sp macro="" textlink="">
      <xdr:nvSpPr>
        <xdr:cNvPr id="457" name="土木費最大値テキスト"/>
        <xdr:cNvSpPr txBox="1"/>
      </xdr:nvSpPr>
      <xdr:spPr>
        <a:xfrm>
          <a:off x="10528300" y="154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122656</xdr:rowOff>
    </xdr:from>
    <xdr:to>
      <xdr:col>55</xdr:col>
      <xdr:colOff>88900</xdr:colOff>
      <xdr:row>91</xdr:row>
      <xdr:rowOff>122656</xdr:rowOff>
    </xdr:to>
    <xdr:cxnSp macro="">
      <xdr:nvCxnSpPr>
        <xdr:cNvPr id="458" name="直線コネクタ 457"/>
        <xdr:cNvCxnSpPr/>
      </xdr:nvCxnSpPr>
      <xdr:spPr>
        <a:xfrm>
          <a:off x="10388600" y="1572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65063</xdr:rowOff>
    </xdr:from>
    <xdr:to>
      <xdr:col>55</xdr:col>
      <xdr:colOff>0</xdr:colOff>
      <xdr:row>91</xdr:row>
      <xdr:rowOff>122656</xdr:rowOff>
    </xdr:to>
    <xdr:cxnSp macro="">
      <xdr:nvCxnSpPr>
        <xdr:cNvPr id="459" name="直線コネクタ 458"/>
        <xdr:cNvCxnSpPr/>
      </xdr:nvCxnSpPr>
      <xdr:spPr>
        <a:xfrm>
          <a:off x="9639300" y="15495563"/>
          <a:ext cx="838200" cy="2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44403</xdr:rowOff>
    </xdr:from>
    <xdr:ext cx="534377" cy="259045"/>
    <xdr:sp macro="" textlink="">
      <xdr:nvSpPr>
        <xdr:cNvPr id="460" name="土木費平均値テキスト"/>
        <xdr:cNvSpPr txBox="1"/>
      </xdr:nvSpPr>
      <xdr:spPr>
        <a:xfrm>
          <a:off x="10528300" y="163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65976</xdr:rowOff>
    </xdr:from>
    <xdr:to>
      <xdr:col>55</xdr:col>
      <xdr:colOff>50800</xdr:colOff>
      <xdr:row>95</xdr:row>
      <xdr:rowOff>167576</xdr:rowOff>
    </xdr:to>
    <xdr:sp macro="" textlink="">
      <xdr:nvSpPr>
        <xdr:cNvPr id="461" name="フローチャート: 判断 460"/>
        <xdr:cNvSpPr/>
      </xdr:nvSpPr>
      <xdr:spPr>
        <a:xfrm>
          <a:off x="104267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65063</xdr:rowOff>
    </xdr:from>
    <xdr:to>
      <xdr:col>50</xdr:col>
      <xdr:colOff>114300</xdr:colOff>
      <xdr:row>95</xdr:row>
      <xdr:rowOff>54533</xdr:rowOff>
    </xdr:to>
    <xdr:cxnSp macro="">
      <xdr:nvCxnSpPr>
        <xdr:cNvPr id="462" name="直線コネクタ 461"/>
        <xdr:cNvCxnSpPr/>
      </xdr:nvCxnSpPr>
      <xdr:spPr>
        <a:xfrm flipV="1">
          <a:off x="8750300" y="15495563"/>
          <a:ext cx="889000" cy="84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61213</xdr:rowOff>
    </xdr:from>
    <xdr:to>
      <xdr:col>50</xdr:col>
      <xdr:colOff>165100</xdr:colOff>
      <xdr:row>95</xdr:row>
      <xdr:rowOff>162813</xdr:rowOff>
    </xdr:to>
    <xdr:sp macro="" textlink="">
      <xdr:nvSpPr>
        <xdr:cNvPr id="463" name="フローチャート: 判断 462"/>
        <xdr:cNvSpPr/>
      </xdr:nvSpPr>
      <xdr:spPr>
        <a:xfrm>
          <a:off x="9588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153940</xdr:rowOff>
    </xdr:from>
    <xdr:ext cx="534377" cy="259045"/>
    <xdr:sp macro="" textlink="">
      <xdr:nvSpPr>
        <xdr:cNvPr id="464" name="テキスト ボックス 463"/>
        <xdr:cNvSpPr txBox="1"/>
      </xdr:nvSpPr>
      <xdr:spPr>
        <a:xfrm>
          <a:off x="9372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54533</xdr:rowOff>
    </xdr:from>
    <xdr:to>
      <xdr:col>45</xdr:col>
      <xdr:colOff>177800</xdr:colOff>
      <xdr:row>95</xdr:row>
      <xdr:rowOff>134023</xdr:rowOff>
    </xdr:to>
    <xdr:cxnSp macro="">
      <xdr:nvCxnSpPr>
        <xdr:cNvPr id="465" name="直線コネクタ 464"/>
        <xdr:cNvCxnSpPr/>
      </xdr:nvCxnSpPr>
      <xdr:spPr>
        <a:xfrm flipV="1">
          <a:off x="7861300" y="16342283"/>
          <a:ext cx="889000" cy="7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43701</xdr:rowOff>
    </xdr:from>
    <xdr:to>
      <xdr:col>46</xdr:col>
      <xdr:colOff>38100</xdr:colOff>
      <xdr:row>95</xdr:row>
      <xdr:rowOff>145301</xdr:rowOff>
    </xdr:to>
    <xdr:sp macro="" textlink="">
      <xdr:nvSpPr>
        <xdr:cNvPr id="466" name="フローチャート: 判断 465"/>
        <xdr:cNvSpPr/>
      </xdr:nvSpPr>
      <xdr:spPr>
        <a:xfrm>
          <a:off x="8699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136428</xdr:rowOff>
    </xdr:from>
    <xdr:ext cx="534377" cy="259045"/>
    <xdr:sp macro="" textlink="">
      <xdr:nvSpPr>
        <xdr:cNvPr id="467" name="テキスト ボックス 466"/>
        <xdr:cNvSpPr txBox="1"/>
      </xdr:nvSpPr>
      <xdr:spPr>
        <a:xfrm>
          <a:off x="8483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77978</xdr:rowOff>
    </xdr:from>
    <xdr:to>
      <xdr:col>41</xdr:col>
      <xdr:colOff>50800</xdr:colOff>
      <xdr:row>95</xdr:row>
      <xdr:rowOff>134023</xdr:rowOff>
    </xdr:to>
    <xdr:cxnSp macro="">
      <xdr:nvCxnSpPr>
        <xdr:cNvPr id="468" name="直線コネクタ 467"/>
        <xdr:cNvCxnSpPr/>
      </xdr:nvCxnSpPr>
      <xdr:spPr>
        <a:xfrm>
          <a:off x="6972300" y="16365728"/>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62433</xdr:rowOff>
    </xdr:from>
    <xdr:to>
      <xdr:col>41</xdr:col>
      <xdr:colOff>101600</xdr:colOff>
      <xdr:row>95</xdr:row>
      <xdr:rowOff>164033</xdr:rowOff>
    </xdr:to>
    <xdr:sp macro="" textlink="">
      <xdr:nvSpPr>
        <xdr:cNvPr id="469" name="フローチャート: 判断 468"/>
        <xdr:cNvSpPr/>
      </xdr:nvSpPr>
      <xdr:spPr>
        <a:xfrm>
          <a:off x="7810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9110</xdr:rowOff>
    </xdr:from>
    <xdr:ext cx="534377" cy="259045"/>
    <xdr:sp macro="" textlink="">
      <xdr:nvSpPr>
        <xdr:cNvPr id="470" name="テキスト ボックス 469"/>
        <xdr:cNvSpPr txBox="1"/>
      </xdr:nvSpPr>
      <xdr:spPr>
        <a:xfrm>
          <a:off x="7594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67170</xdr:rowOff>
    </xdr:from>
    <xdr:to>
      <xdr:col>36</xdr:col>
      <xdr:colOff>165100</xdr:colOff>
      <xdr:row>94</xdr:row>
      <xdr:rowOff>168770</xdr:rowOff>
    </xdr:to>
    <xdr:sp macro="" textlink="">
      <xdr:nvSpPr>
        <xdr:cNvPr id="471" name="フローチャート: 判断 470"/>
        <xdr:cNvSpPr/>
      </xdr:nvSpPr>
      <xdr:spPr>
        <a:xfrm>
          <a:off x="6921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13847</xdr:rowOff>
    </xdr:from>
    <xdr:ext cx="534377" cy="259045"/>
    <xdr:sp macro="" textlink="">
      <xdr:nvSpPr>
        <xdr:cNvPr id="472" name="テキスト ボックス 471"/>
        <xdr:cNvSpPr txBox="1"/>
      </xdr:nvSpPr>
      <xdr:spPr>
        <a:xfrm>
          <a:off x="6705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71856</xdr:rowOff>
    </xdr:from>
    <xdr:to>
      <xdr:col>55</xdr:col>
      <xdr:colOff>50800</xdr:colOff>
      <xdr:row>92</xdr:row>
      <xdr:rowOff>2006</xdr:rowOff>
    </xdr:to>
    <xdr:sp macro="" textlink="">
      <xdr:nvSpPr>
        <xdr:cNvPr id="478" name="楕円 477"/>
        <xdr:cNvSpPr/>
      </xdr:nvSpPr>
      <xdr:spPr>
        <a:xfrm>
          <a:off x="10426700" y="15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24883</xdr:rowOff>
    </xdr:from>
    <xdr:ext cx="599010" cy="259045"/>
    <xdr:sp macro="" textlink="">
      <xdr:nvSpPr>
        <xdr:cNvPr id="479" name="土木費該当値テキスト"/>
        <xdr:cNvSpPr txBox="1"/>
      </xdr:nvSpPr>
      <xdr:spPr>
        <a:xfrm>
          <a:off x="10528300" y="1562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14263</xdr:rowOff>
    </xdr:from>
    <xdr:to>
      <xdr:col>50</xdr:col>
      <xdr:colOff>165100</xdr:colOff>
      <xdr:row>90</xdr:row>
      <xdr:rowOff>115863</xdr:rowOff>
    </xdr:to>
    <xdr:sp macro="" textlink="">
      <xdr:nvSpPr>
        <xdr:cNvPr id="480" name="楕円 479"/>
        <xdr:cNvSpPr/>
      </xdr:nvSpPr>
      <xdr:spPr>
        <a:xfrm>
          <a:off x="9588500" y="154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132390</xdr:rowOff>
    </xdr:from>
    <xdr:ext cx="599010" cy="259045"/>
    <xdr:sp macro="" textlink="">
      <xdr:nvSpPr>
        <xdr:cNvPr id="481" name="テキスト ボックス 480"/>
        <xdr:cNvSpPr txBox="1"/>
      </xdr:nvSpPr>
      <xdr:spPr>
        <a:xfrm>
          <a:off x="9339795" y="152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3733</xdr:rowOff>
    </xdr:from>
    <xdr:to>
      <xdr:col>46</xdr:col>
      <xdr:colOff>38100</xdr:colOff>
      <xdr:row>95</xdr:row>
      <xdr:rowOff>105333</xdr:rowOff>
    </xdr:to>
    <xdr:sp macro="" textlink="">
      <xdr:nvSpPr>
        <xdr:cNvPr id="482" name="楕円 481"/>
        <xdr:cNvSpPr/>
      </xdr:nvSpPr>
      <xdr:spPr>
        <a:xfrm>
          <a:off x="8699500" y="162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121860</xdr:rowOff>
    </xdr:from>
    <xdr:ext cx="534377" cy="259045"/>
    <xdr:sp macro="" textlink="">
      <xdr:nvSpPr>
        <xdr:cNvPr id="483" name="テキスト ボックス 482"/>
        <xdr:cNvSpPr txBox="1"/>
      </xdr:nvSpPr>
      <xdr:spPr>
        <a:xfrm>
          <a:off x="8483111" y="16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83223</xdr:rowOff>
    </xdr:from>
    <xdr:to>
      <xdr:col>41</xdr:col>
      <xdr:colOff>101600</xdr:colOff>
      <xdr:row>96</xdr:row>
      <xdr:rowOff>13373</xdr:rowOff>
    </xdr:to>
    <xdr:sp macro="" textlink="">
      <xdr:nvSpPr>
        <xdr:cNvPr id="484" name="楕円 483"/>
        <xdr:cNvSpPr/>
      </xdr:nvSpPr>
      <xdr:spPr>
        <a:xfrm>
          <a:off x="7810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4500</xdr:rowOff>
    </xdr:from>
    <xdr:ext cx="534377" cy="259045"/>
    <xdr:sp macro="" textlink="">
      <xdr:nvSpPr>
        <xdr:cNvPr id="485" name="テキスト ボックス 484"/>
        <xdr:cNvSpPr txBox="1"/>
      </xdr:nvSpPr>
      <xdr:spPr>
        <a:xfrm>
          <a:off x="7594111" y="164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27178</xdr:rowOff>
    </xdr:from>
    <xdr:to>
      <xdr:col>36</xdr:col>
      <xdr:colOff>165100</xdr:colOff>
      <xdr:row>95</xdr:row>
      <xdr:rowOff>128778</xdr:rowOff>
    </xdr:to>
    <xdr:sp macro="" textlink="">
      <xdr:nvSpPr>
        <xdr:cNvPr id="486" name="楕円 485"/>
        <xdr:cNvSpPr/>
      </xdr:nvSpPr>
      <xdr:spPr>
        <a:xfrm>
          <a:off x="6921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119905</xdr:rowOff>
    </xdr:from>
    <xdr:ext cx="534377" cy="259045"/>
    <xdr:sp macro="" textlink="">
      <xdr:nvSpPr>
        <xdr:cNvPr id="487" name="テキスト ボックス 486"/>
        <xdr:cNvSpPr txBox="1"/>
      </xdr:nvSpPr>
      <xdr:spPr>
        <a:xfrm>
          <a:off x="6705111"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0" name="直線コネクタ 509"/>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1"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2" name="直線コネクタ 511"/>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3"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4" name="直線コネクタ 513"/>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20600</xdr:rowOff>
    </xdr:from>
    <xdr:to>
      <xdr:col>85</xdr:col>
      <xdr:colOff>127000</xdr:colOff>
      <xdr:row>35</xdr:row>
      <xdr:rowOff>123241</xdr:rowOff>
    </xdr:to>
    <xdr:cxnSp macro="">
      <xdr:nvCxnSpPr>
        <xdr:cNvPr id="515" name="直線コネクタ 514"/>
        <xdr:cNvCxnSpPr/>
      </xdr:nvCxnSpPr>
      <xdr:spPr>
        <a:xfrm flipV="1">
          <a:off x="15481300" y="5164100"/>
          <a:ext cx="838200" cy="9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6"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7" name="フローチャート: 判断 516"/>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123241</xdr:rowOff>
    </xdr:from>
    <xdr:to>
      <xdr:col>81</xdr:col>
      <xdr:colOff>50800</xdr:colOff>
      <xdr:row>37</xdr:row>
      <xdr:rowOff>52786</xdr:rowOff>
    </xdr:to>
    <xdr:cxnSp macro="">
      <xdr:nvCxnSpPr>
        <xdr:cNvPr id="518" name="直線コネクタ 517"/>
        <xdr:cNvCxnSpPr/>
      </xdr:nvCxnSpPr>
      <xdr:spPr>
        <a:xfrm flipV="1">
          <a:off x="14592300" y="6123991"/>
          <a:ext cx="889000" cy="2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19" name="フローチャート: 判断 518"/>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0" name="テキスト ボックス 519"/>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121549</xdr:rowOff>
    </xdr:from>
    <xdr:to>
      <xdr:col>76</xdr:col>
      <xdr:colOff>114300</xdr:colOff>
      <xdr:row>37</xdr:row>
      <xdr:rowOff>52786</xdr:rowOff>
    </xdr:to>
    <xdr:cxnSp macro="">
      <xdr:nvCxnSpPr>
        <xdr:cNvPr id="521" name="直線コネクタ 520"/>
        <xdr:cNvCxnSpPr/>
      </xdr:nvCxnSpPr>
      <xdr:spPr>
        <a:xfrm>
          <a:off x="13703300" y="6293749"/>
          <a:ext cx="889000" cy="1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2" name="フローチャート: 判断 521"/>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3" name="テキスト ボックス 522"/>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121549</xdr:rowOff>
    </xdr:from>
    <xdr:to>
      <xdr:col>71</xdr:col>
      <xdr:colOff>177800</xdr:colOff>
      <xdr:row>37</xdr:row>
      <xdr:rowOff>52466</xdr:rowOff>
    </xdr:to>
    <xdr:cxnSp macro="">
      <xdr:nvCxnSpPr>
        <xdr:cNvPr id="524" name="直線コネクタ 523"/>
        <xdr:cNvCxnSpPr/>
      </xdr:nvCxnSpPr>
      <xdr:spPr>
        <a:xfrm flipV="1">
          <a:off x="12814300" y="6293749"/>
          <a:ext cx="889000" cy="10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5" name="フローチャート: 判断 524"/>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6" name="テキスト ボックス 525"/>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7" name="フローチャート: 判断 526"/>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8" name="テキスト ボックス 527"/>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141250</xdr:rowOff>
    </xdr:from>
    <xdr:to>
      <xdr:col>85</xdr:col>
      <xdr:colOff>177800</xdr:colOff>
      <xdr:row>30</xdr:row>
      <xdr:rowOff>71400</xdr:rowOff>
    </xdr:to>
    <xdr:sp macro="" textlink="">
      <xdr:nvSpPr>
        <xdr:cNvPr id="534" name="楕円 533"/>
        <xdr:cNvSpPr/>
      </xdr:nvSpPr>
      <xdr:spPr>
        <a:xfrm>
          <a:off x="16268700" y="51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94277</xdr:rowOff>
    </xdr:from>
    <xdr:ext cx="534377" cy="259045"/>
    <xdr:sp macro="" textlink="">
      <xdr:nvSpPr>
        <xdr:cNvPr id="535" name="消防費該当値テキスト"/>
        <xdr:cNvSpPr txBox="1"/>
      </xdr:nvSpPr>
      <xdr:spPr>
        <a:xfrm>
          <a:off x="16370300" y="50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72441</xdr:rowOff>
    </xdr:from>
    <xdr:to>
      <xdr:col>81</xdr:col>
      <xdr:colOff>101600</xdr:colOff>
      <xdr:row>36</xdr:row>
      <xdr:rowOff>2591</xdr:rowOff>
    </xdr:to>
    <xdr:sp macro="" textlink="">
      <xdr:nvSpPr>
        <xdr:cNvPr id="536" name="楕円 535"/>
        <xdr:cNvSpPr/>
      </xdr:nvSpPr>
      <xdr:spPr>
        <a:xfrm>
          <a:off x="15430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19118</xdr:rowOff>
    </xdr:from>
    <xdr:ext cx="534377" cy="259045"/>
    <xdr:sp macro="" textlink="">
      <xdr:nvSpPr>
        <xdr:cNvPr id="537" name="テキスト ボックス 536"/>
        <xdr:cNvSpPr txBox="1"/>
      </xdr:nvSpPr>
      <xdr:spPr>
        <a:xfrm>
          <a:off x="15214111" y="58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1986</xdr:rowOff>
    </xdr:from>
    <xdr:to>
      <xdr:col>76</xdr:col>
      <xdr:colOff>165100</xdr:colOff>
      <xdr:row>37</xdr:row>
      <xdr:rowOff>103586</xdr:rowOff>
    </xdr:to>
    <xdr:sp macro="" textlink="">
      <xdr:nvSpPr>
        <xdr:cNvPr id="538" name="楕円 537"/>
        <xdr:cNvSpPr/>
      </xdr:nvSpPr>
      <xdr:spPr>
        <a:xfrm>
          <a:off x="14541500" y="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94713</xdr:rowOff>
    </xdr:from>
    <xdr:ext cx="534377" cy="259045"/>
    <xdr:sp macro="" textlink="">
      <xdr:nvSpPr>
        <xdr:cNvPr id="539" name="テキスト ボックス 538"/>
        <xdr:cNvSpPr txBox="1"/>
      </xdr:nvSpPr>
      <xdr:spPr>
        <a:xfrm>
          <a:off x="14325111" y="6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70749</xdr:rowOff>
    </xdr:from>
    <xdr:to>
      <xdr:col>72</xdr:col>
      <xdr:colOff>38100</xdr:colOff>
      <xdr:row>37</xdr:row>
      <xdr:rowOff>899</xdr:rowOff>
    </xdr:to>
    <xdr:sp macro="" textlink="">
      <xdr:nvSpPr>
        <xdr:cNvPr id="540" name="楕円 539"/>
        <xdr:cNvSpPr/>
      </xdr:nvSpPr>
      <xdr:spPr>
        <a:xfrm>
          <a:off x="13652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163476</xdr:rowOff>
    </xdr:from>
    <xdr:ext cx="534377" cy="259045"/>
    <xdr:sp macro="" textlink="">
      <xdr:nvSpPr>
        <xdr:cNvPr id="541" name="テキスト ボックス 540"/>
        <xdr:cNvSpPr txBox="1"/>
      </xdr:nvSpPr>
      <xdr:spPr>
        <a:xfrm>
          <a:off x="13436111" y="63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1666</xdr:rowOff>
    </xdr:from>
    <xdr:to>
      <xdr:col>67</xdr:col>
      <xdr:colOff>101600</xdr:colOff>
      <xdr:row>37</xdr:row>
      <xdr:rowOff>103266</xdr:rowOff>
    </xdr:to>
    <xdr:sp macro="" textlink="">
      <xdr:nvSpPr>
        <xdr:cNvPr id="542" name="楕円 541"/>
        <xdr:cNvSpPr/>
      </xdr:nvSpPr>
      <xdr:spPr>
        <a:xfrm>
          <a:off x="12763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94393</xdr:rowOff>
    </xdr:from>
    <xdr:ext cx="534377" cy="259045"/>
    <xdr:sp macro="" textlink="">
      <xdr:nvSpPr>
        <xdr:cNvPr id="543" name="テキスト ボックス 542"/>
        <xdr:cNvSpPr txBox="1"/>
      </xdr:nvSpPr>
      <xdr:spPr>
        <a:xfrm>
          <a:off x="12547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0" name="直線コネクタ 569"/>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1"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2" name="直線コネクタ 571"/>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3"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4" name="直線コネクタ 573"/>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78517</xdr:rowOff>
    </xdr:from>
    <xdr:to>
      <xdr:col>85</xdr:col>
      <xdr:colOff>127000</xdr:colOff>
      <xdr:row>56</xdr:row>
      <xdr:rowOff>12501</xdr:rowOff>
    </xdr:to>
    <xdr:cxnSp macro="">
      <xdr:nvCxnSpPr>
        <xdr:cNvPr id="575" name="直線コネクタ 574"/>
        <xdr:cNvCxnSpPr/>
      </xdr:nvCxnSpPr>
      <xdr:spPr>
        <a:xfrm flipV="1">
          <a:off x="15481300" y="9508267"/>
          <a:ext cx="838200" cy="1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6"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7" name="フローチャート: 判断 576"/>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12501</xdr:rowOff>
    </xdr:from>
    <xdr:to>
      <xdr:col>81</xdr:col>
      <xdr:colOff>50800</xdr:colOff>
      <xdr:row>57</xdr:row>
      <xdr:rowOff>37532</xdr:rowOff>
    </xdr:to>
    <xdr:cxnSp macro="">
      <xdr:nvCxnSpPr>
        <xdr:cNvPr id="578" name="直線コネクタ 577"/>
        <xdr:cNvCxnSpPr/>
      </xdr:nvCxnSpPr>
      <xdr:spPr>
        <a:xfrm flipV="1">
          <a:off x="14592300" y="961370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79" name="フローチャート: 判断 578"/>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0" name="テキスト ボックス 579"/>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37532</xdr:rowOff>
    </xdr:from>
    <xdr:to>
      <xdr:col>76</xdr:col>
      <xdr:colOff>114300</xdr:colOff>
      <xdr:row>58</xdr:row>
      <xdr:rowOff>40536</xdr:rowOff>
    </xdr:to>
    <xdr:cxnSp macro="">
      <xdr:nvCxnSpPr>
        <xdr:cNvPr id="581" name="直線コネクタ 580"/>
        <xdr:cNvCxnSpPr/>
      </xdr:nvCxnSpPr>
      <xdr:spPr>
        <a:xfrm flipV="1">
          <a:off x="13703300" y="9810182"/>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2" name="フローチャート: 判断 581"/>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3" name="テキスト ボックス 582"/>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10133</xdr:rowOff>
    </xdr:from>
    <xdr:to>
      <xdr:col>71</xdr:col>
      <xdr:colOff>177800</xdr:colOff>
      <xdr:row>58</xdr:row>
      <xdr:rowOff>40536</xdr:rowOff>
    </xdr:to>
    <xdr:cxnSp macro="">
      <xdr:nvCxnSpPr>
        <xdr:cNvPr id="584" name="直線コネクタ 583"/>
        <xdr:cNvCxnSpPr/>
      </xdr:nvCxnSpPr>
      <xdr:spPr>
        <a:xfrm>
          <a:off x="12814300" y="995423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5" name="フローチャート: 判断 584"/>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6" name="テキスト ボックス 585"/>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7" name="フローチャート: 判断 586"/>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8" name="テキスト ボックス 587"/>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27717</xdr:rowOff>
    </xdr:from>
    <xdr:to>
      <xdr:col>85</xdr:col>
      <xdr:colOff>177800</xdr:colOff>
      <xdr:row>55</xdr:row>
      <xdr:rowOff>129317</xdr:rowOff>
    </xdr:to>
    <xdr:sp macro="" textlink="">
      <xdr:nvSpPr>
        <xdr:cNvPr id="594" name="楕円 593"/>
        <xdr:cNvSpPr/>
      </xdr:nvSpPr>
      <xdr:spPr>
        <a:xfrm>
          <a:off x="16268700" y="9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50594</xdr:rowOff>
    </xdr:from>
    <xdr:ext cx="534377" cy="259045"/>
    <xdr:sp macro="" textlink="">
      <xdr:nvSpPr>
        <xdr:cNvPr id="595" name="教育費該当値テキスト"/>
        <xdr:cNvSpPr txBox="1"/>
      </xdr:nvSpPr>
      <xdr:spPr>
        <a:xfrm>
          <a:off x="16370300" y="93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133151</xdr:rowOff>
    </xdr:from>
    <xdr:to>
      <xdr:col>81</xdr:col>
      <xdr:colOff>101600</xdr:colOff>
      <xdr:row>56</xdr:row>
      <xdr:rowOff>63301</xdr:rowOff>
    </xdr:to>
    <xdr:sp macro="" textlink="">
      <xdr:nvSpPr>
        <xdr:cNvPr id="596" name="楕円 595"/>
        <xdr:cNvSpPr/>
      </xdr:nvSpPr>
      <xdr:spPr>
        <a:xfrm>
          <a:off x="15430500" y="9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97" name="テキスト ボックス 596"/>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158182</xdr:rowOff>
    </xdr:from>
    <xdr:to>
      <xdr:col>76</xdr:col>
      <xdr:colOff>165100</xdr:colOff>
      <xdr:row>57</xdr:row>
      <xdr:rowOff>88332</xdr:rowOff>
    </xdr:to>
    <xdr:sp macro="" textlink="">
      <xdr:nvSpPr>
        <xdr:cNvPr id="598" name="楕円 597"/>
        <xdr:cNvSpPr/>
      </xdr:nvSpPr>
      <xdr:spPr>
        <a:xfrm>
          <a:off x="14541500" y="97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79459</xdr:rowOff>
    </xdr:from>
    <xdr:ext cx="534377" cy="259045"/>
    <xdr:sp macro="" textlink="">
      <xdr:nvSpPr>
        <xdr:cNvPr id="599" name="テキスト ボックス 598"/>
        <xdr:cNvSpPr txBox="1"/>
      </xdr:nvSpPr>
      <xdr:spPr>
        <a:xfrm>
          <a:off x="14325111" y="98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161186</xdr:rowOff>
    </xdr:from>
    <xdr:to>
      <xdr:col>72</xdr:col>
      <xdr:colOff>38100</xdr:colOff>
      <xdr:row>58</xdr:row>
      <xdr:rowOff>91336</xdr:rowOff>
    </xdr:to>
    <xdr:sp macro="" textlink="">
      <xdr:nvSpPr>
        <xdr:cNvPr id="600" name="楕円 599"/>
        <xdr:cNvSpPr/>
      </xdr:nvSpPr>
      <xdr:spPr>
        <a:xfrm>
          <a:off x="13652500" y="99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82463</xdr:rowOff>
    </xdr:from>
    <xdr:ext cx="534377" cy="259045"/>
    <xdr:sp macro="" textlink="">
      <xdr:nvSpPr>
        <xdr:cNvPr id="601" name="テキスト ボックス 600"/>
        <xdr:cNvSpPr txBox="1"/>
      </xdr:nvSpPr>
      <xdr:spPr>
        <a:xfrm>
          <a:off x="13436111" y="100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130783</xdr:rowOff>
    </xdr:from>
    <xdr:to>
      <xdr:col>67</xdr:col>
      <xdr:colOff>101600</xdr:colOff>
      <xdr:row>58</xdr:row>
      <xdr:rowOff>60933</xdr:rowOff>
    </xdr:to>
    <xdr:sp macro="" textlink="">
      <xdr:nvSpPr>
        <xdr:cNvPr id="602" name="楕円 601"/>
        <xdr:cNvSpPr/>
      </xdr:nvSpPr>
      <xdr:spPr>
        <a:xfrm>
          <a:off x="12763500" y="9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52060</xdr:rowOff>
    </xdr:from>
    <xdr:ext cx="534377" cy="259045"/>
    <xdr:sp macro="" textlink="">
      <xdr:nvSpPr>
        <xdr:cNvPr id="603" name="テキスト ボックス 602"/>
        <xdr:cNvSpPr txBox="1"/>
      </xdr:nvSpPr>
      <xdr:spPr>
        <a:xfrm>
          <a:off x="12547111" y="99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29" name="直線コネクタ 628"/>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2"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3" name="直線コネクタ 632"/>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52211</xdr:rowOff>
    </xdr:from>
    <xdr:to>
      <xdr:col>85</xdr:col>
      <xdr:colOff>127000</xdr:colOff>
      <xdr:row>79</xdr:row>
      <xdr:rowOff>69149</xdr:rowOff>
    </xdr:to>
    <xdr:cxnSp macro="">
      <xdr:nvCxnSpPr>
        <xdr:cNvPr id="634" name="直線コネクタ 633"/>
        <xdr:cNvCxnSpPr/>
      </xdr:nvCxnSpPr>
      <xdr:spPr>
        <a:xfrm>
          <a:off x="15481300" y="13596761"/>
          <a:ext cx="8382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5"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6" name="フローチャート: 判断 635"/>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119965</xdr:rowOff>
    </xdr:from>
    <xdr:to>
      <xdr:col>81</xdr:col>
      <xdr:colOff>50800</xdr:colOff>
      <xdr:row>79</xdr:row>
      <xdr:rowOff>52211</xdr:rowOff>
    </xdr:to>
    <xdr:cxnSp macro="">
      <xdr:nvCxnSpPr>
        <xdr:cNvPr id="637" name="直線コネクタ 636"/>
        <xdr:cNvCxnSpPr/>
      </xdr:nvCxnSpPr>
      <xdr:spPr>
        <a:xfrm>
          <a:off x="14592300" y="13321615"/>
          <a:ext cx="889000" cy="2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8" name="フローチャート: 判断 637"/>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39" name="テキスト ボックス 638"/>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107370</xdr:rowOff>
    </xdr:from>
    <xdr:to>
      <xdr:col>76</xdr:col>
      <xdr:colOff>114300</xdr:colOff>
      <xdr:row>77</xdr:row>
      <xdr:rowOff>119965</xdr:rowOff>
    </xdr:to>
    <xdr:cxnSp macro="">
      <xdr:nvCxnSpPr>
        <xdr:cNvPr id="640" name="直線コネクタ 639"/>
        <xdr:cNvCxnSpPr/>
      </xdr:nvCxnSpPr>
      <xdr:spPr>
        <a:xfrm>
          <a:off x="13703300" y="13309020"/>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1" name="フローチャート: 判断 640"/>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2" name="テキスト ボックス 641"/>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107370</xdr:rowOff>
    </xdr:from>
    <xdr:to>
      <xdr:col>71</xdr:col>
      <xdr:colOff>177800</xdr:colOff>
      <xdr:row>79</xdr:row>
      <xdr:rowOff>35361</xdr:rowOff>
    </xdr:to>
    <xdr:cxnSp macro="">
      <xdr:nvCxnSpPr>
        <xdr:cNvPr id="643" name="直線コネクタ 642"/>
        <xdr:cNvCxnSpPr/>
      </xdr:nvCxnSpPr>
      <xdr:spPr>
        <a:xfrm flipV="1">
          <a:off x="12814300" y="13309020"/>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4" name="フローチャート: 判断 643"/>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5" name="テキスト ボックス 644"/>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6" name="フローチャート: 判断 645"/>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7" name="テキスト ボックス 646"/>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18349</xdr:rowOff>
    </xdr:from>
    <xdr:to>
      <xdr:col>85</xdr:col>
      <xdr:colOff>177800</xdr:colOff>
      <xdr:row>79</xdr:row>
      <xdr:rowOff>119949</xdr:rowOff>
    </xdr:to>
    <xdr:sp macro="" textlink="">
      <xdr:nvSpPr>
        <xdr:cNvPr id="653" name="楕円 652"/>
        <xdr:cNvSpPr/>
      </xdr:nvSpPr>
      <xdr:spPr>
        <a:xfrm>
          <a:off x="16268700" y="135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4"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1411</xdr:rowOff>
    </xdr:from>
    <xdr:to>
      <xdr:col>81</xdr:col>
      <xdr:colOff>101600</xdr:colOff>
      <xdr:row>79</xdr:row>
      <xdr:rowOff>103011</xdr:rowOff>
    </xdr:to>
    <xdr:sp macro="" textlink="">
      <xdr:nvSpPr>
        <xdr:cNvPr id="655" name="楕円 654"/>
        <xdr:cNvSpPr/>
      </xdr:nvSpPr>
      <xdr:spPr>
        <a:xfrm>
          <a:off x="15430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94138</xdr:rowOff>
    </xdr:from>
    <xdr:ext cx="469744" cy="259045"/>
    <xdr:sp macro="" textlink="">
      <xdr:nvSpPr>
        <xdr:cNvPr id="656" name="テキスト ボックス 655"/>
        <xdr:cNvSpPr txBox="1"/>
      </xdr:nvSpPr>
      <xdr:spPr>
        <a:xfrm>
          <a:off x="15246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69165</xdr:rowOff>
    </xdr:from>
    <xdr:to>
      <xdr:col>76</xdr:col>
      <xdr:colOff>165100</xdr:colOff>
      <xdr:row>77</xdr:row>
      <xdr:rowOff>170765</xdr:rowOff>
    </xdr:to>
    <xdr:sp macro="" textlink="">
      <xdr:nvSpPr>
        <xdr:cNvPr id="657" name="楕円 656"/>
        <xdr:cNvSpPr/>
      </xdr:nvSpPr>
      <xdr:spPr>
        <a:xfrm>
          <a:off x="14541500" y="132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15842</xdr:rowOff>
    </xdr:from>
    <xdr:ext cx="534377" cy="259045"/>
    <xdr:sp macro="" textlink="">
      <xdr:nvSpPr>
        <xdr:cNvPr id="658" name="テキスト ボックス 657"/>
        <xdr:cNvSpPr txBox="1"/>
      </xdr:nvSpPr>
      <xdr:spPr>
        <a:xfrm>
          <a:off x="14325111" y="130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56570</xdr:rowOff>
    </xdr:from>
    <xdr:to>
      <xdr:col>72</xdr:col>
      <xdr:colOff>38100</xdr:colOff>
      <xdr:row>77</xdr:row>
      <xdr:rowOff>158170</xdr:rowOff>
    </xdr:to>
    <xdr:sp macro="" textlink="">
      <xdr:nvSpPr>
        <xdr:cNvPr id="659" name="楕円 658"/>
        <xdr:cNvSpPr/>
      </xdr:nvSpPr>
      <xdr:spPr>
        <a:xfrm>
          <a:off x="13652500" y="132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3247</xdr:rowOff>
    </xdr:from>
    <xdr:ext cx="534377" cy="259045"/>
    <xdr:sp macro="" textlink="">
      <xdr:nvSpPr>
        <xdr:cNvPr id="660" name="テキスト ボックス 659"/>
        <xdr:cNvSpPr txBox="1"/>
      </xdr:nvSpPr>
      <xdr:spPr>
        <a:xfrm>
          <a:off x="13436111" y="130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156011</xdr:rowOff>
    </xdr:from>
    <xdr:to>
      <xdr:col>67</xdr:col>
      <xdr:colOff>101600</xdr:colOff>
      <xdr:row>79</xdr:row>
      <xdr:rowOff>86161</xdr:rowOff>
    </xdr:to>
    <xdr:sp macro="" textlink="">
      <xdr:nvSpPr>
        <xdr:cNvPr id="661" name="楕円 660"/>
        <xdr:cNvSpPr/>
      </xdr:nvSpPr>
      <xdr:spPr>
        <a:xfrm>
          <a:off x="12763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77288</xdr:rowOff>
    </xdr:from>
    <xdr:ext cx="469744" cy="259045"/>
    <xdr:sp macro="" textlink="">
      <xdr:nvSpPr>
        <xdr:cNvPr id="662" name="テキスト ボックス 661"/>
        <xdr:cNvSpPr txBox="1"/>
      </xdr:nvSpPr>
      <xdr:spPr>
        <a:xfrm>
          <a:off x="12579428" y="13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6" name="直線コネクタ 685"/>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7"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8" name="直線コネクタ 687"/>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89"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0" name="直線コネクタ 689"/>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65075</xdr:rowOff>
    </xdr:from>
    <xdr:to>
      <xdr:col>85</xdr:col>
      <xdr:colOff>127000</xdr:colOff>
      <xdr:row>94</xdr:row>
      <xdr:rowOff>133528</xdr:rowOff>
    </xdr:to>
    <xdr:cxnSp macro="">
      <xdr:nvCxnSpPr>
        <xdr:cNvPr id="691" name="直線コネクタ 690"/>
        <xdr:cNvCxnSpPr/>
      </xdr:nvCxnSpPr>
      <xdr:spPr>
        <a:xfrm>
          <a:off x="15481300" y="16181375"/>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2"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3" name="フローチャート: 判断 692"/>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41148</xdr:rowOff>
    </xdr:from>
    <xdr:to>
      <xdr:col>81</xdr:col>
      <xdr:colOff>50800</xdr:colOff>
      <xdr:row>94</xdr:row>
      <xdr:rowOff>65075</xdr:rowOff>
    </xdr:to>
    <xdr:cxnSp macro="">
      <xdr:nvCxnSpPr>
        <xdr:cNvPr id="694" name="直線コネクタ 693"/>
        <xdr:cNvCxnSpPr/>
      </xdr:nvCxnSpPr>
      <xdr:spPr>
        <a:xfrm>
          <a:off x="14592300" y="1615744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5" name="フローチャート: 判断 694"/>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6" name="テキスト ボックス 695"/>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24371</xdr:rowOff>
    </xdr:from>
    <xdr:to>
      <xdr:col>76</xdr:col>
      <xdr:colOff>114300</xdr:colOff>
      <xdr:row>94</xdr:row>
      <xdr:rowOff>41148</xdr:rowOff>
    </xdr:to>
    <xdr:cxnSp macro="">
      <xdr:nvCxnSpPr>
        <xdr:cNvPr id="697" name="直線コネクタ 696"/>
        <xdr:cNvCxnSpPr/>
      </xdr:nvCxnSpPr>
      <xdr:spPr>
        <a:xfrm>
          <a:off x="13703300" y="16140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8" name="フローチャート: 判断 697"/>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699" name="テキスト ボックス 698"/>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154152</xdr:rowOff>
    </xdr:from>
    <xdr:to>
      <xdr:col>71</xdr:col>
      <xdr:colOff>177800</xdr:colOff>
      <xdr:row>94</xdr:row>
      <xdr:rowOff>24371</xdr:rowOff>
    </xdr:to>
    <xdr:cxnSp macro="">
      <xdr:nvCxnSpPr>
        <xdr:cNvPr id="700" name="直線コネクタ 699"/>
        <xdr:cNvCxnSpPr/>
      </xdr:nvCxnSpPr>
      <xdr:spPr>
        <a:xfrm>
          <a:off x="12814300" y="16099002"/>
          <a:ext cx="8890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1" name="フローチャート: 判断 700"/>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2" name="テキスト ボックス 701"/>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3" name="フローチャート: 判断 702"/>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4" name="テキスト ボックス 703"/>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82728</xdr:rowOff>
    </xdr:from>
    <xdr:to>
      <xdr:col>85</xdr:col>
      <xdr:colOff>177800</xdr:colOff>
      <xdr:row>95</xdr:row>
      <xdr:rowOff>12878</xdr:rowOff>
    </xdr:to>
    <xdr:sp macro="" textlink="">
      <xdr:nvSpPr>
        <xdr:cNvPr id="710" name="楕円 709"/>
        <xdr:cNvSpPr/>
      </xdr:nvSpPr>
      <xdr:spPr>
        <a:xfrm>
          <a:off x="16268700" y="161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105605</xdr:rowOff>
    </xdr:from>
    <xdr:ext cx="534377" cy="259045"/>
    <xdr:sp macro="" textlink="">
      <xdr:nvSpPr>
        <xdr:cNvPr id="711" name="公債費該当値テキスト"/>
        <xdr:cNvSpPr txBox="1"/>
      </xdr:nvSpPr>
      <xdr:spPr>
        <a:xfrm>
          <a:off x="16370300" y="160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14275</xdr:rowOff>
    </xdr:from>
    <xdr:to>
      <xdr:col>81</xdr:col>
      <xdr:colOff>101600</xdr:colOff>
      <xdr:row>94</xdr:row>
      <xdr:rowOff>115875</xdr:rowOff>
    </xdr:to>
    <xdr:sp macro="" textlink="">
      <xdr:nvSpPr>
        <xdr:cNvPr id="712" name="楕円 711"/>
        <xdr:cNvSpPr/>
      </xdr:nvSpPr>
      <xdr:spPr>
        <a:xfrm>
          <a:off x="15430500" y="161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132402</xdr:rowOff>
    </xdr:from>
    <xdr:ext cx="534377" cy="259045"/>
    <xdr:sp macro="" textlink="">
      <xdr:nvSpPr>
        <xdr:cNvPr id="713" name="テキスト ボックス 712"/>
        <xdr:cNvSpPr txBox="1"/>
      </xdr:nvSpPr>
      <xdr:spPr>
        <a:xfrm>
          <a:off x="15214111" y="15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161798</xdr:rowOff>
    </xdr:from>
    <xdr:to>
      <xdr:col>76</xdr:col>
      <xdr:colOff>165100</xdr:colOff>
      <xdr:row>94</xdr:row>
      <xdr:rowOff>91948</xdr:rowOff>
    </xdr:to>
    <xdr:sp macro="" textlink="">
      <xdr:nvSpPr>
        <xdr:cNvPr id="714" name="楕円 713"/>
        <xdr:cNvSpPr/>
      </xdr:nvSpPr>
      <xdr:spPr>
        <a:xfrm>
          <a:off x="14541500" y="161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108475</xdr:rowOff>
    </xdr:from>
    <xdr:ext cx="534377" cy="259045"/>
    <xdr:sp macro="" textlink="">
      <xdr:nvSpPr>
        <xdr:cNvPr id="715" name="テキスト ボックス 714"/>
        <xdr:cNvSpPr txBox="1"/>
      </xdr:nvSpPr>
      <xdr:spPr>
        <a:xfrm>
          <a:off x="14325111" y="158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145021</xdr:rowOff>
    </xdr:from>
    <xdr:to>
      <xdr:col>72</xdr:col>
      <xdr:colOff>38100</xdr:colOff>
      <xdr:row>94</xdr:row>
      <xdr:rowOff>75171</xdr:rowOff>
    </xdr:to>
    <xdr:sp macro="" textlink="">
      <xdr:nvSpPr>
        <xdr:cNvPr id="716" name="楕円 715"/>
        <xdr:cNvSpPr/>
      </xdr:nvSpPr>
      <xdr:spPr>
        <a:xfrm>
          <a:off x="13652500" y="160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91698</xdr:rowOff>
    </xdr:from>
    <xdr:ext cx="534377" cy="259045"/>
    <xdr:sp macro="" textlink="">
      <xdr:nvSpPr>
        <xdr:cNvPr id="717" name="テキスト ボックス 716"/>
        <xdr:cNvSpPr txBox="1"/>
      </xdr:nvSpPr>
      <xdr:spPr>
        <a:xfrm>
          <a:off x="13436111" y="158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103352</xdr:rowOff>
    </xdr:from>
    <xdr:to>
      <xdr:col>67</xdr:col>
      <xdr:colOff>101600</xdr:colOff>
      <xdr:row>94</xdr:row>
      <xdr:rowOff>33502</xdr:rowOff>
    </xdr:to>
    <xdr:sp macro="" textlink="">
      <xdr:nvSpPr>
        <xdr:cNvPr id="718" name="楕円 717"/>
        <xdr:cNvSpPr/>
      </xdr:nvSpPr>
      <xdr:spPr>
        <a:xfrm>
          <a:off x="12763500" y="16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50029</xdr:rowOff>
    </xdr:from>
    <xdr:ext cx="534377" cy="259045"/>
    <xdr:sp macro="" textlink="">
      <xdr:nvSpPr>
        <xdr:cNvPr id="719" name="テキスト ボックス 718"/>
        <xdr:cNvSpPr txBox="1"/>
      </xdr:nvSpPr>
      <xdr:spPr>
        <a:xfrm>
          <a:off x="12547111" y="158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3" name="直線コネクタ 742"/>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4"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6"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7" name="直線コネクタ 746"/>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49"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0" name="フローチャート: 判断 749"/>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2" name="フローチャート: 判断 751"/>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3" name="テキスト ボックス 752"/>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5" name="フローチャート: 判断 754"/>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6" name="テキスト ボックス 755"/>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8" name="フローチャート: 判断 757"/>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59" name="テキスト ボックス 758"/>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0" name="フローチャート: 判断 759"/>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1" name="テキスト ボックス 760"/>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8"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年度に議員数が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年度以降は類似団体平均を下回る数値となっていたが、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議員期末手当などの増により、前年度に引き続き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類似団体平均を上回る結果となった。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市民会館の大規模改修工事費や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光通信網未整備地域に係る補助金などが増加したため、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類似団体・県平均を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回る結果となった。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は、歳出全体に占める割合が最も高く（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％）、熊本地震に係る臨時的経費の減少が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みられた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私立保育所運営費負担金や障害福祉サービス費、児童発達支援事業費などの扶助費の伸び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顕著であった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年度まで急激な伸びを示していたが、これは熊本地震に伴う廃棄物処理業務委託など臨時的経費によるものであったため、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減少している。ただし、今後計画されている宇城広域連合の施設更新に伴う負担金増はコスト引上げの要因となるため、影響を注視する必要がある。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年度までの伸びも熊本地震経費によるものであり、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被災農業者に対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施設再建に係る補助金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の皆減（▲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）により更に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は、金桁温泉施設工事費の増により前年度より増加したものの、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回る結果となった。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戸馳大橋架替事業などの大型事業の進捗により前年度からは減少したものの、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災害公営住宅建設、道路新設改良など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事業がコスト引上げの要因となっている。今後は災害公営住宅建設や合併特例債を活用した大型事業が完了していくため、住民一人当たりのコストは減少する見込みである。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は、熊本地震を教訓とした防災拠点センターの建設に本格的に着手したことから、住民一人当たりのコストが前年度から倍増している。建設事業完了後は、従前の水準へ減少する見込みである。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不知火小学校の建替等、更新時期を迎えた学校施設の事業に着手したことにより、増加傾向にあった前年度を更に上回り、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類似団体・全国平均を上回る結果となった。今後も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小川中学校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建替等、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大型建設事業を計画しているため、住民一人当たりのコストは増加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）市町村性質別歳出決算分析表（住民一人当たりのコスト）」と同様のため、分析を省略する。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「財政調整基金残高」は、地方税収の増加（前年度比＋</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百万円）等により、取崩しに依存することなく財政運営を行い、歳計剰余金を積み立てたことで、</a:t>
          </a:r>
          <a:r>
            <a:rPr kumimoji="1" lang="en-US" altLang="ja-JP" sz="1400">
              <a:latin typeface="ＭＳ ゴシック" pitchFamily="49" charset="-128"/>
              <a:ea typeface="ＭＳ ゴシック" pitchFamily="49" charset="-128"/>
            </a:rPr>
            <a:t>5.47</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また「実質収支」は黒字となったが、「実質単年度収支」は、普通交付税の合併算定替縮減等の影響に伴う減少（前年度比▲</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百万円）等の要因により、</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ポイント減少した。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実質収支額の標準財政規模に対する割合を表す比率は、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国民健康保険特別会計を除き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黒字の状況だった。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令和元年度の県支出金が見込みより少なかったことにより赤字決算となった。繰上充用をするための補てん金を令和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年度補正予算へ計上することで対応した。</a:t>
          </a: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特に公営企業会計において赤字補てん的な繰出金が多額になっていることから、一般会計の負担軽減に向けて、経営戦略等に基づく健全化が図られているか注視する。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市民病院事業会計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入院患者の減少に伴う減収</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一般会計からの退職引当金のための基準外繰入が減少したことにより純損失となった。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赤字補てんに加え、公債費に対する使用料不足分について、一般会計からの補助を経常的に支出しているため、実質的な財政状況は悪いと言える。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介護保険事業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基準外繰出金（赤字補てん）や基金繰入による財源調整が発生していないため、介護給付準備整備基金残高は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657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赤字補てんとしての基準外繰出金が経常的に発生しており、実質的な財政状況は悪いと言える。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奨学金特別会計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奨学金の貸付と償還状況の適正管理に努めた結果、財政運営の安定が図られ、奨学基金残高は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36469827</v>
      </c>
      <c r="BO4" s="431"/>
      <c r="BP4" s="431"/>
      <c r="BQ4" s="431"/>
      <c r="BR4" s="431"/>
      <c r="BS4" s="431"/>
      <c r="BT4" s="431"/>
      <c r="BU4" s="432"/>
      <c r="BV4" s="430">
        <v>36048921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5.5</v>
      </c>
      <c r="CU4" s="437"/>
      <c r="CV4" s="437"/>
      <c r="CW4" s="437"/>
      <c r="CX4" s="437"/>
      <c r="CY4" s="437"/>
      <c r="CZ4" s="437"/>
      <c r="DA4" s="438"/>
      <c r="DB4" s="436">
        <v>8.8000000000000007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35155191</v>
      </c>
      <c r="BO5" s="468"/>
      <c r="BP5" s="468"/>
      <c r="BQ5" s="468"/>
      <c r="BR5" s="468"/>
      <c r="BS5" s="468"/>
      <c r="BT5" s="468"/>
      <c r="BU5" s="469"/>
      <c r="BV5" s="467">
        <v>34296542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v>
      </c>
      <c r="CU5" s="465"/>
      <c r="CV5" s="465"/>
      <c r="CW5" s="465"/>
      <c r="CX5" s="465"/>
      <c r="CY5" s="465"/>
      <c r="CZ5" s="465"/>
      <c r="DA5" s="466"/>
      <c r="DB5" s="464">
        <v>95.1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1314636</v>
      </c>
      <c r="BO6" s="468"/>
      <c r="BP6" s="468"/>
      <c r="BQ6" s="468"/>
      <c r="BR6" s="468"/>
      <c r="BS6" s="468"/>
      <c r="BT6" s="468"/>
      <c r="BU6" s="469"/>
      <c r="BV6" s="467">
        <v>1752379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98.4</v>
      </c>
      <c r="CU6" s="505"/>
      <c r="CV6" s="505"/>
      <c r="CW6" s="505"/>
      <c r="CX6" s="505"/>
      <c r="CY6" s="505"/>
      <c r="CZ6" s="505"/>
      <c r="DA6" s="506"/>
      <c r="DB6" s="504">
        <v>99.6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376424</v>
      </c>
      <c r="BO7" s="468"/>
      <c r="BP7" s="468"/>
      <c r="BQ7" s="468"/>
      <c r="BR7" s="468"/>
      <c r="BS7" s="468"/>
      <c r="BT7" s="468"/>
      <c r="BU7" s="469"/>
      <c r="BV7" s="467">
        <v>236202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16946982</v>
      </c>
      <c r="CU7" s="468"/>
      <c r="CV7" s="468"/>
      <c r="CW7" s="468"/>
      <c r="CX7" s="468"/>
      <c r="CY7" s="468"/>
      <c r="CZ7" s="468"/>
      <c r="DA7" s="469"/>
      <c r="DB7" s="467">
        <v>17154569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938212</v>
      </c>
      <c r="BO8" s="468"/>
      <c r="BP8" s="468"/>
      <c r="BQ8" s="468"/>
      <c r="BR8" s="468"/>
      <c r="BS8" s="468"/>
      <c r="BT8" s="468"/>
      <c r="BU8" s="469"/>
      <c r="BV8" s="467">
        <v>1516177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59756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-577965</v>
      </c>
      <c r="BO9" s="468"/>
      <c r="BP9" s="468"/>
      <c r="BQ9" s="468"/>
      <c r="BR9" s="468"/>
      <c r="BS9" s="468"/>
      <c r="BT9" s="468"/>
      <c r="BU9" s="469"/>
      <c r="BV9" s="467">
        <v>-210125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18.3</v>
      </c>
      <c r="CU9" s="465"/>
      <c r="CV9" s="465"/>
      <c r="CW9" s="465"/>
      <c r="CX9" s="465"/>
      <c r="CY9" s="465"/>
      <c r="CZ9" s="465"/>
      <c r="DA9" s="466"/>
      <c r="DB9" s="464">
        <v>19.5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61878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65307</v>
      </c>
      <c r="BO10" s="468"/>
      <c r="BP10" s="468"/>
      <c r="BQ10" s="468"/>
      <c r="BR10" s="468"/>
      <c r="BS10" s="468"/>
      <c r="BT10" s="468"/>
      <c r="BU10" s="469"/>
      <c r="BV10" s="467">
        <v>119016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58941</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58360</v>
      </c>
      <c r="S13" s="552"/>
      <c r="T13" s="552"/>
      <c r="U13" s="552"/>
      <c r="V13" s="553"/>
      <c r="W13" s="483" t="s">
        <v>142</v>
      </c>
      <c r="X13" s="484"/>
      <c r="Y13" s="484"/>
      <c r="Z13" s="484"/>
      <c r="AA13" s="484"/>
      <c r="AB13" s="474"/>
      <c r="AC13" s="518">
        <v>4643</v>
      </c>
      <c r="AD13" s="519"/>
      <c r="AE13" s="519"/>
      <c r="AF13" s="519"/>
      <c r="AG13" s="561"/>
      <c r="AH13" s="518">
        <v>4860</v>
      </c>
      <c r="AI13" s="519"/>
      <c r="AJ13" s="519"/>
      <c r="AK13" s="519"/>
      <c r="AL13" s="520"/>
      <c r="AM13" s="496" t="s">
        <v>143</v>
      </c>
      <c r="AN13" s="497"/>
      <c r="AO13" s="497"/>
      <c r="AP13" s="497"/>
      <c r="AQ13" s="497"/>
      <c r="AR13" s="497"/>
      <c r="AS13" s="497"/>
      <c r="AT13" s="498"/>
      <c r="AU13" s="499" t="s">
        <v>120</v>
      </c>
      <c r="AV13" s="500"/>
      <c r="AW13" s="500"/>
      <c r="AX13" s="500"/>
      <c r="AY13" s="501" t="s">
        <v>144</v>
      </c>
      <c r="AZ13" s="502"/>
      <c r="BA13" s="502"/>
      <c r="BB13" s="502"/>
      <c r="BC13" s="502"/>
      <c r="BD13" s="502"/>
      <c r="BE13" s="502"/>
      <c r="BF13" s="502"/>
      <c r="BG13" s="502"/>
      <c r="BH13" s="502"/>
      <c r="BI13" s="502"/>
      <c r="BJ13" s="502"/>
      <c r="BK13" s="502"/>
      <c r="BL13" s="502"/>
      <c r="BM13" s="503"/>
      <c r="BN13" s="467">
        <v>-512658</v>
      </c>
      <c r="BO13" s="468"/>
      <c r="BP13" s="468"/>
      <c r="BQ13" s="468"/>
      <c r="BR13" s="468"/>
      <c r="BS13" s="468"/>
      <c r="BT13" s="468"/>
      <c r="BU13" s="469"/>
      <c r="BV13" s="467">
        <v>-91109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59478</v>
      </c>
      <c r="S14" s="552"/>
      <c r="T14" s="552"/>
      <c r="U14" s="552"/>
      <c r="V14" s="553"/>
      <c r="W14" s="457"/>
      <c r="X14" s="458"/>
      <c r="Y14" s="458"/>
      <c r="Z14" s="458"/>
      <c r="AA14" s="458"/>
      <c r="AB14" s="447"/>
      <c r="AC14" s="554">
        <v>16.2</v>
      </c>
      <c r="AD14" s="555"/>
      <c r="AE14" s="555"/>
      <c r="AF14" s="555"/>
      <c r="AG14" s="556"/>
      <c r="AH14" s="554">
        <v>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2</v>
      </c>
      <c r="CU14" s="566"/>
      <c r="CV14" s="566"/>
      <c r="CW14" s="566"/>
      <c r="CX14" s="566"/>
      <c r="CY14" s="566"/>
      <c r="CZ14" s="566"/>
      <c r="DA14" s="567"/>
      <c r="DB14" s="565">
        <v>5.4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58954</v>
      </c>
      <c r="S15" s="552"/>
      <c r="T15" s="552"/>
      <c r="U15" s="552"/>
      <c r="V15" s="553"/>
      <c r="W15" s="483" t="s">
        <v>149</v>
      </c>
      <c r="X15" s="484"/>
      <c r="Y15" s="484"/>
      <c r="Z15" s="484"/>
      <c r="AA15" s="484"/>
      <c r="AB15" s="474"/>
      <c r="AC15" s="518">
        <v>6315</v>
      </c>
      <c r="AD15" s="519"/>
      <c r="AE15" s="519"/>
      <c r="AF15" s="519"/>
      <c r="AG15" s="561"/>
      <c r="AH15" s="518">
        <v>6266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6065483</v>
      </c>
      <c r="BO15" s="431"/>
      <c r="BP15" s="431"/>
      <c r="BQ15" s="431"/>
      <c r="BR15" s="431"/>
      <c r="BS15" s="431"/>
      <c r="BT15" s="431"/>
      <c r="BU15" s="432"/>
      <c r="BV15" s="430">
        <v>5829215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22</v>
      </c>
      <c r="AD16" s="555"/>
      <c r="AE16" s="555"/>
      <c r="AF16" s="555"/>
      <c r="AG16" s="556"/>
      <c r="AH16" s="554">
        <v>21.9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14588267</v>
      </c>
      <c r="BO16" s="468"/>
      <c r="BP16" s="468"/>
      <c r="BQ16" s="468"/>
      <c r="BR16" s="468"/>
      <c r="BS16" s="468"/>
      <c r="BT16" s="468"/>
      <c r="BU16" s="469"/>
      <c r="BV16" s="467">
        <v>14539200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17682</v>
      </c>
      <c r="AD17" s="519"/>
      <c r="AE17" s="519"/>
      <c r="AF17" s="519"/>
      <c r="AG17" s="561"/>
      <c r="AH17" s="518">
        <v>17534</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7695571</v>
      </c>
      <c r="BO17" s="468"/>
      <c r="BP17" s="468"/>
      <c r="BQ17" s="468"/>
      <c r="BR17" s="468"/>
      <c r="BS17" s="468"/>
      <c r="BT17" s="468"/>
      <c r="BU17" s="469"/>
      <c r="BV17" s="467">
        <v>7347782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188.61</v>
      </c>
      <c r="M18" s="583"/>
      <c r="N18" s="583"/>
      <c r="O18" s="583"/>
      <c r="P18" s="583"/>
      <c r="Q18" s="583"/>
      <c r="R18" s="584"/>
      <c r="S18" s="584"/>
      <c r="T18" s="584"/>
      <c r="U18" s="584"/>
      <c r="V18" s="585"/>
      <c r="W18" s="485"/>
      <c r="X18" s="486"/>
      <c r="Y18" s="486"/>
      <c r="Z18" s="486"/>
      <c r="AA18" s="486"/>
      <c r="AB18" s="477"/>
      <c r="AC18" s="586">
        <v>61.7</v>
      </c>
      <c r="AD18" s="587"/>
      <c r="AE18" s="587"/>
      <c r="AF18" s="587"/>
      <c r="AG18" s="588"/>
      <c r="AH18" s="586">
        <v>61.2</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16131089</v>
      </c>
      <c r="BO18" s="468"/>
      <c r="BP18" s="468"/>
      <c r="BQ18" s="468"/>
      <c r="BR18" s="468"/>
      <c r="BS18" s="468"/>
      <c r="BT18" s="468"/>
      <c r="BU18" s="469"/>
      <c r="BV18" s="467">
        <v>16564397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317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19280722</v>
      </c>
      <c r="BO19" s="468"/>
      <c r="BP19" s="468"/>
      <c r="BQ19" s="468"/>
      <c r="BR19" s="468"/>
      <c r="BS19" s="468"/>
      <c r="BT19" s="468"/>
      <c r="BU19" s="469"/>
      <c r="BV19" s="467">
        <v>19994969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21432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38334031</v>
      </c>
      <c r="BO23" s="468"/>
      <c r="BP23" s="468"/>
      <c r="BQ23" s="468"/>
      <c r="BR23" s="468"/>
      <c r="BS23" s="468"/>
      <c r="BT23" s="468"/>
      <c r="BU23" s="469"/>
      <c r="BV23" s="467">
        <v>35487921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8310</v>
      </c>
      <c r="R24" s="519"/>
      <c r="S24" s="519"/>
      <c r="T24" s="519"/>
      <c r="U24" s="519"/>
      <c r="V24" s="561"/>
      <c r="W24" s="620"/>
      <c r="X24" s="608"/>
      <c r="Y24" s="609"/>
      <c r="Z24" s="517" t="s">
        <v>173</v>
      </c>
      <c r="AA24" s="497"/>
      <c r="AB24" s="497"/>
      <c r="AC24" s="497"/>
      <c r="AD24" s="497"/>
      <c r="AE24" s="497"/>
      <c r="AF24" s="497"/>
      <c r="AG24" s="498"/>
      <c r="AH24" s="518">
        <v>422</v>
      </c>
      <c r="AI24" s="519"/>
      <c r="AJ24" s="519"/>
      <c r="AK24" s="519"/>
      <c r="AL24" s="561"/>
      <c r="AM24" s="518">
        <v>1333942</v>
      </c>
      <c r="AN24" s="519"/>
      <c r="AO24" s="519"/>
      <c r="AP24" s="519"/>
      <c r="AQ24" s="519"/>
      <c r="AR24" s="561"/>
      <c r="AS24" s="518">
        <v>3161</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32371655</v>
      </c>
      <c r="BO24" s="468"/>
      <c r="BP24" s="468"/>
      <c r="BQ24" s="468"/>
      <c r="BR24" s="468"/>
      <c r="BS24" s="468"/>
      <c r="BT24" s="468"/>
      <c r="BU24" s="469"/>
      <c r="BV24" s="467">
        <v>31010683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6230</v>
      </c>
      <c r="R25" s="519"/>
      <c r="S25" s="519"/>
      <c r="T25" s="519"/>
      <c r="U25" s="519"/>
      <c r="V25" s="561"/>
      <c r="W25" s="620"/>
      <c r="X25" s="608"/>
      <c r="Y25" s="609"/>
      <c r="Z25" s="517" t="s">
        <v>176</v>
      </c>
      <c r="AA25" s="497"/>
      <c r="AB25" s="497"/>
      <c r="AC25" s="497"/>
      <c r="AD25" s="497"/>
      <c r="AE25" s="497"/>
      <c r="AF25" s="497"/>
      <c r="AG25" s="498"/>
      <c r="AH25" s="518" t="s">
        <v>139</v>
      </c>
      <c r="AI25" s="519"/>
      <c r="AJ25" s="519"/>
      <c r="AK25" s="519"/>
      <c r="AL25" s="561"/>
      <c r="AM25" s="518" t="s">
        <v>130</v>
      </c>
      <c r="AN25" s="519"/>
      <c r="AO25" s="519"/>
      <c r="AP25" s="519"/>
      <c r="AQ25" s="519"/>
      <c r="AR25" s="561"/>
      <c r="AS25" s="518" t="s">
        <v>140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7323819</v>
      </c>
      <c r="BO25" s="431"/>
      <c r="BP25" s="431"/>
      <c r="BQ25" s="431"/>
      <c r="BR25" s="431"/>
      <c r="BS25" s="431"/>
      <c r="BT25" s="431"/>
      <c r="BU25" s="432"/>
      <c r="BV25" s="430">
        <v>6247726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5730</v>
      </c>
      <c r="R26" s="519"/>
      <c r="S26" s="519"/>
      <c r="T26" s="519"/>
      <c r="U26" s="519"/>
      <c r="V26" s="561"/>
      <c r="W26" s="620"/>
      <c r="X26" s="608"/>
      <c r="Y26" s="609"/>
      <c r="Z26" s="517" t="s">
        <v>179</v>
      </c>
      <c r="AA26" s="630"/>
      <c r="AB26" s="630"/>
      <c r="AC26" s="630"/>
      <c r="AD26" s="630"/>
      <c r="AE26" s="630"/>
      <c r="AF26" s="630"/>
      <c r="AG26" s="631"/>
      <c r="AH26" s="518">
        <v>18</v>
      </c>
      <c r="AI26" s="519"/>
      <c r="AJ26" s="519"/>
      <c r="AK26" s="519"/>
      <c r="AL26" s="561"/>
      <c r="AM26" s="518">
        <v>56250</v>
      </c>
      <c r="AN26" s="519"/>
      <c r="AO26" s="519"/>
      <c r="AP26" s="519"/>
      <c r="AQ26" s="519"/>
      <c r="AR26" s="561"/>
      <c r="AS26" s="518">
        <v>3125</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4030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140</v>
      </c>
      <c r="BO27" s="644"/>
      <c r="BP27" s="644"/>
      <c r="BQ27" s="644"/>
      <c r="BR27" s="644"/>
      <c r="BS27" s="644"/>
      <c r="BT27" s="644"/>
      <c r="BU27" s="645"/>
      <c r="BV27" s="643" t="s">
        <v>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3690</v>
      </c>
      <c r="R28" s="519"/>
      <c r="S28" s="519"/>
      <c r="T28" s="519"/>
      <c r="U28" s="519"/>
      <c r="V28" s="561"/>
      <c r="W28" s="620"/>
      <c r="X28" s="608"/>
      <c r="Y28" s="609"/>
      <c r="Z28" s="517" t="s">
        <v>187</v>
      </c>
      <c r="AA28" s="497"/>
      <c r="AB28" s="497"/>
      <c r="AC28" s="497"/>
      <c r="AD28" s="497"/>
      <c r="AE28" s="497"/>
      <c r="AF28" s="497"/>
      <c r="AG28" s="498"/>
      <c r="AH28" s="518" t="s">
        <v>140</v>
      </c>
      <c r="AI28" s="519"/>
      <c r="AJ28" s="519"/>
      <c r="AK28" s="519"/>
      <c r="AL28" s="561"/>
      <c r="AM28" s="518" t="s">
        <v>140</v>
      </c>
      <c r="AN28" s="519"/>
      <c r="AO28" s="519"/>
      <c r="AP28" s="519"/>
      <c r="AQ28" s="519"/>
      <c r="AR28" s="561"/>
      <c r="AS28" s="518" t="s">
        <v>188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9456629</v>
      </c>
      <c r="BO28" s="431"/>
      <c r="BP28" s="431"/>
      <c r="BQ28" s="431"/>
      <c r="BR28" s="431"/>
      <c r="BS28" s="431"/>
      <c r="BT28" s="431"/>
      <c r="BU28" s="432"/>
      <c r="BV28" s="430">
        <v>8634322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20</v>
      </c>
      <c r="M29" s="519"/>
      <c r="N29" s="519"/>
      <c r="O29" s="519"/>
      <c r="P29" s="561"/>
      <c r="Q29" s="518">
        <v>3480</v>
      </c>
      <c r="R29" s="519"/>
      <c r="S29" s="519"/>
      <c r="T29" s="519"/>
      <c r="U29" s="519"/>
      <c r="V29" s="561"/>
      <c r="W29" s="621"/>
      <c r="X29" s="622"/>
      <c r="Y29" s="623"/>
      <c r="Z29" s="517" t="s">
        <v>191</v>
      </c>
      <c r="AA29" s="497"/>
      <c r="AB29" s="497"/>
      <c r="AC29" s="497"/>
      <c r="AD29" s="497"/>
      <c r="AE29" s="497"/>
      <c r="AF29" s="497"/>
      <c r="AG29" s="498"/>
      <c r="AH29" s="518">
        <v>424</v>
      </c>
      <c r="AI29" s="519"/>
      <c r="AJ29" s="519"/>
      <c r="AK29" s="519"/>
      <c r="AL29" s="561"/>
      <c r="AM29" s="518">
        <v>1342146</v>
      </c>
      <c r="AN29" s="519"/>
      <c r="AO29" s="519"/>
      <c r="AP29" s="519"/>
      <c r="AQ29" s="519"/>
      <c r="AR29" s="561"/>
      <c r="AS29" s="518">
        <v>3165</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730098</v>
      </c>
      <c r="BO29" s="468"/>
      <c r="BP29" s="468"/>
      <c r="BQ29" s="468"/>
      <c r="BR29" s="468"/>
      <c r="BS29" s="468"/>
      <c r="BT29" s="468"/>
      <c r="BU29" s="469"/>
      <c r="BV29" s="467">
        <v>831562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4925767</v>
      </c>
      <c r="BO30" s="644"/>
      <c r="BP30" s="644"/>
      <c r="BQ30" s="644"/>
      <c r="BR30" s="644"/>
      <c r="BS30" s="644"/>
      <c r="BT30" s="644"/>
      <c r="BU30" s="645"/>
      <c r="BV30" s="643">
        <v>4823697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201</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207</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三角町振興株式会社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奨学金特別会計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宇城市民病院事業会計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上天草・宇城水道企業団</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不知火温泉有限会社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宇城広域連合（一般会計）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有限会社アグリパーク豊野</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宇城広域連合（ふるさと市町村圏基金特別会計）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宇城市土地開発公社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熊本県後期高齢者医療広域連合（後期高齢者医療特別会計）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IIKHMoa41AZDBaz1hERjjQfBzMbst8qP0gpIaVt6DdgO6Iyx9fmOjkcpSWeSDbBoSrVzjHNOSZP9ulDdgQrNuw==" saltValue="QQFIRtlijVdfGYci6vLE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7" t="s">
        <v>575</v>
      </c>
      <c r="D34" s="1247"/>
      <c r="E34" s="1248"/>
      <c r="F34" s="32">
        <v>0.56000000000000005</v>
      </c>
      <c r="G34" s="33">
        <v>1.84</v>
      </c>
      <c r="H34" s="33">
        <v>3.12</v>
      </c>
      <c r="I34" s="33">
        <v>0.45</v>
      </c>
      <c r="J34" s="34" t="s">
        <v>576</v>
      </c>
      <c r="K34" s="22"/>
      <c r="L34" s="22"/>
      <c r="M34" s="22"/>
      <c r="N34" s="22"/>
      <c r="O34" s="22"/>
      <c r="P34" s="22"/>
    </row>
    <row r="35" spans="1:16" ht="39" customHeight="1" x14ac:dyDescent="0.15">
      <c r="A35" s="22"/>
      <c r="B35" s="35"/>
      <c r="C35" s="1241" t="s">
        <v>577</v>
      </c>
      <c r="D35" s="1242"/>
      <c r="E35" s="1243"/>
      <c r="F35" s="36">
        <v>7.95</v>
      </c>
      <c r="G35" s="37">
        <v>6.81</v>
      </c>
      <c r="H35" s="37">
        <v>9.7799999999999994</v>
      </c>
      <c r="I35" s="37">
        <v>8.81</v>
      </c>
      <c r="J35" s="38">
        <v>5.49</v>
      </c>
      <c r="K35" s="22"/>
      <c r="L35" s="22"/>
      <c r="M35" s="22"/>
      <c r="N35" s="22"/>
      <c r="O35" s="22"/>
      <c r="P35" s="22"/>
    </row>
    <row r="36" spans="1:16" ht="39" customHeight="1" x14ac:dyDescent="0.15">
      <c r="A36" s="22"/>
      <c r="B36" s="35"/>
      <c r="C36" s="1241" t="s">
        <v>578</v>
      </c>
      <c r="D36" s="1242"/>
      <c r="E36" s="1243"/>
      <c r="F36" s="36">
        <v>2.77</v>
      </c>
      <c r="G36" s="37">
        <v>3.17</v>
      </c>
      <c r="H36" s="37">
        <v>3.3</v>
      </c>
      <c r="I36" s="37">
        <v>3.33</v>
      </c>
      <c r="J36" s="38">
        <v>3.15</v>
      </c>
      <c r="K36" s="22"/>
      <c r="L36" s="22"/>
      <c r="M36" s="22"/>
      <c r="N36" s="22"/>
      <c r="O36" s="22"/>
      <c r="P36" s="22"/>
    </row>
    <row r="37" spans="1:16" ht="39" customHeight="1" x14ac:dyDescent="0.15">
      <c r="A37" s="22"/>
      <c r="B37" s="35"/>
      <c r="C37" s="1241" t="s">
        <v>579</v>
      </c>
      <c r="D37" s="1242"/>
      <c r="E37" s="1243"/>
      <c r="F37" s="36">
        <v>1.62</v>
      </c>
      <c r="G37" s="37">
        <v>2.2999999999999998</v>
      </c>
      <c r="H37" s="37">
        <v>1.56</v>
      </c>
      <c r="I37" s="37">
        <v>1.82</v>
      </c>
      <c r="J37" s="38">
        <v>2.0099999999999998</v>
      </c>
      <c r="K37" s="22"/>
      <c r="L37" s="22"/>
      <c r="M37" s="22"/>
      <c r="N37" s="22"/>
      <c r="O37" s="22"/>
      <c r="P37" s="22"/>
    </row>
    <row r="38" spans="1:16" ht="39" customHeight="1" x14ac:dyDescent="0.15">
      <c r="A38" s="22"/>
      <c r="B38" s="35"/>
      <c r="C38" s="1241" t="s">
        <v>580</v>
      </c>
      <c r="D38" s="1242"/>
      <c r="E38" s="1243"/>
      <c r="F38" s="36">
        <v>2.63</v>
      </c>
      <c r="G38" s="37">
        <v>1.77</v>
      </c>
      <c r="H38" s="37">
        <v>1.52</v>
      </c>
      <c r="I38" s="37">
        <v>1.8</v>
      </c>
      <c r="J38" s="38">
        <v>1.47</v>
      </c>
      <c r="K38" s="22"/>
      <c r="L38" s="22"/>
      <c r="M38" s="22"/>
      <c r="N38" s="22"/>
      <c r="O38" s="22"/>
      <c r="P38" s="22"/>
    </row>
    <row r="39" spans="1:16" ht="39" customHeight="1" x14ac:dyDescent="0.15">
      <c r="A39" s="22"/>
      <c r="B39" s="35"/>
      <c r="C39" s="1241" t="s">
        <v>581</v>
      </c>
      <c r="D39" s="1242"/>
      <c r="E39" s="1243"/>
      <c r="F39" s="36">
        <v>2.35</v>
      </c>
      <c r="G39" s="37">
        <v>2.39</v>
      </c>
      <c r="H39" s="37">
        <v>1.89</v>
      </c>
      <c r="I39" s="37">
        <v>1.7</v>
      </c>
      <c r="J39" s="38">
        <v>1.25</v>
      </c>
      <c r="K39" s="22"/>
      <c r="L39" s="22"/>
      <c r="M39" s="22"/>
      <c r="N39" s="22"/>
      <c r="O39" s="22"/>
      <c r="P39" s="22"/>
    </row>
    <row r="40" spans="1:16" ht="39" customHeight="1" x14ac:dyDescent="0.15">
      <c r="A40" s="22"/>
      <c r="B40" s="35"/>
      <c r="C40" s="1241" t="s">
        <v>582</v>
      </c>
      <c r="D40" s="1242"/>
      <c r="E40" s="1243"/>
      <c r="F40" s="36">
        <v>0.02</v>
      </c>
      <c r="G40" s="37">
        <v>0.05</v>
      </c>
      <c r="H40" s="37">
        <v>0.06</v>
      </c>
      <c r="I40" s="37">
        <v>0.02</v>
      </c>
      <c r="J40" s="38">
        <v>0.03</v>
      </c>
      <c r="K40" s="22"/>
      <c r="L40" s="22"/>
      <c r="M40" s="22"/>
      <c r="N40" s="22"/>
      <c r="O40" s="22"/>
      <c r="P40" s="22"/>
    </row>
    <row r="41" spans="1:16" ht="39" customHeight="1" x14ac:dyDescent="0.15">
      <c r="A41" s="22"/>
      <c r="B41" s="35"/>
      <c r="C41" s="1241" t="s">
        <v>583</v>
      </c>
      <c r="D41" s="1242"/>
      <c r="E41" s="1243"/>
      <c r="F41" s="36">
        <v>0.01</v>
      </c>
      <c r="G41" s="37">
        <v>0.01</v>
      </c>
      <c r="H41" s="37">
        <v>0.02</v>
      </c>
      <c r="I41" s="37">
        <v>0.02</v>
      </c>
      <c r="J41" s="38">
        <v>0.03</v>
      </c>
      <c r="K41" s="22"/>
      <c r="L41" s="22"/>
      <c r="M41" s="22"/>
      <c r="N41" s="22"/>
      <c r="O41" s="22"/>
      <c r="P41" s="22"/>
    </row>
    <row r="42" spans="1:16" ht="39" customHeight="1" x14ac:dyDescent="0.15">
      <c r="A42" s="22"/>
      <c r="B42" s="39"/>
      <c r="C42" s="1241" t="s">
        <v>584</v>
      </c>
      <c r="D42" s="1242"/>
      <c r="E42" s="1243"/>
      <c r="F42" s="36" t="s">
        <v>525</v>
      </c>
      <c r="G42" s="37" t="s">
        <v>525</v>
      </c>
      <c r="H42" s="37" t="s">
        <v>525</v>
      </c>
      <c r="I42" s="37" t="s">
        <v>525</v>
      </c>
      <c r="J42" s="38" t="s">
        <v>525</v>
      </c>
      <c r="K42" s="22"/>
      <c r="L42" s="22"/>
      <c r="M42" s="22"/>
      <c r="N42" s="22"/>
      <c r="O42" s="22"/>
      <c r="P42" s="22"/>
    </row>
    <row r="43" spans="1:16" ht="39" customHeight="1" thickBot="1" x14ac:dyDescent="0.2">
      <c r="A43" s="22"/>
      <c r="B43" s="40"/>
      <c r="C43" s="1244" t="s">
        <v>585</v>
      </c>
      <c r="D43" s="1245"/>
      <c r="E43" s="1246"/>
      <c r="F43" s="41">
        <v>0.01</v>
      </c>
      <c r="G43" s="42">
        <v>0.09</v>
      </c>
      <c r="H43" s="42">
        <v>0.04</v>
      </c>
      <c r="I43" s="42">
        <v>0.46</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5xWrsBUDIaeFu7vThkjPJ5vjhLFQ4oSUHNs8D/xLw/ZdwmEpey5/ab7PXKMbm1VQq+6R2wJRXa/HyfQjk0gw==" saltValue="2QGGy0xv41j/ooA/fL5m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4407</v>
      </c>
      <c r="L45" s="60">
        <v>4165</v>
      </c>
      <c r="M45" s="60">
        <v>4046</v>
      </c>
      <c r="N45" s="60">
        <v>3918</v>
      </c>
      <c r="O45" s="61">
        <v>3565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525</v>
      </c>
      <c r="L46" s="64" t="s">
        <v>525</v>
      </c>
      <c r="M46" s="64" t="s">
        <v>525</v>
      </c>
      <c r="N46" s="64" t="s">
        <v>525</v>
      </c>
      <c r="O46" s="65" t="s">
        <v>525</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525</v>
      </c>
      <c r="L47" s="64" t="s">
        <v>525</v>
      </c>
      <c r="M47" s="64" t="s">
        <v>525</v>
      </c>
      <c r="N47" s="64" t="s">
        <v>525</v>
      </c>
      <c r="O47" s="65" t="s">
        <v>525</v>
      </c>
      <c r="P47" s="48"/>
      <c r="Q47" s="48"/>
      <c r="R47" s="48"/>
      <c r="S47" s="48"/>
      <c r="T47" s="48"/>
      <c r="U47" s="48"/>
    </row>
    <row r="48" spans="1:21" ht="30.75" customHeight="1" x14ac:dyDescent="0.15">
      <c r="A48" s="48"/>
      <c r="B48" s="1251"/>
      <c r="C48" s="1252"/>
      <c r="D48" s="62"/>
      <c r="E48" s="1257" t="s">
        <v>15</v>
      </c>
      <c r="F48" s="1257"/>
      <c r="G48" s="1257"/>
      <c r="H48" s="1257"/>
      <c r="I48" s="1257"/>
      <c r="J48" s="1258"/>
      <c r="K48" s="63">
        <v>874</v>
      </c>
      <c r="L48" s="64">
        <v>794</v>
      </c>
      <c r="M48" s="64">
        <v>775</v>
      </c>
      <c r="N48" s="64">
        <v>696</v>
      </c>
      <c r="O48" s="65">
        <v>553</v>
      </c>
      <c r="P48" s="48"/>
      <c r="Q48" s="48"/>
      <c r="R48" s="48"/>
      <c r="S48" s="48"/>
      <c r="T48" s="48"/>
      <c r="U48" s="48"/>
    </row>
    <row r="49" spans="1:21" ht="30.75" customHeight="1" x14ac:dyDescent="0.15">
      <c r="A49" s="48"/>
      <c r="B49" s="1251"/>
      <c r="C49" s="1252"/>
      <c r="D49" s="62"/>
      <c r="E49" s="1257" t="s">
        <v>16</v>
      </c>
      <c r="F49" s="1257"/>
      <c r="G49" s="1257"/>
      <c r="H49" s="1257"/>
      <c r="I49" s="1257"/>
      <c r="J49" s="1258"/>
      <c r="K49" s="63">
        <v>107</v>
      </c>
      <c r="L49" s="64">
        <v>85</v>
      </c>
      <c r="M49" s="64">
        <v>70</v>
      </c>
      <c r="N49" s="64">
        <v>74</v>
      </c>
      <c r="O49" s="65">
        <v>72</v>
      </c>
      <c r="P49" s="48"/>
      <c r="Q49" s="48"/>
      <c r="R49" s="48"/>
      <c r="S49" s="48"/>
      <c r="T49" s="48"/>
      <c r="U49" s="48"/>
    </row>
    <row r="50" spans="1:21" ht="30.75" customHeight="1" x14ac:dyDescent="0.15">
      <c r="A50" s="48"/>
      <c r="B50" s="1251"/>
      <c r="C50" s="1252"/>
      <c r="D50" s="62"/>
      <c r="E50" s="1257" t="s">
        <v>17</v>
      </c>
      <c r="F50" s="1257"/>
      <c r="G50" s="1257"/>
      <c r="H50" s="1257"/>
      <c r="I50" s="1257"/>
      <c r="J50" s="1258"/>
      <c r="K50" s="63">
        <v>7</v>
      </c>
      <c r="L50" s="64">
        <v>6</v>
      </c>
      <c r="M50" s="64">
        <v>6</v>
      </c>
      <c r="N50" s="64">
        <v>7</v>
      </c>
      <c r="O50" s="65">
        <v>7</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525</v>
      </c>
      <c r="L51" s="64">
        <v>0</v>
      </c>
      <c r="M51" s="64">
        <v>0</v>
      </c>
      <c r="N51" s="64">
        <v>0</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3608</v>
      </c>
      <c r="L52" s="64">
        <v>3500</v>
      </c>
      <c r="M52" s="64">
        <v>3429</v>
      </c>
      <c r="N52" s="64">
        <v>3398</v>
      </c>
      <c r="O52" s="65">
        <v>3238</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1787</v>
      </c>
      <c r="L53" s="69">
        <v>1550</v>
      </c>
      <c r="M53" s="69">
        <v>1468</v>
      </c>
      <c r="N53" s="69">
        <v>1297</v>
      </c>
      <c r="O53" s="70">
        <v>959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525</v>
      </c>
      <c r="L57" s="84" t="s">
        <v>525</v>
      </c>
      <c r="M57" s="84" t="s">
        <v>525</v>
      </c>
      <c r="N57" s="84" t="s">
        <v>525</v>
      </c>
      <c r="O57" s="85" t="s">
        <v>525</v>
      </c>
    </row>
    <row r="58" spans="1:21" ht="31.5" customHeight="1" thickBot="1" x14ac:dyDescent="0.2">
      <c r="B58" s="1267"/>
      <c r="C58" s="1268"/>
      <c r="D58" s="1272" t="s">
        <v>27</v>
      </c>
      <c r="E58" s="1273"/>
      <c r="F58" s="1273"/>
      <c r="G58" s="1273"/>
      <c r="H58" s="1273"/>
      <c r="I58" s="1273"/>
      <c r="J58" s="1274"/>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c/UCl1NPus8WqiY3V20/3cXu8je2jLQSQDUZhjTJH40Qs+651aTRa+yV313Y0m9qPy9tC8n6zg8biqY/4lrQ==" saltValue="6V+mL6666hz1NE8FL+fN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43" sqref="I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5" t="s">
        <v>30</v>
      </c>
      <c r="C41" s="1276"/>
      <c r="D41" s="102"/>
      <c r="E41" s="1281" t="s">
        <v>31</v>
      </c>
      <c r="F41" s="1281"/>
      <c r="G41" s="1281"/>
      <c r="H41" s="1282"/>
      <c r="I41" s="103">
        <v>31772</v>
      </c>
      <c r="J41" s="104">
        <v>31993</v>
      </c>
      <c r="K41" s="104">
        <v>33895</v>
      </c>
      <c r="L41" s="104">
        <v>35488</v>
      </c>
      <c r="M41" s="105">
        <v>38334</v>
      </c>
    </row>
    <row r="42" spans="2:13" ht="27.75" customHeight="1" x14ac:dyDescent="0.15">
      <c r="B42" s="1277"/>
      <c r="C42" s="1278"/>
      <c r="D42" s="106"/>
      <c r="E42" s="1283" t="s">
        <v>32</v>
      </c>
      <c r="F42" s="1283"/>
      <c r="G42" s="1283"/>
      <c r="H42" s="1284"/>
      <c r="I42" s="107">
        <v>75</v>
      </c>
      <c r="J42" s="108">
        <v>69</v>
      </c>
      <c r="K42" s="108">
        <v>57</v>
      </c>
      <c r="L42" s="108">
        <v>51</v>
      </c>
      <c r="M42" s="109">
        <v>52</v>
      </c>
    </row>
    <row r="43" spans="2:13" ht="27.75" customHeight="1" x14ac:dyDescent="0.15">
      <c r="B43" s="1277"/>
      <c r="C43" s="1278"/>
      <c r="D43" s="106"/>
      <c r="E43" s="1283" t="s">
        <v>33</v>
      </c>
      <c r="F43" s="1283"/>
      <c r="G43" s="1283"/>
      <c r="H43" s="1284"/>
      <c r="I43" s="107">
        <v>9627</v>
      </c>
      <c r="J43" s="108">
        <v>9137</v>
      </c>
      <c r="K43" s="108">
        <v>8581</v>
      </c>
      <c r="L43" s="108">
        <v>7903</v>
      </c>
      <c r="M43" s="109">
        <v>6841</v>
      </c>
    </row>
    <row r="44" spans="2:13" ht="27.75" customHeight="1" x14ac:dyDescent="0.15">
      <c r="B44" s="1277"/>
      <c r="C44" s="1278"/>
      <c r="D44" s="106"/>
      <c r="E44" s="1283" t="s">
        <v>34</v>
      </c>
      <c r="F44" s="1283"/>
      <c r="G44" s="1283"/>
      <c r="H44" s="1284"/>
      <c r="I44" s="107">
        <v>690</v>
      </c>
      <c r="J44" s="108">
        <v>660</v>
      </c>
      <c r="K44" s="108">
        <v>668</v>
      </c>
      <c r="L44" s="108">
        <v>645</v>
      </c>
      <c r="M44" s="109">
        <v>883</v>
      </c>
    </row>
    <row r="45" spans="2:13" ht="27.75" customHeight="1" x14ac:dyDescent="0.15">
      <c r="B45" s="1277"/>
      <c r="C45" s="1278"/>
      <c r="D45" s="106"/>
      <c r="E45" s="1283" t="s">
        <v>35</v>
      </c>
      <c r="F45" s="1283"/>
      <c r="G45" s="1283"/>
      <c r="H45" s="1284"/>
      <c r="I45" s="107">
        <v>4271</v>
      </c>
      <c r="J45" s="108">
        <v>3844</v>
      </c>
      <c r="K45" s="108">
        <v>3647</v>
      </c>
      <c r="L45" s="108">
        <v>3395</v>
      </c>
      <c r="M45" s="109">
        <v>3298</v>
      </c>
    </row>
    <row r="46" spans="2:13" ht="27.75" customHeight="1" x14ac:dyDescent="0.15">
      <c r="B46" s="1277"/>
      <c r="C46" s="1278"/>
      <c r="D46" s="110"/>
      <c r="E46" s="1283" t="s">
        <v>36</v>
      </c>
      <c r="F46" s="1283"/>
      <c r="G46" s="1283"/>
      <c r="H46" s="1284"/>
      <c r="I46" s="107" t="s">
        <v>525</v>
      </c>
      <c r="J46" s="108" t="s">
        <v>525</v>
      </c>
      <c r="K46" s="108" t="s">
        <v>525</v>
      </c>
      <c r="L46" s="108" t="s">
        <v>525</v>
      </c>
      <c r="M46" s="109" t="s">
        <v>525</v>
      </c>
    </row>
    <row r="47" spans="2:13" ht="27.75" customHeight="1" x14ac:dyDescent="0.15">
      <c r="B47" s="1277"/>
      <c r="C47" s="1278"/>
      <c r="D47" s="111"/>
      <c r="E47" s="1285" t="s">
        <v>37</v>
      </c>
      <c r="F47" s="1286"/>
      <c r="G47" s="1286"/>
      <c r="H47" s="1287"/>
      <c r="I47" s="107" t="s">
        <v>525</v>
      </c>
      <c r="J47" s="108" t="s">
        <v>525</v>
      </c>
      <c r="K47" s="108" t="s">
        <v>525</v>
      </c>
      <c r="L47" s="108" t="s">
        <v>525</v>
      </c>
      <c r="M47" s="109" t="s">
        <v>525</v>
      </c>
    </row>
    <row r="48" spans="2:13" ht="27.75" customHeight="1" x14ac:dyDescent="0.15">
      <c r="B48" s="1277"/>
      <c r="C48" s="1278"/>
      <c r="D48" s="106"/>
      <c r="E48" s="1283" t="s">
        <v>38</v>
      </c>
      <c r="F48" s="1283"/>
      <c r="G48" s="1283"/>
      <c r="H48" s="1284"/>
      <c r="I48" s="107" t="s">
        <v>525</v>
      </c>
      <c r="J48" s="108" t="s">
        <v>525</v>
      </c>
      <c r="K48" s="108" t="s">
        <v>525</v>
      </c>
      <c r="L48" s="108" t="s">
        <v>525</v>
      </c>
      <c r="M48" s="109" t="s">
        <v>525</v>
      </c>
    </row>
    <row r="49" spans="2:13" ht="27.75" customHeight="1" x14ac:dyDescent="0.15">
      <c r="B49" s="1279"/>
      <c r="C49" s="1280"/>
      <c r="D49" s="106"/>
      <c r="E49" s="1283" t="s">
        <v>39</v>
      </c>
      <c r="F49" s="1283"/>
      <c r="G49" s="1283"/>
      <c r="H49" s="1284"/>
      <c r="I49" s="107" t="s">
        <v>525</v>
      </c>
      <c r="J49" s="108" t="s">
        <v>525</v>
      </c>
      <c r="K49" s="108" t="s">
        <v>525</v>
      </c>
      <c r="L49" s="108" t="s">
        <v>525</v>
      </c>
      <c r="M49" s="109" t="s">
        <v>525</v>
      </c>
    </row>
    <row r="50" spans="2:13" ht="27.75" customHeight="1" x14ac:dyDescent="0.15">
      <c r="B50" s="1288" t="s">
        <v>40</v>
      </c>
      <c r="C50" s="1289"/>
      <c r="D50" s="112"/>
      <c r="E50" s="1283" t="s">
        <v>41</v>
      </c>
      <c r="F50" s="1283"/>
      <c r="G50" s="1283"/>
      <c r="H50" s="1284"/>
      <c r="I50" s="107">
        <v>10021</v>
      </c>
      <c r="J50" s="108">
        <v>9046</v>
      </c>
      <c r="K50" s="108">
        <v>10318</v>
      </c>
      <c r="L50" s="108">
        <v>11881</v>
      </c>
      <c r="M50" s="109">
        <v>12944</v>
      </c>
    </row>
    <row r="51" spans="2:13" ht="27.75" customHeight="1" x14ac:dyDescent="0.15">
      <c r="B51" s="1277"/>
      <c r="C51" s="1278"/>
      <c r="D51" s="106"/>
      <c r="E51" s="1283" t="s">
        <v>42</v>
      </c>
      <c r="F51" s="1283"/>
      <c r="G51" s="1283"/>
      <c r="H51" s="1284"/>
      <c r="I51" s="107">
        <v>5</v>
      </c>
      <c r="J51" s="108">
        <v>4</v>
      </c>
      <c r="K51" s="108">
        <v>2</v>
      </c>
      <c r="L51" s="108">
        <v>140</v>
      </c>
      <c r="M51" s="109">
        <v>694</v>
      </c>
    </row>
    <row r="52" spans="2:13" ht="27.75" customHeight="1" x14ac:dyDescent="0.15">
      <c r="B52" s="1279"/>
      <c r="C52" s="1280"/>
      <c r="D52" s="106"/>
      <c r="E52" s="1283" t="s">
        <v>43</v>
      </c>
      <c r="F52" s="1283"/>
      <c r="G52" s="1283"/>
      <c r="H52" s="1284"/>
      <c r="I52" s="107">
        <v>30325</v>
      </c>
      <c r="J52" s="108">
        <v>30849</v>
      </c>
      <c r="K52" s="108">
        <v>32844</v>
      </c>
      <c r="L52" s="108">
        <v>34710</v>
      </c>
      <c r="M52" s="109">
        <v>35489</v>
      </c>
    </row>
    <row r="53" spans="2:13" ht="27.75" customHeight="1" thickBot="1" x14ac:dyDescent="0.2">
      <c r="B53" s="1290" t="s">
        <v>44</v>
      </c>
      <c r="C53" s="1291"/>
      <c r="D53" s="113"/>
      <c r="E53" s="1292" t="s">
        <v>45</v>
      </c>
      <c r="F53" s="1292"/>
      <c r="G53" s="1292"/>
      <c r="H53" s="1293"/>
      <c r="I53" s="114">
        <v>6084</v>
      </c>
      <c r="J53" s="115">
        <v>5806</v>
      </c>
      <c r="K53" s="115">
        <v>3684</v>
      </c>
      <c r="L53" s="115">
        <v>752</v>
      </c>
      <c r="M53" s="116">
        <v>281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G8iJkOZXNI32YM3lSdk4drGHUj/Oknh4vrbheKUQVmZG1j0mO8VwgphoRPEnsiiluG8do8OUY8UHIWCz6K7w==" saltValue="mgk8efAOaAM8f+UvJyDg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2" t="s">
        <v>48</v>
      </c>
      <c r="D55" s="1302"/>
      <c r="E55" s="1303"/>
      <c r="F55" s="128">
        <v>7657</v>
      </c>
      <c r="G55" s="128">
        <v>8634</v>
      </c>
      <c r="H55" s="129">
        <v>9457</v>
      </c>
    </row>
    <row r="56" spans="2:8" ht="52.5" customHeight="1" x14ac:dyDescent="0.15">
      <c r="B56" s="130"/>
      <c r="C56" s="1304" t="s">
        <v>49</v>
      </c>
      <c r="D56" s="1304"/>
      <c r="E56" s="1305"/>
      <c r="F56" s="131">
        <v>891</v>
      </c>
      <c r="G56" s="131">
        <v>832</v>
      </c>
      <c r="H56" s="132">
        <v>730</v>
      </c>
    </row>
    <row r="57" spans="2:8" ht="53.25" customHeight="1" x14ac:dyDescent="0.15">
      <c r="B57" s="130"/>
      <c r="C57" s="1306" t="s">
        <v>50</v>
      </c>
      <c r="D57" s="1306"/>
      <c r="E57" s="1307"/>
      <c r="F57" s="133">
        <v>4718</v>
      </c>
      <c r="G57" s="133">
        <v>4824</v>
      </c>
      <c r="H57" s="134">
        <v>4926</v>
      </c>
    </row>
    <row r="58" spans="2:8" ht="45.75" customHeight="1" x14ac:dyDescent="0.15">
      <c r="B58" s="135"/>
      <c r="C58" s="1294" t="s">
        <v>606</v>
      </c>
      <c r="D58" s="1295"/>
      <c r="E58" s="1296"/>
      <c r="F58" s="136">
        <v>3763</v>
      </c>
      <c r="G58" s="136">
        <v>3896</v>
      </c>
      <c r="H58" s="137">
        <v>3978</v>
      </c>
    </row>
    <row r="59" spans="2:8" ht="45.75" customHeight="1" x14ac:dyDescent="0.15">
      <c r="B59" s="135"/>
      <c r="C59" s="1294" t="s">
        <v>607</v>
      </c>
      <c r="D59" s="1295"/>
      <c r="E59" s="1296"/>
      <c r="F59" s="136">
        <v>540</v>
      </c>
      <c r="G59" s="136">
        <v>483</v>
      </c>
      <c r="H59" s="137">
        <v>444</v>
      </c>
    </row>
    <row r="60" spans="2:8" ht="45.75" customHeight="1" x14ac:dyDescent="0.15">
      <c r="B60" s="135"/>
      <c r="C60" s="1294" t="s">
        <v>608</v>
      </c>
      <c r="D60" s="1295"/>
      <c r="E60" s="1296"/>
      <c r="F60" s="136">
        <v>290</v>
      </c>
      <c r="G60" s="136">
        <v>293</v>
      </c>
      <c r="H60" s="137">
        <v>325</v>
      </c>
    </row>
    <row r="61" spans="2:8" ht="45.75" customHeight="1" x14ac:dyDescent="0.15">
      <c r="B61" s="135"/>
      <c r="C61" s="1294" t="s">
        <v>609</v>
      </c>
      <c r="D61" s="1295"/>
      <c r="E61" s="1296"/>
      <c r="F61" s="136">
        <v>33</v>
      </c>
      <c r="G61" s="136">
        <v>65</v>
      </c>
      <c r="H61" s="137">
        <v>79</v>
      </c>
    </row>
    <row r="62" spans="2:8" ht="45.75" customHeight="1" thickBot="1" x14ac:dyDescent="0.2">
      <c r="B62" s="138"/>
      <c r="C62" s="1297" t="s">
        <v>610</v>
      </c>
      <c r="D62" s="1298"/>
      <c r="E62" s="1299"/>
      <c r="F62" s="139">
        <v>45</v>
      </c>
      <c r="G62" s="139">
        <v>46</v>
      </c>
      <c r="H62" s="140">
        <v>52</v>
      </c>
    </row>
    <row r="63" spans="2:8" ht="52.5" customHeight="1" thickBot="1" x14ac:dyDescent="0.2">
      <c r="B63" s="141"/>
      <c r="C63" s="1300" t="s">
        <v>51</v>
      </c>
      <c r="D63" s="1300"/>
      <c r="E63" s="1301"/>
      <c r="F63" s="142">
        <v>13267</v>
      </c>
      <c r="G63" s="142">
        <v>14290</v>
      </c>
      <c r="H63" s="143">
        <v>15112</v>
      </c>
    </row>
    <row r="64" spans="2:8" ht="15" customHeight="1" x14ac:dyDescent="0.15"/>
  </sheetData>
  <sheetProtection algorithmName="SHA-512" hashValue="VRGZp1g/ELyoDnzSg0bkhdxxtYxSgZXbB+CL84vevJl6LEf1IIxGcYEiHgFiOu8+34Z6A+TWmDmNA4Uwf5djzA==" saltValue="GhzBVcAv/c9Hzt2ee0j7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5"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615</v>
      </c>
      <c r="AO51" s="1313"/>
      <c r="AP51" s="1313"/>
      <c r="AQ51" s="1313"/>
      <c r="AR51" s="1313"/>
      <c r="AS51" s="1313"/>
      <c r="AT51" s="1313"/>
      <c r="AU51" s="1313"/>
      <c r="AV51" s="1313"/>
      <c r="AW51" s="1313"/>
      <c r="AX51" s="1313"/>
      <c r="AY51" s="1313"/>
      <c r="AZ51" s="1313"/>
      <c r="BA51" s="1313"/>
      <c r="BB51" s="1313" t="s">
        <v>616</v>
      </c>
      <c r="BC51" s="1313"/>
      <c r="BD51" s="1313"/>
      <c r="BE51" s="1313"/>
      <c r="BF51" s="1313"/>
      <c r="BG51" s="1313"/>
      <c r="BH51" s="1313"/>
      <c r="BI51" s="1313"/>
      <c r="BJ51" s="1313"/>
      <c r="BK51" s="1313"/>
      <c r="BL51" s="1313"/>
      <c r="BM51" s="1313"/>
      <c r="BN51" s="1313"/>
      <c r="BO51" s="1313"/>
      <c r="BP51" s="1310">
        <v>41.3</v>
      </c>
      <c r="BQ51" s="1310"/>
      <c r="BR51" s="1310"/>
      <c r="BS51" s="1310"/>
      <c r="BT51" s="1310"/>
      <c r="BU51" s="1310"/>
      <c r="BV51" s="1310"/>
      <c r="BW51" s="1310"/>
      <c r="BX51" s="1310">
        <v>40.700000000000003</v>
      </c>
      <c r="BY51" s="1310"/>
      <c r="BZ51" s="1310"/>
      <c r="CA51" s="1310"/>
      <c r="CB51" s="1310"/>
      <c r="CC51" s="1310"/>
      <c r="CD51" s="1310"/>
      <c r="CE51" s="1310"/>
      <c r="CF51" s="1310">
        <v>26.1</v>
      </c>
      <c r="CG51" s="1310"/>
      <c r="CH51" s="1310"/>
      <c r="CI51" s="1310"/>
      <c r="CJ51" s="1310"/>
      <c r="CK51" s="1310"/>
      <c r="CL51" s="1310"/>
      <c r="CM51" s="1310"/>
      <c r="CN51" s="1310">
        <v>5.4</v>
      </c>
      <c r="CO51" s="1310"/>
      <c r="CP51" s="1310"/>
      <c r="CQ51" s="1310"/>
      <c r="CR51" s="1310"/>
      <c r="CS51" s="1310"/>
      <c r="CT51" s="1310"/>
      <c r="CU51" s="1310"/>
      <c r="CV51" s="1310">
        <v>2</v>
      </c>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617</v>
      </c>
      <c r="BC53" s="1313"/>
      <c r="BD53" s="1313"/>
      <c r="BE53" s="1313"/>
      <c r="BF53" s="1313"/>
      <c r="BG53" s="1313"/>
      <c r="BH53" s="1313"/>
      <c r="BI53" s="1313"/>
      <c r="BJ53" s="1313"/>
      <c r="BK53" s="1313"/>
      <c r="BL53" s="1313"/>
      <c r="BM53" s="1313"/>
      <c r="BN53" s="1313"/>
      <c r="BO53" s="1313"/>
      <c r="BP53" s="1310">
        <v>53.3</v>
      </c>
      <c r="BQ53" s="1310"/>
      <c r="BR53" s="1310"/>
      <c r="BS53" s="1310"/>
      <c r="BT53" s="1310"/>
      <c r="BU53" s="1310"/>
      <c r="BV53" s="1310"/>
      <c r="BW53" s="1310"/>
      <c r="BX53" s="1310">
        <v>54.9</v>
      </c>
      <c r="BY53" s="1310"/>
      <c r="BZ53" s="1310"/>
      <c r="CA53" s="1310"/>
      <c r="CB53" s="1310"/>
      <c r="CC53" s="1310"/>
      <c r="CD53" s="1310"/>
      <c r="CE53" s="1310"/>
      <c r="CF53" s="1310">
        <v>56.5</v>
      </c>
      <c r="CG53" s="1310"/>
      <c r="CH53" s="1310"/>
      <c r="CI53" s="1310"/>
      <c r="CJ53" s="1310"/>
      <c r="CK53" s="1310"/>
      <c r="CL53" s="1310"/>
      <c r="CM53" s="1310"/>
      <c r="CN53" s="1310">
        <v>57.2</v>
      </c>
      <c r="CO53" s="1310"/>
      <c r="CP53" s="1310"/>
      <c r="CQ53" s="1310"/>
      <c r="CR53" s="1310"/>
      <c r="CS53" s="1310"/>
      <c r="CT53" s="1310"/>
      <c r="CU53" s="1310"/>
      <c r="CV53" s="1310">
        <v>57.6</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618</v>
      </c>
      <c r="AO55" s="1314"/>
      <c r="AP55" s="1314"/>
      <c r="AQ55" s="1314"/>
      <c r="AR55" s="1314"/>
      <c r="AS55" s="1314"/>
      <c r="AT55" s="1314"/>
      <c r="AU55" s="1314"/>
      <c r="AV55" s="1314"/>
      <c r="AW55" s="1314"/>
      <c r="AX55" s="1314"/>
      <c r="AY55" s="1314"/>
      <c r="AZ55" s="1314"/>
      <c r="BA55" s="1314"/>
      <c r="BB55" s="1313" t="s">
        <v>616</v>
      </c>
      <c r="BC55" s="1313"/>
      <c r="BD55" s="1313"/>
      <c r="BE55" s="1313"/>
      <c r="BF55" s="1313"/>
      <c r="BG55" s="1313"/>
      <c r="BH55" s="1313"/>
      <c r="BI55" s="1313"/>
      <c r="BJ55" s="1313"/>
      <c r="BK55" s="1313"/>
      <c r="BL55" s="1313"/>
      <c r="BM55" s="1313"/>
      <c r="BN55" s="1313"/>
      <c r="BO55" s="1313"/>
      <c r="BP55" s="1310">
        <v>39</v>
      </c>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617</v>
      </c>
      <c r="BC57" s="1313"/>
      <c r="BD57" s="1313"/>
      <c r="BE57" s="1313"/>
      <c r="BF57" s="1313"/>
      <c r="BG57" s="1313"/>
      <c r="BH57" s="1313"/>
      <c r="BI57" s="1313"/>
      <c r="BJ57" s="1313"/>
      <c r="BK57" s="1313"/>
      <c r="BL57" s="1313"/>
      <c r="BM57" s="1313"/>
      <c r="BN57" s="1313"/>
      <c r="BO57" s="1313"/>
      <c r="BP57" s="1310">
        <v>55.4</v>
      </c>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615</v>
      </c>
      <c r="AO73" s="1313"/>
      <c r="AP73" s="1313"/>
      <c r="AQ73" s="1313"/>
      <c r="AR73" s="1313"/>
      <c r="AS73" s="1313"/>
      <c r="AT73" s="1313"/>
      <c r="AU73" s="1313"/>
      <c r="AV73" s="1313"/>
      <c r="AW73" s="1313"/>
      <c r="AX73" s="1313"/>
      <c r="AY73" s="1313"/>
      <c r="AZ73" s="1313"/>
      <c r="BA73" s="1313"/>
      <c r="BB73" s="1313" t="s">
        <v>616</v>
      </c>
      <c r="BC73" s="1313"/>
      <c r="BD73" s="1313"/>
      <c r="BE73" s="1313"/>
      <c r="BF73" s="1313"/>
      <c r="BG73" s="1313"/>
      <c r="BH73" s="1313"/>
      <c r="BI73" s="1313"/>
      <c r="BJ73" s="1313"/>
      <c r="BK73" s="1313"/>
      <c r="BL73" s="1313"/>
      <c r="BM73" s="1313"/>
      <c r="BN73" s="1313"/>
      <c r="BO73" s="1313"/>
      <c r="BP73" s="1310">
        <v>41.3</v>
      </c>
      <c r="BQ73" s="1310"/>
      <c r="BR73" s="1310"/>
      <c r="BS73" s="1310"/>
      <c r="BT73" s="1310"/>
      <c r="BU73" s="1310"/>
      <c r="BV73" s="1310"/>
      <c r="BW73" s="1310"/>
      <c r="BX73" s="1310">
        <v>40.700000000000003</v>
      </c>
      <c r="BY73" s="1310"/>
      <c r="BZ73" s="1310"/>
      <c r="CA73" s="1310"/>
      <c r="CB73" s="1310"/>
      <c r="CC73" s="1310"/>
      <c r="CD73" s="1310"/>
      <c r="CE73" s="1310"/>
      <c r="CF73" s="1310">
        <v>26.1</v>
      </c>
      <c r="CG73" s="1310"/>
      <c r="CH73" s="1310"/>
      <c r="CI73" s="1310"/>
      <c r="CJ73" s="1310"/>
      <c r="CK73" s="1310"/>
      <c r="CL73" s="1310"/>
      <c r="CM73" s="1310"/>
      <c r="CN73" s="1310">
        <v>5.4</v>
      </c>
      <c r="CO73" s="1310"/>
      <c r="CP73" s="1310"/>
      <c r="CQ73" s="1310"/>
      <c r="CR73" s="1310"/>
      <c r="CS73" s="1310"/>
      <c r="CT73" s="1310"/>
      <c r="CU73" s="1310"/>
      <c r="CV73" s="1310">
        <v>2</v>
      </c>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620</v>
      </c>
      <c r="BC75" s="1313"/>
      <c r="BD75" s="1313"/>
      <c r="BE75" s="1313"/>
      <c r="BF75" s="1313"/>
      <c r="BG75" s="1313"/>
      <c r="BH75" s="1313"/>
      <c r="BI75" s="1313"/>
      <c r="BJ75" s="1313"/>
      <c r="BK75" s="1313"/>
      <c r="BL75" s="1313"/>
      <c r="BM75" s="1313"/>
      <c r="BN75" s="1313"/>
      <c r="BO75" s="1313"/>
      <c r="BP75" s="1310">
        <v>11.9</v>
      </c>
      <c r="BQ75" s="1310"/>
      <c r="BR75" s="1310"/>
      <c r="BS75" s="1310"/>
      <c r="BT75" s="1310"/>
      <c r="BU75" s="1310"/>
      <c r="BV75" s="1310"/>
      <c r="BW75" s="1310"/>
      <c r="BX75" s="1310">
        <v>11.7</v>
      </c>
      <c r="BY75" s="1310"/>
      <c r="BZ75" s="1310"/>
      <c r="CA75" s="1310"/>
      <c r="CB75" s="1310"/>
      <c r="CC75" s="1310"/>
      <c r="CD75" s="1310"/>
      <c r="CE75" s="1310"/>
      <c r="CF75" s="1310">
        <v>11.1</v>
      </c>
      <c r="CG75" s="1310"/>
      <c r="CH75" s="1310"/>
      <c r="CI75" s="1310"/>
      <c r="CJ75" s="1310"/>
      <c r="CK75" s="1310"/>
      <c r="CL75" s="1310"/>
      <c r="CM75" s="1310"/>
      <c r="CN75" s="1310">
        <v>10.199999999999999</v>
      </c>
      <c r="CO75" s="1310"/>
      <c r="CP75" s="1310"/>
      <c r="CQ75" s="1310"/>
      <c r="CR75" s="1310"/>
      <c r="CS75" s="1310"/>
      <c r="CT75" s="1310"/>
      <c r="CU75" s="1310"/>
      <c r="CV75" s="1310">
        <v>8.9</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618</v>
      </c>
      <c r="AO77" s="1314"/>
      <c r="AP77" s="1314"/>
      <c r="AQ77" s="1314"/>
      <c r="AR77" s="1314"/>
      <c r="AS77" s="1314"/>
      <c r="AT77" s="1314"/>
      <c r="AU77" s="1314"/>
      <c r="AV77" s="1314"/>
      <c r="AW77" s="1314"/>
      <c r="AX77" s="1314"/>
      <c r="AY77" s="1314"/>
      <c r="AZ77" s="1314"/>
      <c r="BA77" s="1314"/>
      <c r="BB77" s="1313" t="s">
        <v>616</v>
      </c>
      <c r="BC77" s="1313"/>
      <c r="BD77" s="1313"/>
      <c r="BE77" s="1313"/>
      <c r="BF77" s="1313"/>
      <c r="BG77" s="1313"/>
      <c r="BH77" s="1313"/>
      <c r="BI77" s="1313"/>
      <c r="BJ77" s="1313"/>
      <c r="BK77" s="1313"/>
      <c r="BL77" s="1313"/>
      <c r="BM77" s="1313"/>
      <c r="BN77" s="1313"/>
      <c r="BO77" s="1313"/>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620</v>
      </c>
      <c r="BC79" s="1313"/>
      <c r="BD79" s="1313"/>
      <c r="BE79" s="1313"/>
      <c r="BF79" s="1313"/>
      <c r="BG79" s="1313"/>
      <c r="BH79" s="1313"/>
      <c r="BI79" s="1313"/>
      <c r="BJ79" s="1313"/>
      <c r="BK79" s="1313"/>
      <c r="BL79" s="1313"/>
      <c r="BM79" s="1313"/>
      <c r="BN79" s="1313"/>
      <c r="BO79" s="1313"/>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FlWlBVDdxDqowrssylS7RYCTuHQt/Cab3lCraA8cWTsWcAH0bxkysbomVmjt0he8e85jkkX/nR4yG9YPVMXrw==" saltValue="E6BpF4WD3HCeveTHeb5f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dbj5FzBhRjs02lOm9pmSo/N5H3mWWYDfzuKv0zf2+95edD9dYHrFbCnSFkBgzD82tNgf9ziAI9MIYSF/R1retQ==" saltValue="U/6xUdmK8XagXSAPbd0bL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MrkZIpMupglA5nlSwJxmLeMeLzhR8TtfSmjy/PkASEnZfuis86tr9TqiQBMgoRB7uwdklcBBvX6JERiCmCs0dw==" saltValue="G4C4V+5gjfAafp2MAKojI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49274</v>
      </c>
      <c r="E3" s="162"/>
      <c r="F3" s="163">
        <v>92247</v>
      </c>
      <c r="G3" s="164"/>
      <c r="H3" s="165"/>
    </row>
    <row r="4" spans="1:8" x14ac:dyDescent="0.15">
      <c r="A4" s="166"/>
      <c r="B4" s="167"/>
      <c r="C4" s="168"/>
      <c r="D4" s="169">
        <v>5123</v>
      </c>
      <c r="E4" s="170"/>
      <c r="F4" s="171">
        <v>37204</v>
      </c>
      <c r="G4" s="172"/>
      <c r="H4" s="173"/>
    </row>
    <row r="5" spans="1:8" x14ac:dyDescent="0.15">
      <c r="A5" s="154" t="s">
        <v>559</v>
      </c>
      <c r="B5" s="159"/>
      <c r="C5" s="160"/>
      <c r="D5" s="161">
        <v>43703</v>
      </c>
      <c r="E5" s="162"/>
      <c r="F5" s="163">
        <v>67319</v>
      </c>
      <c r="G5" s="164"/>
      <c r="H5" s="165"/>
    </row>
    <row r="6" spans="1:8" x14ac:dyDescent="0.15">
      <c r="A6" s="166"/>
      <c r="B6" s="167"/>
      <c r="C6" s="168"/>
      <c r="D6" s="169">
        <v>8692</v>
      </c>
      <c r="E6" s="170"/>
      <c r="F6" s="171">
        <v>38101</v>
      </c>
      <c r="G6" s="172"/>
      <c r="H6" s="173"/>
    </row>
    <row r="7" spans="1:8" x14ac:dyDescent="0.15">
      <c r="A7" s="154" t="s">
        <v>560</v>
      </c>
      <c r="B7" s="159"/>
      <c r="C7" s="160"/>
      <c r="D7" s="161">
        <v>58616</v>
      </c>
      <c r="E7" s="162"/>
      <c r="F7" s="163">
        <v>70615</v>
      </c>
      <c r="G7" s="164"/>
      <c r="H7" s="165"/>
    </row>
    <row r="8" spans="1:8" x14ac:dyDescent="0.15">
      <c r="A8" s="166"/>
      <c r="B8" s="167"/>
      <c r="C8" s="168"/>
      <c r="D8" s="169">
        <v>14147</v>
      </c>
      <c r="E8" s="170"/>
      <c r="F8" s="171">
        <v>37382</v>
      </c>
      <c r="G8" s="172"/>
      <c r="H8" s="173"/>
    </row>
    <row r="9" spans="1:8" x14ac:dyDescent="0.15">
      <c r="A9" s="154" t="s">
        <v>561</v>
      </c>
      <c r="B9" s="159"/>
      <c r="C9" s="160"/>
      <c r="D9" s="161">
        <v>141305</v>
      </c>
      <c r="E9" s="162"/>
      <c r="F9" s="163">
        <v>69185</v>
      </c>
      <c r="G9" s="164"/>
      <c r="H9" s="165"/>
    </row>
    <row r="10" spans="1:8" x14ac:dyDescent="0.15">
      <c r="A10" s="166"/>
      <c r="B10" s="167"/>
      <c r="C10" s="168"/>
      <c r="D10" s="169">
        <v>23266</v>
      </c>
      <c r="E10" s="170"/>
      <c r="F10" s="171">
        <v>38519</v>
      </c>
      <c r="G10" s="172"/>
      <c r="H10" s="173"/>
    </row>
    <row r="11" spans="1:8" x14ac:dyDescent="0.15">
      <c r="A11" s="154" t="s">
        <v>562</v>
      </c>
      <c r="B11" s="159"/>
      <c r="C11" s="160"/>
      <c r="D11" s="161">
        <v>165469</v>
      </c>
      <c r="E11" s="162"/>
      <c r="F11" s="163">
        <v>70166</v>
      </c>
      <c r="G11" s="164"/>
      <c r="H11" s="165"/>
    </row>
    <row r="12" spans="1:8" x14ac:dyDescent="0.15">
      <c r="A12" s="166"/>
      <c r="B12" s="167"/>
      <c r="C12" s="174"/>
      <c r="D12" s="169">
        <v>31361</v>
      </c>
      <c r="E12" s="170"/>
      <c r="F12" s="171">
        <v>36115</v>
      </c>
      <c r="G12" s="172"/>
      <c r="H12" s="173"/>
    </row>
    <row r="13" spans="1:8" x14ac:dyDescent="0.15">
      <c r="A13" s="154"/>
      <c r="B13" s="159"/>
      <c r="C13" s="175"/>
      <c r="D13" s="176">
        <v>91673</v>
      </c>
      <c r="E13" s="177"/>
      <c r="F13" s="178">
        <v>73906</v>
      </c>
      <c r="G13" s="179"/>
      <c r="H13" s="165"/>
    </row>
    <row r="14" spans="1:8" x14ac:dyDescent="0.15">
      <c r="A14" s="166"/>
      <c r="B14" s="167"/>
      <c r="C14" s="168"/>
      <c r="D14" s="169">
        <v>16518</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7.98</v>
      </c>
      <c r="C19" s="180">
        <f>ROUND(VALUE(SUBSTITUTE(実質収支比率等に係る経年分析!G$48,"▲","-")),2)</f>
        <v>6.87</v>
      </c>
      <c r="D19" s="180">
        <f>ROUND(VALUE(SUBSTITUTE(実質収支比率等に係る経年分析!H$48,"▲","-")),2)</f>
        <v>9.85</v>
      </c>
      <c r="E19" s="180">
        <f>ROUND(VALUE(SUBSTITUTE(実質収支比率等に係る経年分析!I$48,"▲","-")),2)</f>
        <v>8.84</v>
      </c>
      <c r="F19" s="180">
        <f>ROUND(VALUE(SUBSTITUTE(実質収支比率等に係る経年分析!J$48,"▲","-")),2)</f>
        <v>5.54</v>
      </c>
    </row>
    <row r="20" spans="1:11" x14ac:dyDescent="0.15">
      <c r="A20" s="180" t="s">
        <v>55</v>
      </c>
      <c r="B20" s="180">
        <f>ROUND(VALUE(SUBSTITUTE(実質収支比率等に係る経年分析!F$47,"▲","-")),2)</f>
        <v>43.03</v>
      </c>
      <c r="C20" s="180">
        <f>ROUND(VALUE(SUBSTITUTE(実質収支比率等に係る経年分析!G$47,"▲","-")),2)</f>
        <v>39.64</v>
      </c>
      <c r="D20" s="180">
        <f>ROUND(VALUE(SUBSTITUTE(実質収支比率等に係る経年分析!H$47,"▲","-")),2)</f>
        <v>43.7</v>
      </c>
      <c r="E20" s="180">
        <f>ROUND(VALUE(SUBSTITUTE(実質収支比率等に係る経年分析!I$47,"▲","-")),2)</f>
        <v>50.33</v>
      </c>
      <c r="F20" s="180">
        <f>ROUND(VALUE(SUBSTITUTE(実質収支比率等に係る経年分析!J$47,"▲","-")),2)</f>
        <v>55.8</v>
      </c>
    </row>
    <row r="21" spans="1:11" x14ac:dyDescent="0.15">
      <c r="A21" s="180" t="s">
        <v>56</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-10.27</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-0.53</v>
      </c>
      <c r="F21" s="180">
        <f>IF(ISNUMBER(VALUE(SUBSTITUTE(実質収支比率等に係る経年分析!J$49,"▲","-"))),ROUND(VALUE(SUBSTITUTE(実質収支比率等に係る経年分析!J$49,"▲","-")),2),NA())</f>
        <v>-3.03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奨学金特別会計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1.25</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2.0099999999999998</v>
      </c>
    </row>
    <row r="34" spans="1:16" x14ac:dyDescent="0.15">
      <c r="A34" s="181" t="str">
        <f>IF(連結実質赤字比率に係る赤字・黒字の構成分析!C$36="",NA(),連結実質赤字比率に係る赤字・黒字の構成分析!C$36)</f>
        <v>宇城市民病院事業会計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5.49</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0.56000000000000005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0.45</v>
      </c>
      <c r="J36" s="181">
        <f>IF(ROUND(VALUE(SUBSTITUTE(連結実質赤字比率に係る赤字・黒字の構成分析!J$34,"▲", "-")), 2) &lt; 0, ABS(ROUND(VALUE(SUBSTITUTE(連結実質赤字比率に係る赤字・黒字の構成分析!J$34,"▲", "-")), 2)), NA())</f>
        <v>0.31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3608</v>
      </c>
      <c r="E42" s="182"/>
      <c r="F42" s="182"/>
      <c r="G42" s="182">
        <f>'実質公債費比率（分子）の構造'!L$52</f>
        <v>3500</v>
      </c>
      <c r="H42" s="182"/>
      <c r="I42" s="182"/>
      <c r="J42" s="182">
        <f>'実質公債費比率（分子）の構造'!M$52</f>
        <v>3429</v>
      </c>
      <c r="K42" s="182"/>
      <c r="L42" s="182"/>
      <c r="M42" s="182">
        <f>'実質公債費比率（分子）の構造'!N$52</f>
        <v>3398</v>
      </c>
      <c r="N42" s="182"/>
      <c r="O42" s="182"/>
      <c r="P42" s="182">
        <f>'実質公債費比率（分子）の構造'!O$52</f>
        <v>3238</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v>
      </c>
      <c r="C44" s="182"/>
      <c r="D44" s="182"/>
      <c r="E44" s="182">
        <f>'実質公債費比率（分子）の構造'!L$50</f>
        <v>6</v>
      </c>
      <c r="F44" s="182"/>
      <c r="G44" s="182"/>
      <c r="H44" s="182">
        <f>'実質公債費比率（分子）の構造'!M$50</f>
        <v>6</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107</v>
      </c>
      <c r="C45" s="182"/>
      <c r="D45" s="182"/>
      <c r="E45" s="182">
        <f>'実質公債費比率（分子）の構造'!L$49</f>
        <v>85</v>
      </c>
      <c r="F45" s="182"/>
      <c r="G45" s="182"/>
      <c r="H45" s="182">
        <f>'実質公債費比率（分子）の構造'!M$49</f>
        <v>70</v>
      </c>
      <c r="I45" s="182"/>
      <c r="J45" s="182"/>
      <c r="K45" s="182">
        <f>'実質公債費比率（分子）の構造'!N$49</f>
        <v>74</v>
      </c>
      <c r="L45" s="182"/>
      <c r="M45" s="182"/>
      <c r="N45" s="182">
        <f>'実質公債費比率（分子）の構造'!O$49</f>
        <v>72</v>
      </c>
      <c r="O45" s="182"/>
      <c r="P45" s="182"/>
    </row>
    <row r="46" spans="1:16" x14ac:dyDescent="0.15">
      <c r="A46" s="182" t="s">
        <v>67</v>
      </c>
      <c r="B46" s="182">
        <f>'実質公債費比率（分子）の構造'!K$48</f>
        <v>874</v>
      </c>
      <c r="C46" s="182"/>
      <c r="D46" s="182"/>
      <c r="E46" s="182">
        <f>'実質公債費比率（分子）の構造'!L$48</f>
        <v>794</v>
      </c>
      <c r="F46" s="182"/>
      <c r="G46" s="182"/>
      <c r="H46" s="182">
        <f>'実質公債費比率（分子）の構造'!M$48</f>
        <v>775</v>
      </c>
      <c r="I46" s="182"/>
      <c r="J46" s="182"/>
      <c r="K46" s="182">
        <f>'実質公債費比率（分子）の構造'!N$48</f>
        <v>696</v>
      </c>
      <c r="L46" s="182"/>
      <c r="M46" s="182"/>
      <c r="N46" s="182">
        <f>'実質公債費比率（分子）の構造'!O$48</f>
        <v>553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4407</v>
      </c>
      <c r="C49" s="182"/>
      <c r="D49" s="182"/>
      <c r="E49" s="182">
        <f>'実質公債費比率（分子）の構造'!L$45</f>
        <v>4165</v>
      </c>
      <c r="F49" s="182"/>
      <c r="G49" s="182"/>
      <c r="H49" s="182">
        <f>'実質公債費比率（分子）の構造'!M$45</f>
        <v>4046</v>
      </c>
      <c r="I49" s="182"/>
      <c r="J49" s="182"/>
      <c r="K49" s="182">
        <f>'実質公債費比率（分子）の構造'!N$45</f>
        <v>3918</v>
      </c>
      <c r="L49" s="182"/>
      <c r="M49" s="182"/>
      <c r="N49" s="182">
        <f>'実質公債費比率（分子）の構造'!O$45</f>
        <v>3565</v>
      </c>
      <c r="O49" s="182"/>
      <c r="P49" s="182"/>
    </row>
    <row r="50" spans="1:16" x14ac:dyDescent="0.15">
      <c r="A50" s="182" t="s">
        <v>71</v>
      </c>
      <c r="B50" s="182" t="e">
        <f>NA()</f>
        <v>#N/A</v>
      </c>
      <c r="C50" s="182">
        <f>IF(ISNUMBER('実質公債費比率（分子）の構造'!K$53),'実質公債費比率（分子）の構造'!K$53,NA())</f>
        <v>1787</v>
      </c>
      <c r="D50" s="182" t="e">
        <f>NA()</f>
        <v>#N/A</v>
      </c>
      <c r="E50" s="182" t="e">
        <f>NA()</f>
        <v>#N/A</v>
      </c>
      <c r="F50" s="182">
        <f>IF(ISNUMBER('実質公債費比率（分子）の構造'!L$53),'実質公債費比率（分子）の構造'!L$53,NA())</f>
        <v>1550</v>
      </c>
      <c r="G50" s="182" t="e">
        <f>NA()</f>
        <v>#N/A</v>
      </c>
      <c r="H50" s="182" t="e">
        <f>NA()</f>
        <v>#N/A</v>
      </c>
      <c r="I50" s="182">
        <f>IF(ISNUMBER('実質公債費比率（分子）の構造'!M$53),'実質公債費比率（分子）の構造'!M$53,NA())</f>
        <v>1468</v>
      </c>
      <c r="J50" s="182" t="e">
        <f>NA()</f>
        <v>#N/A</v>
      </c>
      <c r="K50" s="182" t="e">
        <f>NA()</f>
        <v>#N/A</v>
      </c>
      <c r="L50" s="182">
        <f>IF(ISNUMBER('実質公債費比率（分子）の構造'!N$53),'実質公債費比率（分子）の構造'!N$53,NA())</f>
        <v>1297</v>
      </c>
      <c r="M50" s="182" t="e">
        <f>NA()</f>
        <v>#N/A</v>
      </c>
      <c r="N50" s="182" t="e">
        <f>NA()</f>
        <v>#N/A</v>
      </c>
      <c r="O50" s="182">
        <f>IF(ISNUMBER('実質公債費比率（分子）の構造'!O$53),'実質公債費比率（分子）の構造'!O$53,NA())</f>
        <v>959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30325</v>
      </c>
      <c r="E56" s="181"/>
      <c r="F56" s="181"/>
      <c r="G56" s="181">
        <f>'将来負担比率（分子）の構造'!J$52</f>
        <v>30849</v>
      </c>
      <c r="H56" s="181"/>
      <c r="I56" s="181"/>
      <c r="J56" s="181">
        <f>'将来負担比率（分子）の構造'!K$52</f>
        <v>32844</v>
      </c>
      <c r="K56" s="181"/>
      <c r="L56" s="181"/>
      <c r="M56" s="181">
        <f>'将来負担比率（分子）の構造'!L$52</f>
        <v>34710</v>
      </c>
      <c r="N56" s="181"/>
      <c r="O56" s="181"/>
      <c r="P56" s="181">
        <f>'将来負担比率（分子）の構造'!M$52</f>
        <v>35489</v>
      </c>
    </row>
    <row r="57" spans="1:16" x14ac:dyDescent="0.15">
      <c r="A57" s="181" t="s">
        <v>42</v>
      </c>
      <c r="B57" s="181"/>
      <c r="C57" s="181"/>
      <c r="D57" s="181">
        <f>'将来負担比率（分子）の構造'!I$51</f>
        <v>5</v>
      </c>
      <c r="E57" s="181"/>
      <c r="F57" s="181"/>
      <c r="G57" s="181">
        <f>'将来負担比率（分子）の構造'!J$51</f>
        <v>4</v>
      </c>
      <c r="H57" s="181"/>
      <c r="I57" s="181"/>
      <c r="J57" s="181">
        <f>'将来負担比率（分子）の構造'!K$51</f>
        <v>2</v>
      </c>
      <c r="K57" s="181"/>
      <c r="L57" s="181"/>
      <c r="M57" s="181">
        <f>'将来負担比率（分子）の構造'!L$51</f>
        <v>140</v>
      </c>
      <c r="N57" s="181"/>
      <c r="O57" s="181"/>
      <c r="P57" s="181">
        <f>'将来負担比率（分子）の構造'!M$51</f>
        <v>694</v>
      </c>
    </row>
    <row r="58" spans="1:16" x14ac:dyDescent="0.15">
      <c r="A58" s="181" t="s">
        <v>41</v>
      </c>
      <c r="B58" s="181"/>
      <c r="C58" s="181"/>
      <c r="D58" s="181">
        <f>'将来負担比率（分子）の構造'!I$50</f>
        <v>10021</v>
      </c>
      <c r="E58" s="181"/>
      <c r="F58" s="181"/>
      <c r="G58" s="181">
        <f>'将来負担比率（分子）の構造'!J$50</f>
        <v>9046</v>
      </c>
      <c r="H58" s="181"/>
      <c r="I58" s="181"/>
      <c r="J58" s="181">
        <f>'将来負担比率（分子）の構造'!K$50</f>
        <v>10318</v>
      </c>
      <c r="K58" s="181"/>
      <c r="L58" s="181"/>
      <c r="M58" s="181">
        <f>'将来負担比率（分子）の構造'!L$50</f>
        <v>11881</v>
      </c>
      <c r="N58" s="181"/>
      <c r="O58" s="181"/>
      <c r="P58" s="181">
        <f>'将来負担比率（分子）の構造'!M$50</f>
        <v>12944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4271</v>
      </c>
      <c r="C62" s="181"/>
      <c r="D62" s="181"/>
      <c r="E62" s="181">
        <f>'将来負担比率（分子）の構造'!J$45</f>
        <v>3844</v>
      </c>
      <c r="F62" s="181"/>
      <c r="G62" s="181"/>
      <c r="H62" s="181">
        <f>'将来負担比率（分子）の構造'!K$45</f>
        <v>3647</v>
      </c>
      <c r="I62" s="181"/>
      <c r="J62" s="181"/>
      <c r="K62" s="181">
        <f>'将来負担比率（分子）の構造'!L$45</f>
        <v>3395</v>
      </c>
      <c r="L62" s="181"/>
      <c r="M62" s="181"/>
      <c r="N62" s="181">
        <f>'将来負担比率（分子）の構造'!M$45</f>
        <v>3298</v>
      </c>
      <c r="O62" s="181"/>
      <c r="P62" s="181"/>
    </row>
    <row r="63" spans="1:16" x14ac:dyDescent="0.15">
      <c r="A63" s="181" t="s">
        <v>34</v>
      </c>
      <c r="B63" s="181">
        <f>'将来負担比率（分子）の構造'!I$44</f>
        <v>690</v>
      </c>
      <c r="C63" s="181"/>
      <c r="D63" s="181"/>
      <c r="E63" s="181">
        <f>'将来負担比率（分子）の構造'!J$44</f>
        <v>660</v>
      </c>
      <c r="F63" s="181"/>
      <c r="G63" s="181"/>
      <c r="H63" s="181">
        <f>'将来負担比率（分子）の構造'!K$44</f>
        <v>668</v>
      </c>
      <c r="I63" s="181"/>
      <c r="J63" s="181"/>
      <c r="K63" s="181">
        <f>'将来負担比率（分子）の構造'!L$44</f>
        <v>645</v>
      </c>
      <c r="L63" s="181"/>
      <c r="M63" s="181"/>
      <c r="N63" s="181">
        <f>'将来負担比率（分子）の構造'!M$44</f>
        <v>883</v>
      </c>
      <c r="O63" s="181"/>
      <c r="P63" s="181"/>
    </row>
    <row r="64" spans="1:16" x14ac:dyDescent="0.15">
      <c r="A64" s="181" t="s">
        <v>33</v>
      </c>
      <c r="B64" s="181">
        <f>'将来負担比率（分子）の構造'!I$43</f>
        <v>9627</v>
      </c>
      <c r="C64" s="181"/>
      <c r="D64" s="181"/>
      <c r="E64" s="181">
        <f>'将来負担比率（分子）の構造'!J$43</f>
        <v>9137</v>
      </c>
      <c r="F64" s="181"/>
      <c r="G64" s="181"/>
      <c r="H64" s="181">
        <f>'将来負担比率（分子）の構造'!K$43</f>
        <v>8581</v>
      </c>
      <c r="I64" s="181"/>
      <c r="J64" s="181"/>
      <c r="K64" s="181">
        <f>'将来負担比率（分子）の構造'!L$43</f>
        <v>7903</v>
      </c>
      <c r="L64" s="181"/>
      <c r="M64" s="181"/>
      <c r="N64" s="181">
        <f>'将来負担比率（分子）の構造'!M$43</f>
        <v>6841</v>
      </c>
      <c r="O64" s="181"/>
      <c r="P64" s="181"/>
    </row>
    <row r="65" spans="1:16" x14ac:dyDescent="0.15">
      <c r="A65" s="181" t="s">
        <v>32</v>
      </c>
      <c r="B65" s="181">
        <f>'将来負担比率（分子）の構造'!I$42</f>
        <v>75</v>
      </c>
      <c r="C65" s="181"/>
      <c r="D65" s="181"/>
      <c r="E65" s="181">
        <f>'将来負担比率（分子）の構造'!J$42</f>
        <v>69</v>
      </c>
      <c r="F65" s="181"/>
      <c r="G65" s="181"/>
      <c r="H65" s="181">
        <f>'将来負担比率（分子）の構造'!K$42</f>
        <v>57</v>
      </c>
      <c r="I65" s="181"/>
      <c r="J65" s="181"/>
      <c r="K65" s="181">
        <f>'将来負担比率（分子）の構造'!L$42</f>
        <v>51</v>
      </c>
      <c r="L65" s="181"/>
      <c r="M65" s="181"/>
      <c r="N65" s="181">
        <f>'将来負担比率（分子）の構造'!M$42</f>
        <v>52</v>
      </c>
      <c r="O65" s="181"/>
      <c r="P65" s="181"/>
    </row>
    <row r="66" spans="1:16" x14ac:dyDescent="0.15">
      <c r="A66" s="181" t="s">
        <v>31</v>
      </c>
      <c r="B66" s="181">
        <f>'将来負担比率（分子）の構造'!I$41</f>
        <v>31772</v>
      </c>
      <c r="C66" s="181"/>
      <c r="D66" s="181"/>
      <c r="E66" s="181">
        <f>'将来負担比率（分子）の構造'!J$41</f>
        <v>31993</v>
      </c>
      <c r="F66" s="181"/>
      <c r="G66" s="181"/>
      <c r="H66" s="181">
        <f>'将来負担比率（分子）の構造'!K$41</f>
        <v>33895</v>
      </c>
      <c r="I66" s="181"/>
      <c r="J66" s="181"/>
      <c r="K66" s="181">
        <f>'将来負担比率（分子）の構造'!L$41</f>
        <v>35488</v>
      </c>
      <c r="L66" s="181"/>
      <c r="M66" s="181"/>
      <c r="N66" s="181">
        <f>'将来負担比率（分子）の構造'!M$41</f>
        <v>38334</v>
      </c>
      <c r="O66" s="181"/>
      <c r="P66" s="181"/>
    </row>
    <row r="67" spans="1:16" x14ac:dyDescent="0.15">
      <c r="A67" s="181" t="s">
        <v>75</v>
      </c>
      <c r="B67" s="181" t="e">
        <f>NA()</f>
        <v>#N/A</v>
      </c>
      <c r="C67" s="181">
        <f>IF(ISNUMBER('将来負担比率（分子）の構造'!I$53), IF('将来負担比率（分子）の構造'!I$53 &lt; 0, 0, '将来負担比率（分子）の構造'!I$53), NA())</f>
        <v>6084</v>
      </c>
      <c r="D67" s="181" t="e">
        <f>NA()</f>
        <v>#N/A</v>
      </c>
      <c r="E67" s="181" t="e">
        <f>NA()</f>
        <v>#N/A</v>
      </c>
      <c r="F67" s="181">
        <f>IF(ISNUMBER('将来負担比率（分子）の構造'!J$53), IF('将来負担比率（分子）の構造'!J$53 &lt; 0, 0, '将来負担比率（分子）の構造'!J$53), NA())</f>
        <v>5806</v>
      </c>
      <c r="G67" s="181" t="e">
        <f>NA()</f>
        <v>#N/A</v>
      </c>
      <c r="H67" s="181" t="e">
        <f>NA()</f>
        <v>#N/A</v>
      </c>
      <c r="I67" s="181">
        <f>IF(ISNUMBER('将来負担比率（分子）の構造'!K$53), IF('将来負担比率（分子）の構造'!K$53 &lt; 0, 0, '将来負担比率（分子）の構造'!K$53), NA())</f>
        <v>3684</v>
      </c>
      <c r="J67" s="181" t="e">
        <f>NA()</f>
        <v>#N/A</v>
      </c>
      <c r="K67" s="181" t="e">
        <f>NA()</f>
        <v>#N/A</v>
      </c>
      <c r="L67" s="181">
        <f>IF(ISNUMBER('将来負担比率（分子）の構造'!L$53), IF('将来負担比率（分子）の構造'!L$53 &lt; 0, 0, '将来負担比率（分子）の構造'!L$53), NA())</f>
        <v>752</v>
      </c>
      <c r="M67" s="181" t="e">
        <f>NA()</f>
        <v>#N/A</v>
      </c>
      <c r="N67" s="181" t="e">
        <f>NA()</f>
        <v>#N/A</v>
      </c>
      <c r="O67" s="181">
        <f>IF(ISNUMBER('将来負担比率（分子）の構造'!M$53), IF('将来負担比率（分子）の構造'!M$53 &lt; 0, 0, '将来負担比率（分子）の構造'!M$53), NA())</f>
        <v>281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7657</v>
      </c>
      <c r="C72" s="185">
        <f>基金残高に係る経年分析!G55</f>
        <v>8634</v>
      </c>
      <c r="D72" s="185">
        <f>基金残高に係る経年分析!H55</f>
        <v>9457</v>
      </c>
    </row>
    <row r="73" spans="1:16" x14ac:dyDescent="0.15">
      <c r="A73" s="184" t="s">
        <v>78</v>
      </c>
      <c r="B73" s="185">
        <f>基金残高に係る経年分析!F56</f>
        <v>891</v>
      </c>
      <c r="C73" s="185">
        <f>基金残高に係る経年分析!G56</f>
        <v>832</v>
      </c>
      <c r="D73" s="185">
        <f>基金残高に係る経年分析!H56</f>
        <v>730</v>
      </c>
    </row>
    <row r="74" spans="1:16" x14ac:dyDescent="0.15">
      <c r="A74" s="184" t="s">
        <v>79</v>
      </c>
      <c r="B74" s="185">
        <f>基金残高に係る経年分析!F57</f>
        <v>4718</v>
      </c>
      <c r="C74" s="185">
        <f>基金残高に係る経年分析!G57</f>
        <v>4824</v>
      </c>
      <c r="D74" s="185">
        <f>基金残高に係る経年分析!H57</f>
        <v>4926</v>
      </c>
    </row>
  </sheetData>
  <sheetProtection algorithmName="SHA-512" hashValue="u0vfz92pT4pVWJD0rbvOuIehAXyra1YhXJIumx4kzuLt/xDulShOjSG2fGJIBAyxYiAsjUupqxbu3aKD6pdTrA==" saltValue="bZ4KZ3xCCYIDfDttRqJD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6132019</v>
      </c>
      <c r="S5" s="673"/>
      <c r="T5" s="673"/>
      <c r="U5" s="673"/>
      <c r="V5" s="673"/>
      <c r="W5" s="673"/>
      <c r="X5" s="673"/>
      <c r="Y5" s="674"/>
      <c r="Z5" s="675">
        <v>16.8</v>
      </c>
      <c r="AA5" s="675"/>
      <c r="AB5" s="675"/>
      <c r="AC5" s="675"/>
      <c r="AD5" s="676">
        <v>6132019</v>
      </c>
      <c r="AE5" s="676"/>
      <c r="AF5" s="676"/>
      <c r="AG5" s="676"/>
      <c r="AH5" s="676"/>
      <c r="AI5" s="676"/>
      <c r="AJ5" s="676"/>
      <c r="AK5" s="676"/>
      <c r="AL5" s="677">
        <v>37.4</v>
      </c>
      <c r="AM5" s="678"/>
      <c r="AN5" s="678"/>
      <c r="AO5" s="679"/>
      <c r="AP5" s="669" t="s">
        <v>232</v>
      </c>
      <c r="AQ5" s="670"/>
      <c r="AR5" s="670"/>
      <c r="AS5" s="670"/>
      <c r="AT5" s="670"/>
      <c r="AU5" s="670"/>
      <c r="AV5" s="670"/>
      <c r="AW5" s="670"/>
      <c r="AX5" s="670"/>
      <c r="AY5" s="670"/>
      <c r="AZ5" s="670"/>
      <c r="BA5" s="670"/>
      <c r="BB5" s="670"/>
      <c r="BC5" s="670"/>
      <c r="BD5" s="670"/>
      <c r="BE5" s="670"/>
      <c r="BF5" s="671"/>
      <c r="BG5" s="683">
        <v>6132019</v>
      </c>
      <c r="BH5" s="684"/>
      <c r="BI5" s="684"/>
      <c r="BJ5" s="684"/>
      <c r="BK5" s="684"/>
      <c r="BL5" s="684"/>
      <c r="BM5" s="684"/>
      <c r="BN5" s="685"/>
      <c r="BO5" s="686">
        <v>100</v>
      </c>
      <c r="BP5" s="686"/>
      <c r="BQ5" s="686"/>
      <c r="BR5" s="686"/>
      <c r="BS5" s="687" t="s">
        <v>233</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225</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307600</v>
      </c>
      <c r="S6" s="684"/>
      <c r="T6" s="684"/>
      <c r="U6" s="684"/>
      <c r="V6" s="684"/>
      <c r="W6" s="684"/>
      <c r="X6" s="684"/>
      <c r="Y6" s="685"/>
      <c r="Z6" s="686">
        <v>0.8</v>
      </c>
      <c r="AA6" s="686"/>
      <c r="AB6" s="686"/>
      <c r="AC6" s="686"/>
      <c r="AD6" s="687">
        <v>307600</v>
      </c>
      <c r="AE6" s="687"/>
      <c r="AF6" s="687"/>
      <c r="AG6" s="687"/>
      <c r="AH6" s="687"/>
      <c r="AI6" s="687"/>
      <c r="AJ6" s="687"/>
      <c r="AK6" s="687"/>
      <c r="AL6" s="688">
        <v>1.9</v>
      </c>
      <c r="AM6" s="689"/>
      <c r="AN6" s="689"/>
      <c r="AO6" s="690"/>
      <c r="AP6" s="680" t="s">
        <v>238</v>
      </c>
      <c r="AQ6" s="681"/>
      <c r="AR6" s="681"/>
      <c r="AS6" s="681"/>
      <c r="AT6" s="681"/>
      <c r="AU6" s="681"/>
      <c r="AV6" s="681"/>
      <c r="AW6" s="681"/>
      <c r="AX6" s="681"/>
      <c r="AY6" s="681"/>
      <c r="AZ6" s="681"/>
      <c r="BA6" s="681"/>
      <c r="BB6" s="681"/>
      <c r="BC6" s="681"/>
      <c r="BD6" s="681"/>
      <c r="BE6" s="681"/>
      <c r="BF6" s="682"/>
      <c r="BG6" s="683">
        <v>6132019</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214925</v>
      </c>
      <c r="CS6" s="684"/>
      <c r="CT6" s="684"/>
      <c r="CU6" s="684"/>
      <c r="CV6" s="684"/>
      <c r="CW6" s="684"/>
      <c r="CX6" s="684"/>
      <c r="CY6" s="685"/>
      <c r="CZ6" s="677">
        <v>0.6</v>
      </c>
      <c r="DA6" s="678"/>
      <c r="DB6" s="678"/>
      <c r="DC6" s="697"/>
      <c r="DD6" s="692" t="s">
        <v>129</v>
      </c>
      <c r="DE6" s="684"/>
      <c r="DF6" s="684"/>
      <c r="DG6" s="684"/>
      <c r="DH6" s="684"/>
      <c r="DI6" s="684"/>
      <c r="DJ6" s="684"/>
      <c r="DK6" s="684"/>
      <c r="DL6" s="684"/>
      <c r="DM6" s="684"/>
      <c r="DN6" s="684"/>
      <c r="DO6" s="684"/>
      <c r="DP6" s="685"/>
      <c r="DQ6" s="692">
        <v>214901</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3123</v>
      </c>
      <c r="S7" s="684"/>
      <c r="T7" s="684"/>
      <c r="U7" s="684"/>
      <c r="V7" s="684"/>
      <c r="W7" s="684"/>
      <c r="X7" s="684"/>
      <c r="Y7" s="685"/>
      <c r="Z7" s="686">
        <v>0</v>
      </c>
      <c r="AA7" s="686"/>
      <c r="AB7" s="686"/>
      <c r="AC7" s="686"/>
      <c r="AD7" s="687">
        <v>3123</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2505835</v>
      </c>
      <c r="BH7" s="684"/>
      <c r="BI7" s="684"/>
      <c r="BJ7" s="684"/>
      <c r="BK7" s="684"/>
      <c r="BL7" s="684"/>
      <c r="BM7" s="684"/>
      <c r="BN7" s="685"/>
      <c r="BO7" s="686">
        <v>40.9</v>
      </c>
      <c r="BP7" s="686"/>
      <c r="BQ7" s="686"/>
      <c r="BR7" s="686"/>
      <c r="BS7" s="687" t="s">
        <v>233</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4216704</v>
      </c>
      <c r="CS7" s="684"/>
      <c r="CT7" s="684"/>
      <c r="CU7" s="684"/>
      <c r="CV7" s="684"/>
      <c r="CW7" s="684"/>
      <c r="CX7" s="684"/>
      <c r="CY7" s="685"/>
      <c r="CZ7" s="686">
        <v>12</v>
      </c>
      <c r="DA7" s="686"/>
      <c r="DB7" s="686"/>
      <c r="DC7" s="686"/>
      <c r="DD7" s="692">
        <v>530282</v>
      </c>
      <c r="DE7" s="684"/>
      <c r="DF7" s="684"/>
      <c r="DG7" s="684"/>
      <c r="DH7" s="684"/>
      <c r="DI7" s="684"/>
      <c r="DJ7" s="684"/>
      <c r="DK7" s="684"/>
      <c r="DL7" s="684"/>
      <c r="DM7" s="684"/>
      <c r="DN7" s="684"/>
      <c r="DO7" s="684"/>
      <c r="DP7" s="685"/>
      <c r="DQ7" s="692">
        <v>2663906</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12896</v>
      </c>
      <c r="S8" s="684"/>
      <c r="T8" s="684"/>
      <c r="U8" s="684"/>
      <c r="V8" s="684"/>
      <c r="W8" s="684"/>
      <c r="X8" s="684"/>
      <c r="Y8" s="685"/>
      <c r="Z8" s="686">
        <v>0</v>
      </c>
      <c r="AA8" s="686"/>
      <c r="AB8" s="686"/>
      <c r="AC8" s="686"/>
      <c r="AD8" s="687">
        <v>12896</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98244</v>
      </c>
      <c r="BH8" s="684"/>
      <c r="BI8" s="684"/>
      <c r="BJ8" s="684"/>
      <c r="BK8" s="684"/>
      <c r="BL8" s="684"/>
      <c r="BM8" s="684"/>
      <c r="BN8" s="685"/>
      <c r="BO8" s="686">
        <v>1.6</v>
      </c>
      <c r="BP8" s="686"/>
      <c r="BQ8" s="686"/>
      <c r="BR8" s="686"/>
      <c r="BS8" s="692" t="s">
        <v>233</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10889933</v>
      </c>
      <c r="CS8" s="684"/>
      <c r="CT8" s="684"/>
      <c r="CU8" s="684"/>
      <c r="CV8" s="684"/>
      <c r="CW8" s="684"/>
      <c r="CX8" s="684"/>
      <c r="CY8" s="685"/>
      <c r="CZ8" s="686">
        <v>31</v>
      </c>
      <c r="DA8" s="686"/>
      <c r="DB8" s="686"/>
      <c r="DC8" s="686"/>
      <c r="DD8" s="692">
        <v>401598</v>
      </c>
      <c r="DE8" s="684"/>
      <c r="DF8" s="684"/>
      <c r="DG8" s="684"/>
      <c r="DH8" s="684"/>
      <c r="DI8" s="684"/>
      <c r="DJ8" s="684"/>
      <c r="DK8" s="684"/>
      <c r="DL8" s="684"/>
      <c r="DM8" s="684"/>
      <c r="DN8" s="684"/>
      <c r="DO8" s="684"/>
      <c r="DP8" s="685"/>
      <c r="DQ8" s="692">
        <v>5071037</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8615</v>
      </c>
      <c r="S9" s="684"/>
      <c r="T9" s="684"/>
      <c r="U9" s="684"/>
      <c r="V9" s="684"/>
      <c r="W9" s="684"/>
      <c r="X9" s="684"/>
      <c r="Y9" s="685"/>
      <c r="Z9" s="686">
        <v>0</v>
      </c>
      <c r="AA9" s="686"/>
      <c r="AB9" s="686"/>
      <c r="AC9" s="686"/>
      <c r="AD9" s="687">
        <v>8615</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2037487</v>
      </c>
      <c r="BH9" s="684"/>
      <c r="BI9" s="684"/>
      <c r="BJ9" s="684"/>
      <c r="BK9" s="684"/>
      <c r="BL9" s="684"/>
      <c r="BM9" s="684"/>
      <c r="BN9" s="685"/>
      <c r="BO9" s="686">
        <v>33.200000000000003</v>
      </c>
      <c r="BP9" s="686"/>
      <c r="BQ9" s="686"/>
      <c r="BR9" s="686"/>
      <c r="BS9" s="692" t="s">
        <v>129</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1740716</v>
      </c>
      <c r="CS9" s="684"/>
      <c r="CT9" s="684"/>
      <c r="CU9" s="684"/>
      <c r="CV9" s="684"/>
      <c r="CW9" s="684"/>
      <c r="CX9" s="684"/>
      <c r="CY9" s="685"/>
      <c r="CZ9" s="686">
        <v>5</v>
      </c>
      <c r="DA9" s="686"/>
      <c r="DB9" s="686"/>
      <c r="DC9" s="686"/>
      <c r="DD9" s="692">
        <v>37468</v>
      </c>
      <c r="DE9" s="684"/>
      <c r="DF9" s="684"/>
      <c r="DG9" s="684"/>
      <c r="DH9" s="684"/>
      <c r="DI9" s="684"/>
      <c r="DJ9" s="684"/>
      <c r="DK9" s="684"/>
      <c r="DL9" s="684"/>
      <c r="DM9" s="684"/>
      <c r="DN9" s="684"/>
      <c r="DO9" s="684"/>
      <c r="DP9" s="685"/>
      <c r="DQ9" s="692">
        <v>1617936</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233</v>
      </c>
      <c r="AA10" s="686"/>
      <c r="AB10" s="686"/>
      <c r="AC10" s="686"/>
      <c r="AD10" s="687" t="s">
        <v>129</v>
      </c>
      <c r="AE10" s="687"/>
      <c r="AF10" s="687"/>
      <c r="AG10" s="687"/>
      <c r="AH10" s="687"/>
      <c r="AI10" s="687"/>
      <c r="AJ10" s="687"/>
      <c r="AK10" s="687"/>
      <c r="AL10" s="688" t="s">
        <v>233</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144538</v>
      </c>
      <c r="BH10" s="684"/>
      <c r="BI10" s="684"/>
      <c r="BJ10" s="684"/>
      <c r="BK10" s="684"/>
      <c r="BL10" s="684"/>
      <c r="BM10" s="684"/>
      <c r="BN10" s="685"/>
      <c r="BO10" s="686">
        <v>2.4</v>
      </c>
      <c r="BP10" s="686"/>
      <c r="BQ10" s="686"/>
      <c r="BR10" s="686"/>
      <c r="BS10" s="692" t="s">
        <v>233</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1034993</v>
      </c>
      <c r="S11" s="684"/>
      <c r="T11" s="684"/>
      <c r="U11" s="684"/>
      <c r="V11" s="684"/>
      <c r="W11" s="684"/>
      <c r="X11" s="684"/>
      <c r="Y11" s="685"/>
      <c r="Z11" s="688">
        <v>2.8</v>
      </c>
      <c r="AA11" s="689"/>
      <c r="AB11" s="689"/>
      <c r="AC11" s="701"/>
      <c r="AD11" s="692">
        <v>1034993</v>
      </c>
      <c r="AE11" s="684"/>
      <c r="AF11" s="684"/>
      <c r="AG11" s="684"/>
      <c r="AH11" s="684"/>
      <c r="AI11" s="684"/>
      <c r="AJ11" s="684"/>
      <c r="AK11" s="685"/>
      <c r="AL11" s="688">
        <v>6.3</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225566</v>
      </c>
      <c r="BH11" s="684"/>
      <c r="BI11" s="684"/>
      <c r="BJ11" s="684"/>
      <c r="BK11" s="684"/>
      <c r="BL11" s="684"/>
      <c r="BM11" s="684"/>
      <c r="BN11" s="685"/>
      <c r="BO11" s="686">
        <v>3.7</v>
      </c>
      <c r="BP11" s="686"/>
      <c r="BQ11" s="686"/>
      <c r="BR11" s="686"/>
      <c r="BS11" s="692" t="s">
        <v>129</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1621601</v>
      </c>
      <c r="CS11" s="684"/>
      <c r="CT11" s="684"/>
      <c r="CU11" s="684"/>
      <c r="CV11" s="684"/>
      <c r="CW11" s="684"/>
      <c r="CX11" s="684"/>
      <c r="CY11" s="685"/>
      <c r="CZ11" s="686">
        <v>4.5999999999999996</v>
      </c>
      <c r="DA11" s="686"/>
      <c r="DB11" s="686"/>
      <c r="DC11" s="686"/>
      <c r="DD11" s="692">
        <v>582381</v>
      </c>
      <c r="DE11" s="684"/>
      <c r="DF11" s="684"/>
      <c r="DG11" s="684"/>
      <c r="DH11" s="684"/>
      <c r="DI11" s="684"/>
      <c r="DJ11" s="684"/>
      <c r="DK11" s="684"/>
      <c r="DL11" s="684"/>
      <c r="DM11" s="684"/>
      <c r="DN11" s="684"/>
      <c r="DO11" s="684"/>
      <c r="DP11" s="685"/>
      <c r="DQ11" s="692">
        <v>744550</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35376</v>
      </c>
      <c r="S12" s="684"/>
      <c r="T12" s="684"/>
      <c r="U12" s="684"/>
      <c r="V12" s="684"/>
      <c r="W12" s="684"/>
      <c r="X12" s="684"/>
      <c r="Y12" s="685"/>
      <c r="Z12" s="686">
        <v>0.1</v>
      </c>
      <c r="AA12" s="686"/>
      <c r="AB12" s="686"/>
      <c r="AC12" s="686"/>
      <c r="AD12" s="687">
        <v>35376</v>
      </c>
      <c r="AE12" s="687"/>
      <c r="AF12" s="687"/>
      <c r="AG12" s="687"/>
      <c r="AH12" s="687"/>
      <c r="AI12" s="687"/>
      <c r="AJ12" s="687"/>
      <c r="AK12" s="687"/>
      <c r="AL12" s="688">
        <v>0.2</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2999630</v>
      </c>
      <c r="BH12" s="684"/>
      <c r="BI12" s="684"/>
      <c r="BJ12" s="684"/>
      <c r="BK12" s="684"/>
      <c r="BL12" s="684"/>
      <c r="BM12" s="684"/>
      <c r="BN12" s="685"/>
      <c r="BO12" s="686">
        <v>48.9</v>
      </c>
      <c r="BP12" s="686"/>
      <c r="BQ12" s="686"/>
      <c r="BR12" s="686"/>
      <c r="BS12" s="692" t="s">
        <v>233</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503532</v>
      </c>
      <c r="CS12" s="684"/>
      <c r="CT12" s="684"/>
      <c r="CU12" s="684"/>
      <c r="CV12" s="684"/>
      <c r="CW12" s="684"/>
      <c r="CX12" s="684"/>
      <c r="CY12" s="685"/>
      <c r="CZ12" s="686">
        <v>1.4</v>
      </c>
      <c r="DA12" s="686"/>
      <c r="DB12" s="686"/>
      <c r="DC12" s="686"/>
      <c r="DD12" s="692">
        <v>287139</v>
      </c>
      <c r="DE12" s="684"/>
      <c r="DF12" s="684"/>
      <c r="DG12" s="684"/>
      <c r="DH12" s="684"/>
      <c r="DI12" s="684"/>
      <c r="DJ12" s="684"/>
      <c r="DK12" s="684"/>
      <c r="DL12" s="684"/>
      <c r="DM12" s="684"/>
      <c r="DN12" s="684"/>
      <c r="DO12" s="684"/>
      <c r="DP12" s="685"/>
      <c r="DQ12" s="692">
        <v>200429</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2997022</v>
      </c>
      <c r="BH13" s="684"/>
      <c r="BI13" s="684"/>
      <c r="BJ13" s="684"/>
      <c r="BK13" s="684"/>
      <c r="BL13" s="684"/>
      <c r="BM13" s="684"/>
      <c r="BN13" s="685"/>
      <c r="BO13" s="686">
        <v>48.9</v>
      </c>
      <c r="BP13" s="686"/>
      <c r="BQ13" s="686"/>
      <c r="BR13" s="686"/>
      <c r="BS13" s="692" t="s">
        <v>233</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6002668</v>
      </c>
      <c r="CS13" s="684"/>
      <c r="CT13" s="684"/>
      <c r="CU13" s="684"/>
      <c r="CV13" s="684"/>
      <c r="CW13" s="684"/>
      <c r="CX13" s="684"/>
      <c r="CY13" s="685"/>
      <c r="CZ13" s="686">
        <v>17.100000000000001</v>
      </c>
      <c r="DA13" s="686"/>
      <c r="DB13" s="686"/>
      <c r="DC13" s="686"/>
      <c r="DD13" s="692">
        <v>4636686</v>
      </c>
      <c r="DE13" s="684"/>
      <c r="DF13" s="684"/>
      <c r="DG13" s="684"/>
      <c r="DH13" s="684"/>
      <c r="DI13" s="684"/>
      <c r="DJ13" s="684"/>
      <c r="DK13" s="684"/>
      <c r="DL13" s="684"/>
      <c r="DM13" s="684"/>
      <c r="DN13" s="684"/>
      <c r="DO13" s="684"/>
      <c r="DP13" s="685"/>
      <c r="DQ13" s="692">
        <v>1164522</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37664</v>
      </c>
      <c r="S14" s="684"/>
      <c r="T14" s="684"/>
      <c r="U14" s="684"/>
      <c r="V14" s="684"/>
      <c r="W14" s="684"/>
      <c r="X14" s="684"/>
      <c r="Y14" s="685"/>
      <c r="Z14" s="686">
        <v>0.1</v>
      </c>
      <c r="AA14" s="686"/>
      <c r="AB14" s="686"/>
      <c r="AC14" s="686"/>
      <c r="AD14" s="687">
        <v>37664</v>
      </c>
      <c r="AE14" s="687"/>
      <c r="AF14" s="687"/>
      <c r="AG14" s="687"/>
      <c r="AH14" s="687"/>
      <c r="AI14" s="687"/>
      <c r="AJ14" s="687"/>
      <c r="AK14" s="687"/>
      <c r="AL14" s="688">
        <v>0.2</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213756</v>
      </c>
      <c r="BH14" s="684"/>
      <c r="BI14" s="684"/>
      <c r="BJ14" s="684"/>
      <c r="BK14" s="684"/>
      <c r="BL14" s="684"/>
      <c r="BM14" s="684"/>
      <c r="BN14" s="685"/>
      <c r="BO14" s="686">
        <v>3.5</v>
      </c>
      <c r="BP14" s="686"/>
      <c r="BQ14" s="686"/>
      <c r="BR14" s="686"/>
      <c r="BS14" s="692" t="s">
        <v>233</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2511195</v>
      </c>
      <c r="CS14" s="684"/>
      <c r="CT14" s="684"/>
      <c r="CU14" s="684"/>
      <c r="CV14" s="684"/>
      <c r="CW14" s="684"/>
      <c r="CX14" s="684"/>
      <c r="CY14" s="685"/>
      <c r="CZ14" s="686">
        <v>7.1</v>
      </c>
      <c r="DA14" s="686"/>
      <c r="DB14" s="686"/>
      <c r="DC14" s="686"/>
      <c r="DD14" s="692">
        <v>1546561</v>
      </c>
      <c r="DE14" s="684"/>
      <c r="DF14" s="684"/>
      <c r="DG14" s="684"/>
      <c r="DH14" s="684"/>
      <c r="DI14" s="684"/>
      <c r="DJ14" s="684"/>
      <c r="DK14" s="684"/>
      <c r="DL14" s="684"/>
      <c r="DM14" s="684"/>
      <c r="DN14" s="684"/>
      <c r="DO14" s="684"/>
      <c r="DP14" s="685"/>
      <c r="DQ14" s="692">
        <v>961703</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233</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412798</v>
      </c>
      <c r="BH15" s="684"/>
      <c r="BI15" s="684"/>
      <c r="BJ15" s="684"/>
      <c r="BK15" s="684"/>
      <c r="BL15" s="684"/>
      <c r="BM15" s="684"/>
      <c r="BN15" s="685"/>
      <c r="BO15" s="686">
        <v>6.7</v>
      </c>
      <c r="BP15" s="686"/>
      <c r="BQ15" s="686"/>
      <c r="BR15" s="686"/>
      <c r="BS15" s="692" t="s">
        <v>129</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3727849</v>
      </c>
      <c r="CS15" s="684"/>
      <c r="CT15" s="684"/>
      <c r="CU15" s="684"/>
      <c r="CV15" s="684"/>
      <c r="CW15" s="684"/>
      <c r="CX15" s="684"/>
      <c r="CY15" s="685"/>
      <c r="CZ15" s="686">
        <v>10.6</v>
      </c>
      <c r="DA15" s="686"/>
      <c r="DB15" s="686"/>
      <c r="DC15" s="686"/>
      <c r="DD15" s="692">
        <v>1730795</v>
      </c>
      <c r="DE15" s="684"/>
      <c r="DF15" s="684"/>
      <c r="DG15" s="684"/>
      <c r="DH15" s="684"/>
      <c r="DI15" s="684"/>
      <c r="DJ15" s="684"/>
      <c r="DK15" s="684"/>
      <c r="DL15" s="684"/>
      <c r="DM15" s="684"/>
      <c r="DN15" s="684"/>
      <c r="DO15" s="684"/>
      <c r="DP15" s="685"/>
      <c r="DQ15" s="692">
        <v>1761831</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9405</v>
      </c>
      <c r="S16" s="684"/>
      <c r="T16" s="684"/>
      <c r="U16" s="684"/>
      <c r="V16" s="684"/>
      <c r="W16" s="684"/>
      <c r="X16" s="684"/>
      <c r="Y16" s="685"/>
      <c r="Z16" s="686">
        <v>0</v>
      </c>
      <c r="AA16" s="686"/>
      <c r="AB16" s="686"/>
      <c r="AC16" s="686"/>
      <c r="AD16" s="687">
        <v>9405</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233</v>
      </c>
      <c r="BP16" s="686"/>
      <c r="BQ16" s="686"/>
      <c r="BR16" s="686"/>
      <c r="BS16" s="692" t="s">
        <v>129</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160988</v>
      </c>
      <c r="CS16" s="684"/>
      <c r="CT16" s="684"/>
      <c r="CU16" s="684"/>
      <c r="CV16" s="684"/>
      <c r="CW16" s="684"/>
      <c r="CX16" s="684"/>
      <c r="CY16" s="685"/>
      <c r="CZ16" s="686">
        <v>0.5</v>
      </c>
      <c r="DA16" s="686"/>
      <c r="DB16" s="686"/>
      <c r="DC16" s="686"/>
      <c r="DD16" s="692" t="s">
        <v>129</v>
      </c>
      <c r="DE16" s="684"/>
      <c r="DF16" s="684"/>
      <c r="DG16" s="684"/>
      <c r="DH16" s="684"/>
      <c r="DI16" s="684"/>
      <c r="DJ16" s="684"/>
      <c r="DK16" s="684"/>
      <c r="DL16" s="684"/>
      <c r="DM16" s="684"/>
      <c r="DN16" s="684"/>
      <c r="DO16" s="684"/>
      <c r="DP16" s="685"/>
      <c r="DQ16" s="692">
        <v>40182</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100635</v>
      </c>
      <c r="S17" s="684"/>
      <c r="T17" s="684"/>
      <c r="U17" s="684"/>
      <c r="V17" s="684"/>
      <c r="W17" s="684"/>
      <c r="X17" s="684"/>
      <c r="Y17" s="685"/>
      <c r="Z17" s="686">
        <v>0.3</v>
      </c>
      <c r="AA17" s="686"/>
      <c r="AB17" s="686"/>
      <c r="AC17" s="686"/>
      <c r="AD17" s="687">
        <v>100635</v>
      </c>
      <c r="AE17" s="687"/>
      <c r="AF17" s="687"/>
      <c r="AG17" s="687"/>
      <c r="AH17" s="687"/>
      <c r="AI17" s="687"/>
      <c r="AJ17" s="687"/>
      <c r="AK17" s="687"/>
      <c r="AL17" s="688">
        <v>0.6</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3565080</v>
      </c>
      <c r="CS17" s="684"/>
      <c r="CT17" s="684"/>
      <c r="CU17" s="684"/>
      <c r="CV17" s="684"/>
      <c r="CW17" s="684"/>
      <c r="CX17" s="684"/>
      <c r="CY17" s="685"/>
      <c r="CZ17" s="686">
        <v>10.1</v>
      </c>
      <c r="DA17" s="686"/>
      <c r="DB17" s="686"/>
      <c r="DC17" s="686"/>
      <c r="DD17" s="692" t="s">
        <v>129</v>
      </c>
      <c r="DE17" s="684"/>
      <c r="DF17" s="684"/>
      <c r="DG17" s="684"/>
      <c r="DH17" s="684"/>
      <c r="DI17" s="684"/>
      <c r="DJ17" s="684"/>
      <c r="DK17" s="684"/>
      <c r="DL17" s="684"/>
      <c r="DM17" s="684"/>
      <c r="DN17" s="684"/>
      <c r="DO17" s="684"/>
      <c r="DP17" s="685"/>
      <c r="DQ17" s="692">
        <v>3525089</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35113</v>
      </c>
      <c r="S18" s="684"/>
      <c r="T18" s="684"/>
      <c r="U18" s="684"/>
      <c r="V18" s="684"/>
      <c r="W18" s="684"/>
      <c r="X18" s="684"/>
      <c r="Y18" s="685"/>
      <c r="Z18" s="686">
        <v>0.1</v>
      </c>
      <c r="AA18" s="686"/>
      <c r="AB18" s="686"/>
      <c r="AC18" s="686"/>
      <c r="AD18" s="687">
        <v>35113</v>
      </c>
      <c r="AE18" s="687"/>
      <c r="AF18" s="687"/>
      <c r="AG18" s="687"/>
      <c r="AH18" s="687"/>
      <c r="AI18" s="687"/>
      <c r="AJ18" s="687"/>
      <c r="AK18" s="687"/>
      <c r="AL18" s="688">
        <v>0.2</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233</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129</v>
      </c>
      <c r="DA18" s="686"/>
      <c r="DB18" s="686"/>
      <c r="DC18" s="686"/>
      <c r="DD18" s="692" t="s">
        <v>233</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4950</v>
      </c>
      <c r="S19" s="684"/>
      <c r="T19" s="684"/>
      <c r="U19" s="684"/>
      <c r="V19" s="684"/>
      <c r="W19" s="684"/>
      <c r="X19" s="684"/>
      <c r="Y19" s="685"/>
      <c r="Z19" s="686">
        <v>0</v>
      </c>
      <c r="AA19" s="686"/>
      <c r="AB19" s="686"/>
      <c r="AC19" s="686"/>
      <c r="AD19" s="687">
        <v>4950</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129</v>
      </c>
      <c r="BP19" s="686"/>
      <c r="BQ19" s="686"/>
      <c r="BR19" s="686"/>
      <c r="BS19" s="692" t="s">
        <v>129</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1302</v>
      </c>
      <c r="S20" s="684"/>
      <c r="T20" s="684"/>
      <c r="U20" s="684"/>
      <c r="V20" s="684"/>
      <c r="W20" s="684"/>
      <c r="X20" s="684"/>
      <c r="Y20" s="685"/>
      <c r="Z20" s="686">
        <v>0</v>
      </c>
      <c r="AA20" s="686"/>
      <c r="AB20" s="686"/>
      <c r="AC20" s="686"/>
      <c r="AD20" s="687">
        <v>1302</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233</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35155191</v>
      </c>
      <c r="CS20" s="684"/>
      <c r="CT20" s="684"/>
      <c r="CU20" s="684"/>
      <c r="CV20" s="684"/>
      <c r="CW20" s="684"/>
      <c r="CX20" s="684"/>
      <c r="CY20" s="685"/>
      <c r="CZ20" s="686">
        <v>100</v>
      </c>
      <c r="DA20" s="686"/>
      <c r="DB20" s="686"/>
      <c r="DC20" s="686"/>
      <c r="DD20" s="692">
        <v>9752910</v>
      </c>
      <c r="DE20" s="684"/>
      <c r="DF20" s="684"/>
      <c r="DG20" s="684"/>
      <c r="DH20" s="684"/>
      <c r="DI20" s="684"/>
      <c r="DJ20" s="684"/>
      <c r="DK20" s="684"/>
      <c r="DL20" s="684"/>
      <c r="DM20" s="684"/>
      <c r="DN20" s="684"/>
      <c r="DO20" s="684"/>
      <c r="DP20" s="685"/>
      <c r="DQ20" s="692">
        <v>17966086</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59270</v>
      </c>
      <c r="S21" s="684"/>
      <c r="T21" s="684"/>
      <c r="U21" s="684"/>
      <c r="V21" s="684"/>
      <c r="W21" s="684"/>
      <c r="X21" s="684"/>
      <c r="Y21" s="685"/>
      <c r="Z21" s="686">
        <v>0.2</v>
      </c>
      <c r="AA21" s="686"/>
      <c r="AB21" s="686"/>
      <c r="AC21" s="686"/>
      <c r="AD21" s="687">
        <v>59270</v>
      </c>
      <c r="AE21" s="687"/>
      <c r="AF21" s="687"/>
      <c r="AG21" s="687"/>
      <c r="AH21" s="687"/>
      <c r="AI21" s="687"/>
      <c r="AJ21" s="687"/>
      <c r="AK21" s="687"/>
      <c r="AL21" s="688">
        <v>0.4</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9592580</v>
      </c>
      <c r="S22" s="684"/>
      <c r="T22" s="684"/>
      <c r="U22" s="684"/>
      <c r="V22" s="684"/>
      <c r="W22" s="684"/>
      <c r="X22" s="684"/>
      <c r="Y22" s="685"/>
      <c r="Z22" s="686">
        <v>26.3</v>
      </c>
      <c r="AA22" s="686"/>
      <c r="AB22" s="686"/>
      <c r="AC22" s="686"/>
      <c r="AD22" s="687">
        <v>8667025</v>
      </c>
      <c r="AE22" s="687"/>
      <c r="AF22" s="687"/>
      <c r="AG22" s="687"/>
      <c r="AH22" s="687"/>
      <c r="AI22" s="687"/>
      <c r="AJ22" s="687"/>
      <c r="AK22" s="687"/>
      <c r="AL22" s="688">
        <v>52.9</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8667025</v>
      </c>
      <c r="S23" s="684"/>
      <c r="T23" s="684"/>
      <c r="U23" s="684"/>
      <c r="V23" s="684"/>
      <c r="W23" s="684"/>
      <c r="X23" s="684"/>
      <c r="Y23" s="685"/>
      <c r="Z23" s="686">
        <v>23.8</v>
      </c>
      <c r="AA23" s="686"/>
      <c r="AB23" s="686"/>
      <c r="AC23" s="686"/>
      <c r="AD23" s="687">
        <v>8667025</v>
      </c>
      <c r="AE23" s="687"/>
      <c r="AF23" s="687"/>
      <c r="AG23" s="687"/>
      <c r="AH23" s="687"/>
      <c r="AI23" s="687"/>
      <c r="AJ23" s="687"/>
      <c r="AK23" s="687"/>
      <c r="AL23" s="688">
        <v>52.9</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233</v>
      </c>
      <c r="BP23" s="686"/>
      <c r="BQ23" s="686"/>
      <c r="BR23" s="686"/>
      <c r="BS23" s="692" t="s">
        <v>233</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925555</v>
      </c>
      <c r="S24" s="684"/>
      <c r="T24" s="684"/>
      <c r="U24" s="684"/>
      <c r="V24" s="684"/>
      <c r="W24" s="684"/>
      <c r="X24" s="684"/>
      <c r="Y24" s="685"/>
      <c r="Z24" s="686">
        <v>2.5</v>
      </c>
      <c r="AA24" s="686"/>
      <c r="AB24" s="686"/>
      <c r="AC24" s="686"/>
      <c r="AD24" s="687" t="s">
        <v>233</v>
      </c>
      <c r="AE24" s="687"/>
      <c r="AF24" s="687"/>
      <c r="AG24" s="687"/>
      <c r="AH24" s="687"/>
      <c r="AI24" s="687"/>
      <c r="AJ24" s="687"/>
      <c r="AK24" s="687"/>
      <c r="AL24" s="688" t="s">
        <v>233</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14776802</v>
      </c>
      <c r="CS24" s="673"/>
      <c r="CT24" s="673"/>
      <c r="CU24" s="673"/>
      <c r="CV24" s="673"/>
      <c r="CW24" s="673"/>
      <c r="CX24" s="673"/>
      <c r="CY24" s="674"/>
      <c r="CZ24" s="677">
        <v>42</v>
      </c>
      <c r="DA24" s="678"/>
      <c r="DB24" s="678"/>
      <c r="DC24" s="697"/>
      <c r="DD24" s="722">
        <v>9715340</v>
      </c>
      <c r="DE24" s="673"/>
      <c r="DF24" s="673"/>
      <c r="DG24" s="673"/>
      <c r="DH24" s="673"/>
      <c r="DI24" s="673"/>
      <c r="DJ24" s="673"/>
      <c r="DK24" s="674"/>
      <c r="DL24" s="722">
        <v>9670311</v>
      </c>
      <c r="DM24" s="673"/>
      <c r="DN24" s="673"/>
      <c r="DO24" s="673"/>
      <c r="DP24" s="673"/>
      <c r="DQ24" s="673"/>
      <c r="DR24" s="673"/>
      <c r="DS24" s="673"/>
      <c r="DT24" s="673"/>
      <c r="DU24" s="673"/>
      <c r="DV24" s="674"/>
      <c r="DW24" s="677">
        <v>57</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233</v>
      </c>
      <c r="AA25" s="686"/>
      <c r="AB25" s="686"/>
      <c r="AC25" s="686"/>
      <c r="AD25" s="687" t="s">
        <v>129</v>
      </c>
      <c r="AE25" s="687"/>
      <c r="AF25" s="687"/>
      <c r="AG25" s="687"/>
      <c r="AH25" s="687"/>
      <c r="AI25" s="687"/>
      <c r="AJ25" s="687"/>
      <c r="AK25" s="687"/>
      <c r="AL25" s="688" t="s">
        <v>129</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4263014</v>
      </c>
      <c r="CS25" s="719"/>
      <c r="CT25" s="719"/>
      <c r="CU25" s="719"/>
      <c r="CV25" s="719"/>
      <c r="CW25" s="719"/>
      <c r="CX25" s="719"/>
      <c r="CY25" s="720"/>
      <c r="CZ25" s="688">
        <v>12.1</v>
      </c>
      <c r="DA25" s="717"/>
      <c r="DB25" s="717"/>
      <c r="DC25" s="721"/>
      <c r="DD25" s="692">
        <v>3951231</v>
      </c>
      <c r="DE25" s="719"/>
      <c r="DF25" s="719"/>
      <c r="DG25" s="719"/>
      <c r="DH25" s="719"/>
      <c r="DI25" s="719"/>
      <c r="DJ25" s="719"/>
      <c r="DK25" s="720"/>
      <c r="DL25" s="692">
        <v>3907048</v>
      </c>
      <c r="DM25" s="719"/>
      <c r="DN25" s="719"/>
      <c r="DO25" s="719"/>
      <c r="DP25" s="719"/>
      <c r="DQ25" s="719"/>
      <c r="DR25" s="719"/>
      <c r="DS25" s="719"/>
      <c r="DT25" s="719"/>
      <c r="DU25" s="719"/>
      <c r="DV25" s="720"/>
      <c r="DW25" s="688">
        <v>23</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17274906</v>
      </c>
      <c r="S26" s="684"/>
      <c r="T26" s="684"/>
      <c r="U26" s="684"/>
      <c r="V26" s="684"/>
      <c r="W26" s="684"/>
      <c r="X26" s="684"/>
      <c r="Y26" s="685"/>
      <c r="Z26" s="686">
        <v>47.4</v>
      </c>
      <c r="AA26" s="686"/>
      <c r="AB26" s="686"/>
      <c r="AC26" s="686"/>
      <c r="AD26" s="687">
        <v>16349351</v>
      </c>
      <c r="AE26" s="687"/>
      <c r="AF26" s="687"/>
      <c r="AG26" s="687"/>
      <c r="AH26" s="687"/>
      <c r="AI26" s="687"/>
      <c r="AJ26" s="687"/>
      <c r="AK26" s="687"/>
      <c r="AL26" s="688">
        <v>99.7</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233</v>
      </c>
      <c r="BP26" s="686"/>
      <c r="BQ26" s="686"/>
      <c r="BR26" s="686"/>
      <c r="BS26" s="692" t="s">
        <v>129</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2534089</v>
      </c>
      <c r="CS26" s="684"/>
      <c r="CT26" s="684"/>
      <c r="CU26" s="684"/>
      <c r="CV26" s="684"/>
      <c r="CW26" s="684"/>
      <c r="CX26" s="684"/>
      <c r="CY26" s="685"/>
      <c r="CZ26" s="688">
        <v>7.2</v>
      </c>
      <c r="DA26" s="717"/>
      <c r="DB26" s="717"/>
      <c r="DC26" s="721"/>
      <c r="DD26" s="692">
        <v>2276286</v>
      </c>
      <c r="DE26" s="684"/>
      <c r="DF26" s="684"/>
      <c r="DG26" s="684"/>
      <c r="DH26" s="684"/>
      <c r="DI26" s="684"/>
      <c r="DJ26" s="684"/>
      <c r="DK26" s="685"/>
      <c r="DL26" s="692" t="s">
        <v>129</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6657</v>
      </c>
      <c r="S27" s="684"/>
      <c r="T27" s="684"/>
      <c r="U27" s="684"/>
      <c r="V27" s="684"/>
      <c r="W27" s="684"/>
      <c r="X27" s="684"/>
      <c r="Y27" s="685"/>
      <c r="Z27" s="686">
        <v>0</v>
      </c>
      <c r="AA27" s="686"/>
      <c r="AB27" s="686"/>
      <c r="AC27" s="686"/>
      <c r="AD27" s="687">
        <v>6657</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6132019</v>
      </c>
      <c r="BH27" s="684"/>
      <c r="BI27" s="684"/>
      <c r="BJ27" s="684"/>
      <c r="BK27" s="684"/>
      <c r="BL27" s="684"/>
      <c r="BM27" s="684"/>
      <c r="BN27" s="685"/>
      <c r="BO27" s="686">
        <v>100</v>
      </c>
      <c r="BP27" s="686"/>
      <c r="BQ27" s="686"/>
      <c r="BR27" s="686"/>
      <c r="BS27" s="692" t="s">
        <v>233</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6948708</v>
      </c>
      <c r="CS27" s="719"/>
      <c r="CT27" s="719"/>
      <c r="CU27" s="719"/>
      <c r="CV27" s="719"/>
      <c r="CW27" s="719"/>
      <c r="CX27" s="719"/>
      <c r="CY27" s="720"/>
      <c r="CZ27" s="688">
        <v>19.8</v>
      </c>
      <c r="DA27" s="717"/>
      <c r="DB27" s="717"/>
      <c r="DC27" s="721"/>
      <c r="DD27" s="692">
        <v>2239020</v>
      </c>
      <c r="DE27" s="719"/>
      <c r="DF27" s="719"/>
      <c r="DG27" s="719"/>
      <c r="DH27" s="719"/>
      <c r="DI27" s="719"/>
      <c r="DJ27" s="719"/>
      <c r="DK27" s="720"/>
      <c r="DL27" s="692">
        <v>2238174</v>
      </c>
      <c r="DM27" s="719"/>
      <c r="DN27" s="719"/>
      <c r="DO27" s="719"/>
      <c r="DP27" s="719"/>
      <c r="DQ27" s="719"/>
      <c r="DR27" s="719"/>
      <c r="DS27" s="719"/>
      <c r="DT27" s="719"/>
      <c r="DU27" s="719"/>
      <c r="DV27" s="720"/>
      <c r="DW27" s="688">
        <v>13.2</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268513</v>
      </c>
      <c r="S28" s="684"/>
      <c r="T28" s="684"/>
      <c r="U28" s="684"/>
      <c r="V28" s="684"/>
      <c r="W28" s="684"/>
      <c r="X28" s="684"/>
      <c r="Y28" s="685"/>
      <c r="Z28" s="686">
        <v>0.7</v>
      </c>
      <c r="AA28" s="686"/>
      <c r="AB28" s="686"/>
      <c r="AC28" s="686"/>
      <c r="AD28" s="687" t="s">
        <v>129</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3565080</v>
      </c>
      <c r="CS28" s="684"/>
      <c r="CT28" s="684"/>
      <c r="CU28" s="684"/>
      <c r="CV28" s="684"/>
      <c r="CW28" s="684"/>
      <c r="CX28" s="684"/>
      <c r="CY28" s="685"/>
      <c r="CZ28" s="688">
        <v>10.1</v>
      </c>
      <c r="DA28" s="717"/>
      <c r="DB28" s="717"/>
      <c r="DC28" s="721"/>
      <c r="DD28" s="692">
        <v>3525089</v>
      </c>
      <c r="DE28" s="684"/>
      <c r="DF28" s="684"/>
      <c r="DG28" s="684"/>
      <c r="DH28" s="684"/>
      <c r="DI28" s="684"/>
      <c r="DJ28" s="684"/>
      <c r="DK28" s="685"/>
      <c r="DL28" s="692">
        <v>3525089</v>
      </c>
      <c r="DM28" s="684"/>
      <c r="DN28" s="684"/>
      <c r="DO28" s="684"/>
      <c r="DP28" s="684"/>
      <c r="DQ28" s="684"/>
      <c r="DR28" s="684"/>
      <c r="DS28" s="684"/>
      <c r="DT28" s="684"/>
      <c r="DU28" s="684"/>
      <c r="DV28" s="685"/>
      <c r="DW28" s="688">
        <v>20.8</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216631</v>
      </c>
      <c r="S29" s="684"/>
      <c r="T29" s="684"/>
      <c r="U29" s="684"/>
      <c r="V29" s="684"/>
      <c r="W29" s="684"/>
      <c r="X29" s="684"/>
      <c r="Y29" s="685"/>
      <c r="Z29" s="686">
        <v>0.6</v>
      </c>
      <c r="AA29" s="686"/>
      <c r="AB29" s="686"/>
      <c r="AC29" s="686"/>
      <c r="AD29" s="687">
        <v>20501</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3564695</v>
      </c>
      <c r="CS29" s="719"/>
      <c r="CT29" s="719"/>
      <c r="CU29" s="719"/>
      <c r="CV29" s="719"/>
      <c r="CW29" s="719"/>
      <c r="CX29" s="719"/>
      <c r="CY29" s="720"/>
      <c r="CZ29" s="688">
        <v>10.1</v>
      </c>
      <c r="DA29" s="717"/>
      <c r="DB29" s="717"/>
      <c r="DC29" s="721"/>
      <c r="DD29" s="692">
        <v>3524704</v>
      </c>
      <c r="DE29" s="719"/>
      <c r="DF29" s="719"/>
      <c r="DG29" s="719"/>
      <c r="DH29" s="719"/>
      <c r="DI29" s="719"/>
      <c r="DJ29" s="719"/>
      <c r="DK29" s="720"/>
      <c r="DL29" s="692">
        <v>3524704</v>
      </c>
      <c r="DM29" s="719"/>
      <c r="DN29" s="719"/>
      <c r="DO29" s="719"/>
      <c r="DP29" s="719"/>
      <c r="DQ29" s="719"/>
      <c r="DR29" s="719"/>
      <c r="DS29" s="719"/>
      <c r="DT29" s="719"/>
      <c r="DU29" s="719"/>
      <c r="DV29" s="720"/>
      <c r="DW29" s="688">
        <v>20.8</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104052</v>
      </c>
      <c r="S30" s="684"/>
      <c r="T30" s="684"/>
      <c r="U30" s="684"/>
      <c r="V30" s="684"/>
      <c r="W30" s="684"/>
      <c r="X30" s="684"/>
      <c r="Y30" s="685"/>
      <c r="Z30" s="686">
        <v>0.3</v>
      </c>
      <c r="AA30" s="686"/>
      <c r="AB30" s="686"/>
      <c r="AC30" s="686"/>
      <c r="AD30" s="687" t="s">
        <v>233</v>
      </c>
      <c r="AE30" s="687"/>
      <c r="AF30" s="687"/>
      <c r="AG30" s="687"/>
      <c r="AH30" s="687"/>
      <c r="AI30" s="687"/>
      <c r="AJ30" s="687"/>
      <c r="AK30" s="687"/>
      <c r="AL30" s="688" t="s">
        <v>129</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3387090</v>
      </c>
      <c r="CS30" s="684"/>
      <c r="CT30" s="684"/>
      <c r="CU30" s="684"/>
      <c r="CV30" s="684"/>
      <c r="CW30" s="684"/>
      <c r="CX30" s="684"/>
      <c r="CY30" s="685"/>
      <c r="CZ30" s="688">
        <v>9.6</v>
      </c>
      <c r="DA30" s="717"/>
      <c r="DB30" s="717"/>
      <c r="DC30" s="721"/>
      <c r="DD30" s="692">
        <v>3351874</v>
      </c>
      <c r="DE30" s="684"/>
      <c r="DF30" s="684"/>
      <c r="DG30" s="684"/>
      <c r="DH30" s="684"/>
      <c r="DI30" s="684"/>
      <c r="DJ30" s="684"/>
      <c r="DK30" s="685"/>
      <c r="DL30" s="692">
        <v>3351874</v>
      </c>
      <c r="DM30" s="684"/>
      <c r="DN30" s="684"/>
      <c r="DO30" s="684"/>
      <c r="DP30" s="684"/>
      <c r="DQ30" s="684"/>
      <c r="DR30" s="684"/>
      <c r="DS30" s="684"/>
      <c r="DT30" s="684"/>
      <c r="DU30" s="684"/>
      <c r="DV30" s="685"/>
      <c r="DW30" s="688">
        <v>19.7</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5778558</v>
      </c>
      <c r="S31" s="684"/>
      <c r="T31" s="684"/>
      <c r="U31" s="684"/>
      <c r="V31" s="684"/>
      <c r="W31" s="684"/>
      <c r="X31" s="684"/>
      <c r="Y31" s="685"/>
      <c r="Z31" s="686">
        <v>15.8</v>
      </c>
      <c r="AA31" s="686"/>
      <c r="AB31" s="686"/>
      <c r="AC31" s="686"/>
      <c r="AD31" s="687" t="s">
        <v>233</v>
      </c>
      <c r="AE31" s="687"/>
      <c r="AF31" s="687"/>
      <c r="AG31" s="687"/>
      <c r="AH31" s="687"/>
      <c r="AI31" s="687"/>
      <c r="AJ31" s="687"/>
      <c r="AK31" s="687"/>
      <c r="AL31" s="688" t="s">
        <v>233</v>
      </c>
      <c r="AM31" s="689"/>
      <c r="AN31" s="689"/>
      <c r="AO31" s="690"/>
      <c r="AP31" s="740" t="s">
        <v>316</v>
      </c>
      <c r="AQ31" s="741"/>
      <c r="AR31" s="741"/>
      <c r="AS31" s="741"/>
      <c r="AT31" s="746" t="s">
        <v>317</v>
      </c>
      <c r="AU31" s="231"/>
      <c r="AV31" s="231"/>
      <c r="AW31" s="231"/>
      <c r="AX31" s="669" t="s">
        <v>191</v>
      </c>
      <c r="AY31" s="670"/>
      <c r="AZ31" s="670"/>
      <c r="BA31" s="670"/>
      <c r="BB31" s="670"/>
      <c r="BC31" s="670"/>
      <c r="BD31" s="670"/>
      <c r="BE31" s="670"/>
      <c r="BF31" s="671"/>
      <c r="BG31" s="751">
        <v>99.1</v>
      </c>
      <c r="BH31" s="738"/>
      <c r="BI31" s="738"/>
      <c r="BJ31" s="738"/>
      <c r="BK31" s="738"/>
      <c r="BL31" s="738"/>
      <c r="BM31" s="678">
        <v>96.8</v>
      </c>
      <c r="BN31" s="738"/>
      <c r="BO31" s="738"/>
      <c r="BP31" s="738"/>
      <c r="BQ31" s="739"/>
      <c r="BR31" s="751">
        <v>99.2</v>
      </c>
      <c r="BS31" s="738"/>
      <c r="BT31" s="738"/>
      <c r="BU31" s="738"/>
      <c r="BV31" s="738"/>
      <c r="BW31" s="738"/>
      <c r="BX31" s="678">
        <v>96.5</v>
      </c>
      <c r="BY31" s="738"/>
      <c r="BZ31" s="738"/>
      <c r="CA31" s="738"/>
      <c r="CB31" s="739"/>
      <c r="CD31" s="725"/>
      <c r="CE31" s="726"/>
      <c r="CF31" s="698" t="s">
        <v>318</v>
      </c>
      <c r="CG31" s="699"/>
      <c r="CH31" s="699"/>
      <c r="CI31" s="699"/>
      <c r="CJ31" s="699"/>
      <c r="CK31" s="699"/>
      <c r="CL31" s="699"/>
      <c r="CM31" s="699"/>
      <c r="CN31" s="699"/>
      <c r="CO31" s="699"/>
      <c r="CP31" s="699"/>
      <c r="CQ31" s="700"/>
      <c r="CR31" s="683">
        <v>177605</v>
      </c>
      <c r="CS31" s="719"/>
      <c r="CT31" s="719"/>
      <c r="CU31" s="719"/>
      <c r="CV31" s="719"/>
      <c r="CW31" s="719"/>
      <c r="CX31" s="719"/>
      <c r="CY31" s="720"/>
      <c r="CZ31" s="688">
        <v>0.5</v>
      </c>
      <c r="DA31" s="717"/>
      <c r="DB31" s="717"/>
      <c r="DC31" s="721"/>
      <c r="DD31" s="692">
        <v>172830</v>
      </c>
      <c r="DE31" s="719"/>
      <c r="DF31" s="719"/>
      <c r="DG31" s="719"/>
      <c r="DH31" s="719"/>
      <c r="DI31" s="719"/>
      <c r="DJ31" s="719"/>
      <c r="DK31" s="720"/>
      <c r="DL31" s="692">
        <v>172830</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233</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99.3</v>
      </c>
      <c r="BH32" s="719"/>
      <c r="BI32" s="719"/>
      <c r="BJ32" s="719"/>
      <c r="BK32" s="719"/>
      <c r="BL32" s="719"/>
      <c r="BM32" s="689">
        <v>97.4</v>
      </c>
      <c r="BN32" s="749"/>
      <c r="BO32" s="749"/>
      <c r="BP32" s="749"/>
      <c r="BQ32" s="750"/>
      <c r="BR32" s="752">
        <v>99.3</v>
      </c>
      <c r="BS32" s="719"/>
      <c r="BT32" s="719"/>
      <c r="BU32" s="719"/>
      <c r="BV32" s="719"/>
      <c r="BW32" s="719"/>
      <c r="BX32" s="689">
        <v>97.3</v>
      </c>
      <c r="BY32" s="749"/>
      <c r="BZ32" s="749"/>
      <c r="CA32" s="749"/>
      <c r="CB32" s="750"/>
      <c r="CD32" s="727"/>
      <c r="CE32" s="728"/>
      <c r="CF32" s="698" t="s">
        <v>322</v>
      </c>
      <c r="CG32" s="699"/>
      <c r="CH32" s="699"/>
      <c r="CI32" s="699"/>
      <c r="CJ32" s="699"/>
      <c r="CK32" s="699"/>
      <c r="CL32" s="699"/>
      <c r="CM32" s="699"/>
      <c r="CN32" s="699"/>
      <c r="CO32" s="699"/>
      <c r="CP32" s="699"/>
      <c r="CQ32" s="700"/>
      <c r="CR32" s="683">
        <v>385</v>
      </c>
      <c r="CS32" s="684"/>
      <c r="CT32" s="684"/>
      <c r="CU32" s="684"/>
      <c r="CV32" s="684"/>
      <c r="CW32" s="684"/>
      <c r="CX32" s="684"/>
      <c r="CY32" s="685"/>
      <c r="CZ32" s="688">
        <v>0</v>
      </c>
      <c r="DA32" s="717"/>
      <c r="DB32" s="717"/>
      <c r="DC32" s="721"/>
      <c r="DD32" s="692">
        <v>385</v>
      </c>
      <c r="DE32" s="684"/>
      <c r="DF32" s="684"/>
      <c r="DG32" s="684"/>
      <c r="DH32" s="684"/>
      <c r="DI32" s="684"/>
      <c r="DJ32" s="684"/>
      <c r="DK32" s="685"/>
      <c r="DL32" s="692">
        <v>385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4195581</v>
      </c>
      <c r="S33" s="684"/>
      <c r="T33" s="684"/>
      <c r="U33" s="684"/>
      <c r="V33" s="684"/>
      <c r="W33" s="684"/>
      <c r="X33" s="684"/>
      <c r="Y33" s="685"/>
      <c r="Z33" s="686">
        <v>11.5</v>
      </c>
      <c r="AA33" s="686"/>
      <c r="AB33" s="686"/>
      <c r="AC33" s="686"/>
      <c r="AD33" s="687" t="s">
        <v>129</v>
      </c>
      <c r="AE33" s="687"/>
      <c r="AF33" s="687"/>
      <c r="AG33" s="687"/>
      <c r="AH33" s="687"/>
      <c r="AI33" s="687"/>
      <c r="AJ33" s="687"/>
      <c r="AK33" s="687"/>
      <c r="AL33" s="688" t="s">
        <v>233</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98.8</v>
      </c>
      <c r="BH33" s="754"/>
      <c r="BI33" s="754"/>
      <c r="BJ33" s="754"/>
      <c r="BK33" s="754"/>
      <c r="BL33" s="754"/>
      <c r="BM33" s="755">
        <v>95.9</v>
      </c>
      <c r="BN33" s="754"/>
      <c r="BO33" s="754"/>
      <c r="BP33" s="754"/>
      <c r="BQ33" s="756"/>
      <c r="BR33" s="753">
        <v>99</v>
      </c>
      <c r="BS33" s="754"/>
      <c r="BT33" s="754"/>
      <c r="BU33" s="754"/>
      <c r="BV33" s="754"/>
      <c r="BW33" s="754"/>
      <c r="BX33" s="755">
        <v>95.4</v>
      </c>
      <c r="BY33" s="754"/>
      <c r="BZ33" s="754"/>
      <c r="CA33" s="754"/>
      <c r="CB33" s="756"/>
      <c r="CD33" s="698" t="s">
        <v>325</v>
      </c>
      <c r="CE33" s="699"/>
      <c r="CF33" s="699"/>
      <c r="CG33" s="699"/>
      <c r="CH33" s="699"/>
      <c r="CI33" s="699"/>
      <c r="CJ33" s="699"/>
      <c r="CK33" s="699"/>
      <c r="CL33" s="699"/>
      <c r="CM33" s="699"/>
      <c r="CN33" s="699"/>
      <c r="CO33" s="699"/>
      <c r="CP33" s="699"/>
      <c r="CQ33" s="700"/>
      <c r="CR33" s="683">
        <v>10464491</v>
      </c>
      <c r="CS33" s="719"/>
      <c r="CT33" s="719"/>
      <c r="CU33" s="719"/>
      <c r="CV33" s="719"/>
      <c r="CW33" s="719"/>
      <c r="CX33" s="719"/>
      <c r="CY33" s="720"/>
      <c r="CZ33" s="688">
        <v>29.8</v>
      </c>
      <c r="DA33" s="717"/>
      <c r="DB33" s="717"/>
      <c r="DC33" s="721"/>
      <c r="DD33" s="692">
        <v>7832147</v>
      </c>
      <c r="DE33" s="719"/>
      <c r="DF33" s="719"/>
      <c r="DG33" s="719"/>
      <c r="DH33" s="719"/>
      <c r="DI33" s="719"/>
      <c r="DJ33" s="719"/>
      <c r="DK33" s="720"/>
      <c r="DL33" s="692">
        <v>6460778</v>
      </c>
      <c r="DM33" s="719"/>
      <c r="DN33" s="719"/>
      <c r="DO33" s="719"/>
      <c r="DP33" s="719"/>
      <c r="DQ33" s="719"/>
      <c r="DR33" s="719"/>
      <c r="DS33" s="719"/>
      <c r="DT33" s="719"/>
      <c r="DU33" s="719"/>
      <c r="DV33" s="720"/>
      <c r="DW33" s="688">
        <v>38.1</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122736</v>
      </c>
      <c r="S34" s="684"/>
      <c r="T34" s="684"/>
      <c r="U34" s="684"/>
      <c r="V34" s="684"/>
      <c r="W34" s="684"/>
      <c r="X34" s="684"/>
      <c r="Y34" s="685"/>
      <c r="Z34" s="686">
        <v>0.3</v>
      </c>
      <c r="AA34" s="686"/>
      <c r="AB34" s="686"/>
      <c r="AC34" s="686"/>
      <c r="AD34" s="687">
        <v>16752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3282949</v>
      </c>
      <c r="CS34" s="684"/>
      <c r="CT34" s="684"/>
      <c r="CU34" s="684"/>
      <c r="CV34" s="684"/>
      <c r="CW34" s="684"/>
      <c r="CX34" s="684"/>
      <c r="CY34" s="685"/>
      <c r="CZ34" s="688">
        <v>9.3000000000000007</v>
      </c>
      <c r="DA34" s="717"/>
      <c r="DB34" s="717"/>
      <c r="DC34" s="721"/>
      <c r="DD34" s="692">
        <v>2245491</v>
      </c>
      <c r="DE34" s="684"/>
      <c r="DF34" s="684"/>
      <c r="DG34" s="684"/>
      <c r="DH34" s="684"/>
      <c r="DI34" s="684"/>
      <c r="DJ34" s="684"/>
      <c r="DK34" s="685"/>
      <c r="DL34" s="692">
        <v>1904928</v>
      </c>
      <c r="DM34" s="684"/>
      <c r="DN34" s="684"/>
      <c r="DO34" s="684"/>
      <c r="DP34" s="684"/>
      <c r="DQ34" s="684"/>
      <c r="DR34" s="684"/>
      <c r="DS34" s="684"/>
      <c r="DT34" s="684"/>
      <c r="DU34" s="684"/>
      <c r="DV34" s="685"/>
      <c r="DW34" s="688">
        <v>11.2</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531625</v>
      </c>
      <c r="S35" s="684"/>
      <c r="T35" s="684"/>
      <c r="U35" s="684"/>
      <c r="V35" s="684"/>
      <c r="W35" s="684"/>
      <c r="X35" s="684"/>
      <c r="Y35" s="685"/>
      <c r="Z35" s="686">
        <v>1.5</v>
      </c>
      <c r="AA35" s="686"/>
      <c r="AB35" s="686"/>
      <c r="AC35" s="686"/>
      <c r="AD35" s="687" t="s">
        <v>233</v>
      </c>
      <c r="AE35" s="687"/>
      <c r="AF35" s="687"/>
      <c r="AG35" s="687"/>
      <c r="AH35" s="687"/>
      <c r="AI35" s="687"/>
      <c r="AJ35" s="687"/>
      <c r="AK35" s="687"/>
      <c r="AL35" s="688" t="s">
        <v>233</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452252</v>
      </c>
      <c r="CS35" s="719"/>
      <c r="CT35" s="719"/>
      <c r="CU35" s="719"/>
      <c r="CV35" s="719"/>
      <c r="CW35" s="719"/>
      <c r="CX35" s="719"/>
      <c r="CY35" s="720"/>
      <c r="CZ35" s="688">
        <v>1.3</v>
      </c>
      <c r="DA35" s="717"/>
      <c r="DB35" s="717"/>
      <c r="DC35" s="721"/>
      <c r="DD35" s="692">
        <v>417161</v>
      </c>
      <c r="DE35" s="719"/>
      <c r="DF35" s="719"/>
      <c r="DG35" s="719"/>
      <c r="DH35" s="719"/>
      <c r="DI35" s="719"/>
      <c r="DJ35" s="719"/>
      <c r="DK35" s="720"/>
      <c r="DL35" s="692">
        <v>231896</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391904</v>
      </c>
      <c r="S36" s="684"/>
      <c r="T36" s="684"/>
      <c r="U36" s="684"/>
      <c r="V36" s="684"/>
      <c r="W36" s="684"/>
      <c r="X36" s="684"/>
      <c r="Y36" s="685"/>
      <c r="Z36" s="686">
        <v>1.1000000000000001</v>
      </c>
      <c r="AA36" s="686"/>
      <c r="AB36" s="686"/>
      <c r="AC36" s="686"/>
      <c r="AD36" s="687" t="s">
        <v>129</v>
      </c>
      <c r="AE36" s="687"/>
      <c r="AF36" s="687"/>
      <c r="AG36" s="687"/>
      <c r="AH36" s="687"/>
      <c r="AI36" s="687"/>
      <c r="AJ36" s="687"/>
      <c r="AK36" s="687"/>
      <c r="AL36" s="688" t="s">
        <v>233</v>
      </c>
      <c r="AM36" s="689"/>
      <c r="AN36" s="689"/>
      <c r="AO36" s="690"/>
      <c r="AP36" s="235"/>
      <c r="AQ36" s="757" t="s">
        <v>333</v>
      </c>
      <c r="AR36" s="758"/>
      <c r="AS36" s="758"/>
      <c r="AT36" s="758"/>
      <c r="AU36" s="758"/>
      <c r="AV36" s="758"/>
      <c r="AW36" s="758"/>
      <c r="AX36" s="758"/>
      <c r="AY36" s="759"/>
      <c r="AZ36" s="672">
        <v>3503041</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-52853</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3467681</v>
      </c>
      <c r="CS36" s="684"/>
      <c r="CT36" s="684"/>
      <c r="CU36" s="684"/>
      <c r="CV36" s="684"/>
      <c r="CW36" s="684"/>
      <c r="CX36" s="684"/>
      <c r="CY36" s="685"/>
      <c r="CZ36" s="688">
        <v>9.9</v>
      </c>
      <c r="DA36" s="717"/>
      <c r="DB36" s="717"/>
      <c r="DC36" s="721"/>
      <c r="DD36" s="692">
        <v>2790528</v>
      </c>
      <c r="DE36" s="684"/>
      <c r="DF36" s="684"/>
      <c r="DG36" s="684"/>
      <c r="DH36" s="684"/>
      <c r="DI36" s="684"/>
      <c r="DJ36" s="684"/>
      <c r="DK36" s="685"/>
      <c r="DL36" s="692">
        <v>2072368</v>
      </c>
      <c r="DM36" s="684"/>
      <c r="DN36" s="684"/>
      <c r="DO36" s="684"/>
      <c r="DP36" s="684"/>
      <c r="DQ36" s="684"/>
      <c r="DR36" s="684"/>
      <c r="DS36" s="684"/>
      <c r="DT36" s="684"/>
      <c r="DU36" s="684"/>
      <c r="DV36" s="685"/>
      <c r="DW36" s="688">
        <v>12.2</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995379</v>
      </c>
      <c r="S37" s="684"/>
      <c r="T37" s="684"/>
      <c r="U37" s="684"/>
      <c r="V37" s="684"/>
      <c r="W37" s="684"/>
      <c r="X37" s="684"/>
      <c r="Y37" s="685"/>
      <c r="Z37" s="686">
        <v>2.7</v>
      </c>
      <c r="AA37" s="686"/>
      <c r="AB37" s="686"/>
      <c r="AC37" s="686"/>
      <c r="AD37" s="687" t="s">
        <v>233</v>
      </c>
      <c r="AE37" s="687"/>
      <c r="AF37" s="687"/>
      <c r="AG37" s="687"/>
      <c r="AH37" s="687"/>
      <c r="AI37" s="687"/>
      <c r="AJ37" s="687"/>
      <c r="AK37" s="687"/>
      <c r="AL37" s="688" t="s">
        <v>233</v>
      </c>
      <c r="AM37" s="689"/>
      <c r="AN37" s="689"/>
      <c r="AO37" s="690"/>
      <c r="AQ37" s="761" t="s">
        <v>337</v>
      </c>
      <c r="AR37" s="762"/>
      <c r="AS37" s="762"/>
      <c r="AT37" s="762"/>
      <c r="AU37" s="762"/>
      <c r="AV37" s="762"/>
      <c r="AW37" s="762"/>
      <c r="AX37" s="762"/>
      <c r="AY37" s="763"/>
      <c r="AZ37" s="683">
        <v>621302</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-111936</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1481012</v>
      </c>
      <c r="CS37" s="719"/>
      <c r="CT37" s="719"/>
      <c r="CU37" s="719"/>
      <c r="CV37" s="719"/>
      <c r="CW37" s="719"/>
      <c r="CX37" s="719"/>
      <c r="CY37" s="720"/>
      <c r="CZ37" s="688">
        <v>4.2</v>
      </c>
      <c r="DA37" s="717"/>
      <c r="DB37" s="717"/>
      <c r="DC37" s="721"/>
      <c r="DD37" s="692">
        <v>1409341</v>
      </c>
      <c r="DE37" s="719"/>
      <c r="DF37" s="719"/>
      <c r="DG37" s="719"/>
      <c r="DH37" s="719"/>
      <c r="DI37" s="719"/>
      <c r="DJ37" s="719"/>
      <c r="DK37" s="720"/>
      <c r="DL37" s="692">
        <v>1028801</v>
      </c>
      <c r="DM37" s="719"/>
      <c r="DN37" s="719"/>
      <c r="DO37" s="719"/>
      <c r="DP37" s="719"/>
      <c r="DQ37" s="719"/>
      <c r="DR37" s="719"/>
      <c r="DS37" s="719"/>
      <c r="DT37" s="719"/>
      <c r="DU37" s="719"/>
      <c r="DV37" s="720"/>
      <c r="DW37" s="688">
        <v>6.1</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350085</v>
      </c>
      <c r="S38" s="684"/>
      <c r="T38" s="684"/>
      <c r="U38" s="684"/>
      <c r="V38" s="684"/>
      <c r="W38" s="684"/>
      <c r="X38" s="684"/>
      <c r="Y38" s="685"/>
      <c r="Z38" s="686">
        <v>1</v>
      </c>
      <c r="AA38" s="686"/>
      <c r="AB38" s="686"/>
      <c r="AC38" s="686"/>
      <c r="AD38" s="687">
        <v>48</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95651</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8766</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2709158</v>
      </c>
      <c r="CS38" s="684"/>
      <c r="CT38" s="684"/>
      <c r="CU38" s="684"/>
      <c r="CV38" s="684"/>
      <c r="CW38" s="684"/>
      <c r="CX38" s="684"/>
      <c r="CY38" s="685"/>
      <c r="CZ38" s="688">
        <v>7.7</v>
      </c>
      <c r="DA38" s="717"/>
      <c r="DB38" s="717"/>
      <c r="DC38" s="721"/>
      <c r="DD38" s="692">
        <v>2201644</v>
      </c>
      <c r="DE38" s="684"/>
      <c r="DF38" s="684"/>
      <c r="DG38" s="684"/>
      <c r="DH38" s="684"/>
      <c r="DI38" s="684"/>
      <c r="DJ38" s="684"/>
      <c r="DK38" s="685"/>
      <c r="DL38" s="692">
        <v>2078607</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v>6233200</v>
      </c>
      <c r="S39" s="684"/>
      <c r="T39" s="684"/>
      <c r="U39" s="684"/>
      <c r="V39" s="684"/>
      <c r="W39" s="684"/>
      <c r="X39" s="684"/>
      <c r="Y39" s="685"/>
      <c r="Z39" s="686">
        <v>17.100000000000001</v>
      </c>
      <c r="AA39" s="686"/>
      <c r="AB39" s="686"/>
      <c r="AC39" s="686"/>
      <c r="AD39" s="687" t="s">
        <v>233</v>
      </c>
      <c r="AE39" s="687"/>
      <c r="AF39" s="687"/>
      <c r="AG39" s="687"/>
      <c r="AH39" s="687"/>
      <c r="AI39" s="687"/>
      <c r="AJ39" s="687"/>
      <c r="AK39" s="687"/>
      <c r="AL39" s="688" t="s">
        <v>129</v>
      </c>
      <c r="AM39" s="689"/>
      <c r="AN39" s="689"/>
      <c r="AO39" s="690"/>
      <c r="AQ39" s="761" t="s">
        <v>345</v>
      </c>
      <c r="AR39" s="762"/>
      <c r="AS39" s="762"/>
      <c r="AT39" s="762"/>
      <c r="AU39" s="762"/>
      <c r="AV39" s="762"/>
      <c r="AW39" s="762"/>
      <c r="AX39" s="762"/>
      <c r="AY39" s="763"/>
      <c r="AZ39" s="683">
        <v>76930</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15055</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372562</v>
      </c>
      <c r="CS39" s="719"/>
      <c r="CT39" s="719"/>
      <c r="CU39" s="719"/>
      <c r="CV39" s="719"/>
      <c r="CW39" s="719"/>
      <c r="CX39" s="719"/>
      <c r="CY39" s="720"/>
      <c r="CZ39" s="688">
        <v>1.1000000000000001</v>
      </c>
      <c r="DA39" s="717"/>
      <c r="DB39" s="717"/>
      <c r="DC39" s="721"/>
      <c r="DD39" s="692">
        <v>4344</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233</v>
      </c>
      <c r="AE40" s="687"/>
      <c r="AF40" s="687"/>
      <c r="AG40" s="687"/>
      <c r="AH40" s="687"/>
      <c r="AI40" s="687"/>
      <c r="AJ40" s="687"/>
      <c r="AK40" s="687"/>
      <c r="AL40" s="688" t="s">
        <v>129</v>
      </c>
      <c r="AM40" s="689"/>
      <c r="AN40" s="689"/>
      <c r="AO40" s="690"/>
      <c r="AQ40" s="761" t="s">
        <v>349</v>
      </c>
      <c r="AR40" s="762"/>
      <c r="AS40" s="762"/>
      <c r="AT40" s="762"/>
      <c r="AU40" s="762"/>
      <c r="AV40" s="762"/>
      <c r="AW40" s="762"/>
      <c r="AX40" s="762"/>
      <c r="AY40" s="763"/>
      <c r="AZ40" s="683" t="s">
        <v>233</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98</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179889</v>
      </c>
      <c r="CS40" s="684"/>
      <c r="CT40" s="684"/>
      <c r="CU40" s="684"/>
      <c r="CV40" s="684"/>
      <c r="CW40" s="684"/>
      <c r="CX40" s="684"/>
      <c r="CY40" s="685"/>
      <c r="CZ40" s="688">
        <v>0.5</v>
      </c>
      <c r="DA40" s="717"/>
      <c r="DB40" s="717"/>
      <c r="DC40" s="721"/>
      <c r="DD40" s="692">
        <v>172979</v>
      </c>
      <c r="DE40" s="684"/>
      <c r="DF40" s="684"/>
      <c r="DG40" s="684"/>
      <c r="DH40" s="684"/>
      <c r="DI40" s="684"/>
      <c r="DJ40" s="684"/>
      <c r="DK40" s="685"/>
      <c r="DL40" s="692">
        <v>172979</v>
      </c>
      <c r="DM40" s="684"/>
      <c r="DN40" s="684"/>
      <c r="DO40" s="684"/>
      <c r="DP40" s="684"/>
      <c r="DQ40" s="684"/>
      <c r="DR40" s="684"/>
      <c r="DS40" s="684"/>
      <c r="DT40" s="684"/>
      <c r="DU40" s="684"/>
      <c r="DV40" s="685"/>
      <c r="DW40" s="688">
        <v>1</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v>584300</v>
      </c>
      <c r="S41" s="684"/>
      <c r="T41" s="684"/>
      <c r="U41" s="684"/>
      <c r="V41" s="684"/>
      <c r="W41" s="684"/>
      <c r="X41" s="684"/>
      <c r="Y41" s="685"/>
      <c r="Z41" s="686">
        <v>1.6</v>
      </c>
      <c r="AA41" s="686"/>
      <c r="AB41" s="686"/>
      <c r="AC41" s="686"/>
      <c r="AD41" s="687" t="s">
        <v>233</v>
      </c>
      <c r="AE41" s="687"/>
      <c r="AF41" s="687"/>
      <c r="AG41" s="687"/>
      <c r="AH41" s="687"/>
      <c r="AI41" s="687"/>
      <c r="AJ41" s="687"/>
      <c r="AK41" s="687"/>
      <c r="AL41" s="688" t="s">
        <v>233</v>
      </c>
      <c r="AM41" s="689"/>
      <c r="AN41" s="689"/>
      <c r="AO41" s="690"/>
      <c r="AQ41" s="761" t="s">
        <v>354</v>
      </c>
      <c r="AR41" s="762"/>
      <c r="AS41" s="762"/>
      <c r="AT41" s="762"/>
      <c r="AU41" s="762"/>
      <c r="AV41" s="762"/>
      <c r="AW41" s="762"/>
      <c r="AX41" s="762"/>
      <c r="AY41" s="763"/>
      <c r="AZ41" s="683">
        <v>569788</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233</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36469827</v>
      </c>
      <c r="S42" s="769"/>
      <c r="T42" s="769"/>
      <c r="U42" s="769"/>
      <c r="V42" s="769"/>
      <c r="W42" s="769"/>
      <c r="X42" s="769"/>
      <c r="Y42" s="777"/>
      <c r="Z42" s="778">
        <v>100</v>
      </c>
      <c r="AA42" s="778"/>
      <c r="AB42" s="778"/>
      <c r="AC42" s="778"/>
      <c r="AD42" s="779">
        <v>16393309</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2139370</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367</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9913898</v>
      </c>
      <c r="CS42" s="684"/>
      <c r="CT42" s="684"/>
      <c r="CU42" s="684"/>
      <c r="CV42" s="684"/>
      <c r="CW42" s="684"/>
      <c r="CX42" s="684"/>
      <c r="CY42" s="685"/>
      <c r="CZ42" s="688">
        <v>28.2</v>
      </c>
      <c r="DA42" s="689"/>
      <c r="DB42" s="689"/>
      <c r="DC42" s="701"/>
      <c r="DD42" s="692">
        <v>418599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27800</v>
      </c>
      <c r="CS43" s="719"/>
      <c r="CT43" s="719"/>
      <c r="CU43" s="719"/>
      <c r="CV43" s="719"/>
      <c r="CW43" s="719"/>
      <c r="CX43" s="719"/>
      <c r="CY43" s="720"/>
      <c r="CZ43" s="688">
        <v>0.1</v>
      </c>
      <c r="DA43" s="717"/>
      <c r="DB43" s="717"/>
      <c r="DC43" s="721"/>
      <c r="DD43" s="692">
        <v>27300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9752910</v>
      </c>
      <c r="CS44" s="684"/>
      <c r="CT44" s="684"/>
      <c r="CU44" s="684"/>
      <c r="CV44" s="684"/>
      <c r="CW44" s="684"/>
      <c r="CX44" s="684"/>
      <c r="CY44" s="685"/>
      <c r="CZ44" s="688">
        <v>27.7</v>
      </c>
      <c r="DA44" s="689"/>
      <c r="DB44" s="689"/>
      <c r="DC44" s="701"/>
      <c r="DD44" s="692">
        <v>378417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7605085</v>
      </c>
      <c r="CS45" s="719"/>
      <c r="CT45" s="719"/>
      <c r="CU45" s="719"/>
      <c r="CV45" s="719"/>
      <c r="CW45" s="719"/>
      <c r="CX45" s="719"/>
      <c r="CY45" s="720"/>
      <c r="CZ45" s="688">
        <v>21.6</v>
      </c>
      <c r="DA45" s="717"/>
      <c r="DB45" s="717"/>
      <c r="DC45" s="721"/>
      <c r="DD45" s="692">
        <v>212204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1848464</v>
      </c>
      <c r="CS46" s="684"/>
      <c r="CT46" s="684"/>
      <c r="CU46" s="684"/>
      <c r="CV46" s="684"/>
      <c r="CW46" s="684"/>
      <c r="CX46" s="684"/>
      <c r="CY46" s="685"/>
      <c r="CZ46" s="688">
        <v>5.3</v>
      </c>
      <c r="DA46" s="689"/>
      <c r="DB46" s="689"/>
      <c r="DC46" s="701"/>
      <c r="DD46" s="692">
        <v>119522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160988</v>
      </c>
      <c r="CS47" s="719"/>
      <c r="CT47" s="719"/>
      <c r="CU47" s="719"/>
      <c r="CV47" s="719"/>
      <c r="CW47" s="719"/>
      <c r="CX47" s="719"/>
      <c r="CY47" s="720"/>
      <c r="CZ47" s="688">
        <v>0.5</v>
      </c>
      <c r="DA47" s="717"/>
      <c r="DB47" s="717"/>
      <c r="DC47" s="721"/>
      <c r="DD47" s="692">
        <v>40182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233</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35155191</v>
      </c>
      <c r="CS49" s="754"/>
      <c r="CT49" s="754"/>
      <c r="CU49" s="754"/>
      <c r="CV49" s="754"/>
      <c r="CW49" s="754"/>
      <c r="CX49" s="754"/>
      <c r="CY49" s="785"/>
      <c r="CZ49" s="780">
        <v>100</v>
      </c>
      <c r="DA49" s="786"/>
      <c r="DB49" s="786"/>
      <c r="DC49" s="787"/>
      <c r="DD49" s="788">
        <v>17966086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TS3C/nrsizjBUSMS4fv4j9uEyTjN14Ng6BEFpv5uSV3vCJU2DMdkdD1+6mUr1nrBiKGZgmTvwPiaaKgvE+F9Q==" saltValue="rVyUSClFw8fUBLTuwFM9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36443</v>
      </c>
      <c r="R7" s="819"/>
      <c r="S7" s="819"/>
      <c r="T7" s="819"/>
      <c r="U7" s="819"/>
      <c r="V7" s="819">
        <v>35134</v>
      </c>
      <c r="W7" s="819"/>
      <c r="X7" s="819"/>
      <c r="Y7" s="819"/>
      <c r="Z7" s="819"/>
      <c r="AA7" s="819">
        <v>1308</v>
      </c>
      <c r="AB7" s="819"/>
      <c r="AC7" s="819"/>
      <c r="AD7" s="819"/>
      <c r="AE7" s="820"/>
      <c r="AF7" s="821">
        <v>932</v>
      </c>
      <c r="AG7" s="822"/>
      <c r="AH7" s="822"/>
      <c r="AI7" s="822"/>
      <c r="AJ7" s="823"/>
      <c r="AK7" s="858">
        <v>392</v>
      </c>
      <c r="AL7" s="859"/>
      <c r="AM7" s="859"/>
      <c r="AN7" s="859"/>
      <c r="AO7" s="859"/>
      <c r="AP7" s="859">
        <v>38334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1</v>
      </c>
      <c r="CI7" s="856"/>
      <c r="CJ7" s="856"/>
      <c r="CK7" s="856"/>
      <c r="CL7" s="857"/>
      <c r="CM7" s="855">
        <v>-3</v>
      </c>
      <c r="CN7" s="856"/>
      <c r="CO7" s="856"/>
      <c r="CP7" s="856"/>
      <c r="CQ7" s="857"/>
      <c r="CR7" s="855">
        <v>10</v>
      </c>
      <c r="CS7" s="856"/>
      <c r="CT7" s="856"/>
      <c r="CU7" s="856"/>
      <c r="CV7" s="857"/>
      <c r="CW7" s="855" t="s">
        <v>593</v>
      </c>
      <c r="CX7" s="856"/>
      <c r="CY7" s="856"/>
      <c r="CZ7" s="856"/>
      <c r="DA7" s="857"/>
      <c r="DB7" s="855" t="s">
        <v>593</v>
      </c>
      <c r="DC7" s="856"/>
      <c r="DD7" s="856"/>
      <c r="DE7" s="856"/>
      <c r="DF7" s="857"/>
      <c r="DG7" s="855" t="s">
        <v>593</v>
      </c>
      <c r="DH7" s="856"/>
      <c r="DI7" s="856"/>
      <c r="DJ7" s="856"/>
      <c r="DK7" s="857"/>
      <c r="DL7" s="855" t="s">
        <v>592</v>
      </c>
      <c r="DM7" s="856"/>
      <c r="DN7" s="856"/>
      <c r="DO7" s="856"/>
      <c r="DP7" s="857"/>
      <c r="DQ7" s="855" t="s">
        <v>592</v>
      </c>
      <c r="DR7" s="856"/>
      <c r="DS7" s="856"/>
      <c r="DT7" s="856"/>
      <c r="DU7" s="857"/>
      <c r="DV7" s="836"/>
      <c r="DW7" s="837"/>
      <c r="DX7" s="837"/>
      <c r="DY7" s="837"/>
      <c r="DZ7" s="838"/>
      <c r="EA7" s="255"/>
    </row>
    <row r="8" spans="1:131" s="256" customFormat="1" ht="26.25" customHeight="1" x14ac:dyDescent="0.15">
      <c r="A8" s="262">
        <v>2</v>
      </c>
      <c r="B8" s="839" t="s">
        <v>394</v>
      </c>
      <c r="C8" s="840"/>
      <c r="D8" s="840"/>
      <c r="E8" s="840"/>
      <c r="F8" s="840"/>
      <c r="G8" s="840"/>
      <c r="H8" s="840"/>
      <c r="I8" s="840"/>
      <c r="J8" s="840"/>
      <c r="K8" s="840"/>
      <c r="L8" s="840"/>
      <c r="M8" s="840"/>
      <c r="N8" s="840"/>
      <c r="O8" s="840"/>
      <c r="P8" s="841"/>
      <c r="Q8" s="842">
        <v>27</v>
      </c>
      <c r="R8" s="843"/>
      <c r="S8" s="843"/>
      <c r="T8" s="843"/>
      <c r="U8" s="843"/>
      <c r="V8" s="843">
        <v>21</v>
      </c>
      <c r="W8" s="843"/>
      <c r="X8" s="843"/>
      <c r="Y8" s="843"/>
      <c r="Z8" s="843"/>
      <c r="AA8" s="843">
        <v>7</v>
      </c>
      <c r="AB8" s="843"/>
      <c r="AC8" s="843"/>
      <c r="AD8" s="843"/>
      <c r="AE8" s="844"/>
      <c r="AF8" s="845">
        <v>7</v>
      </c>
      <c r="AG8" s="846"/>
      <c r="AH8" s="846"/>
      <c r="AI8" s="846"/>
      <c r="AJ8" s="847"/>
      <c r="AK8" s="848" t="s">
        <v>593</v>
      </c>
      <c r="AL8" s="849"/>
      <c r="AM8" s="849"/>
      <c r="AN8" s="849"/>
      <c r="AO8" s="849"/>
      <c r="AP8" s="849" t="s">
        <v>593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-5</v>
      </c>
      <c r="CI8" s="866"/>
      <c r="CJ8" s="866"/>
      <c r="CK8" s="866"/>
      <c r="CL8" s="867"/>
      <c r="CM8" s="865">
        <v>26</v>
      </c>
      <c r="CN8" s="866"/>
      <c r="CO8" s="866"/>
      <c r="CP8" s="866"/>
      <c r="CQ8" s="867"/>
      <c r="CR8" s="865">
        <v>32</v>
      </c>
      <c r="CS8" s="866"/>
      <c r="CT8" s="866"/>
      <c r="CU8" s="866"/>
      <c r="CV8" s="867"/>
      <c r="CW8" s="865" t="s">
        <v>593</v>
      </c>
      <c r="CX8" s="866"/>
      <c r="CY8" s="866"/>
      <c r="CZ8" s="866"/>
      <c r="DA8" s="867"/>
      <c r="DB8" s="865" t="s">
        <v>593</v>
      </c>
      <c r="DC8" s="866"/>
      <c r="DD8" s="866"/>
      <c r="DE8" s="866"/>
      <c r="DF8" s="867"/>
      <c r="DG8" s="865" t="s">
        <v>592</v>
      </c>
      <c r="DH8" s="866"/>
      <c r="DI8" s="866"/>
      <c r="DJ8" s="866"/>
      <c r="DK8" s="867"/>
      <c r="DL8" s="865" t="s">
        <v>592</v>
      </c>
      <c r="DM8" s="866"/>
      <c r="DN8" s="866"/>
      <c r="DO8" s="866"/>
      <c r="DP8" s="867"/>
      <c r="DQ8" s="865" t="s">
        <v>592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602</v>
      </c>
      <c r="BT9" s="853"/>
      <c r="BU9" s="853"/>
      <c r="BV9" s="853"/>
      <c r="BW9" s="853"/>
      <c r="BX9" s="853"/>
      <c r="BY9" s="853"/>
      <c r="BZ9" s="853"/>
      <c r="CA9" s="853"/>
      <c r="CB9" s="853"/>
      <c r="CC9" s="853"/>
      <c r="CD9" s="853"/>
      <c r="CE9" s="853"/>
      <c r="CF9" s="853"/>
      <c r="CG9" s="854"/>
      <c r="CH9" s="865">
        <v>4</v>
      </c>
      <c r="CI9" s="866"/>
      <c r="CJ9" s="866"/>
      <c r="CK9" s="866"/>
      <c r="CL9" s="867"/>
      <c r="CM9" s="865">
        <v>43</v>
      </c>
      <c r="CN9" s="866"/>
      <c r="CO9" s="866"/>
      <c r="CP9" s="866"/>
      <c r="CQ9" s="867"/>
      <c r="CR9" s="865">
        <v>11</v>
      </c>
      <c r="CS9" s="866"/>
      <c r="CT9" s="866"/>
      <c r="CU9" s="866"/>
      <c r="CV9" s="867"/>
      <c r="CW9" s="865">
        <v>0</v>
      </c>
      <c r="CX9" s="866"/>
      <c r="CY9" s="866"/>
      <c r="CZ9" s="866"/>
      <c r="DA9" s="867"/>
      <c r="DB9" s="865" t="s">
        <v>593</v>
      </c>
      <c r="DC9" s="866"/>
      <c r="DD9" s="866"/>
      <c r="DE9" s="866"/>
      <c r="DF9" s="867"/>
      <c r="DG9" s="865" t="s">
        <v>592</v>
      </c>
      <c r="DH9" s="866"/>
      <c r="DI9" s="866"/>
      <c r="DJ9" s="866"/>
      <c r="DK9" s="867"/>
      <c r="DL9" s="865" t="s">
        <v>592</v>
      </c>
      <c r="DM9" s="866"/>
      <c r="DN9" s="866"/>
      <c r="DO9" s="866"/>
      <c r="DP9" s="867"/>
      <c r="DQ9" s="865" t="s">
        <v>592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603</v>
      </c>
      <c r="BT10" s="853"/>
      <c r="BU10" s="853"/>
      <c r="BV10" s="853"/>
      <c r="BW10" s="853"/>
      <c r="BX10" s="853"/>
      <c r="BY10" s="853"/>
      <c r="BZ10" s="853"/>
      <c r="CA10" s="853"/>
      <c r="CB10" s="853"/>
      <c r="CC10" s="853"/>
      <c r="CD10" s="853"/>
      <c r="CE10" s="853"/>
      <c r="CF10" s="853"/>
      <c r="CG10" s="854"/>
      <c r="CH10" s="865">
        <v>0</v>
      </c>
      <c r="CI10" s="866"/>
      <c r="CJ10" s="866"/>
      <c r="CK10" s="866"/>
      <c r="CL10" s="867"/>
      <c r="CM10" s="865">
        <v>6</v>
      </c>
      <c r="CN10" s="866"/>
      <c r="CO10" s="866"/>
      <c r="CP10" s="866"/>
      <c r="CQ10" s="867"/>
      <c r="CR10" s="865">
        <v>5</v>
      </c>
      <c r="CS10" s="866"/>
      <c r="CT10" s="866"/>
      <c r="CU10" s="866"/>
      <c r="CV10" s="867"/>
      <c r="CW10" s="865" t="s">
        <v>593</v>
      </c>
      <c r="CX10" s="866"/>
      <c r="CY10" s="866"/>
      <c r="CZ10" s="866"/>
      <c r="DA10" s="867"/>
      <c r="DB10" s="865" t="s">
        <v>593</v>
      </c>
      <c r="DC10" s="866"/>
      <c r="DD10" s="866"/>
      <c r="DE10" s="866"/>
      <c r="DF10" s="867"/>
      <c r="DG10" s="865" t="s">
        <v>592</v>
      </c>
      <c r="DH10" s="866"/>
      <c r="DI10" s="866"/>
      <c r="DJ10" s="866"/>
      <c r="DK10" s="867"/>
      <c r="DL10" s="865" t="s">
        <v>592</v>
      </c>
      <c r="DM10" s="866"/>
      <c r="DN10" s="866"/>
      <c r="DO10" s="866"/>
      <c r="DP10" s="867"/>
      <c r="DQ10" s="865" t="s">
        <v>592</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36470</v>
      </c>
      <c r="R23" s="878"/>
      <c r="S23" s="878"/>
      <c r="T23" s="878"/>
      <c r="U23" s="878"/>
      <c r="V23" s="878">
        <v>35155</v>
      </c>
      <c r="W23" s="878"/>
      <c r="X23" s="878"/>
      <c r="Y23" s="878"/>
      <c r="Z23" s="878"/>
      <c r="AA23" s="878">
        <v>1315</v>
      </c>
      <c r="AB23" s="878"/>
      <c r="AC23" s="878"/>
      <c r="AD23" s="878"/>
      <c r="AE23" s="879"/>
      <c r="AF23" s="880">
        <v>938</v>
      </c>
      <c r="AG23" s="878"/>
      <c r="AH23" s="878"/>
      <c r="AI23" s="878"/>
      <c r="AJ23" s="881"/>
      <c r="AK23" s="882"/>
      <c r="AL23" s="883"/>
      <c r="AM23" s="883"/>
      <c r="AN23" s="883"/>
      <c r="AO23" s="883"/>
      <c r="AP23" s="878">
        <v>38334</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5">
        <v>7885</v>
      </c>
      <c r="R28" s="906"/>
      <c r="S28" s="906"/>
      <c r="T28" s="906"/>
      <c r="U28" s="906"/>
      <c r="V28" s="906">
        <v>7938</v>
      </c>
      <c r="W28" s="906"/>
      <c r="X28" s="906"/>
      <c r="Y28" s="906"/>
      <c r="Z28" s="906"/>
      <c r="AA28" s="906">
        <v>-53</v>
      </c>
      <c r="AB28" s="906"/>
      <c r="AC28" s="906"/>
      <c r="AD28" s="906"/>
      <c r="AE28" s="907"/>
      <c r="AF28" s="908">
        <v>-53</v>
      </c>
      <c r="AG28" s="906"/>
      <c r="AH28" s="906"/>
      <c r="AI28" s="906"/>
      <c r="AJ28" s="909"/>
      <c r="AK28" s="910">
        <v>622</v>
      </c>
      <c r="AL28" s="911"/>
      <c r="AM28" s="911"/>
      <c r="AN28" s="911"/>
      <c r="AO28" s="911"/>
      <c r="AP28" s="902" t="s">
        <v>593</v>
      </c>
      <c r="AQ28" s="902"/>
      <c r="AR28" s="902"/>
      <c r="AS28" s="902"/>
      <c r="AT28" s="902"/>
      <c r="AU28" s="902" t="s">
        <v>593</v>
      </c>
      <c r="AV28" s="902"/>
      <c r="AW28" s="902"/>
      <c r="AX28" s="902"/>
      <c r="AY28" s="902"/>
      <c r="AZ28" s="902" t="s">
        <v>593</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6980</v>
      </c>
      <c r="R29" s="843"/>
      <c r="S29" s="843"/>
      <c r="T29" s="843"/>
      <c r="U29" s="843"/>
      <c r="V29" s="843">
        <v>6638</v>
      </c>
      <c r="W29" s="843"/>
      <c r="X29" s="843"/>
      <c r="Y29" s="843"/>
      <c r="Z29" s="843"/>
      <c r="AA29" s="843">
        <v>342</v>
      </c>
      <c r="AB29" s="843"/>
      <c r="AC29" s="843"/>
      <c r="AD29" s="843"/>
      <c r="AE29" s="844"/>
      <c r="AF29" s="845">
        <v>342</v>
      </c>
      <c r="AG29" s="846"/>
      <c r="AH29" s="846"/>
      <c r="AI29" s="846"/>
      <c r="AJ29" s="847"/>
      <c r="AK29" s="914">
        <v>1011</v>
      </c>
      <c r="AL29" s="915"/>
      <c r="AM29" s="915"/>
      <c r="AN29" s="915"/>
      <c r="AO29" s="915"/>
      <c r="AP29" s="902" t="s">
        <v>593</v>
      </c>
      <c r="AQ29" s="902"/>
      <c r="AR29" s="902"/>
      <c r="AS29" s="902"/>
      <c r="AT29" s="902"/>
      <c r="AU29" s="902" t="s">
        <v>593</v>
      </c>
      <c r="AV29" s="902"/>
      <c r="AW29" s="902"/>
      <c r="AX29" s="902"/>
      <c r="AY29" s="902"/>
      <c r="AZ29" s="902" t="s">
        <v>593</v>
      </c>
      <c r="BA29" s="902"/>
      <c r="BB29" s="902"/>
      <c r="BC29" s="902"/>
      <c r="BD29" s="902"/>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798</v>
      </c>
      <c r="R30" s="843"/>
      <c r="S30" s="843"/>
      <c r="T30" s="843"/>
      <c r="U30" s="843"/>
      <c r="V30" s="843">
        <v>793</v>
      </c>
      <c r="W30" s="843"/>
      <c r="X30" s="843"/>
      <c r="Y30" s="843"/>
      <c r="Z30" s="843"/>
      <c r="AA30" s="843">
        <v>5</v>
      </c>
      <c r="AB30" s="843"/>
      <c r="AC30" s="843"/>
      <c r="AD30" s="843"/>
      <c r="AE30" s="844"/>
      <c r="AF30" s="845">
        <v>5</v>
      </c>
      <c r="AG30" s="846"/>
      <c r="AH30" s="846"/>
      <c r="AI30" s="846"/>
      <c r="AJ30" s="847"/>
      <c r="AK30" s="914">
        <v>262</v>
      </c>
      <c r="AL30" s="915"/>
      <c r="AM30" s="915"/>
      <c r="AN30" s="915"/>
      <c r="AO30" s="915"/>
      <c r="AP30" s="902" t="s">
        <v>593</v>
      </c>
      <c r="AQ30" s="902"/>
      <c r="AR30" s="902"/>
      <c r="AS30" s="902"/>
      <c r="AT30" s="902"/>
      <c r="AU30" s="902" t="s">
        <v>593</v>
      </c>
      <c r="AV30" s="902"/>
      <c r="AW30" s="902"/>
      <c r="AX30" s="902"/>
      <c r="AY30" s="902"/>
      <c r="AZ30" s="902" t="s">
        <v>593</v>
      </c>
      <c r="BA30" s="902"/>
      <c r="BB30" s="902"/>
      <c r="BC30" s="902"/>
      <c r="BD30" s="902"/>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1151</v>
      </c>
      <c r="R31" s="843"/>
      <c r="S31" s="843"/>
      <c r="T31" s="843"/>
      <c r="U31" s="843"/>
      <c r="V31" s="843">
        <v>1139</v>
      </c>
      <c r="W31" s="843"/>
      <c r="X31" s="843"/>
      <c r="Y31" s="843"/>
      <c r="Z31" s="843"/>
      <c r="AA31" s="843">
        <v>12</v>
      </c>
      <c r="AB31" s="843"/>
      <c r="AC31" s="843"/>
      <c r="AD31" s="843"/>
      <c r="AE31" s="844"/>
      <c r="AF31" s="845">
        <v>250</v>
      </c>
      <c r="AG31" s="846"/>
      <c r="AH31" s="846"/>
      <c r="AI31" s="846"/>
      <c r="AJ31" s="847"/>
      <c r="AK31" s="914">
        <v>96</v>
      </c>
      <c r="AL31" s="915"/>
      <c r="AM31" s="915"/>
      <c r="AN31" s="915"/>
      <c r="AO31" s="915"/>
      <c r="AP31" s="915">
        <v>3887</v>
      </c>
      <c r="AQ31" s="915"/>
      <c r="AR31" s="915"/>
      <c r="AS31" s="915"/>
      <c r="AT31" s="915"/>
      <c r="AU31" s="915">
        <v>1026</v>
      </c>
      <c r="AV31" s="915"/>
      <c r="AW31" s="915"/>
      <c r="AX31" s="915"/>
      <c r="AY31" s="915"/>
      <c r="AZ31" s="902" t="s">
        <v>593</v>
      </c>
      <c r="BA31" s="902"/>
      <c r="BB31" s="902"/>
      <c r="BC31" s="902"/>
      <c r="BD31" s="902"/>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427</v>
      </c>
      <c r="R32" s="843"/>
      <c r="S32" s="843"/>
      <c r="T32" s="843"/>
      <c r="U32" s="843"/>
      <c r="V32" s="843">
        <v>480</v>
      </c>
      <c r="W32" s="843"/>
      <c r="X32" s="843"/>
      <c r="Y32" s="843"/>
      <c r="Z32" s="843"/>
      <c r="AA32" s="843">
        <v>-53</v>
      </c>
      <c r="AB32" s="843"/>
      <c r="AC32" s="843"/>
      <c r="AD32" s="843"/>
      <c r="AE32" s="844"/>
      <c r="AF32" s="845">
        <v>534</v>
      </c>
      <c r="AG32" s="846"/>
      <c r="AH32" s="846"/>
      <c r="AI32" s="846"/>
      <c r="AJ32" s="847"/>
      <c r="AK32" s="914">
        <v>77</v>
      </c>
      <c r="AL32" s="915"/>
      <c r="AM32" s="915"/>
      <c r="AN32" s="915"/>
      <c r="AO32" s="915"/>
      <c r="AP32" s="915">
        <v>53</v>
      </c>
      <c r="AQ32" s="915"/>
      <c r="AR32" s="915"/>
      <c r="AS32" s="915"/>
      <c r="AT32" s="915"/>
      <c r="AU32" s="915">
        <v>32</v>
      </c>
      <c r="AV32" s="915"/>
      <c r="AW32" s="915"/>
      <c r="AX32" s="915"/>
      <c r="AY32" s="915"/>
      <c r="AZ32" s="902" t="s">
        <v>593</v>
      </c>
      <c r="BA32" s="902"/>
      <c r="BB32" s="902"/>
      <c r="BC32" s="902"/>
      <c r="BD32" s="902"/>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1352</v>
      </c>
      <c r="R33" s="843"/>
      <c r="S33" s="843"/>
      <c r="T33" s="843"/>
      <c r="U33" s="843"/>
      <c r="V33" s="843">
        <v>1352</v>
      </c>
      <c r="W33" s="843"/>
      <c r="X33" s="843"/>
      <c r="Y33" s="843"/>
      <c r="Z33" s="843"/>
      <c r="AA33" s="843">
        <v>0</v>
      </c>
      <c r="AB33" s="843"/>
      <c r="AC33" s="843"/>
      <c r="AD33" s="843"/>
      <c r="AE33" s="844"/>
      <c r="AF33" s="845">
        <v>213</v>
      </c>
      <c r="AG33" s="846"/>
      <c r="AH33" s="846"/>
      <c r="AI33" s="846"/>
      <c r="AJ33" s="847"/>
      <c r="AK33" s="914">
        <v>621</v>
      </c>
      <c r="AL33" s="915"/>
      <c r="AM33" s="915"/>
      <c r="AN33" s="915"/>
      <c r="AO33" s="915"/>
      <c r="AP33" s="915">
        <v>8593</v>
      </c>
      <c r="AQ33" s="915"/>
      <c r="AR33" s="915"/>
      <c r="AS33" s="915"/>
      <c r="AT33" s="915"/>
      <c r="AU33" s="915">
        <v>5783</v>
      </c>
      <c r="AV33" s="915"/>
      <c r="AW33" s="915"/>
      <c r="AX33" s="915"/>
      <c r="AY33" s="915"/>
      <c r="AZ33" s="902" t="s">
        <v>593</v>
      </c>
      <c r="BA33" s="902"/>
      <c r="BB33" s="902"/>
      <c r="BC33" s="902"/>
      <c r="BD33" s="902"/>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02"/>
      <c r="BA34" s="902"/>
      <c r="BB34" s="902"/>
      <c r="BC34" s="902"/>
      <c r="BD34" s="902"/>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02"/>
      <c r="BA35" s="902"/>
      <c r="BB35" s="902"/>
      <c r="BC35" s="902"/>
      <c r="BD35" s="902"/>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02"/>
      <c r="BA36" s="902"/>
      <c r="BB36" s="902"/>
      <c r="BC36" s="902"/>
      <c r="BD36" s="902"/>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02"/>
      <c r="BA37" s="902"/>
      <c r="BB37" s="902"/>
      <c r="BC37" s="902"/>
      <c r="BD37" s="902"/>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02"/>
      <c r="BA38" s="902"/>
      <c r="BB38" s="902"/>
      <c r="BC38" s="902"/>
      <c r="BD38" s="902"/>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02"/>
      <c r="BA39" s="902"/>
      <c r="BB39" s="902"/>
      <c r="BC39" s="902"/>
      <c r="BD39" s="902"/>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02"/>
      <c r="BA40" s="902"/>
      <c r="BB40" s="902"/>
      <c r="BC40" s="902"/>
      <c r="BD40" s="902"/>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02"/>
      <c r="BA41" s="902"/>
      <c r="BB41" s="902"/>
      <c r="BC41" s="902"/>
      <c r="BD41" s="902"/>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02"/>
      <c r="BA42" s="902"/>
      <c r="BB42" s="902"/>
      <c r="BC42" s="902"/>
      <c r="BD42" s="902"/>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02"/>
      <c r="BA43" s="902"/>
      <c r="BB43" s="902"/>
      <c r="BC43" s="902"/>
      <c r="BD43" s="902"/>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02"/>
      <c r="BA44" s="902"/>
      <c r="BB44" s="902"/>
      <c r="BC44" s="902"/>
      <c r="BD44" s="902"/>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02"/>
      <c r="BA45" s="902"/>
      <c r="BB45" s="902"/>
      <c r="BC45" s="902"/>
      <c r="BD45" s="902"/>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02"/>
      <c r="BA46" s="902"/>
      <c r="BB46" s="902"/>
      <c r="BC46" s="902"/>
      <c r="BD46" s="902"/>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02"/>
      <c r="BA47" s="902"/>
      <c r="BB47" s="902"/>
      <c r="BC47" s="902"/>
      <c r="BD47" s="902"/>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02"/>
      <c r="BA48" s="902"/>
      <c r="BB48" s="902"/>
      <c r="BC48" s="902"/>
      <c r="BD48" s="902"/>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02"/>
      <c r="BA49" s="902"/>
      <c r="BB49" s="902"/>
      <c r="BC49" s="902"/>
      <c r="BD49" s="902"/>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2"/>
      <c r="BF62" s="912"/>
      <c r="BG62" s="912"/>
      <c r="BH62" s="912"/>
      <c r="BI62" s="913"/>
      <c r="BJ62" s="928"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417</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1291</v>
      </c>
      <c r="AG63" s="925"/>
      <c r="AH63" s="925"/>
      <c r="AI63" s="925"/>
      <c r="AJ63" s="926"/>
      <c r="AK63" s="927"/>
      <c r="AL63" s="922"/>
      <c r="AM63" s="922"/>
      <c r="AN63" s="922"/>
      <c r="AO63" s="922"/>
      <c r="AP63" s="925">
        <v>12533</v>
      </c>
      <c r="AQ63" s="925"/>
      <c r="AR63" s="925"/>
      <c r="AS63" s="925"/>
      <c r="AT63" s="925"/>
      <c r="AU63" s="925">
        <v>6841</v>
      </c>
      <c r="AV63" s="925"/>
      <c r="AW63" s="925"/>
      <c r="AX63" s="925"/>
      <c r="AY63" s="925"/>
      <c r="AZ63" s="929"/>
      <c r="BA63" s="929"/>
      <c r="BB63" s="929"/>
      <c r="BC63" s="929"/>
      <c r="BD63" s="929"/>
      <c r="BE63" s="930"/>
      <c r="BF63" s="930"/>
      <c r="BG63" s="930"/>
      <c r="BH63" s="930"/>
      <c r="BI63" s="931"/>
      <c r="BJ63" s="932" t="s">
        <v>418</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401</v>
      </c>
      <c r="R66" s="802"/>
      <c r="S66" s="802"/>
      <c r="T66" s="802"/>
      <c r="U66" s="803"/>
      <c r="V66" s="801" t="s">
        <v>402</v>
      </c>
      <c r="W66" s="802"/>
      <c r="X66" s="802"/>
      <c r="Y66" s="802"/>
      <c r="Z66" s="803"/>
      <c r="AA66" s="801" t="s">
        <v>421</v>
      </c>
      <c r="AB66" s="802"/>
      <c r="AC66" s="802"/>
      <c r="AD66" s="802"/>
      <c r="AE66" s="803"/>
      <c r="AF66" s="935" t="s">
        <v>404</v>
      </c>
      <c r="AG66" s="897"/>
      <c r="AH66" s="897"/>
      <c r="AI66" s="897"/>
      <c r="AJ66" s="936"/>
      <c r="AK66" s="801" t="s">
        <v>422</v>
      </c>
      <c r="AL66" s="825"/>
      <c r="AM66" s="825"/>
      <c r="AN66" s="825"/>
      <c r="AO66" s="826"/>
      <c r="AP66" s="801" t="s">
        <v>423</v>
      </c>
      <c r="AQ66" s="802"/>
      <c r="AR66" s="802"/>
      <c r="AS66" s="802"/>
      <c r="AT66" s="803"/>
      <c r="AU66" s="801" t="s">
        <v>424</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594</v>
      </c>
      <c r="C68" s="953"/>
      <c r="D68" s="953"/>
      <c r="E68" s="953"/>
      <c r="F68" s="953"/>
      <c r="G68" s="953"/>
      <c r="H68" s="953"/>
      <c r="I68" s="953"/>
      <c r="J68" s="953"/>
      <c r="K68" s="953"/>
      <c r="L68" s="953"/>
      <c r="M68" s="953"/>
      <c r="N68" s="953"/>
      <c r="O68" s="953"/>
      <c r="P68" s="954"/>
      <c r="Q68" s="955">
        <v>9132</v>
      </c>
      <c r="R68" s="949"/>
      <c r="S68" s="949"/>
      <c r="T68" s="949"/>
      <c r="U68" s="949"/>
      <c r="V68" s="949">
        <v>7684</v>
      </c>
      <c r="W68" s="949"/>
      <c r="X68" s="949"/>
      <c r="Y68" s="949"/>
      <c r="Z68" s="949"/>
      <c r="AA68" s="949">
        <v>1448</v>
      </c>
      <c r="AB68" s="949"/>
      <c r="AC68" s="949"/>
      <c r="AD68" s="949"/>
      <c r="AE68" s="949"/>
      <c r="AF68" s="949">
        <v>1448</v>
      </c>
      <c r="AG68" s="949"/>
      <c r="AH68" s="949"/>
      <c r="AI68" s="949"/>
      <c r="AJ68" s="949"/>
      <c r="AK68" s="949">
        <v>725</v>
      </c>
      <c r="AL68" s="949"/>
      <c r="AM68" s="949"/>
      <c r="AN68" s="949"/>
      <c r="AO68" s="949"/>
      <c r="AP68" s="949" t="s">
        <v>604</v>
      </c>
      <c r="AQ68" s="949"/>
      <c r="AR68" s="949"/>
      <c r="AS68" s="949"/>
      <c r="AT68" s="949"/>
      <c r="AU68" s="949" t="s">
        <v>604</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595</v>
      </c>
      <c r="C69" s="957"/>
      <c r="D69" s="957"/>
      <c r="E69" s="957"/>
      <c r="F69" s="957"/>
      <c r="G69" s="957"/>
      <c r="H69" s="957"/>
      <c r="I69" s="957"/>
      <c r="J69" s="957"/>
      <c r="K69" s="957"/>
      <c r="L69" s="957"/>
      <c r="M69" s="957"/>
      <c r="N69" s="957"/>
      <c r="O69" s="957"/>
      <c r="P69" s="958"/>
      <c r="Q69" s="959">
        <v>1112</v>
      </c>
      <c r="R69" s="915"/>
      <c r="S69" s="915"/>
      <c r="T69" s="915"/>
      <c r="U69" s="915"/>
      <c r="V69" s="915">
        <v>1119</v>
      </c>
      <c r="W69" s="915"/>
      <c r="X69" s="915"/>
      <c r="Y69" s="915"/>
      <c r="Z69" s="915"/>
      <c r="AA69" s="915">
        <v>-7</v>
      </c>
      <c r="AB69" s="915"/>
      <c r="AC69" s="915"/>
      <c r="AD69" s="915"/>
      <c r="AE69" s="915"/>
      <c r="AF69" s="915" t="s">
        <v>604</v>
      </c>
      <c r="AG69" s="915"/>
      <c r="AH69" s="915"/>
      <c r="AI69" s="915"/>
      <c r="AJ69" s="915"/>
      <c r="AK69" s="915" t="s">
        <v>604</v>
      </c>
      <c r="AL69" s="915"/>
      <c r="AM69" s="915"/>
      <c r="AN69" s="915"/>
      <c r="AO69" s="915"/>
      <c r="AP69" s="915">
        <v>2613</v>
      </c>
      <c r="AQ69" s="915"/>
      <c r="AR69" s="915"/>
      <c r="AS69" s="915"/>
      <c r="AT69" s="915"/>
      <c r="AU69" s="915" t="s">
        <v>604</v>
      </c>
      <c r="AV69" s="915"/>
      <c r="AW69" s="915"/>
      <c r="AX69" s="915"/>
      <c r="AY69" s="915"/>
      <c r="AZ69" s="960" t="s">
        <v>605</v>
      </c>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596</v>
      </c>
      <c r="C70" s="957"/>
      <c r="D70" s="957"/>
      <c r="E70" s="957"/>
      <c r="F70" s="957"/>
      <c r="G70" s="957"/>
      <c r="H70" s="957"/>
      <c r="I70" s="957"/>
      <c r="J70" s="957"/>
      <c r="K70" s="957"/>
      <c r="L70" s="957"/>
      <c r="M70" s="957"/>
      <c r="N70" s="957"/>
      <c r="O70" s="957"/>
      <c r="P70" s="958"/>
      <c r="Q70" s="959">
        <v>4623</v>
      </c>
      <c r="R70" s="915"/>
      <c r="S70" s="915"/>
      <c r="T70" s="915"/>
      <c r="U70" s="915"/>
      <c r="V70" s="915">
        <v>4353</v>
      </c>
      <c r="W70" s="915"/>
      <c r="X70" s="915"/>
      <c r="Y70" s="915"/>
      <c r="Z70" s="915"/>
      <c r="AA70" s="915">
        <v>269</v>
      </c>
      <c r="AB70" s="915"/>
      <c r="AC70" s="915"/>
      <c r="AD70" s="915"/>
      <c r="AE70" s="915"/>
      <c r="AF70" s="915">
        <v>172</v>
      </c>
      <c r="AG70" s="915"/>
      <c r="AH70" s="915"/>
      <c r="AI70" s="915"/>
      <c r="AJ70" s="915"/>
      <c r="AK70" s="915">
        <v>8</v>
      </c>
      <c r="AL70" s="915"/>
      <c r="AM70" s="915"/>
      <c r="AN70" s="915"/>
      <c r="AO70" s="915"/>
      <c r="AP70" s="915">
        <v>2381</v>
      </c>
      <c r="AQ70" s="915"/>
      <c r="AR70" s="915"/>
      <c r="AS70" s="915"/>
      <c r="AT70" s="915"/>
      <c r="AU70" s="915">
        <v>883</v>
      </c>
      <c r="AV70" s="915"/>
      <c r="AW70" s="915"/>
      <c r="AX70" s="915"/>
      <c r="AY70" s="915"/>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597</v>
      </c>
      <c r="C71" s="957"/>
      <c r="D71" s="957"/>
      <c r="E71" s="957"/>
      <c r="F71" s="957"/>
      <c r="G71" s="957"/>
      <c r="H71" s="957"/>
      <c r="I71" s="957"/>
      <c r="J71" s="957"/>
      <c r="K71" s="957"/>
      <c r="L71" s="957"/>
      <c r="M71" s="957"/>
      <c r="N71" s="957"/>
      <c r="O71" s="957"/>
      <c r="P71" s="958"/>
      <c r="Q71" s="959">
        <v>4</v>
      </c>
      <c r="R71" s="915"/>
      <c r="S71" s="915"/>
      <c r="T71" s="915"/>
      <c r="U71" s="915"/>
      <c r="V71" s="915">
        <v>3</v>
      </c>
      <c r="W71" s="915"/>
      <c r="X71" s="915"/>
      <c r="Y71" s="915"/>
      <c r="Z71" s="915"/>
      <c r="AA71" s="915">
        <v>1</v>
      </c>
      <c r="AB71" s="915"/>
      <c r="AC71" s="915"/>
      <c r="AD71" s="915"/>
      <c r="AE71" s="915"/>
      <c r="AF71" s="915">
        <v>1</v>
      </c>
      <c r="AG71" s="915"/>
      <c r="AH71" s="915"/>
      <c r="AI71" s="915"/>
      <c r="AJ71" s="915"/>
      <c r="AK71" s="915" t="s">
        <v>604</v>
      </c>
      <c r="AL71" s="915"/>
      <c r="AM71" s="915"/>
      <c r="AN71" s="915"/>
      <c r="AO71" s="915"/>
      <c r="AP71" s="915" t="s">
        <v>604</v>
      </c>
      <c r="AQ71" s="915"/>
      <c r="AR71" s="915"/>
      <c r="AS71" s="915"/>
      <c r="AT71" s="915"/>
      <c r="AU71" s="915" t="s">
        <v>604</v>
      </c>
      <c r="AV71" s="915"/>
      <c r="AW71" s="915"/>
      <c r="AX71" s="915"/>
      <c r="AY71" s="915"/>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598</v>
      </c>
      <c r="C72" s="957"/>
      <c r="D72" s="957"/>
      <c r="E72" s="957"/>
      <c r="F72" s="957"/>
      <c r="G72" s="957"/>
      <c r="H72" s="957"/>
      <c r="I72" s="957"/>
      <c r="J72" s="957"/>
      <c r="K72" s="957"/>
      <c r="L72" s="957"/>
      <c r="M72" s="957"/>
      <c r="N72" s="957"/>
      <c r="O72" s="957"/>
      <c r="P72" s="958"/>
      <c r="Q72" s="959">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604</v>
      </c>
      <c r="AL72" s="915"/>
      <c r="AM72" s="915"/>
      <c r="AN72" s="915"/>
      <c r="AO72" s="915"/>
      <c r="AP72" s="915" t="s">
        <v>604</v>
      </c>
      <c r="AQ72" s="915"/>
      <c r="AR72" s="915"/>
      <c r="AS72" s="915"/>
      <c r="AT72" s="915"/>
      <c r="AU72" s="915" t="s">
        <v>604</v>
      </c>
      <c r="AV72" s="915"/>
      <c r="AW72" s="915"/>
      <c r="AX72" s="915"/>
      <c r="AY72" s="915"/>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599</v>
      </c>
      <c r="C73" s="957"/>
      <c r="D73" s="957"/>
      <c r="E73" s="957"/>
      <c r="F73" s="957"/>
      <c r="G73" s="957"/>
      <c r="H73" s="957"/>
      <c r="I73" s="957"/>
      <c r="J73" s="957"/>
      <c r="K73" s="957"/>
      <c r="L73" s="957"/>
      <c r="M73" s="957"/>
      <c r="N73" s="957"/>
      <c r="O73" s="957"/>
      <c r="P73" s="958"/>
      <c r="Q73" s="959">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604</v>
      </c>
      <c r="AL73" s="915"/>
      <c r="AM73" s="915"/>
      <c r="AN73" s="915"/>
      <c r="AO73" s="915"/>
      <c r="AP73" s="915" t="s">
        <v>604</v>
      </c>
      <c r="AQ73" s="915"/>
      <c r="AR73" s="915"/>
      <c r="AS73" s="915"/>
      <c r="AT73" s="915"/>
      <c r="AU73" s="915" t="s">
        <v>604</v>
      </c>
      <c r="AV73" s="915"/>
      <c r="AW73" s="915"/>
      <c r="AX73" s="915"/>
      <c r="AY73" s="915"/>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c r="C74" s="957"/>
      <c r="D74" s="957"/>
      <c r="E74" s="957"/>
      <c r="F74" s="957"/>
      <c r="G74" s="957"/>
      <c r="H74" s="957"/>
      <c r="I74" s="957"/>
      <c r="J74" s="957"/>
      <c r="K74" s="957"/>
      <c r="L74" s="957"/>
      <c r="M74" s="957"/>
      <c r="N74" s="957"/>
      <c r="O74" s="957"/>
      <c r="P74" s="958"/>
      <c r="Q74" s="959"/>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c r="C75" s="957"/>
      <c r="D75" s="957"/>
      <c r="E75" s="957"/>
      <c r="F75" s="957"/>
      <c r="G75" s="957"/>
      <c r="H75" s="957"/>
      <c r="I75" s="957"/>
      <c r="J75" s="957"/>
      <c r="K75" s="957"/>
      <c r="L75" s="957"/>
      <c r="M75" s="957"/>
      <c r="N75" s="957"/>
      <c r="O75" s="957"/>
      <c r="P75" s="958"/>
      <c r="Q75" s="962"/>
      <c r="R75" s="963"/>
      <c r="S75" s="963"/>
      <c r="T75" s="963"/>
      <c r="U75" s="914"/>
      <c r="V75" s="964"/>
      <c r="W75" s="963"/>
      <c r="X75" s="963"/>
      <c r="Y75" s="963"/>
      <c r="Z75" s="914"/>
      <c r="AA75" s="964"/>
      <c r="AB75" s="963"/>
      <c r="AC75" s="963"/>
      <c r="AD75" s="963"/>
      <c r="AE75" s="914"/>
      <c r="AF75" s="964"/>
      <c r="AG75" s="963"/>
      <c r="AH75" s="963"/>
      <c r="AI75" s="963"/>
      <c r="AJ75" s="914"/>
      <c r="AK75" s="964"/>
      <c r="AL75" s="963"/>
      <c r="AM75" s="963"/>
      <c r="AN75" s="963"/>
      <c r="AO75" s="914"/>
      <c r="AP75" s="964"/>
      <c r="AQ75" s="963"/>
      <c r="AR75" s="963"/>
      <c r="AS75" s="963"/>
      <c r="AT75" s="914"/>
      <c r="AU75" s="964"/>
      <c r="AV75" s="963"/>
      <c r="AW75" s="963"/>
      <c r="AX75" s="963"/>
      <c r="AY75" s="914"/>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62"/>
      <c r="R76" s="963"/>
      <c r="S76" s="963"/>
      <c r="T76" s="963"/>
      <c r="U76" s="914"/>
      <c r="V76" s="964"/>
      <c r="W76" s="963"/>
      <c r="X76" s="963"/>
      <c r="Y76" s="963"/>
      <c r="Z76" s="914"/>
      <c r="AA76" s="964"/>
      <c r="AB76" s="963"/>
      <c r="AC76" s="963"/>
      <c r="AD76" s="963"/>
      <c r="AE76" s="914"/>
      <c r="AF76" s="964"/>
      <c r="AG76" s="963"/>
      <c r="AH76" s="963"/>
      <c r="AI76" s="963"/>
      <c r="AJ76" s="914"/>
      <c r="AK76" s="964"/>
      <c r="AL76" s="963"/>
      <c r="AM76" s="963"/>
      <c r="AN76" s="963"/>
      <c r="AO76" s="914"/>
      <c r="AP76" s="964"/>
      <c r="AQ76" s="963"/>
      <c r="AR76" s="963"/>
      <c r="AS76" s="963"/>
      <c r="AT76" s="914"/>
      <c r="AU76" s="964"/>
      <c r="AV76" s="963"/>
      <c r="AW76" s="963"/>
      <c r="AX76" s="963"/>
      <c r="AY76" s="914"/>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4"/>
      <c r="V77" s="964"/>
      <c r="W77" s="963"/>
      <c r="X77" s="963"/>
      <c r="Y77" s="963"/>
      <c r="Z77" s="914"/>
      <c r="AA77" s="964"/>
      <c r="AB77" s="963"/>
      <c r="AC77" s="963"/>
      <c r="AD77" s="963"/>
      <c r="AE77" s="914"/>
      <c r="AF77" s="964"/>
      <c r="AG77" s="963"/>
      <c r="AH77" s="963"/>
      <c r="AI77" s="963"/>
      <c r="AJ77" s="914"/>
      <c r="AK77" s="964"/>
      <c r="AL77" s="963"/>
      <c r="AM77" s="963"/>
      <c r="AN77" s="963"/>
      <c r="AO77" s="914"/>
      <c r="AP77" s="964"/>
      <c r="AQ77" s="963"/>
      <c r="AR77" s="963"/>
      <c r="AS77" s="963"/>
      <c r="AT77" s="914"/>
      <c r="AU77" s="964"/>
      <c r="AV77" s="963"/>
      <c r="AW77" s="963"/>
      <c r="AX77" s="963"/>
      <c r="AY77" s="914"/>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396</v>
      </c>
      <c r="B88" s="874" t="s">
        <v>425</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10036</v>
      </c>
      <c r="AG88" s="925"/>
      <c r="AH88" s="925"/>
      <c r="AI88" s="925"/>
      <c r="AJ88" s="925"/>
      <c r="AK88" s="922"/>
      <c r="AL88" s="922"/>
      <c r="AM88" s="922"/>
      <c r="AN88" s="922"/>
      <c r="AO88" s="922"/>
      <c r="AP88" s="925">
        <v>4994</v>
      </c>
      <c r="AQ88" s="925"/>
      <c r="AR88" s="925"/>
      <c r="AS88" s="925"/>
      <c r="AT88" s="925"/>
      <c r="AU88" s="925">
        <v>883</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426</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58</v>
      </c>
      <c r="CS102" s="933"/>
      <c r="CT102" s="933"/>
      <c r="CU102" s="933"/>
      <c r="CV102" s="976"/>
      <c r="CW102" s="975">
        <v>0</v>
      </c>
      <c r="CX102" s="933"/>
      <c r="CY102" s="933"/>
      <c r="CZ102" s="933"/>
      <c r="DA102" s="976"/>
      <c r="DB102" s="975" t="s">
        <v>593</v>
      </c>
      <c r="DC102" s="933"/>
      <c r="DD102" s="933"/>
      <c r="DE102" s="933"/>
      <c r="DF102" s="976"/>
      <c r="DG102" s="975" t="s">
        <v>593</v>
      </c>
      <c r="DH102" s="933"/>
      <c r="DI102" s="933"/>
      <c r="DJ102" s="933"/>
      <c r="DK102" s="976"/>
      <c r="DL102" s="975" t="s">
        <v>593</v>
      </c>
      <c r="DM102" s="933"/>
      <c r="DN102" s="933"/>
      <c r="DO102" s="933"/>
      <c r="DP102" s="976"/>
      <c r="DQ102" s="975" t="s">
        <v>593</v>
      </c>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427</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428</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431</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432</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433</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434</v>
      </c>
      <c r="AB109" s="978"/>
      <c r="AC109" s="978"/>
      <c r="AD109" s="978"/>
      <c r="AE109" s="979"/>
      <c r="AF109" s="977" t="s">
        <v>313</v>
      </c>
      <c r="AG109" s="978"/>
      <c r="AH109" s="978"/>
      <c r="AI109" s="978"/>
      <c r="AJ109" s="979"/>
      <c r="AK109" s="977" t="s">
        <v>312</v>
      </c>
      <c r="AL109" s="978"/>
      <c r="AM109" s="978"/>
      <c r="AN109" s="978"/>
      <c r="AO109" s="979"/>
      <c r="AP109" s="977" t="s">
        <v>435</v>
      </c>
      <c r="AQ109" s="978"/>
      <c r="AR109" s="978"/>
      <c r="AS109" s="978"/>
      <c r="AT109" s="980"/>
      <c r="AU109" s="997" t="s">
        <v>433</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434</v>
      </c>
      <c r="BR109" s="978"/>
      <c r="BS109" s="978"/>
      <c r="BT109" s="978"/>
      <c r="BU109" s="979"/>
      <c r="BV109" s="977" t="s">
        <v>313</v>
      </c>
      <c r="BW109" s="978"/>
      <c r="BX109" s="978"/>
      <c r="BY109" s="978"/>
      <c r="BZ109" s="979"/>
      <c r="CA109" s="977" t="s">
        <v>312</v>
      </c>
      <c r="CB109" s="978"/>
      <c r="CC109" s="978"/>
      <c r="CD109" s="978"/>
      <c r="CE109" s="979"/>
      <c r="CF109" s="998" t="s">
        <v>435</v>
      </c>
      <c r="CG109" s="998"/>
      <c r="CH109" s="998"/>
      <c r="CI109" s="998"/>
      <c r="CJ109" s="998"/>
      <c r="CK109" s="977" t="s">
        <v>436</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434</v>
      </c>
      <c r="DH109" s="978"/>
      <c r="DI109" s="978"/>
      <c r="DJ109" s="978"/>
      <c r="DK109" s="979"/>
      <c r="DL109" s="977" t="s">
        <v>313</v>
      </c>
      <c r="DM109" s="978"/>
      <c r="DN109" s="978"/>
      <c r="DO109" s="978"/>
      <c r="DP109" s="979"/>
      <c r="DQ109" s="977" t="s">
        <v>312</v>
      </c>
      <c r="DR109" s="978"/>
      <c r="DS109" s="978"/>
      <c r="DT109" s="978"/>
      <c r="DU109" s="979"/>
      <c r="DV109" s="977" t="s">
        <v>435</v>
      </c>
      <c r="DW109" s="978"/>
      <c r="DX109" s="978"/>
      <c r="DY109" s="978"/>
      <c r="DZ109" s="980"/>
    </row>
    <row r="110" spans="1:131" s="247" customFormat="1" ht="26.25" customHeight="1" x14ac:dyDescent="0.15">
      <c r="A110" s="981" t="s">
        <v>437</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4046279</v>
      </c>
      <c r="AB110" s="985"/>
      <c r="AC110" s="985"/>
      <c r="AD110" s="985"/>
      <c r="AE110" s="986"/>
      <c r="AF110" s="987">
        <v>3917651</v>
      </c>
      <c r="AG110" s="985"/>
      <c r="AH110" s="985"/>
      <c r="AI110" s="985"/>
      <c r="AJ110" s="986"/>
      <c r="AK110" s="987">
        <v>3564695</v>
      </c>
      <c r="AL110" s="985"/>
      <c r="AM110" s="985"/>
      <c r="AN110" s="985"/>
      <c r="AO110" s="986"/>
      <c r="AP110" s="988">
        <v>25.9</v>
      </c>
      <c r="AQ110" s="989"/>
      <c r="AR110" s="989"/>
      <c r="AS110" s="989"/>
      <c r="AT110" s="990"/>
      <c r="AU110" s="991" t="s">
        <v>73</v>
      </c>
      <c r="AV110" s="992"/>
      <c r="AW110" s="992"/>
      <c r="AX110" s="992"/>
      <c r="AY110" s="992"/>
      <c r="AZ110" s="1033" t="s">
        <v>438</v>
      </c>
      <c r="BA110" s="982"/>
      <c r="BB110" s="982"/>
      <c r="BC110" s="982"/>
      <c r="BD110" s="982"/>
      <c r="BE110" s="982"/>
      <c r="BF110" s="982"/>
      <c r="BG110" s="982"/>
      <c r="BH110" s="982"/>
      <c r="BI110" s="982"/>
      <c r="BJ110" s="982"/>
      <c r="BK110" s="982"/>
      <c r="BL110" s="982"/>
      <c r="BM110" s="982"/>
      <c r="BN110" s="982"/>
      <c r="BO110" s="982"/>
      <c r="BP110" s="983"/>
      <c r="BQ110" s="1019">
        <v>33895411</v>
      </c>
      <c r="BR110" s="1020"/>
      <c r="BS110" s="1020"/>
      <c r="BT110" s="1020"/>
      <c r="BU110" s="1020"/>
      <c r="BV110" s="1020">
        <v>35487921</v>
      </c>
      <c r="BW110" s="1020"/>
      <c r="BX110" s="1020"/>
      <c r="BY110" s="1020"/>
      <c r="BZ110" s="1020"/>
      <c r="CA110" s="1020">
        <v>38334031</v>
      </c>
      <c r="CB110" s="1020"/>
      <c r="CC110" s="1020"/>
      <c r="CD110" s="1020"/>
      <c r="CE110" s="1020"/>
      <c r="CF110" s="1034">
        <v>278.8</v>
      </c>
      <c r="CG110" s="1035"/>
      <c r="CH110" s="1035"/>
      <c r="CI110" s="1035"/>
      <c r="CJ110" s="1035"/>
      <c r="CK110" s="1036" t="s">
        <v>439</v>
      </c>
      <c r="CL110" s="1037"/>
      <c r="CM110" s="1016" t="s">
        <v>440</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v>57220</v>
      </c>
      <c r="DH110" s="1020"/>
      <c r="DI110" s="1020"/>
      <c r="DJ110" s="1020"/>
      <c r="DK110" s="1020"/>
      <c r="DL110" s="1020">
        <v>51498</v>
      </c>
      <c r="DM110" s="1020"/>
      <c r="DN110" s="1020"/>
      <c r="DO110" s="1020"/>
      <c r="DP110" s="1020"/>
      <c r="DQ110" s="1020">
        <v>51976</v>
      </c>
      <c r="DR110" s="1020"/>
      <c r="DS110" s="1020"/>
      <c r="DT110" s="1020"/>
      <c r="DU110" s="1020"/>
      <c r="DV110" s="1021">
        <v>0.4</v>
      </c>
      <c r="DW110" s="1021"/>
      <c r="DX110" s="1021"/>
      <c r="DY110" s="1021"/>
      <c r="DZ110" s="1022"/>
    </row>
    <row r="111" spans="1:131" s="247" customFormat="1" ht="26.25" customHeight="1" x14ac:dyDescent="0.15">
      <c r="A111" s="1023" t="s">
        <v>441</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442</v>
      </c>
      <c r="AB111" s="1027"/>
      <c r="AC111" s="1027"/>
      <c r="AD111" s="1027"/>
      <c r="AE111" s="1028"/>
      <c r="AF111" s="1029" t="s">
        <v>129</v>
      </c>
      <c r="AG111" s="1027"/>
      <c r="AH111" s="1027"/>
      <c r="AI111" s="1027"/>
      <c r="AJ111" s="1028"/>
      <c r="AK111" s="1029" t="s">
        <v>443</v>
      </c>
      <c r="AL111" s="1027"/>
      <c r="AM111" s="1027"/>
      <c r="AN111" s="1027"/>
      <c r="AO111" s="1028"/>
      <c r="AP111" s="1030" t="s">
        <v>444</v>
      </c>
      <c r="AQ111" s="1031"/>
      <c r="AR111" s="1031"/>
      <c r="AS111" s="1031"/>
      <c r="AT111" s="1032"/>
      <c r="AU111" s="993"/>
      <c r="AV111" s="994"/>
      <c r="AW111" s="994"/>
      <c r="AX111" s="994"/>
      <c r="AY111" s="994"/>
      <c r="AZ111" s="1042" t="s">
        <v>445</v>
      </c>
      <c r="BA111" s="1043"/>
      <c r="BB111" s="1043"/>
      <c r="BC111" s="1043"/>
      <c r="BD111" s="1043"/>
      <c r="BE111" s="1043"/>
      <c r="BF111" s="1043"/>
      <c r="BG111" s="1043"/>
      <c r="BH111" s="1043"/>
      <c r="BI111" s="1043"/>
      <c r="BJ111" s="1043"/>
      <c r="BK111" s="1043"/>
      <c r="BL111" s="1043"/>
      <c r="BM111" s="1043"/>
      <c r="BN111" s="1043"/>
      <c r="BO111" s="1043"/>
      <c r="BP111" s="1044"/>
      <c r="BQ111" s="1012">
        <v>57220</v>
      </c>
      <c r="BR111" s="1013"/>
      <c r="BS111" s="1013"/>
      <c r="BT111" s="1013"/>
      <c r="BU111" s="1013"/>
      <c r="BV111" s="1013">
        <v>51498</v>
      </c>
      <c r="BW111" s="1013"/>
      <c r="BX111" s="1013"/>
      <c r="BY111" s="1013"/>
      <c r="BZ111" s="1013"/>
      <c r="CA111" s="1013">
        <v>51976</v>
      </c>
      <c r="CB111" s="1013"/>
      <c r="CC111" s="1013"/>
      <c r="CD111" s="1013"/>
      <c r="CE111" s="1013"/>
      <c r="CF111" s="1007">
        <v>0.4</v>
      </c>
      <c r="CG111" s="1008"/>
      <c r="CH111" s="1008"/>
      <c r="CI111" s="1008"/>
      <c r="CJ111" s="1008"/>
      <c r="CK111" s="1038"/>
      <c r="CL111" s="1039"/>
      <c r="CM111" s="1009" t="s">
        <v>446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442</v>
      </c>
      <c r="DH111" s="1013"/>
      <c r="DI111" s="1013"/>
      <c r="DJ111" s="1013"/>
      <c r="DK111" s="1013"/>
      <c r="DL111" s="1013" t="s">
        <v>443</v>
      </c>
      <c r="DM111" s="1013"/>
      <c r="DN111" s="1013"/>
      <c r="DO111" s="1013"/>
      <c r="DP111" s="1013"/>
      <c r="DQ111" s="1013" t="s">
        <v>442</v>
      </c>
      <c r="DR111" s="1013"/>
      <c r="DS111" s="1013"/>
      <c r="DT111" s="1013"/>
      <c r="DU111" s="1013"/>
      <c r="DV111" s="1014" t="s">
        <v>442</v>
      </c>
      <c r="DW111" s="1014"/>
      <c r="DX111" s="1014"/>
      <c r="DY111" s="1014"/>
      <c r="DZ111" s="1015"/>
    </row>
    <row r="112" spans="1:131" s="247" customFormat="1" ht="26.25" customHeight="1" x14ac:dyDescent="0.15">
      <c r="A112" s="1045" t="s">
        <v>447</v>
      </c>
      <c r="B112" s="1046"/>
      <c r="C112" s="1043" t="s">
        <v>448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442</v>
      </c>
      <c r="AB112" s="1052"/>
      <c r="AC112" s="1052"/>
      <c r="AD112" s="1052"/>
      <c r="AE112" s="1053"/>
      <c r="AF112" s="1054" t="s">
        <v>449</v>
      </c>
      <c r="AG112" s="1052"/>
      <c r="AH112" s="1052"/>
      <c r="AI112" s="1052"/>
      <c r="AJ112" s="1053"/>
      <c r="AK112" s="1054" t="s">
        <v>450</v>
      </c>
      <c r="AL112" s="1052"/>
      <c r="AM112" s="1052"/>
      <c r="AN112" s="1052"/>
      <c r="AO112" s="1053"/>
      <c r="AP112" s="1055" t="s">
        <v>450</v>
      </c>
      <c r="AQ112" s="1056"/>
      <c r="AR112" s="1056"/>
      <c r="AS112" s="1056"/>
      <c r="AT112" s="1057"/>
      <c r="AU112" s="993"/>
      <c r="AV112" s="994"/>
      <c r="AW112" s="994"/>
      <c r="AX112" s="994"/>
      <c r="AY112" s="994"/>
      <c r="AZ112" s="1042" t="s">
        <v>451</v>
      </c>
      <c r="BA112" s="1043"/>
      <c r="BB112" s="1043"/>
      <c r="BC112" s="1043"/>
      <c r="BD112" s="1043"/>
      <c r="BE112" s="1043"/>
      <c r="BF112" s="1043"/>
      <c r="BG112" s="1043"/>
      <c r="BH112" s="1043"/>
      <c r="BI112" s="1043"/>
      <c r="BJ112" s="1043"/>
      <c r="BK112" s="1043"/>
      <c r="BL112" s="1043"/>
      <c r="BM112" s="1043"/>
      <c r="BN112" s="1043"/>
      <c r="BO112" s="1043"/>
      <c r="BP112" s="1044"/>
      <c r="BQ112" s="1012">
        <v>8580561</v>
      </c>
      <c r="BR112" s="1013"/>
      <c r="BS112" s="1013"/>
      <c r="BT112" s="1013"/>
      <c r="BU112" s="1013"/>
      <c r="BV112" s="1013">
        <v>7903242</v>
      </c>
      <c r="BW112" s="1013"/>
      <c r="BX112" s="1013"/>
      <c r="BY112" s="1013"/>
      <c r="BZ112" s="1013"/>
      <c r="CA112" s="1013">
        <v>6841040</v>
      </c>
      <c r="CB112" s="1013"/>
      <c r="CC112" s="1013"/>
      <c r="CD112" s="1013"/>
      <c r="CE112" s="1013"/>
      <c r="CF112" s="1007">
        <v>49.8</v>
      </c>
      <c r="CG112" s="1008"/>
      <c r="CH112" s="1008"/>
      <c r="CI112" s="1008"/>
      <c r="CJ112" s="1008"/>
      <c r="CK112" s="1038"/>
      <c r="CL112" s="1039"/>
      <c r="CM112" s="1009" t="s">
        <v>452</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442</v>
      </c>
      <c r="DH112" s="1013"/>
      <c r="DI112" s="1013"/>
      <c r="DJ112" s="1013"/>
      <c r="DK112" s="1013"/>
      <c r="DL112" s="1013" t="s">
        <v>450</v>
      </c>
      <c r="DM112" s="1013"/>
      <c r="DN112" s="1013"/>
      <c r="DO112" s="1013"/>
      <c r="DP112" s="1013"/>
      <c r="DQ112" s="1013" t="s">
        <v>129</v>
      </c>
      <c r="DR112" s="1013"/>
      <c r="DS112" s="1013"/>
      <c r="DT112" s="1013"/>
      <c r="DU112" s="1013"/>
      <c r="DV112" s="1014" t="s">
        <v>129</v>
      </c>
      <c r="DW112" s="1014"/>
      <c r="DX112" s="1014"/>
      <c r="DY112" s="1014"/>
      <c r="DZ112" s="1015"/>
    </row>
    <row r="113" spans="1:130" s="247" customFormat="1" ht="26.25" customHeight="1" x14ac:dyDescent="0.15">
      <c r="A113" s="1047"/>
      <c r="B113" s="1048"/>
      <c r="C113" s="1043" t="s">
        <v>453</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775260</v>
      </c>
      <c r="AB113" s="1027"/>
      <c r="AC113" s="1027"/>
      <c r="AD113" s="1027"/>
      <c r="AE113" s="1028"/>
      <c r="AF113" s="1029">
        <v>695809</v>
      </c>
      <c r="AG113" s="1027"/>
      <c r="AH113" s="1027"/>
      <c r="AI113" s="1027"/>
      <c r="AJ113" s="1028"/>
      <c r="AK113" s="1029">
        <v>553390</v>
      </c>
      <c r="AL113" s="1027"/>
      <c r="AM113" s="1027"/>
      <c r="AN113" s="1027"/>
      <c r="AO113" s="1028"/>
      <c r="AP113" s="1030">
        <v>4</v>
      </c>
      <c r="AQ113" s="1031"/>
      <c r="AR113" s="1031"/>
      <c r="AS113" s="1031"/>
      <c r="AT113" s="1032"/>
      <c r="AU113" s="993"/>
      <c r="AV113" s="994"/>
      <c r="AW113" s="994"/>
      <c r="AX113" s="994"/>
      <c r="AY113" s="994"/>
      <c r="AZ113" s="1042" t="s">
        <v>454</v>
      </c>
      <c r="BA113" s="1043"/>
      <c r="BB113" s="1043"/>
      <c r="BC113" s="1043"/>
      <c r="BD113" s="1043"/>
      <c r="BE113" s="1043"/>
      <c r="BF113" s="1043"/>
      <c r="BG113" s="1043"/>
      <c r="BH113" s="1043"/>
      <c r="BI113" s="1043"/>
      <c r="BJ113" s="1043"/>
      <c r="BK113" s="1043"/>
      <c r="BL113" s="1043"/>
      <c r="BM113" s="1043"/>
      <c r="BN113" s="1043"/>
      <c r="BO113" s="1043"/>
      <c r="BP113" s="1044"/>
      <c r="BQ113" s="1012">
        <v>667682</v>
      </c>
      <c r="BR113" s="1013"/>
      <c r="BS113" s="1013"/>
      <c r="BT113" s="1013"/>
      <c r="BU113" s="1013"/>
      <c r="BV113" s="1013">
        <v>645371</v>
      </c>
      <c r="BW113" s="1013"/>
      <c r="BX113" s="1013"/>
      <c r="BY113" s="1013"/>
      <c r="BZ113" s="1013"/>
      <c r="CA113" s="1013">
        <v>882968</v>
      </c>
      <c r="CB113" s="1013"/>
      <c r="CC113" s="1013"/>
      <c r="CD113" s="1013"/>
      <c r="CE113" s="1013"/>
      <c r="CF113" s="1007">
        <v>6.4</v>
      </c>
      <c r="CG113" s="1008"/>
      <c r="CH113" s="1008"/>
      <c r="CI113" s="1008"/>
      <c r="CJ113" s="1008"/>
      <c r="CK113" s="1038"/>
      <c r="CL113" s="1039"/>
      <c r="CM113" s="1009" t="s">
        <v>455</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449</v>
      </c>
      <c r="DH113" s="1052"/>
      <c r="DI113" s="1052"/>
      <c r="DJ113" s="1052"/>
      <c r="DK113" s="1053"/>
      <c r="DL113" s="1054" t="s">
        <v>129</v>
      </c>
      <c r="DM113" s="1052"/>
      <c r="DN113" s="1052"/>
      <c r="DO113" s="1052"/>
      <c r="DP113" s="1053"/>
      <c r="DQ113" s="1054" t="s">
        <v>456</v>
      </c>
      <c r="DR113" s="1052"/>
      <c r="DS113" s="1052"/>
      <c r="DT113" s="1052"/>
      <c r="DU113" s="1053"/>
      <c r="DV113" s="1055" t="s">
        <v>450</v>
      </c>
      <c r="DW113" s="1056"/>
      <c r="DX113" s="1056"/>
      <c r="DY113" s="1056"/>
      <c r="DZ113" s="1057"/>
    </row>
    <row r="114" spans="1:130" s="247" customFormat="1" ht="26.25" customHeight="1" x14ac:dyDescent="0.15">
      <c r="A114" s="1047"/>
      <c r="B114" s="1048"/>
      <c r="C114" s="1043" t="s">
        <v>457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69730</v>
      </c>
      <c r="AB114" s="1052"/>
      <c r="AC114" s="1052"/>
      <c r="AD114" s="1052"/>
      <c r="AE114" s="1053"/>
      <c r="AF114" s="1054">
        <v>74264</v>
      </c>
      <c r="AG114" s="1052"/>
      <c r="AH114" s="1052"/>
      <c r="AI114" s="1052"/>
      <c r="AJ114" s="1053"/>
      <c r="AK114" s="1054">
        <v>71621</v>
      </c>
      <c r="AL114" s="1052"/>
      <c r="AM114" s="1052"/>
      <c r="AN114" s="1052"/>
      <c r="AO114" s="1053"/>
      <c r="AP114" s="1055">
        <v>0.5</v>
      </c>
      <c r="AQ114" s="1056"/>
      <c r="AR114" s="1056"/>
      <c r="AS114" s="1056"/>
      <c r="AT114" s="1057"/>
      <c r="AU114" s="993"/>
      <c r="AV114" s="994"/>
      <c r="AW114" s="994"/>
      <c r="AX114" s="994"/>
      <c r="AY114" s="994"/>
      <c r="AZ114" s="1042" t="s">
        <v>458</v>
      </c>
      <c r="BA114" s="1043"/>
      <c r="BB114" s="1043"/>
      <c r="BC114" s="1043"/>
      <c r="BD114" s="1043"/>
      <c r="BE114" s="1043"/>
      <c r="BF114" s="1043"/>
      <c r="BG114" s="1043"/>
      <c r="BH114" s="1043"/>
      <c r="BI114" s="1043"/>
      <c r="BJ114" s="1043"/>
      <c r="BK114" s="1043"/>
      <c r="BL114" s="1043"/>
      <c r="BM114" s="1043"/>
      <c r="BN114" s="1043"/>
      <c r="BO114" s="1043"/>
      <c r="BP114" s="1044"/>
      <c r="BQ114" s="1012">
        <v>3646631</v>
      </c>
      <c r="BR114" s="1013"/>
      <c r="BS114" s="1013"/>
      <c r="BT114" s="1013"/>
      <c r="BU114" s="1013"/>
      <c r="BV114" s="1013">
        <v>3394683</v>
      </c>
      <c r="BW114" s="1013"/>
      <c r="BX114" s="1013"/>
      <c r="BY114" s="1013"/>
      <c r="BZ114" s="1013"/>
      <c r="CA114" s="1013">
        <v>3298238</v>
      </c>
      <c r="CB114" s="1013"/>
      <c r="CC114" s="1013"/>
      <c r="CD114" s="1013"/>
      <c r="CE114" s="1013"/>
      <c r="CF114" s="1007">
        <v>24</v>
      </c>
      <c r="CG114" s="1008"/>
      <c r="CH114" s="1008"/>
      <c r="CI114" s="1008"/>
      <c r="CJ114" s="1008"/>
      <c r="CK114" s="1038"/>
      <c r="CL114" s="1039"/>
      <c r="CM114" s="1009" t="s">
        <v>459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450</v>
      </c>
      <c r="DH114" s="1052"/>
      <c r="DI114" s="1052"/>
      <c r="DJ114" s="1052"/>
      <c r="DK114" s="1053"/>
      <c r="DL114" s="1054" t="s">
        <v>129</v>
      </c>
      <c r="DM114" s="1052"/>
      <c r="DN114" s="1052"/>
      <c r="DO114" s="1052"/>
      <c r="DP114" s="1053"/>
      <c r="DQ114" s="1054" t="s">
        <v>129</v>
      </c>
      <c r="DR114" s="1052"/>
      <c r="DS114" s="1052"/>
      <c r="DT114" s="1052"/>
      <c r="DU114" s="1053"/>
      <c r="DV114" s="1055" t="s">
        <v>449</v>
      </c>
      <c r="DW114" s="1056"/>
      <c r="DX114" s="1056"/>
      <c r="DY114" s="1056"/>
      <c r="DZ114" s="1057"/>
    </row>
    <row r="115" spans="1:130" s="247" customFormat="1" ht="26.25" customHeight="1" x14ac:dyDescent="0.15">
      <c r="A115" s="1047"/>
      <c r="B115" s="1048"/>
      <c r="C115" s="1043" t="s">
        <v>460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5792</v>
      </c>
      <c r="AB115" s="1027"/>
      <c r="AC115" s="1027"/>
      <c r="AD115" s="1027"/>
      <c r="AE115" s="1028"/>
      <c r="AF115" s="1029">
        <v>6532</v>
      </c>
      <c r="AG115" s="1027"/>
      <c r="AH115" s="1027"/>
      <c r="AI115" s="1027"/>
      <c r="AJ115" s="1028"/>
      <c r="AK115" s="1029">
        <v>6788</v>
      </c>
      <c r="AL115" s="1027"/>
      <c r="AM115" s="1027"/>
      <c r="AN115" s="1027"/>
      <c r="AO115" s="1028"/>
      <c r="AP115" s="1030">
        <v>0</v>
      </c>
      <c r="AQ115" s="1031"/>
      <c r="AR115" s="1031"/>
      <c r="AS115" s="1031"/>
      <c r="AT115" s="1032"/>
      <c r="AU115" s="993"/>
      <c r="AV115" s="994"/>
      <c r="AW115" s="994"/>
      <c r="AX115" s="994"/>
      <c r="AY115" s="994"/>
      <c r="AZ115" s="1042" t="s">
        <v>461</v>
      </c>
      <c r="BA115" s="1043"/>
      <c r="BB115" s="1043"/>
      <c r="BC115" s="1043"/>
      <c r="BD115" s="1043"/>
      <c r="BE115" s="1043"/>
      <c r="BF115" s="1043"/>
      <c r="BG115" s="1043"/>
      <c r="BH115" s="1043"/>
      <c r="BI115" s="1043"/>
      <c r="BJ115" s="1043"/>
      <c r="BK115" s="1043"/>
      <c r="BL115" s="1043"/>
      <c r="BM115" s="1043"/>
      <c r="BN115" s="1043"/>
      <c r="BO115" s="1043"/>
      <c r="BP115" s="1044"/>
      <c r="BQ115" s="1012" t="s">
        <v>449</v>
      </c>
      <c r="BR115" s="1013"/>
      <c r="BS115" s="1013"/>
      <c r="BT115" s="1013"/>
      <c r="BU115" s="1013"/>
      <c r="BV115" s="1013" t="s">
        <v>129</v>
      </c>
      <c r="BW115" s="1013"/>
      <c r="BX115" s="1013"/>
      <c r="BY115" s="1013"/>
      <c r="BZ115" s="1013"/>
      <c r="CA115" s="1013" t="s">
        <v>462</v>
      </c>
      <c r="CB115" s="1013"/>
      <c r="CC115" s="1013"/>
      <c r="CD115" s="1013"/>
      <c r="CE115" s="1013"/>
      <c r="CF115" s="1007" t="s">
        <v>463</v>
      </c>
      <c r="CG115" s="1008"/>
      <c r="CH115" s="1008"/>
      <c r="CI115" s="1008"/>
      <c r="CJ115" s="1008"/>
      <c r="CK115" s="1038"/>
      <c r="CL115" s="1039"/>
      <c r="CM115" s="1042" t="s">
        <v>464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129</v>
      </c>
      <c r="DH115" s="1052"/>
      <c r="DI115" s="1052"/>
      <c r="DJ115" s="1052"/>
      <c r="DK115" s="1053"/>
      <c r="DL115" s="1054" t="s">
        <v>450</v>
      </c>
      <c r="DM115" s="1052"/>
      <c r="DN115" s="1052"/>
      <c r="DO115" s="1052"/>
      <c r="DP115" s="1053"/>
      <c r="DQ115" s="1054" t="s">
        <v>449</v>
      </c>
      <c r="DR115" s="1052"/>
      <c r="DS115" s="1052"/>
      <c r="DT115" s="1052"/>
      <c r="DU115" s="1053"/>
      <c r="DV115" s="1055" t="s">
        <v>462</v>
      </c>
      <c r="DW115" s="1056"/>
      <c r="DX115" s="1056"/>
      <c r="DY115" s="1056"/>
      <c r="DZ115" s="1057"/>
    </row>
    <row r="116" spans="1:130" s="247" customFormat="1" ht="26.25" customHeight="1" x14ac:dyDescent="0.15">
      <c r="A116" s="1049"/>
      <c r="B116" s="1050"/>
      <c r="C116" s="1058" t="s">
        <v>465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144</v>
      </c>
      <c r="AB116" s="1052"/>
      <c r="AC116" s="1052"/>
      <c r="AD116" s="1052"/>
      <c r="AE116" s="1053"/>
      <c r="AF116" s="1054">
        <v>15</v>
      </c>
      <c r="AG116" s="1052"/>
      <c r="AH116" s="1052"/>
      <c r="AI116" s="1052"/>
      <c r="AJ116" s="1053"/>
      <c r="AK116" s="1054">
        <v>8</v>
      </c>
      <c r="AL116" s="1052"/>
      <c r="AM116" s="1052"/>
      <c r="AN116" s="1052"/>
      <c r="AO116" s="1053"/>
      <c r="AP116" s="1055">
        <v>0</v>
      </c>
      <c r="AQ116" s="1056"/>
      <c r="AR116" s="1056"/>
      <c r="AS116" s="1056"/>
      <c r="AT116" s="1057"/>
      <c r="AU116" s="993"/>
      <c r="AV116" s="994"/>
      <c r="AW116" s="994"/>
      <c r="AX116" s="994"/>
      <c r="AY116" s="994"/>
      <c r="AZ116" s="1060" t="s">
        <v>466</v>
      </c>
      <c r="BA116" s="1061"/>
      <c r="BB116" s="1061"/>
      <c r="BC116" s="1061"/>
      <c r="BD116" s="1061"/>
      <c r="BE116" s="1061"/>
      <c r="BF116" s="1061"/>
      <c r="BG116" s="1061"/>
      <c r="BH116" s="1061"/>
      <c r="BI116" s="1061"/>
      <c r="BJ116" s="1061"/>
      <c r="BK116" s="1061"/>
      <c r="BL116" s="1061"/>
      <c r="BM116" s="1061"/>
      <c r="BN116" s="1061"/>
      <c r="BO116" s="1061"/>
      <c r="BP116" s="1062"/>
      <c r="BQ116" s="1012" t="s">
        <v>443</v>
      </c>
      <c r="BR116" s="1013"/>
      <c r="BS116" s="1013"/>
      <c r="BT116" s="1013"/>
      <c r="BU116" s="1013"/>
      <c r="BV116" s="1013" t="s">
        <v>456</v>
      </c>
      <c r="BW116" s="1013"/>
      <c r="BX116" s="1013"/>
      <c r="BY116" s="1013"/>
      <c r="BZ116" s="1013"/>
      <c r="CA116" s="1013" t="s">
        <v>443</v>
      </c>
      <c r="CB116" s="1013"/>
      <c r="CC116" s="1013"/>
      <c r="CD116" s="1013"/>
      <c r="CE116" s="1013"/>
      <c r="CF116" s="1007" t="s">
        <v>449</v>
      </c>
      <c r="CG116" s="1008"/>
      <c r="CH116" s="1008"/>
      <c r="CI116" s="1008"/>
      <c r="CJ116" s="1008"/>
      <c r="CK116" s="1038"/>
      <c r="CL116" s="1039"/>
      <c r="CM116" s="1009" t="s">
        <v>467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456</v>
      </c>
      <c r="DH116" s="1052"/>
      <c r="DI116" s="1052"/>
      <c r="DJ116" s="1052"/>
      <c r="DK116" s="1053"/>
      <c r="DL116" s="1054" t="s">
        <v>449</v>
      </c>
      <c r="DM116" s="1052"/>
      <c r="DN116" s="1052"/>
      <c r="DO116" s="1052"/>
      <c r="DP116" s="1053"/>
      <c r="DQ116" s="1054" t="s">
        <v>129</v>
      </c>
      <c r="DR116" s="1052"/>
      <c r="DS116" s="1052"/>
      <c r="DT116" s="1052"/>
      <c r="DU116" s="1053"/>
      <c r="DV116" s="1055" t="s">
        <v>443</v>
      </c>
      <c r="DW116" s="1056"/>
      <c r="DX116" s="1056"/>
      <c r="DY116" s="1056"/>
      <c r="DZ116" s="1057"/>
    </row>
    <row r="117" spans="1:130" s="247" customFormat="1" ht="26.25" customHeight="1" x14ac:dyDescent="0.15">
      <c r="A117" s="997" t="s">
        <v>191</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468</v>
      </c>
      <c r="Z117" s="979"/>
      <c r="AA117" s="1069">
        <v>4897205</v>
      </c>
      <c r="AB117" s="1070"/>
      <c r="AC117" s="1070"/>
      <c r="AD117" s="1070"/>
      <c r="AE117" s="1071"/>
      <c r="AF117" s="1072">
        <v>4694271</v>
      </c>
      <c r="AG117" s="1070"/>
      <c r="AH117" s="1070"/>
      <c r="AI117" s="1070"/>
      <c r="AJ117" s="1071"/>
      <c r="AK117" s="1072">
        <v>4196502</v>
      </c>
      <c r="AL117" s="1070"/>
      <c r="AM117" s="1070"/>
      <c r="AN117" s="1070"/>
      <c r="AO117" s="1071"/>
      <c r="AP117" s="1073"/>
      <c r="AQ117" s="1074"/>
      <c r="AR117" s="1074"/>
      <c r="AS117" s="1074"/>
      <c r="AT117" s="1075"/>
      <c r="AU117" s="993"/>
      <c r="AV117" s="994"/>
      <c r="AW117" s="994"/>
      <c r="AX117" s="994"/>
      <c r="AY117" s="994"/>
      <c r="AZ117" s="1060" t="s">
        <v>469</v>
      </c>
      <c r="BA117" s="1061"/>
      <c r="BB117" s="1061"/>
      <c r="BC117" s="1061"/>
      <c r="BD117" s="1061"/>
      <c r="BE117" s="1061"/>
      <c r="BF117" s="1061"/>
      <c r="BG117" s="1061"/>
      <c r="BH117" s="1061"/>
      <c r="BI117" s="1061"/>
      <c r="BJ117" s="1061"/>
      <c r="BK117" s="1061"/>
      <c r="BL117" s="1061"/>
      <c r="BM117" s="1061"/>
      <c r="BN117" s="1061"/>
      <c r="BO117" s="1061"/>
      <c r="BP117" s="1062"/>
      <c r="BQ117" s="1012" t="s">
        <v>462</v>
      </c>
      <c r="BR117" s="1013"/>
      <c r="BS117" s="1013"/>
      <c r="BT117" s="1013"/>
      <c r="BU117" s="1013"/>
      <c r="BV117" s="1013" t="s">
        <v>462</v>
      </c>
      <c r="BW117" s="1013"/>
      <c r="BX117" s="1013"/>
      <c r="BY117" s="1013"/>
      <c r="BZ117" s="1013"/>
      <c r="CA117" s="1013" t="s">
        <v>129</v>
      </c>
      <c r="CB117" s="1013"/>
      <c r="CC117" s="1013"/>
      <c r="CD117" s="1013"/>
      <c r="CE117" s="1013"/>
      <c r="CF117" s="1007" t="s">
        <v>462</v>
      </c>
      <c r="CG117" s="1008"/>
      <c r="CH117" s="1008"/>
      <c r="CI117" s="1008"/>
      <c r="CJ117" s="1008"/>
      <c r="CK117" s="1038"/>
      <c r="CL117" s="1039"/>
      <c r="CM117" s="1009" t="s">
        <v>470</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129</v>
      </c>
      <c r="DH117" s="1052"/>
      <c r="DI117" s="1052"/>
      <c r="DJ117" s="1052"/>
      <c r="DK117" s="1053"/>
      <c r="DL117" s="1054" t="s">
        <v>129</v>
      </c>
      <c r="DM117" s="1052"/>
      <c r="DN117" s="1052"/>
      <c r="DO117" s="1052"/>
      <c r="DP117" s="1053"/>
      <c r="DQ117" s="1054" t="s">
        <v>444</v>
      </c>
      <c r="DR117" s="1052"/>
      <c r="DS117" s="1052"/>
      <c r="DT117" s="1052"/>
      <c r="DU117" s="1053"/>
      <c r="DV117" s="1055" t="s">
        <v>443</v>
      </c>
      <c r="DW117" s="1056"/>
      <c r="DX117" s="1056"/>
      <c r="DY117" s="1056"/>
      <c r="DZ117" s="1057"/>
    </row>
    <row r="118" spans="1:130" s="247" customFormat="1" ht="26.25" customHeight="1" x14ac:dyDescent="0.15">
      <c r="A118" s="997" t="s">
        <v>436</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434</v>
      </c>
      <c r="AB118" s="978"/>
      <c r="AC118" s="978"/>
      <c r="AD118" s="978"/>
      <c r="AE118" s="979"/>
      <c r="AF118" s="977" t="s">
        <v>313</v>
      </c>
      <c r="AG118" s="978"/>
      <c r="AH118" s="978"/>
      <c r="AI118" s="978"/>
      <c r="AJ118" s="979"/>
      <c r="AK118" s="977" t="s">
        <v>312</v>
      </c>
      <c r="AL118" s="978"/>
      <c r="AM118" s="978"/>
      <c r="AN118" s="978"/>
      <c r="AO118" s="979"/>
      <c r="AP118" s="1064" t="s">
        <v>435</v>
      </c>
      <c r="AQ118" s="1065"/>
      <c r="AR118" s="1065"/>
      <c r="AS118" s="1065"/>
      <c r="AT118" s="1066"/>
      <c r="AU118" s="993"/>
      <c r="AV118" s="994"/>
      <c r="AW118" s="994"/>
      <c r="AX118" s="994"/>
      <c r="AY118" s="994"/>
      <c r="AZ118" s="1067" t="s">
        <v>471</v>
      </c>
      <c r="BA118" s="1058"/>
      <c r="BB118" s="1058"/>
      <c r="BC118" s="1058"/>
      <c r="BD118" s="1058"/>
      <c r="BE118" s="1058"/>
      <c r="BF118" s="1058"/>
      <c r="BG118" s="1058"/>
      <c r="BH118" s="1058"/>
      <c r="BI118" s="1058"/>
      <c r="BJ118" s="1058"/>
      <c r="BK118" s="1058"/>
      <c r="BL118" s="1058"/>
      <c r="BM118" s="1058"/>
      <c r="BN118" s="1058"/>
      <c r="BO118" s="1058"/>
      <c r="BP118" s="1059"/>
      <c r="BQ118" s="1090" t="s">
        <v>472</v>
      </c>
      <c r="BR118" s="1091"/>
      <c r="BS118" s="1091"/>
      <c r="BT118" s="1091"/>
      <c r="BU118" s="1091"/>
      <c r="BV118" s="1091" t="s">
        <v>472</v>
      </c>
      <c r="BW118" s="1091"/>
      <c r="BX118" s="1091"/>
      <c r="BY118" s="1091"/>
      <c r="BZ118" s="1091"/>
      <c r="CA118" s="1091" t="s">
        <v>462</v>
      </c>
      <c r="CB118" s="1091"/>
      <c r="CC118" s="1091"/>
      <c r="CD118" s="1091"/>
      <c r="CE118" s="1091"/>
      <c r="CF118" s="1007" t="s">
        <v>443</v>
      </c>
      <c r="CG118" s="1008"/>
      <c r="CH118" s="1008"/>
      <c r="CI118" s="1008"/>
      <c r="CJ118" s="1008"/>
      <c r="CK118" s="1038"/>
      <c r="CL118" s="1039"/>
      <c r="CM118" s="1009" t="s">
        <v>473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462</v>
      </c>
      <c r="DH118" s="1052"/>
      <c r="DI118" s="1052"/>
      <c r="DJ118" s="1052"/>
      <c r="DK118" s="1053"/>
      <c r="DL118" s="1054" t="s">
        <v>444</v>
      </c>
      <c r="DM118" s="1052"/>
      <c r="DN118" s="1052"/>
      <c r="DO118" s="1052"/>
      <c r="DP118" s="1053"/>
      <c r="DQ118" s="1054" t="s">
        <v>462</v>
      </c>
      <c r="DR118" s="1052"/>
      <c r="DS118" s="1052"/>
      <c r="DT118" s="1052"/>
      <c r="DU118" s="1053"/>
      <c r="DV118" s="1055" t="s">
        <v>129</v>
      </c>
      <c r="DW118" s="1056"/>
      <c r="DX118" s="1056"/>
      <c r="DY118" s="1056"/>
      <c r="DZ118" s="1057"/>
    </row>
    <row r="119" spans="1:130" s="247" customFormat="1" ht="26.25" customHeight="1" x14ac:dyDescent="0.15">
      <c r="A119" s="1151" t="s">
        <v>439</v>
      </c>
      <c r="B119" s="1037"/>
      <c r="C119" s="1016" t="s">
        <v>440</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v>5579</v>
      </c>
      <c r="AB119" s="985"/>
      <c r="AC119" s="985"/>
      <c r="AD119" s="985"/>
      <c r="AE119" s="986"/>
      <c r="AF119" s="987">
        <v>6341</v>
      </c>
      <c r="AG119" s="985"/>
      <c r="AH119" s="985"/>
      <c r="AI119" s="985"/>
      <c r="AJ119" s="986"/>
      <c r="AK119" s="987">
        <v>6497</v>
      </c>
      <c r="AL119" s="985"/>
      <c r="AM119" s="985"/>
      <c r="AN119" s="985"/>
      <c r="AO119" s="986"/>
      <c r="AP119" s="988">
        <v>0</v>
      </c>
      <c r="AQ119" s="989"/>
      <c r="AR119" s="989"/>
      <c r="AS119" s="989"/>
      <c r="AT119" s="990"/>
      <c r="AU119" s="995"/>
      <c r="AV119" s="996"/>
      <c r="AW119" s="996"/>
      <c r="AX119" s="996"/>
      <c r="AY119" s="996"/>
      <c r="AZ119" s="278" t="s">
        <v>191</v>
      </c>
      <c r="BA119" s="278"/>
      <c r="BB119" s="278"/>
      <c r="BC119" s="278"/>
      <c r="BD119" s="278"/>
      <c r="BE119" s="278"/>
      <c r="BF119" s="278"/>
      <c r="BG119" s="278"/>
      <c r="BH119" s="278"/>
      <c r="BI119" s="278"/>
      <c r="BJ119" s="278"/>
      <c r="BK119" s="278"/>
      <c r="BL119" s="278"/>
      <c r="BM119" s="278"/>
      <c r="BN119" s="278"/>
      <c r="BO119" s="1068" t="s">
        <v>474</v>
      </c>
      <c r="BP119" s="1099"/>
      <c r="BQ119" s="1090">
        <v>46847505</v>
      </c>
      <c r="BR119" s="1091"/>
      <c r="BS119" s="1091"/>
      <c r="BT119" s="1091"/>
      <c r="BU119" s="1091"/>
      <c r="BV119" s="1091">
        <v>47482715</v>
      </c>
      <c r="BW119" s="1091"/>
      <c r="BX119" s="1091"/>
      <c r="BY119" s="1091"/>
      <c r="BZ119" s="1091"/>
      <c r="CA119" s="1091">
        <v>49408253</v>
      </c>
      <c r="CB119" s="1091"/>
      <c r="CC119" s="1091"/>
      <c r="CD119" s="1091"/>
      <c r="CE119" s="1091"/>
      <c r="CF119" s="1092"/>
      <c r="CG119" s="1093"/>
      <c r="CH119" s="1093"/>
      <c r="CI119" s="1093"/>
      <c r="CJ119" s="1094"/>
      <c r="CK119" s="1040"/>
      <c r="CL119" s="1041"/>
      <c r="CM119" s="1095" t="s">
        <v>475</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444</v>
      </c>
      <c r="DH119" s="1077"/>
      <c r="DI119" s="1077"/>
      <c r="DJ119" s="1077"/>
      <c r="DK119" s="1078"/>
      <c r="DL119" s="1076" t="s">
        <v>129</v>
      </c>
      <c r="DM119" s="1077"/>
      <c r="DN119" s="1077"/>
      <c r="DO119" s="1077"/>
      <c r="DP119" s="1078"/>
      <c r="DQ119" s="1076" t="s">
        <v>443</v>
      </c>
      <c r="DR119" s="1077"/>
      <c r="DS119" s="1077"/>
      <c r="DT119" s="1077"/>
      <c r="DU119" s="1078"/>
      <c r="DV119" s="1079" t="s">
        <v>443</v>
      </c>
      <c r="DW119" s="1080"/>
      <c r="DX119" s="1080"/>
      <c r="DY119" s="1080"/>
      <c r="DZ119" s="1081"/>
    </row>
    <row r="120" spans="1:130" s="247" customFormat="1" ht="26.25" customHeight="1" x14ac:dyDescent="0.15">
      <c r="A120" s="1152"/>
      <c r="B120" s="1039"/>
      <c r="C120" s="1009" t="s">
        <v>446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444</v>
      </c>
      <c r="AB120" s="1052"/>
      <c r="AC120" s="1052"/>
      <c r="AD120" s="1052"/>
      <c r="AE120" s="1053"/>
      <c r="AF120" s="1054" t="s">
        <v>443</v>
      </c>
      <c r="AG120" s="1052"/>
      <c r="AH120" s="1052"/>
      <c r="AI120" s="1052"/>
      <c r="AJ120" s="1053"/>
      <c r="AK120" s="1054" t="s">
        <v>129</v>
      </c>
      <c r="AL120" s="1052"/>
      <c r="AM120" s="1052"/>
      <c r="AN120" s="1052"/>
      <c r="AO120" s="1053"/>
      <c r="AP120" s="1055" t="s">
        <v>443</v>
      </c>
      <c r="AQ120" s="1056"/>
      <c r="AR120" s="1056"/>
      <c r="AS120" s="1056"/>
      <c r="AT120" s="1057"/>
      <c r="AU120" s="1082" t="s">
        <v>476</v>
      </c>
      <c r="AV120" s="1083"/>
      <c r="AW120" s="1083"/>
      <c r="AX120" s="1083"/>
      <c r="AY120" s="1084"/>
      <c r="AZ120" s="1033" t="s">
        <v>477</v>
      </c>
      <c r="BA120" s="982"/>
      <c r="BB120" s="982"/>
      <c r="BC120" s="982"/>
      <c r="BD120" s="982"/>
      <c r="BE120" s="982"/>
      <c r="BF120" s="982"/>
      <c r="BG120" s="982"/>
      <c r="BH120" s="982"/>
      <c r="BI120" s="982"/>
      <c r="BJ120" s="982"/>
      <c r="BK120" s="982"/>
      <c r="BL120" s="982"/>
      <c r="BM120" s="982"/>
      <c r="BN120" s="982"/>
      <c r="BO120" s="982"/>
      <c r="BP120" s="983"/>
      <c r="BQ120" s="1019">
        <v>10318067</v>
      </c>
      <c r="BR120" s="1020"/>
      <c r="BS120" s="1020"/>
      <c r="BT120" s="1020"/>
      <c r="BU120" s="1020"/>
      <c r="BV120" s="1020">
        <v>11881154</v>
      </c>
      <c r="BW120" s="1020"/>
      <c r="BX120" s="1020"/>
      <c r="BY120" s="1020"/>
      <c r="BZ120" s="1020"/>
      <c r="CA120" s="1020">
        <v>12944117</v>
      </c>
      <c r="CB120" s="1020"/>
      <c r="CC120" s="1020"/>
      <c r="CD120" s="1020"/>
      <c r="CE120" s="1020"/>
      <c r="CF120" s="1034">
        <v>94.1</v>
      </c>
      <c r="CG120" s="1035"/>
      <c r="CH120" s="1035"/>
      <c r="CI120" s="1035"/>
      <c r="CJ120" s="1035"/>
      <c r="CK120" s="1100" t="s">
        <v>478</v>
      </c>
      <c r="CL120" s="1101"/>
      <c r="CM120" s="1101"/>
      <c r="CN120" s="1101"/>
      <c r="CO120" s="1102"/>
      <c r="CP120" s="1108" t="s">
        <v>479</v>
      </c>
      <c r="CQ120" s="1109"/>
      <c r="CR120" s="1109"/>
      <c r="CS120" s="1109"/>
      <c r="CT120" s="1109"/>
      <c r="CU120" s="1109"/>
      <c r="CV120" s="1109"/>
      <c r="CW120" s="1109"/>
      <c r="CX120" s="1109"/>
      <c r="CY120" s="1109"/>
      <c r="CZ120" s="1109"/>
      <c r="DA120" s="1109"/>
      <c r="DB120" s="1109"/>
      <c r="DC120" s="1109"/>
      <c r="DD120" s="1109"/>
      <c r="DE120" s="1109"/>
      <c r="DF120" s="1110"/>
      <c r="DG120" s="1019">
        <v>6776912</v>
      </c>
      <c r="DH120" s="1020"/>
      <c r="DI120" s="1020"/>
      <c r="DJ120" s="1020"/>
      <c r="DK120" s="1020"/>
      <c r="DL120" s="1020">
        <v>6317069</v>
      </c>
      <c r="DM120" s="1020"/>
      <c r="DN120" s="1020"/>
      <c r="DO120" s="1020"/>
      <c r="DP120" s="1020"/>
      <c r="DQ120" s="1020">
        <v>5783237</v>
      </c>
      <c r="DR120" s="1020"/>
      <c r="DS120" s="1020"/>
      <c r="DT120" s="1020"/>
      <c r="DU120" s="1020"/>
      <c r="DV120" s="1021">
        <v>42.1</v>
      </c>
      <c r="DW120" s="1021"/>
      <c r="DX120" s="1021"/>
      <c r="DY120" s="1021"/>
      <c r="DZ120" s="1022"/>
    </row>
    <row r="121" spans="1:130" s="247" customFormat="1" ht="26.25" customHeight="1" x14ac:dyDescent="0.15">
      <c r="A121" s="1152"/>
      <c r="B121" s="1039"/>
      <c r="C121" s="1060" t="s">
        <v>480</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129</v>
      </c>
      <c r="AB121" s="1052"/>
      <c r="AC121" s="1052"/>
      <c r="AD121" s="1052"/>
      <c r="AE121" s="1053"/>
      <c r="AF121" s="1054" t="s">
        <v>444</v>
      </c>
      <c r="AG121" s="1052"/>
      <c r="AH121" s="1052"/>
      <c r="AI121" s="1052"/>
      <c r="AJ121" s="1053"/>
      <c r="AK121" s="1054" t="s">
        <v>443</v>
      </c>
      <c r="AL121" s="1052"/>
      <c r="AM121" s="1052"/>
      <c r="AN121" s="1052"/>
      <c r="AO121" s="1053"/>
      <c r="AP121" s="1055" t="s">
        <v>129</v>
      </c>
      <c r="AQ121" s="1056"/>
      <c r="AR121" s="1056"/>
      <c r="AS121" s="1056"/>
      <c r="AT121" s="1057"/>
      <c r="AU121" s="1085"/>
      <c r="AV121" s="1086"/>
      <c r="AW121" s="1086"/>
      <c r="AX121" s="1086"/>
      <c r="AY121" s="1087"/>
      <c r="AZ121" s="1042" t="s">
        <v>481</v>
      </c>
      <c r="BA121" s="1043"/>
      <c r="BB121" s="1043"/>
      <c r="BC121" s="1043"/>
      <c r="BD121" s="1043"/>
      <c r="BE121" s="1043"/>
      <c r="BF121" s="1043"/>
      <c r="BG121" s="1043"/>
      <c r="BH121" s="1043"/>
      <c r="BI121" s="1043"/>
      <c r="BJ121" s="1043"/>
      <c r="BK121" s="1043"/>
      <c r="BL121" s="1043"/>
      <c r="BM121" s="1043"/>
      <c r="BN121" s="1043"/>
      <c r="BO121" s="1043"/>
      <c r="BP121" s="1044"/>
      <c r="BQ121" s="1012">
        <v>1837</v>
      </c>
      <c r="BR121" s="1013"/>
      <c r="BS121" s="1013"/>
      <c r="BT121" s="1013"/>
      <c r="BU121" s="1013"/>
      <c r="BV121" s="1013">
        <v>139796</v>
      </c>
      <c r="BW121" s="1013"/>
      <c r="BX121" s="1013"/>
      <c r="BY121" s="1013"/>
      <c r="BZ121" s="1013"/>
      <c r="CA121" s="1013">
        <v>693666</v>
      </c>
      <c r="CB121" s="1013"/>
      <c r="CC121" s="1013"/>
      <c r="CD121" s="1013"/>
      <c r="CE121" s="1013"/>
      <c r="CF121" s="1007">
        <v>5</v>
      </c>
      <c r="CG121" s="1008"/>
      <c r="CH121" s="1008"/>
      <c r="CI121" s="1008"/>
      <c r="CJ121" s="1008"/>
      <c r="CK121" s="1103"/>
      <c r="CL121" s="1104"/>
      <c r="CM121" s="1104"/>
      <c r="CN121" s="1104"/>
      <c r="CO121" s="1105"/>
      <c r="CP121" s="1113" t="s">
        <v>482</v>
      </c>
      <c r="CQ121" s="1114"/>
      <c r="CR121" s="1114"/>
      <c r="CS121" s="1114"/>
      <c r="CT121" s="1114"/>
      <c r="CU121" s="1114"/>
      <c r="CV121" s="1114"/>
      <c r="CW121" s="1114"/>
      <c r="CX121" s="1114"/>
      <c r="CY121" s="1114"/>
      <c r="CZ121" s="1114"/>
      <c r="DA121" s="1114"/>
      <c r="DB121" s="1114"/>
      <c r="DC121" s="1114"/>
      <c r="DD121" s="1114"/>
      <c r="DE121" s="1114"/>
      <c r="DF121" s="1115"/>
      <c r="DG121" s="1012">
        <v>1263962</v>
      </c>
      <c r="DH121" s="1013"/>
      <c r="DI121" s="1013"/>
      <c r="DJ121" s="1013"/>
      <c r="DK121" s="1013"/>
      <c r="DL121" s="1013">
        <v>1065029</v>
      </c>
      <c r="DM121" s="1013"/>
      <c r="DN121" s="1013"/>
      <c r="DO121" s="1013"/>
      <c r="DP121" s="1013"/>
      <c r="DQ121" s="1013">
        <v>1026086</v>
      </c>
      <c r="DR121" s="1013"/>
      <c r="DS121" s="1013"/>
      <c r="DT121" s="1013"/>
      <c r="DU121" s="1013"/>
      <c r="DV121" s="1014">
        <v>7.5</v>
      </c>
      <c r="DW121" s="1014"/>
      <c r="DX121" s="1014"/>
      <c r="DY121" s="1014"/>
      <c r="DZ121" s="1015"/>
    </row>
    <row r="122" spans="1:130" s="247" customFormat="1" ht="26.25" customHeight="1" x14ac:dyDescent="0.15">
      <c r="A122" s="1152"/>
      <c r="B122" s="1039"/>
      <c r="C122" s="1009" t="s">
        <v>459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472</v>
      </c>
      <c r="AB122" s="1052"/>
      <c r="AC122" s="1052"/>
      <c r="AD122" s="1052"/>
      <c r="AE122" s="1053"/>
      <c r="AF122" s="1054" t="s">
        <v>444</v>
      </c>
      <c r="AG122" s="1052"/>
      <c r="AH122" s="1052"/>
      <c r="AI122" s="1052"/>
      <c r="AJ122" s="1053"/>
      <c r="AK122" s="1054" t="s">
        <v>449</v>
      </c>
      <c r="AL122" s="1052"/>
      <c r="AM122" s="1052"/>
      <c r="AN122" s="1052"/>
      <c r="AO122" s="1053"/>
      <c r="AP122" s="1055" t="s">
        <v>443</v>
      </c>
      <c r="AQ122" s="1056"/>
      <c r="AR122" s="1056"/>
      <c r="AS122" s="1056"/>
      <c r="AT122" s="1057"/>
      <c r="AU122" s="1085"/>
      <c r="AV122" s="1086"/>
      <c r="AW122" s="1086"/>
      <c r="AX122" s="1086"/>
      <c r="AY122" s="1087"/>
      <c r="AZ122" s="1067" t="s">
        <v>483</v>
      </c>
      <c r="BA122" s="1058"/>
      <c r="BB122" s="1058"/>
      <c r="BC122" s="1058"/>
      <c r="BD122" s="1058"/>
      <c r="BE122" s="1058"/>
      <c r="BF122" s="1058"/>
      <c r="BG122" s="1058"/>
      <c r="BH122" s="1058"/>
      <c r="BI122" s="1058"/>
      <c r="BJ122" s="1058"/>
      <c r="BK122" s="1058"/>
      <c r="BL122" s="1058"/>
      <c r="BM122" s="1058"/>
      <c r="BN122" s="1058"/>
      <c r="BO122" s="1058"/>
      <c r="BP122" s="1059"/>
      <c r="BQ122" s="1090">
        <v>32844059</v>
      </c>
      <c r="BR122" s="1091"/>
      <c r="BS122" s="1091"/>
      <c r="BT122" s="1091"/>
      <c r="BU122" s="1091"/>
      <c r="BV122" s="1091">
        <v>34709592</v>
      </c>
      <c r="BW122" s="1091"/>
      <c r="BX122" s="1091"/>
      <c r="BY122" s="1091"/>
      <c r="BZ122" s="1091"/>
      <c r="CA122" s="1091">
        <v>35489297</v>
      </c>
      <c r="CB122" s="1091"/>
      <c r="CC122" s="1091"/>
      <c r="CD122" s="1091"/>
      <c r="CE122" s="1091"/>
      <c r="CF122" s="1111">
        <v>258.10000000000002</v>
      </c>
      <c r="CG122" s="1112"/>
      <c r="CH122" s="1112"/>
      <c r="CI122" s="1112"/>
      <c r="CJ122" s="1112"/>
      <c r="CK122" s="1103"/>
      <c r="CL122" s="1104"/>
      <c r="CM122" s="1104"/>
      <c r="CN122" s="1104"/>
      <c r="CO122" s="1105"/>
      <c r="CP122" s="1113" t="s">
        <v>484</v>
      </c>
      <c r="CQ122" s="1114"/>
      <c r="CR122" s="1114"/>
      <c r="CS122" s="1114"/>
      <c r="CT122" s="1114"/>
      <c r="CU122" s="1114"/>
      <c r="CV122" s="1114"/>
      <c r="CW122" s="1114"/>
      <c r="CX122" s="1114"/>
      <c r="CY122" s="1114"/>
      <c r="CZ122" s="1114"/>
      <c r="DA122" s="1114"/>
      <c r="DB122" s="1114"/>
      <c r="DC122" s="1114"/>
      <c r="DD122" s="1114"/>
      <c r="DE122" s="1114"/>
      <c r="DF122" s="1115"/>
      <c r="DG122" s="1012">
        <v>23668</v>
      </c>
      <c r="DH122" s="1013"/>
      <c r="DI122" s="1013"/>
      <c r="DJ122" s="1013"/>
      <c r="DK122" s="1013"/>
      <c r="DL122" s="1013">
        <v>25781</v>
      </c>
      <c r="DM122" s="1013"/>
      <c r="DN122" s="1013"/>
      <c r="DO122" s="1013"/>
      <c r="DP122" s="1013"/>
      <c r="DQ122" s="1013">
        <v>31717</v>
      </c>
      <c r="DR122" s="1013"/>
      <c r="DS122" s="1013"/>
      <c r="DT122" s="1013"/>
      <c r="DU122" s="1013"/>
      <c r="DV122" s="1014">
        <v>0.2</v>
      </c>
      <c r="DW122" s="1014"/>
      <c r="DX122" s="1014"/>
      <c r="DY122" s="1014"/>
      <c r="DZ122" s="1015"/>
    </row>
    <row r="123" spans="1:130" s="247" customFormat="1" ht="26.25" customHeight="1" x14ac:dyDescent="0.15">
      <c r="A123" s="1152"/>
      <c r="B123" s="1039"/>
      <c r="C123" s="1009" t="s">
        <v>467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472</v>
      </c>
      <c r="AB123" s="1052"/>
      <c r="AC123" s="1052"/>
      <c r="AD123" s="1052"/>
      <c r="AE123" s="1053"/>
      <c r="AF123" s="1054" t="s">
        <v>444</v>
      </c>
      <c r="AG123" s="1052"/>
      <c r="AH123" s="1052"/>
      <c r="AI123" s="1052"/>
      <c r="AJ123" s="1053"/>
      <c r="AK123" s="1054" t="s">
        <v>443</v>
      </c>
      <c r="AL123" s="1052"/>
      <c r="AM123" s="1052"/>
      <c r="AN123" s="1052"/>
      <c r="AO123" s="1053"/>
      <c r="AP123" s="1055" t="s">
        <v>472</v>
      </c>
      <c r="AQ123" s="1056"/>
      <c r="AR123" s="1056"/>
      <c r="AS123" s="1056"/>
      <c r="AT123" s="1057"/>
      <c r="AU123" s="1088"/>
      <c r="AV123" s="1089"/>
      <c r="AW123" s="1089"/>
      <c r="AX123" s="1089"/>
      <c r="AY123" s="1089"/>
      <c r="AZ123" s="278" t="s">
        <v>191</v>
      </c>
      <c r="BA123" s="278"/>
      <c r="BB123" s="278"/>
      <c r="BC123" s="278"/>
      <c r="BD123" s="278"/>
      <c r="BE123" s="278"/>
      <c r="BF123" s="278"/>
      <c r="BG123" s="278"/>
      <c r="BH123" s="278"/>
      <c r="BI123" s="278"/>
      <c r="BJ123" s="278"/>
      <c r="BK123" s="278"/>
      <c r="BL123" s="278"/>
      <c r="BM123" s="278"/>
      <c r="BN123" s="278"/>
      <c r="BO123" s="1068" t="s">
        <v>485</v>
      </c>
      <c r="BP123" s="1099"/>
      <c r="BQ123" s="1158">
        <v>43163963</v>
      </c>
      <c r="BR123" s="1159"/>
      <c r="BS123" s="1159"/>
      <c r="BT123" s="1159"/>
      <c r="BU123" s="1159"/>
      <c r="BV123" s="1159">
        <v>46730542</v>
      </c>
      <c r="BW123" s="1159"/>
      <c r="BX123" s="1159"/>
      <c r="BY123" s="1159"/>
      <c r="BZ123" s="1159"/>
      <c r="CA123" s="1159">
        <v>49127080</v>
      </c>
      <c r="CB123" s="1159"/>
      <c r="CC123" s="1159"/>
      <c r="CD123" s="1159"/>
      <c r="CE123" s="1159"/>
      <c r="CF123" s="1092"/>
      <c r="CG123" s="1093"/>
      <c r="CH123" s="1093"/>
      <c r="CI123" s="1093"/>
      <c r="CJ123" s="1094"/>
      <c r="CK123" s="1103"/>
      <c r="CL123" s="1104"/>
      <c r="CM123" s="1104"/>
      <c r="CN123" s="1104"/>
      <c r="CO123" s="1105"/>
      <c r="CP123" s="1113" t="s">
        <v>486</v>
      </c>
      <c r="CQ123" s="1114"/>
      <c r="CR123" s="1114"/>
      <c r="CS123" s="1114"/>
      <c r="CT123" s="1114"/>
      <c r="CU123" s="1114"/>
      <c r="CV123" s="1114"/>
      <c r="CW123" s="1114"/>
      <c r="CX123" s="1114"/>
      <c r="CY123" s="1114"/>
      <c r="CZ123" s="1114"/>
      <c r="DA123" s="1114"/>
      <c r="DB123" s="1114"/>
      <c r="DC123" s="1114"/>
      <c r="DD123" s="1114"/>
      <c r="DE123" s="1114"/>
      <c r="DF123" s="1115"/>
      <c r="DG123" s="1051" t="s">
        <v>443</v>
      </c>
      <c r="DH123" s="1052"/>
      <c r="DI123" s="1052"/>
      <c r="DJ123" s="1052"/>
      <c r="DK123" s="1053"/>
      <c r="DL123" s="1054" t="s">
        <v>472</v>
      </c>
      <c r="DM123" s="1052"/>
      <c r="DN123" s="1052"/>
      <c r="DO123" s="1052"/>
      <c r="DP123" s="1053"/>
      <c r="DQ123" s="1054" t="s">
        <v>472</v>
      </c>
      <c r="DR123" s="1052"/>
      <c r="DS123" s="1052"/>
      <c r="DT123" s="1052"/>
      <c r="DU123" s="1053"/>
      <c r="DV123" s="1055" t="s">
        <v>449</v>
      </c>
      <c r="DW123" s="1056"/>
      <c r="DX123" s="1056"/>
      <c r="DY123" s="1056"/>
      <c r="DZ123" s="1057"/>
    </row>
    <row r="124" spans="1:130" s="247" customFormat="1" ht="26.25" customHeight="1" thickBot="1" x14ac:dyDescent="0.2">
      <c r="A124" s="1152"/>
      <c r="B124" s="1039"/>
      <c r="C124" s="1009" t="s">
        <v>470</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129</v>
      </c>
      <c r="AB124" s="1052"/>
      <c r="AC124" s="1052"/>
      <c r="AD124" s="1052"/>
      <c r="AE124" s="1053"/>
      <c r="AF124" s="1054" t="s">
        <v>443</v>
      </c>
      <c r="AG124" s="1052"/>
      <c r="AH124" s="1052"/>
      <c r="AI124" s="1052"/>
      <c r="AJ124" s="1053"/>
      <c r="AK124" s="1054" t="s">
        <v>443</v>
      </c>
      <c r="AL124" s="1052"/>
      <c r="AM124" s="1052"/>
      <c r="AN124" s="1052"/>
      <c r="AO124" s="1053"/>
      <c r="AP124" s="1055" t="s">
        <v>443</v>
      </c>
      <c r="AQ124" s="1056"/>
      <c r="AR124" s="1056"/>
      <c r="AS124" s="1056"/>
      <c r="AT124" s="1057"/>
      <c r="AU124" s="1154" t="s">
        <v>487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26.1</v>
      </c>
      <c r="BR124" s="1121"/>
      <c r="BS124" s="1121"/>
      <c r="BT124" s="1121"/>
      <c r="BU124" s="1121"/>
      <c r="BV124" s="1121">
        <v>5.4</v>
      </c>
      <c r="BW124" s="1121"/>
      <c r="BX124" s="1121"/>
      <c r="BY124" s="1121"/>
      <c r="BZ124" s="1121"/>
      <c r="CA124" s="1121">
        <v>2</v>
      </c>
      <c r="CB124" s="1121"/>
      <c r="CC124" s="1121"/>
      <c r="CD124" s="1121"/>
      <c r="CE124" s="1121"/>
      <c r="CF124" s="1122"/>
      <c r="CG124" s="1123"/>
      <c r="CH124" s="1123"/>
      <c r="CI124" s="1123"/>
      <c r="CJ124" s="1124"/>
      <c r="CK124" s="1106"/>
      <c r="CL124" s="1106"/>
      <c r="CM124" s="1106"/>
      <c r="CN124" s="1106"/>
      <c r="CO124" s="1107"/>
      <c r="CP124" s="1113" t="s">
        <v>488</v>
      </c>
      <c r="CQ124" s="1114"/>
      <c r="CR124" s="1114"/>
      <c r="CS124" s="1114"/>
      <c r="CT124" s="1114"/>
      <c r="CU124" s="1114"/>
      <c r="CV124" s="1114"/>
      <c r="CW124" s="1114"/>
      <c r="CX124" s="1114"/>
      <c r="CY124" s="1114"/>
      <c r="CZ124" s="1114"/>
      <c r="DA124" s="1114"/>
      <c r="DB124" s="1114"/>
      <c r="DC124" s="1114"/>
      <c r="DD124" s="1114"/>
      <c r="DE124" s="1114"/>
      <c r="DF124" s="1115"/>
      <c r="DG124" s="1098">
        <v>516019</v>
      </c>
      <c r="DH124" s="1077"/>
      <c r="DI124" s="1077"/>
      <c r="DJ124" s="1077"/>
      <c r="DK124" s="1078"/>
      <c r="DL124" s="1076">
        <v>495363</v>
      </c>
      <c r="DM124" s="1077"/>
      <c r="DN124" s="1077"/>
      <c r="DO124" s="1077"/>
      <c r="DP124" s="1078"/>
      <c r="DQ124" s="1076" t="s">
        <v>443</v>
      </c>
      <c r="DR124" s="1077"/>
      <c r="DS124" s="1077"/>
      <c r="DT124" s="1077"/>
      <c r="DU124" s="1078"/>
      <c r="DV124" s="1079" t="s">
        <v>443</v>
      </c>
      <c r="DW124" s="1080"/>
      <c r="DX124" s="1080"/>
      <c r="DY124" s="1080"/>
      <c r="DZ124" s="1081"/>
    </row>
    <row r="125" spans="1:130" s="247" customFormat="1" ht="26.25" customHeight="1" x14ac:dyDescent="0.15">
      <c r="A125" s="1152"/>
      <c r="B125" s="1039"/>
      <c r="C125" s="1009" t="s">
        <v>473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449</v>
      </c>
      <c r="AB125" s="1052"/>
      <c r="AC125" s="1052"/>
      <c r="AD125" s="1052"/>
      <c r="AE125" s="1053"/>
      <c r="AF125" s="1054" t="s">
        <v>463</v>
      </c>
      <c r="AG125" s="1052"/>
      <c r="AH125" s="1052"/>
      <c r="AI125" s="1052"/>
      <c r="AJ125" s="1053"/>
      <c r="AK125" s="1054" t="s">
        <v>443</v>
      </c>
      <c r="AL125" s="1052"/>
      <c r="AM125" s="1052"/>
      <c r="AN125" s="1052"/>
      <c r="AO125" s="1053"/>
      <c r="AP125" s="1055" t="s">
        <v>443</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489</v>
      </c>
      <c r="CL125" s="1101"/>
      <c r="CM125" s="1101"/>
      <c r="CN125" s="1101"/>
      <c r="CO125" s="1102"/>
      <c r="CP125" s="1033" t="s">
        <v>490</v>
      </c>
      <c r="CQ125" s="982"/>
      <c r="CR125" s="982"/>
      <c r="CS125" s="982"/>
      <c r="CT125" s="982"/>
      <c r="CU125" s="982"/>
      <c r="CV125" s="982"/>
      <c r="CW125" s="982"/>
      <c r="CX125" s="982"/>
      <c r="CY125" s="982"/>
      <c r="CZ125" s="982"/>
      <c r="DA125" s="982"/>
      <c r="DB125" s="982"/>
      <c r="DC125" s="982"/>
      <c r="DD125" s="982"/>
      <c r="DE125" s="982"/>
      <c r="DF125" s="983"/>
      <c r="DG125" s="1019" t="s">
        <v>443</v>
      </c>
      <c r="DH125" s="1020"/>
      <c r="DI125" s="1020"/>
      <c r="DJ125" s="1020"/>
      <c r="DK125" s="1020"/>
      <c r="DL125" s="1020" t="s">
        <v>443</v>
      </c>
      <c r="DM125" s="1020"/>
      <c r="DN125" s="1020"/>
      <c r="DO125" s="1020"/>
      <c r="DP125" s="1020"/>
      <c r="DQ125" s="1020" t="s">
        <v>443</v>
      </c>
      <c r="DR125" s="1020"/>
      <c r="DS125" s="1020"/>
      <c r="DT125" s="1020"/>
      <c r="DU125" s="1020"/>
      <c r="DV125" s="1021" t="s">
        <v>443</v>
      </c>
      <c r="DW125" s="1021"/>
      <c r="DX125" s="1021"/>
      <c r="DY125" s="1021"/>
      <c r="DZ125" s="1022"/>
    </row>
    <row r="126" spans="1:130" s="247" customFormat="1" ht="26.25" customHeight="1" thickBot="1" x14ac:dyDescent="0.2">
      <c r="A126" s="1152"/>
      <c r="B126" s="1039"/>
      <c r="C126" s="1009" t="s">
        <v>475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443</v>
      </c>
      <c r="AB126" s="1052"/>
      <c r="AC126" s="1052"/>
      <c r="AD126" s="1052"/>
      <c r="AE126" s="1053"/>
      <c r="AF126" s="1054" t="s">
        <v>443</v>
      </c>
      <c r="AG126" s="1052"/>
      <c r="AH126" s="1052"/>
      <c r="AI126" s="1052"/>
      <c r="AJ126" s="1053"/>
      <c r="AK126" s="1054" t="s">
        <v>443</v>
      </c>
      <c r="AL126" s="1052"/>
      <c r="AM126" s="1052"/>
      <c r="AN126" s="1052"/>
      <c r="AO126" s="1053"/>
      <c r="AP126" s="1055" t="s">
        <v>449</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491</v>
      </c>
      <c r="CQ126" s="1043"/>
      <c r="CR126" s="1043"/>
      <c r="CS126" s="1043"/>
      <c r="CT126" s="1043"/>
      <c r="CU126" s="1043"/>
      <c r="CV126" s="1043"/>
      <c r="CW126" s="1043"/>
      <c r="CX126" s="1043"/>
      <c r="CY126" s="1043"/>
      <c r="CZ126" s="1043"/>
      <c r="DA126" s="1043"/>
      <c r="DB126" s="1043"/>
      <c r="DC126" s="1043"/>
      <c r="DD126" s="1043"/>
      <c r="DE126" s="1043"/>
      <c r="DF126" s="1044"/>
      <c r="DG126" s="1012" t="s">
        <v>443</v>
      </c>
      <c r="DH126" s="1013"/>
      <c r="DI126" s="1013"/>
      <c r="DJ126" s="1013"/>
      <c r="DK126" s="1013"/>
      <c r="DL126" s="1013" t="s">
        <v>443</v>
      </c>
      <c r="DM126" s="1013"/>
      <c r="DN126" s="1013"/>
      <c r="DO126" s="1013"/>
      <c r="DP126" s="1013"/>
      <c r="DQ126" s="1013" t="s">
        <v>463</v>
      </c>
      <c r="DR126" s="1013"/>
      <c r="DS126" s="1013"/>
      <c r="DT126" s="1013"/>
      <c r="DU126" s="1013"/>
      <c r="DV126" s="1014" t="s">
        <v>443</v>
      </c>
      <c r="DW126" s="1014"/>
      <c r="DX126" s="1014"/>
      <c r="DY126" s="1014"/>
      <c r="DZ126" s="1015"/>
    </row>
    <row r="127" spans="1:130" s="247" customFormat="1" ht="26.25" customHeight="1" x14ac:dyDescent="0.15">
      <c r="A127" s="1153"/>
      <c r="B127" s="1041"/>
      <c r="C127" s="1095" t="s">
        <v>492</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213</v>
      </c>
      <c r="AB127" s="1052"/>
      <c r="AC127" s="1052"/>
      <c r="AD127" s="1052"/>
      <c r="AE127" s="1053"/>
      <c r="AF127" s="1054">
        <v>191</v>
      </c>
      <c r="AG127" s="1052"/>
      <c r="AH127" s="1052"/>
      <c r="AI127" s="1052"/>
      <c r="AJ127" s="1053"/>
      <c r="AK127" s="1054">
        <v>291</v>
      </c>
      <c r="AL127" s="1052"/>
      <c r="AM127" s="1052"/>
      <c r="AN127" s="1052"/>
      <c r="AO127" s="1053"/>
      <c r="AP127" s="1055">
        <v>0</v>
      </c>
      <c r="AQ127" s="1056"/>
      <c r="AR127" s="1056"/>
      <c r="AS127" s="1056"/>
      <c r="AT127" s="1057"/>
      <c r="AU127" s="283"/>
      <c r="AV127" s="283"/>
      <c r="AW127" s="283"/>
      <c r="AX127" s="1125" t="s">
        <v>493</v>
      </c>
      <c r="AY127" s="1126"/>
      <c r="AZ127" s="1126"/>
      <c r="BA127" s="1126"/>
      <c r="BB127" s="1126"/>
      <c r="BC127" s="1126"/>
      <c r="BD127" s="1126"/>
      <c r="BE127" s="1127"/>
      <c r="BF127" s="1128" t="s">
        <v>494</v>
      </c>
      <c r="BG127" s="1126"/>
      <c r="BH127" s="1126"/>
      <c r="BI127" s="1126"/>
      <c r="BJ127" s="1126"/>
      <c r="BK127" s="1126"/>
      <c r="BL127" s="1127"/>
      <c r="BM127" s="1128" t="s">
        <v>495</v>
      </c>
      <c r="BN127" s="1126"/>
      <c r="BO127" s="1126"/>
      <c r="BP127" s="1126"/>
      <c r="BQ127" s="1126"/>
      <c r="BR127" s="1126"/>
      <c r="BS127" s="1127"/>
      <c r="BT127" s="1128" t="s">
        <v>496</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497</v>
      </c>
      <c r="CQ127" s="1043"/>
      <c r="CR127" s="1043"/>
      <c r="CS127" s="1043"/>
      <c r="CT127" s="1043"/>
      <c r="CU127" s="1043"/>
      <c r="CV127" s="1043"/>
      <c r="CW127" s="1043"/>
      <c r="CX127" s="1043"/>
      <c r="CY127" s="1043"/>
      <c r="CZ127" s="1043"/>
      <c r="DA127" s="1043"/>
      <c r="DB127" s="1043"/>
      <c r="DC127" s="1043"/>
      <c r="DD127" s="1043"/>
      <c r="DE127" s="1043"/>
      <c r="DF127" s="1044"/>
      <c r="DG127" s="1012" t="s">
        <v>443</v>
      </c>
      <c r="DH127" s="1013"/>
      <c r="DI127" s="1013"/>
      <c r="DJ127" s="1013"/>
      <c r="DK127" s="1013"/>
      <c r="DL127" s="1013" t="s">
        <v>443</v>
      </c>
      <c r="DM127" s="1013"/>
      <c r="DN127" s="1013"/>
      <c r="DO127" s="1013"/>
      <c r="DP127" s="1013"/>
      <c r="DQ127" s="1013" t="s">
        <v>443</v>
      </c>
      <c r="DR127" s="1013"/>
      <c r="DS127" s="1013"/>
      <c r="DT127" s="1013"/>
      <c r="DU127" s="1013"/>
      <c r="DV127" s="1014" t="s">
        <v>443</v>
      </c>
      <c r="DW127" s="1014"/>
      <c r="DX127" s="1014"/>
      <c r="DY127" s="1014"/>
      <c r="DZ127" s="1015"/>
    </row>
    <row r="128" spans="1:130" s="247" customFormat="1" ht="26.25" customHeight="1" thickBot="1" x14ac:dyDescent="0.2">
      <c r="A128" s="1136" t="s">
        <v>498</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499</v>
      </c>
      <c r="X128" s="1138"/>
      <c r="Y128" s="1138"/>
      <c r="Z128" s="1139"/>
      <c r="AA128" s="1140" t="s">
        <v>443</v>
      </c>
      <c r="AB128" s="1141"/>
      <c r="AC128" s="1141"/>
      <c r="AD128" s="1141"/>
      <c r="AE128" s="1142"/>
      <c r="AF128" s="1143">
        <v>18672</v>
      </c>
      <c r="AG128" s="1141"/>
      <c r="AH128" s="1141"/>
      <c r="AI128" s="1141"/>
      <c r="AJ128" s="1142"/>
      <c r="AK128" s="1143">
        <v>39991</v>
      </c>
      <c r="AL128" s="1141"/>
      <c r="AM128" s="1141"/>
      <c r="AN128" s="1141"/>
      <c r="AO128" s="1142"/>
      <c r="AP128" s="1144"/>
      <c r="AQ128" s="1145"/>
      <c r="AR128" s="1145"/>
      <c r="AS128" s="1145"/>
      <c r="AT128" s="1146"/>
      <c r="AU128" s="283"/>
      <c r="AV128" s="283"/>
      <c r="AW128" s="283"/>
      <c r="AX128" s="981" t="s">
        <v>500</v>
      </c>
      <c r="AY128" s="982"/>
      <c r="AZ128" s="982"/>
      <c r="BA128" s="982"/>
      <c r="BB128" s="982"/>
      <c r="BC128" s="982"/>
      <c r="BD128" s="982"/>
      <c r="BE128" s="983"/>
      <c r="BF128" s="1147" t="s">
        <v>443</v>
      </c>
      <c r="BG128" s="1148"/>
      <c r="BH128" s="1148"/>
      <c r="BI128" s="1148"/>
      <c r="BJ128" s="1148"/>
      <c r="BK128" s="1148"/>
      <c r="BL128" s="1149"/>
      <c r="BM128" s="1147">
        <v>12.65</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501</v>
      </c>
      <c r="CQ128" s="1130"/>
      <c r="CR128" s="1130"/>
      <c r="CS128" s="1130"/>
      <c r="CT128" s="1130"/>
      <c r="CU128" s="1130"/>
      <c r="CV128" s="1130"/>
      <c r="CW128" s="1130"/>
      <c r="CX128" s="1130"/>
      <c r="CY128" s="1130"/>
      <c r="CZ128" s="1130"/>
      <c r="DA128" s="1130"/>
      <c r="DB128" s="1130"/>
      <c r="DC128" s="1130"/>
      <c r="DD128" s="1130"/>
      <c r="DE128" s="1130"/>
      <c r="DF128" s="1131"/>
      <c r="DG128" s="1132" t="s">
        <v>472</v>
      </c>
      <c r="DH128" s="1133"/>
      <c r="DI128" s="1133"/>
      <c r="DJ128" s="1133"/>
      <c r="DK128" s="1133"/>
      <c r="DL128" s="1133" t="s">
        <v>129</v>
      </c>
      <c r="DM128" s="1133"/>
      <c r="DN128" s="1133"/>
      <c r="DO128" s="1133"/>
      <c r="DP128" s="1133"/>
      <c r="DQ128" s="1133" t="s">
        <v>456</v>
      </c>
      <c r="DR128" s="1133"/>
      <c r="DS128" s="1133"/>
      <c r="DT128" s="1133"/>
      <c r="DU128" s="1133"/>
      <c r="DV128" s="1134" t="s">
        <v>443</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502</v>
      </c>
      <c r="X129" s="1167"/>
      <c r="Y129" s="1167"/>
      <c r="Z129" s="1168"/>
      <c r="AA129" s="1051">
        <v>17522143</v>
      </c>
      <c r="AB129" s="1052"/>
      <c r="AC129" s="1052"/>
      <c r="AD129" s="1052"/>
      <c r="AE129" s="1053"/>
      <c r="AF129" s="1054">
        <v>17154569</v>
      </c>
      <c r="AG129" s="1052"/>
      <c r="AH129" s="1052"/>
      <c r="AI129" s="1052"/>
      <c r="AJ129" s="1053"/>
      <c r="AK129" s="1054">
        <v>16946982</v>
      </c>
      <c r="AL129" s="1052"/>
      <c r="AM129" s="1052"/>
      <c r="AN129" s="1052"/>
      <c r="AO129" s="1053"/>
      <c r="AP129" s="1169"/>
      <c r="AQ129" s="1170"/>
      <c r="AR129" s="1170"/>
      <c r="AS129" s="1170"/>
      <c r="AT129" s="1171"/>
      <c r="AU129" s="285"/>
      <c r="AV129" s="285"/>
      <c r="AW129" s="285"/>
      <c r="AX129" s="1160" t="s">
        <v>503</v>
      </c>
      <c r="AY129" s="1043"/>
      <c r="AZ129" s="1043"/>
      <c r="BA129" s="1043"/>
      <c r="BB129" s="1043"/>
      <c r="BC129" s="1043"/>
      <c r="BD129" s="1043"/>
      <c r="BE129" s="1044"/>
      <c r="BF129" s="1161" t="s">
        <v>504</v>
      </c>
      <c r="BG129" s="1162"/>
      <c r="BH129" s="1162"/>
      <c r="BI129" s="1162"/>
      <c r="BJ129" s="1162"/>
      <c r="BK129" s="1162"/>
      <c r="BL129" s="1163"/>
      <c r="BM129" s="1161">
        <v>17.649999999999999</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505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506</v>
      </c>
      <c r="X130" s="1167"/>
      <c r="Y130" s="1167"/>
      <c r="Z130" s="1168"/>
      <c r="AA130" s="1051">
        <v>3428972</v>
      </c>
      <c r="AB130" s="1052"/>
      <c r="AC130" s="1052"/>
      <c r="AD130" s="1052"/>
      <c r="AE130" s="1053"/>
      <c r="AF130" s="1054">
        <v>3378919</v>
      </c>
      <c r="AG130" s="1052"/>
      <c r="AH130" s="1052"/>
      <c r="AI130" s="1052"/>
      <c r="AJ130" s="1053"/>
      <c r="AK130" s="1054">
        <v>3197622</v>
      </c>
      <c r="AL130" s="1052"/>
      <c r="AM130" s="1052"/>
      <c r="AN130" s="1052"/>
      <c r="AO130" s="1053"/>
      <c r="AP130" s="1169"/>
      <c r="AQ130" s="1170"/>
      <c r="AR130" s="1170"/>
      <c r="AS130" s="1170"/>
      <c r="AT130" s="1171"/>
      <c r="AU130" s="285"/>
      <c r="AV130" s="285"/>
      <c r="AW130" s="285"/>
      <c r="AX130" s="1160" t="s">
        <v>507</v>
      </c>
      <c r="AY130" s="1043"/>
      <c r="AZ130" s="1043"/>
      <c r="BA130" s="1043"/>
      <c r="BB130" s="1043"/>
      <c r="BC130" s="1043"/>
      <c r="BD130" s="1043"/>
      <c r="BE130" s="1044"/>
      <c r="BF130" s="1197">
        <v>8.9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508</v>
      </c>
      <c r="X131" s="1205"/>
      <c r="Y131" s="1205"/>
      <c r="Z131" s="1206"/>
      <c r="AA131" s="1098">
        <v>14093171</v>
      </c>
      <c r="AB131" s="1077"/>
      <c r="AC131" s="1077"/>
      <c r="AD131" s="1077"/>
      <c r="AE131" s="1078"/>
      <c r="AF131" s="1076">
        <v>13775650</v>
      </c>
      <c r="AG131" s="1077"/>
      <c r="AH131" s="1077"/>
      <c r="AI131" s="1077"/>
      <c r="AJ131" s="1078"/>
      <c r="AK131" s="1076">
        <v>13749360</v>
      </c>
      <c r="AL131" s="1077"/>
      <c r="AM131" s="1077"/>
      <c r="AN131" s="1077"/>
      <c r="AO131" s="1078"/>
      <c r="AP131" s="1207"/>
      <c r="AQ131" s="1208"/>
      <c r="AR131" s="1208"/>
      <c r="AS131" s="1208"/>
      <c r="AT131" s="1209"/>
      <c r="AU131" s="285"/>
      <c r="AV131" s="285"/>
      <c r="AW131" s="285"/>
      <c r="AX131" s="1179" t="s">
        <v>509</v>
      </c>
      <c r="AY131" s="1130"/>
      <c r="AZ131" s="1130"/>
      <c r="BA131" s="1130"/>
      <c r="BB131" s="1130"/>
      <c r="BC131" s="1130"/>
      <c r="BD131" s="1130"/>
      <c r="BE131" s="1131"/>
      <c r="BF131" s="1180">
        <v>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510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511</v>
      </c>
      <c r="W132" s="1190"/>
      <c r="X132" s="1190"/>
      <c r="Y132" s="1190"/>
      <c r="Z132" s="1191"/>
      <c r="AA132" s="1192">
        <v>10.418045729999999</v>
      </c>
      <c r="AB132" s="1193"/>
      <c r="AC132" s="1193"/>
      <c r="AD132" s="1193"/>
      <c r="AE132" s="1194"/>
      <c r="AF132" s="1195">
        <v>9.4128407729999992</v>
      </c>
      <c r="AG132" s="1193"/>
      <c r="AH132" s="1193"/>
      <c r="AI132" s="1193"/>
      <c r="AJ132" s="1194"/>
      <c r="AK132" s="1195">
        <v>6.9740627929999999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512</v>
      </c>
      <c r="W133" s="1173"/>
      <c r="X133" s="1173"/>
      <c r="Y133" s="1173"/>
      <c r="Z133" s="1174"/>
      <c r="AA133" s="1175">
        <v>11.1</v>
      </c>
      <c r="AB133" s="1176"/>
      <c r="AC133" s="1176"/>
      <c r="AD133" s="1176"/>
      <c r="AE133" s="1177"/>
      <c r="AF133" s="1175">
        <v>10.199999999999999</v>
      </c>
      <c r="AG133" s="1176"/>
      <c r="AH133" s="1176"/>
      <c r="AI133" s="1176"/>
      <c r="AJ133" s="1177"/>
      <c r="AK133" s="1175">
        <v>8.9</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yUhJapyJ+ukjH/z88393Eg0cE7TjbXIoZcVRc9srebzUdN1k50fG5ExQga9KZApd9S1JqcN8nr1twEFurfexw==" saltValue="FgfbesA2mxHFNzSdTrjR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I1xLxnKY6O5Tc8aZJPp3KG9mbuLOYfxNCml5bG91h3hspT9kGGDVB66RAFRkGQarWCYsnqq5QtA+fHdEFO8sA==" saltValue="X01ui0W71Ad7pvkr4585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RurifaEfLx9MyaSC3Q9IlAJjWJ6CkJvdTUnoQ5DZOp2LapbzwmfS/YN4h+BPvp38E6m01myC0hCUcv/kr5jBg==" saltValue="6sKHWAtbzsNokkIEcW1W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521</v>
      </c>
      <c r="AL9" s="1216"/>
      <c r="AM9" s="1216"/>
      <c r="AN9" s="1217"/>
      <c r="AO9" s="313">
        <v>4263014</v>
      </c>
      <c r="AP9" s="313">
        <v>72327</v>
      </c>
      <c r="AQ9" s="314">
        <v>73117</v>
      </c>
      <c r="AR9" s="315">
        <v>-1.1000000000000001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522</v>
      </c>
      <c r="AL10" s="1216"/>
      <c r="AM10" s="1216"/>
      <c r="AN10" s="1217"/>
      <c r="AO10" s="316">
        <v>37106</v>
      </c>
      <c r="AP10" s="316">
        <v>630</v>
      </c>
      <c r="AQ10" s="317">
        <v>5871</v>
      </c>
      <c r="AR10" s="318">
        <v>-89.3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523</v>
      </c>
      <c r="AL11" s="1216"/>
      <c r="AM11" s="1216"/>
      <c r="AN11" s="1217"/>
      <c r="AO11" s="316">
        <v>689951</v>
      </c>
      <c r="AP11" s="316">
        <v>11706</v>
      </c>
      <c r="AQ11" s="317">
        <v>5513</v>
      </c>
      <c r="AR11" s="318">
        <v>112.3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524</v>
      </c>
      <c r="AL12" s="1216"/>
      <c r="AM12" s="1216"/>
      <c r="AN12" s="1217"/>
      <c r="AO12" s="316" t="s">
        <v>525</v>
      </c>
      <c r="AP12" s="316" t="s">
        <v>525</v>
      </c>
      <c r="AQ12" s="317">
        <v>1308</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526</v>
      </c>
      <c r="AL13" s="1216"/>
      <c r="AM13" s="1216"/>
      <c r="AN13" s="1217"/>
      <c r="AO13" s="316" t="s">
        <v>525</v>
      </c>
      <c r="AP13" s="316" t="s">
        <v>525</v>
      </c>
      <c r="AQ13" s="317">
        <v>3</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527</v>
      </c>
      <c r="AL14" s="1216"/>
      <c r="AM14" s="1216"/>
      <c r="AN14" s="1217"/>
      <c r="AO14" s="316">
        <v>156653</v>
      </c>
      <c r="AP14" s="316">
        <v>2658</v>
      </c>
      <c r="AQ14" s="317">
        <v>2952</v>
      </c>
      <c r="AR14" s="318">
        <v>-10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528</v>
      </c>
      <c r="AL15" s="1216"/>
      <c r="AM15" s="1216"/>
      <c r="AN15" s="1217"/>
      <c r="AO15" s="316">
        <v>27800</v>
      </c>
      <c r="AP15" s="316">
        <v>472</v>
      </c>
      <c r="AQ15" s="317">
        <v>1788</v>
      </c>
      <c r="AR15" s="318">
        <v>-73.599999999999994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529</v>
      </c>
      <c r="AL16" s="1219"/>
      <c r="AM16" s="1219"/>
      <c r="AN16" s="1220"/>
      <c r="AO16" s="316">
        <v>-376228</v>
      </c>
      <c r="AP16" s="316">
        <v>-6383</v>
      </c>
      <c r="AQ16" s="317">
        <v>-6565</v>
      </c>
      <c r="AR16" s="318">
        <v>-2.8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191</v>
      </c>
      <c r="AL17" s="1219"/>
      <c r="AM17" s="1219"/>
      <c r="AN17" s="1220"/>
      <c r="AO17" s="316">
        <v>4798296</v>
      </c>
      <c r="AP17" s="316">
        <v>81408</v>
      </c>
      <c r="AQ17" s="317">
        <v>83986</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534</v>
      </c>
      <c r="AL21" s="1211"/>
      <c r="AM21" s="1211"/>
      <c r="AN21" s="1212"/>
      <c r="AO21" s="328">
        <v>7.19</v>
      </c>
      <c r="AP21" s="329">
        <v>8.24</v>
      </c>
      <c r="AQ21" s="330">
        <v>-1.05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535</v>
      </c>
      <c r="AL22" s="1211"/>
      <c r="AM22" s="1211"/>
      <c r="AN22" s="1212"/>
      <c r="AO22" s="333">
        <v>98.9</v>
      </c>
      <c r="AP22" s="334">
        <v>98.1</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539</v>
      </c>
      <c r="AL32" s="1227"/>
      <c r="AM32" s="1227"/>
      <c r="AN32" s="1228"/>
      <c r="AO32" s="343">
        <v>3564695</v>
      </c>
      <c r="AP32" s="343">
        <v>60479</v>
      </c>
      <c r="AQ32" s="344">
        <v>53780</v>
      </c>
      <c r="AR32" s="345">
        <v>12.5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540</v>
      </c>
      <c r="AL33" s="1227"/>
      <c r="AM33" s="1227"/>
      <c r="AN33" s="1228"/>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541</v>
      </c>
      <c r="AL34" s="1227"/>
      <c r="AM34" s="1227"/>
      <c r="AN34" s="1228"/>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542</v>
      </c>
      <c r="AL35" s="1227"/>
      <c r="AM35" s="1227"/>
      <c r="AN35" s="1228"/>
      <c r="AO35" s="343">
        <v>553390</v>
      </c>
      <c r="AP35" s="343">
        <v>9389</v>
      </c>
      <c r="AQ35" s="344">
        <v>13935</v>
      </c>
      <c r="AR35" s="345">
        <v>-32.6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543</v>
      </c>
      <c r="AL36" s="1227"/>
      <c r="AM36" s="1227"/>
      <c r="AN36" s="1228"/>
      <c r="AO36" s="343">
        <v>71621</v>
      </c>
      <c r="AP36" s="343">
        <v>1215</v>
      </c>
      <c r="AQ36" s="344">
        <v>1226</v>
      </c>
      <c r="AR36" s="345">
        <v>-0.9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544</v>
      </c>
      <c r="AL37" s="1227"/>
      <c r="AM37" s="1227"/>
      <c r="AN37" s="1228"/>
      <c r="AO37" s="343">
        <v>6788</v>
      </c>
      <c r="AP37" s="343">
        <v>115</v>
      </c>
      <c r="AQ37" s="344">
        <v>824</v>
      </c>
      <c r="AR37" s="345">
        <v>-86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545</v>
      </c>
      <c r="AL38" s="1230"/>
      <c r="AM38" s="1230"/>
      <c r="AN38" s="1231"/>
      <c r="AO38" s="346">
        <v>8</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546</v>
      </c>
      <c r="AL39" s="1230"/>
      <c r="AM39" s="1230"/>
      <c r="AN39" s="1231"/>
      <c r="AO39" s="343">
        <v>-39991</v>
      </c>
      <c r="AP39" s="343">
        <v>-678</v>
      </c>
      <c r="AQ39" s="344">
        <v>-3983</v>
      </c>
      <c r="AR39" s="345">
        <v>-83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547</v>
      </c>
      <c r="AL40" s="1227"/>
      <c r="AM40" s="1227"/>
      <c r="AN40" s="1228"/>
      <c r="AO40" s="343">
        <v>-3197622</v>
      </c>
      <c r="AP40" s="343">
        <v>-54251</v>
      </c>
      <c r="AQ40" s="344">
        <v>-48081</v>
      </c>
      <c r="AR40" s="345">
        <v>12.8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304</v>
      </c>
      <c r="AL41" s="1233"/>
      <c r="AM41" s="1233"/>
      <c r="AN41" s="1234"/>
      <c r="AO41" s="343">
        <v>958889</v>
      </c>
      <c r="AP41" s="343">
        <v>16269</v>
      </c>
      <c r="AQ41" s="344">
        <v>17707</v>
      </c>
      <c r="AR41" s="345">
        <v>-8.1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516</v>
      </c>
      <c r="AN49" s="1223" t="s">
        <v>551</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3000750</v>
      </c>
      <c r="AN51" s="365">
        <v>49274</v>
      </c>
      <c r="AO51" s="366">
        <v>-8.4</v>
      </c>
      <c r="AP51" s="367">
        <v>92247</v>
      </c>
      <c r="AQ51" s="368">
        <v>39.200000000000003</v>
      </c>
      <c r="AR51" s="369">
        <v>-47.6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311966</v>
      </c>
      <c r="AN52" s="373">
        <v>5123</v>
      </c>
      <c r="AO52" s="374">
        <v>-72.099999999999994</v>
      </c>
      <c r="AP52" s="375">
        <v>37204</v>
      </c>
      <c r="AQ52" s="376">
        <v>16.899999999999999</v>
      </c>
      <c r="AR52" s="377">
        <v>-89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2635165</v>
      </c>
      <c r="AN53" s="365">
        <v>43703</v>
      </c>
      <c r="AO53" s="366">
        <v>-11.3</v>
      </c>
      <c r="AP53" s="367">
        <v>67319</v>
      </c>
      <c r="AQ53" s="368">
        <v>-27</v>
      </c>
      <c r="AR53" s="369">
        <v>15.7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524101</v>
      </c>
      <c r="AN54" s="373">
        <v>8692</v>
      </c>
      <c r="AO54" s="374">
        <v>69.7</v>
      </c>
      <c r="AP54" s="375">
        <v>38101</v>
      </c>
      <c r="AQ54" s="376">
        <v>2.4</v>
      </c>
      <c r="AR54" s="377">
        <v>67.3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3501052</v>
      </c>
      <c r="AN55" s="365">
        <v>58616</v>
      </c>
      <c r="AO55" s="366">
        <v>34.1</v>
      </c>
      <c r="AP55" s="367">
        <v>70615</v>
      </c>
      <c r="AQ55" s="368">
        <v>4.9000000000000004</v>
      </c>
      <c r="AR55" s="369">
        <v>29.2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844986</v>
      </c>
      <c r="AN56" s="373">
        <v>14147</v>
      </c>
      <c r="AO56" s="374">
        <v>62.8</v>
      </c>
      <c r="AP56" s="375">
        <v>37382</v>
      </c>
      <c r="AQ56" s="376">
        <v>-1.9</v>
      </c>
      <c r="AR56" s="377">
        <v>64.7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8404554</v>
      </c>
      <c r="AN57" s="365">
        <v>141305</v>
      </c>
      <c r="AO57" s="366">
        <v>141.1</v>
      </c>
      <c r="AP57" s="367">
        <v>69185</v>
      </c>
      <c r="AQ57" s="368">
        <v>-2</v>
      </c>
      <c r="AR57" s="369">
        <v>143.1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1383826</v>
      </c>
      <c r="AN58" s="373">
        <v>23266</v>
      </c>
      <c r="AO58" s="374">
        <v>64.5</v>
      </c>
      <c r="AP58" s="375">
        <v>38519</v>
      </c>
      <c r="AQ58" s="376">
        <v>3</v>
      </c>
      <c r="AR58" s="377">
        <v>61.5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9752910</v>
      </c>
      <c r="AN59" s="365">
        <v>165469</v>
      </c>
      <c r="AO59" s="366">
        <v>17.100000000000001</v>
      </c>
      <c r="AP59" s="367">
        <v>70166</v>
      </c>
      <c r="AQ59" s="368">
        <v>1.4</v>
      </c>
      <c r="AR59" s="369">
        <v>15.7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1848464</v>
      </c>
      <c r="AN60" s="373">
        <v>31361</v>
      </c>
      <c r="AO60" s="374">
        <v>34.799999999999997</v>
      </c>
      <c r="AP60" s="375">
        <v>36115</v>
      </c>
      <c r="AQ60" s="376">
        <v>-6.2</v>
      </c>
      <c r="AR60" s="377">
        <v>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5458886</v>
      </c>
      <c r="AN61" s="380">
        <v>91673</v>
      </c>
      <c r="AO61" s="381">
        <v>34.5</v>
      </c>
      <c r="AP61" s="382">
        <v>73906</v>
      </c>
      <c r="AQ61" s="383">
        <v>3.3</v>
      </c>
      <c r="AR61" s="369">
        <v>31.2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982669</v>
      </c>
      <c r="AN62" s="373">
        <v>16518</v>
      </c>
      <c r="AO62" s="374">
        <v>31.9</v>
      </c>
      <c r="AP62" s="375">
        <v>37464</v>
      </c>
      <c r="AQ62" s="376">
        <v>2.8</v>
      </c>
      <c r="AR62" s="377">
        <v>29.1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kLF239hYT0w6WV5m9F0NbBrmt0lYYa3NmuHxwKhT+Uqk/yjDVT9L4eos0ax0vbfQTSeDYxbgr6BXI/Jfuo4ww==" saltValue="QRsCtGb1743qqCtCaYIM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ggmuw/NZihNQgjjisVlMTi9QDkgWJPfQv27gKGTfNL4mtcBVqTdX+56VAoqY3CQg87Lf5z9ZOF+sXtB5VVlExw==" saltValue="eW/qICXeFTzXOmbT+Isn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odp82dgqr4+Nt+u9rz7CVfW7Bi+NV+wyfFsh46+Y7egEdGGPxRmK6/BpaN3NOVH+Mc7KLqpzi1UlxmNFnLIHwg==" saltValue="AybPcwnkUsRKqCRP33sC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5" t="s">
        <v>3</v>
      </c>
      <c r="D47" s="1235"/>
      <c r="E47" s="1236"/>
      <c r="F47" s="11">
        <v>43.03</v>
      </c>
      <c r="G47" s="12">
        <v>39.64</v>
      </c>
      <c r="H47" s="12">
        <v>43.7</v>
      </c>
      <c r="I47" s="12">
        <v>50.33</v>
      </c>
      <c r="J47" s="13">
        <v>55.8</v>
      </c>
    </row>
    <row r="48" spans="2:10" ht="57.75" customHeight="1" x14ac:dyDescent="0.15">
      <c r="B48" s="14"/>
      <c r="C48" s="1237" t="s">
        <v>4</v>
      </c>
      <c r="D48" s="1237"/>
      <c r="E48" s="1238"/>
      <c r="F48" s="15">
        <v>7.98</v>
      </c>
      <c r="G48" s="16">
        <v>6.87</v>
      </c>
      <c r="H48" s="16">
        <v>9.85</v>
      </c>
      <c r="I48" s="16">
        <v>8.84</v>
      </c>
      <c r="J48" s="17">
        <v>5.54</v>
      </c>
    </row>
    <row r="49" spans="2:10" ht="57.75" customHeight="1" thickBot="1" x14ac:dyDescent="0.2">
      <c r="B49" s="18"/>
      <c r="C49" s="1239" t="s">
        <v>5</v>
      </c>
      <c r="D49" s="1239"/>
      <c r="E49" s="1240"/>
      <c r="F49" s="19">
        <v>4.47</v>
      </c>
      <c r="G49" s="20" t="s">
        <v>572</v>
      </c>
      <c r="H49" s="20">
        <v>2.99</v>
      </c>
      <c r="I49" s="20" t="s">
        <v>573</v>
      </c>
      <c r="J49" s="21" t="s">
        <v>574</v>
      </c>
    </row>
    <row r="50" spans="2:10" ht="13.5" customHeight="1" x14ac:dyDescent="0.15"/>
  </sheetData>
  <sheetProtection algorithmName="SHA-512" hashValue="Z/rwOWdlEu+Galwzi+imutz1MJDAUzfaLR/o8Zp3uFiMTiMR946Q7hhNLrE79Cxlf6q4TqlNnTpYHJ6Efqjgjg==" saltValue="gToCUfFu679Lef/uCDDC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2021-10-01T09:22:38Z</cp:lastPrinted>
  <dcterms:created xsi:type="dcterms:W3CDTF">2021-02-05T04:46:34Z</dcterms:created>
  <dcterms:modified xsi:type="dcterms:W3CDTF">2021-10-19T10:11:20Z</dcterms:modified>
  <cp:category/>
</cp:coreProperties>
</file>