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Ｒ３\09 財政状況資料\210913 【依頼 10.8(金)〆】令和元年度財政状況資料集の作成について（2回目）\県への回答\提出用\"/>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iterate="1" iterateCount="10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U35" i="10"/>
  <c r="C35" i="10"/>
  <c r="BE34" i="10"/>
  <c r="BE35" i="10" s="1"/>
  <c r="AM34" i="10"/>
  <c r="U34" i="10"/>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<sst xmlns="http://schemas.openxmlformats.org/spreadsheetml/2006/main" count="1148" uniqueCount="620">
  <si>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</si>
  <si>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</si>
  <si>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</si>
  <si>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</si>
  <si>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</si>
  <si>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</si>
  <si>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</si>
  <si>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</si>
  <si>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</si>
  <si>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</si>
  <si>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</si>
  <si>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</si>
  <si>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</si>
  <si>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</si>
  <si>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</si>
  <si>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</si>
  <si>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</si>
  <si>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</si>
  <si>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</si>
  <si>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</si>
  <si>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</si>
  <si>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</si>
  <si>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</si>
  <si>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</si>
  <si>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</si>
  <si>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</si>
  <si>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</si>
  <si>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</si>
  <si>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</si>
  <si>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</si>
  <si>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</si>
  <si>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</si>
  <si>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</si>
  <si>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</si>
  <si>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</si>
  <si>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</si>
  <si>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</si>
  <si>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</si>
  <si>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</si>
  <si>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</si>
  <si>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</si>
  <si>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</si>
  <si>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</si>
  <si>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</si>
  <si>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</si>
  <si>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</si>
  <si>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</si>
  <si>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</si>
  <si>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</si>
  <si>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</si>
  <si>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</si>
  <si>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</si>
  <si>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</si>
  <si>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</si>
  <si>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</si>
  <si>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</si>
  <si>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</si>
  <si>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</si>
  <si>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</si>
  <si>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</si>
  <si>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</si>
  <si>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</si>
  <si>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</si>
  <si>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</si>
  <si>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</si>
  <si>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</si>
  <si>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</si>
  <si>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</si>
  <si>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</si>
  <si>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</si>
  <si>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</si>
  <si>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</si>
  <si>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</si>
  <si>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</si>
  <si>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</si>
  <si>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</si>
  <si>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</si>
  <si>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</si>
  <si>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</si>
  <si>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</si>
  <si>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</si>
  <si>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</si>
  <si>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</si>
  <si>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</si>
  <si>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</si>
  <si>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</si>
  <si>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</si>
  <si>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</si>
  <si>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</si>
  <si>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</si>
  <si>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</si>
  <si>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</si>
  <si>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</si>
  <si>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</si>
  <si>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</si>
  <si>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</si>
  <si>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</si>
  <si>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</si>
  <si>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上天草市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</si>
  <si>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</si>
  <si>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</si>
  <si>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</si>
  <si>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</si>
  <si>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</si>
  <si>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</si>
  <si>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</si>
  <si>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</si>
  <si>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</si>
  <si>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</si>
  <si>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</si>
  <si>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</si>
  <si>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</si>
  <si>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</si>
  <si>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</si>
  <si>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</si>
  <si>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</si>
  <si>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</si>
  <si>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</si>
  <si>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</si>
  <si>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</si>
  <si>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</si>
  <si>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</si>
  <si>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</si>
  <si>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</si>
  <si>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</si>
  <si>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</si>
  <si>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</si>
  <si>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</si>
  <si>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</si>
  <si>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</si>
  <si>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</si>
  <si>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</si>
  <si>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</si>
  <si>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</si>
  <si>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</si>
  <si>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</si>
  <si>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</si>
  <si>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</si>
  <si>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</si>
  <si>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</si>
  <si>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</si>
  <si>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</si>
  <si>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</si>
  <si>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</si>
  <si>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</si>
  <si>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</si>
  <si>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</si>
  <si>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</si>
  <si>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</si>
  <si>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</si>
  <si>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</si>
  <si>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</si>
  <si>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</si>
  <si>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</si>
  <si>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</si>
  <si>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</si>
  <si>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</si>
  <si>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</si>
  <si>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</si>
  <si>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</si>
  <si>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</si>
  <si>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</si>
  <si>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</si>
  <si>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</si>
  <si>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</si>
  <si>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</si>
  <si>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</si>
  <si>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</si>
  <si>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</si>
  <si>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</si>
  <si>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</si>
  <si>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</si>
  <si>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</si>
  <si>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</si>
  <si>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</si>
  <si>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</si>
  <si>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</si>
  <si>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</si>
  <si>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</si>
  <si>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</si>
  <si>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</si>
  <si>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</si>
  <si>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</si>
  <si>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</si>
  <si>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</si>
  <si>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</si>
  <si>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</si>
  <si>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</si>
  <si>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</si>
  <si>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</si>
  <si>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</si>
  <si>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</si>
  <si>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</si>
  <si>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</si>
  <si>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</si>
  <si>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</si>
  <si>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</si>
  <si>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</si>
  <si>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</si>
  <si>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</si>
  <si>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</si>
  <si>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</si>
  <si>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</si>
  <si>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</si>
  <si>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</si>
  <si>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</si>
  <si>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</si>
  <si>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</si>
  <si>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</si>
  <si>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</si>
  <si>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</si>
  <si>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</si>
  <si>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</si>
  <si>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</si>
  <si>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</si>
  <si>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</si>
  <si>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</si>
  <si>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</si>
  <si>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</si>
  <si>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</si>
  <si>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熊本県上天草市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</si>
  <si>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</si>
  <si>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</si>
  <si>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</si>
  <si>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</si>
  <si>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</si>
  <si>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</si>
  <si>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</si>
  <si>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</si>
  <si>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</si>
  <si>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</si>
  <si>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</si>
  <si>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</si>
  <si>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</si>
  <si>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</si>
  <si>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</si>
  <si>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</si>
  <si>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</si>
  <si>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</si>
  <si>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</si>
  <si>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</si>
  <si>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</si>
  <si>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</si>
  <si>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</si>
  <si>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</si>
  <si>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</si>
  <si>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</si>
  <si>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</si>
  <si>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</si>
  <si>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</si>
  <si>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</si>
  <si>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</si>
  <si>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</si>
  <si>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</si>
  <si>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</si>
  <si>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</si>
  <si>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</si>
  <si>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</si>
  <si>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</si>
  <si>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</si>
  <si>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</si>
  <si>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</si>
  <si>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</si>
  <si>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</si>
  <si>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</si>
  <si>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</si>
  <si>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</si>
  <si>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</si>
  <si>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</si>
  <si>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</si>
  <si>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</si>
  <si>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</si>
  <si>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</si>
  <si>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</si>
  <si>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</si>
  <si>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</si>
  <si>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</si>
  <si>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</si>
  <si>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</si>
  <si>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</si>
  <si>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</si>
  <si>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</si>
  <si>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</si>
  <si>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</si>
  <si>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</si>
  <si>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</si>
  <si>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</si>
  <si>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</si>
  <si>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</si>
  <si>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</si>
  <si>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</si>
  <si>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</si>
  <si>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</si>
  <si>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</si>
  <si>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</si>
  <si>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</si>
  <si>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</si>
  <si>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</si>
  <si>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</si>
  <si>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</si>
  <si>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</si>
  <si>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</si>
  <si>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</si>
  <si>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</si>
  <si>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</si>
  <si>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</si>
  <si>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</si>
  <si>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</si>
  <si>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</si>
  <si>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</si>
  <si>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</si>
  <si>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</si>
  <si>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</si>
  <si>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</si>
  <si>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</si>
  <si>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</si>
  <si>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</si>
  <si>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</si>
  <si>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</si>
  <si>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</si>
  <si>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</si>
  <si>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</si>
  <si>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</si>
  <si>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</si>
  <si>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</si>
  <si>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</si>
  <si>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</si>
  <si>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</si>
  <si>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</si>
  <si>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</si>
  <si>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</si>
  <si>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</si>
  <si>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</si>
  <si>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</si>
  <si>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</si>
  <si>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</si>
  <si>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</si>
  <si>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</si>
  <si>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</si>
  <si>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</si>
  <si>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</si>
  <si>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</si>
  <si>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</si>
  <si>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</si>
  <si>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</si>
  <si>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</si>
  <si>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</si>
  <si>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</si>
  <si>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</si>
  <si>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</si>
  <si>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</si>
  <si>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</si>
  <si>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</si>
  <si>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</si>
  <si>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</si>
  <si>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</si>
  <si>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</si>
  <si>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</si>
  <si>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</si>
  <si>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</si>
  <si>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</si>
  <si>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</si>
  <si>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</si>
  <si>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</si>
  <si>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</si>
  <si>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</si>
  <si>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</si>
  <si>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</si>
  <si>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</si>
  <si>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</si>
  <si>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</si>
  <si>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</si>
  <si>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</si>
  <si>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熊本県上天草市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</si>
  <si>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</si>
  <si>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</si>
  <si>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</si>
  <si>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</si>
  <si>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</si>
  <si>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</si>
  <si>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</si>
  <si>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</si>
  <si>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</si>
  <si>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</si>
  <si>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</si>
  <si>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</si>
  <si>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</si>
  <si>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</si>
  <si>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</si>
  <si>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</si>
  <si>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</si>
  <si>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</si>
  <si>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</si>
  <si>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</si>
  <si>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</si>
  <si>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斎場特別会計</t>
    <phoneticPr fontId="5"/>
  </si>
  <si>
    <t>天草四郎ミュージアム特別会計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</si>
  <si>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</si>
  <si>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</si>
  <si>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</si>
  <si>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</si>
  <si>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</si>
  <si>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</si>
  <si>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</si>
  <si>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</si>
  <si>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</si>
  <si>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</si>
  <si>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</si>
  <si>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</si>
  <si>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</si>
  <si>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</si>
  <si>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</si>
  <si>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</si>
  <si>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</si>
  <si>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</si>
  <si>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</si>
  <si>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</si>
  <si>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</si>
  <si>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法非適用企業</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</si>
  <si>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</si>
  <si>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</si>
  <si>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</si>
  <si>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</si>
  <si>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</si>
  <si>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</si>
  <si>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</si>
  <si>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</si>
  <si>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</si>
  <si>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</si>
  <si>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</si>
  <si>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</si>
  <si>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</si>
  <si>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</si>
  <si>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</si>
  <si>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</si>
  <si>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</si>
  <si>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</si>
  <si>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</si>
  <si>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</si>
  <si>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</si>
  <si>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</si>
  <si>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</si>
  <si>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</si>
  <si>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</si>
  <si>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</si>
  <si>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</si>
  <si>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</si>
  <si>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</si>
  <si>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</si>
  <si>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</si>
  <si>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</si>
  <si>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</si>
  <si>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</si>
  <si>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</si>
  <si>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</si>
  <si>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</si>
  <si>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</si>
  <si>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</si>
  <si>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</si>
  <si>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</si>
  <si>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</si>
  <si>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</si>
  <si>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</si>
  <si>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</si>
  <si>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</si>
  <si>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</si>
  <si>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</si>
  <si>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</si>
  <si>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</si>
  <si>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</si>
  <si>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</si>
  <si>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</si>
  <si>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</si>
  <si>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</si>
  <si>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</si>
  <si>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</si>
  <si>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</si>
  <si>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</si>
  <si>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</si>
  <si>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</si>
  <si>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</si>
  <si>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</si>
  <si>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</si>
  <si>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</si>
  <si>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</si>
  <si>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</si>
  <si>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</si>
  <si>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</si>
  <si>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</si>
  <si>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</si>
  <si>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</si>
  <si>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</si>
  <si>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</si>
  <si>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</si>
  <si>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</si>
  <si>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</si>
  <si>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</si>
  <si>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</si>
  <si>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</si>
  <si>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</si>
  <si>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</si>
  <si>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</si>
  <si>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</si>
  <si>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</si>
  <si>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</si>
  <si>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</si>
  <si>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</si>
  <si>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</si>
  <si>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</si>
  <si>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</si>
  <si>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</si>
  <si>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</si>
  <si>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</si>
  <si>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</si>
  <si>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</si>
  <si>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</si>
  <si>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</si>
  <si>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</si>
  <si>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</si>
  <si>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</si>
  <si>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</si>
  <si>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</si>
  <si>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</si>
  <si>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</si>
  <si>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</si>
  <si>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</si>
  <si>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</si>
  <si>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</si>
  <si>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</si>
  <si>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</si>
  <si>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</si>
  <si>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</si>
  <si>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</si>
  <si>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</si>
  <si>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</si>
  <si>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</si>
  <si>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</si>
  <si>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</si>
  <si>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</si>
  <si>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</si>
  <si>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</si>
  <si>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</si>
  <si>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</si>
  <si>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</si>
  <si>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</si>
  <si>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</si>
  <si>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</si>
  <si>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</si>
  <si>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</si>
  <si>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</si>
  <si>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</si>
  <si>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</si>
  <si>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</si>
  <si>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</si>
  <si>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</si>
  <si>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</si>
  <si>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</si>
  <si>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</si>
  <si>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</si>
  <si>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</si>
  <si>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</si>
  <si>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</si>
  <si>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</si>
  <si>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</si>
  <si>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</si>
  <si>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</si>
  <si>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</si>
  <si>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</si>
  <si>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</si>
  <si>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</si>
  <si>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</si>
  <si>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</si>
  <si>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</si>
  <si>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</si>
  <si>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</si>
  <si>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</si>
  <si>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</si>
  <si>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13.24</t>
  </si>
  <si>
    <t>水道事業会計</t>
  </si>
  <si>
    <t>国民健康保険（事業勘定）特別会計</t>
  </si>
  <si>
    <t>一般会計</t>
  </si>
  <si>
    <t>病院事業会計</t>
  </si>
  <si>
    <t>介護保険特別会計</t>
  </si>
  <si>
    <t>下水道事業会計</t>
  </si>
  <si>
    <t>電気事業特別会計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</si>
  <si>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</si>
  <si>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</si>
  <si>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</si>
  <si>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</si>
  <si>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</si>
  <si>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</si>
  <si>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</si>
  <si>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</si>
  <si>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</si>
  <si>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</si>
  <si>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</si>
  <si>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</si>
  <si>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</si>
  <si>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2">
      <t>アマクサ</t>
    </rPh>
    <rPh sb="2" eb="4">
      <t>コウイキ</t>
    </rPh>
    <rPh sb="4" eb="6">
      <t>レンゴウ</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</si>
  <si>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</si>
  <si>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</si>
  <si>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上天草さんぱーる</t>
    <rPh sb="0" eb="3">
      <t>カミアマクサ</t>
    </rPh>
    <phoneticPr fontId="2"/>
  </si>
  <si>
    <t>-</t>
    <phoneticPr fontId="2"/>
  </si>
  <si>
    <t>地域振興基金(R01年度末現在)</t>
    <rPh sb="0" eb="2">
      <t>チイキ</t>
    </rPh>
    <rPh sb="2" eb="4">
      <t>シンコウ</t>
    </rPh>
    <rPh sb="4" eb="6">
      <t>キキン</t>
    </rPh>
    <phoneticPr fontId="5"/>
  </si>
  <si>
    <t>公共施設マネジメント基金(R01年度末現在)</t>
    <rPh sb="0" eb="2">
      <t>コウキョウ</t>
    </rPh>
    <rPh sb="2" eb="4">
      <t>シセツ</t>
    </rPh>
    <rPh sb="10" eb="12">
      <t>キキン</t>
    </rPh>
    <phoneticPr fontId="5"/>
  </si>
  <si>
    <t>ふるさと応援基金(R01年度末現在)</t>
    <rPh sb="4" eb="6">
      <t>オウエン</t>
    </rPh>
    <rPh sb="6" eb="8">
      <t>キキン</t>
    </rPh>
    <phoneticPr fontId="5"/>
  </si>
  <si>
    <t>図書館建設基金(R01年度末現在)</t>
    <rPh sb="0" eb="3">
      <t>トショカン</t>
    </rPh>
    <rPh sb="3" eb="5">
      <t>ケンセツ</t>
    </rPh>
    <rPh sb="5" eb="7">
      <t>キキン</t>
    </rPh>
    <phoneticPr fontId="5"/>
  </si>
  <si>
    <t>地域福祉基金(R01年度末現在)</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</si>
  <si>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</si>
  <si>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</si>
  <si>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</si>
  <si>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</si>
  <si>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</si>
  <si>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</si>
  <si>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</si>
  <si>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</si>
  <si>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</si>
  <si>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</si>
  <si>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H28年度以降、将来負担比率はなく、今後も生じないと見込んでいる。
　有形固定資産減価償却率については、前述のとおり。</t>
    <rPh sb="4" eb="6">
      <t>ネンド</t>
    </rPh>
    <rPh sb="6" eb="8">
      <t>イコウ</t>
    </rPh>
    <rPh sb="9" eb="11">
      <t>ショウライ</t>
    </rPh>
    <rPh sb="11" eb="13">
      <t>フタン</t>
    </rPh>
    <rPh sb="13" eb="15">
      <t>ヒリツ</t>
    </rPh>
    <rPh sb="19" eb="21">
      <t>コンゴ</t>
    </rPh>
    <rPh sb="22" eb="23">
      <t>ショウ</t>
    </rPh>
    <rPh sb="27" eb="29">
      <t>ミコ</t>
    </rPh>
    <rPh sb="36" eb="38">
      <t>ユウケイ</t>
    </rPh>
    <rPh sb="38" eb="40">
      <t>コテイ</t>
    </rPh>
    <rPh sb="40" eb="42">
      <t>シサン</t>
    </rPh>
    <rPh sb="42" eb="44">
      <t>ゲンカ</t>
    </rPh>
    <rPh sb="44" eb="46">
      <t>ショウキャク</t>
    </rPh>
    <rPh sb="46" eb="47">
      <t>リツ</t>
    </rPh>
    <rPh sb="53" eb="55">
      <t>ゼンジュツ</t>
    </rPh>
    <phoneticPr fontId="5"/>
  </si>
  <si>
    <t>　H28年度以降、将来負担比率はなく、今後も生じないと見込んでいる。
　実質公債費比率は類似団体平均を上回っているが、早期健全化基準内で推移しており、近年では横ばいとなっている。
　本市においては、合併特例債等の交付税措置率が高く実質公債費比率への影響が小さい地方債を活用しており、今後も適正範囲内で推移すると見込んでいる。</t>
    <rPh sb="59" eb="61">
      <t>ソウキ</t>
    </rPh>
    <rPh sb="109" eb="111">
      <t>ソチ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</si>
</sst>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03FE-40CA-9A12-CDC8A03E94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36653</c:v>
                </c:pt>
                <c:pt idx="1">
                  <c:v>46335</c:v>
                </c:pt>
                <c:pt idx="2">
                  <c:v>63205</c:v>
                </c:pt>
                <c:pt idx="3">
                  <c:v>97120</c:v>
                </c:pt>
                <c:pt idx="4">
                  <c:v>150132</c:v>
                </c:pt>
              </c:numCache>
            </c:numRef>
          </c:val>
          <c:smooth val="0"/>
          <c:extLst>
            <c:ext xmlns:c16="http://schemas.microsoft.com/office/drawing/2014/chart" uri="{C3380CC4-5D6E-409C-BE32-E72D297353CC}">
              <c16:uniqueId val="{00000001-03FE-40CA-9A12-CDC8A03E94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8.49</c:v>
                </c:pt>
                <c:pt idx="1">
                  <c:v>6.91</c:v>
                </c:pt>
                <c:pt idx="2">
                  <c:v>5.88</c:v>
                </c:pt>
                <c:pt idx="3">
                  <c:v>8.82</c:v>
                </c:pt>
                <c:pt idx="4">
                  <c:v>4.43</c:v>
                </c:pt>
              </c:numCache>
            </c:numRef>
          </c:val>
          <c:extLst>
            <c:ext xmlns:c16="http://schemas.microsoft.com/office/drawing/2014/chart" uri="{C3380CC4-5D6E-409C-BE32-E72D297353CC}">
              <c16:uniqueId val="{00000000-9C97-457C-B986-458F2E875A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26.65</c:v>
                </c:pt>
                <c:pt idx="1">
                  <c:v>31.59</c:v>
                </c:pt>
                <c:pt idx="2">
                  <c:v>36.200000000000003</c:v>
                </c:pt>
                <c:pt idx="3">
                  <c:v>39.99</c:v>
                </c:pt>
                <c:pt idx="4">
                  <c:v>33.1</c:v>
                </c:pt>
              </c:numCache>
            </c:numRef>
          </c:val>
          <c:extLst>
            <c:ext xmlns:c16="http://schemas.microsoft.com/office/drawing/2014/chart" uri="{C3380CC4-5D6E-409C-BE32-E72D297353CC}">
              <c16:uniqueId val="{00000001-9C97-457C-B986-458F2E875A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7.07</c:v>
                </c:pt>
                <c:pt idx="1">
                  <c:v>2.6</c:v>
                </c:pt>
                <c:pt idx="2">
                  <c:v>2.87</c:v>
                </c:pt>
                <c:pt idx="3">
                  <c:v>6.23</c:v>
                </c:pt>
                <c:pt idx="4">
                  <c:v>-13.24</c:v>
                </c:pt>
              </c:numCache>
            </c:numRef>
          </c:val>
          <c:smooth val="0"/>
          <c:extLst>
            <c:ext xmlns:c16="http://schemas.microsoft.com/office/drawing/2014/chart" uri="{C3380CC4-5D6E-409C-BE32-E72D297353CC}">
              <c16:uniqueId val="{00000002-9C97-457C-B986-458F2E875A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0.18</c:v>
                </c:pt>
                <c:pt idx="4">
                  <c:v>#N/A</c:v>
                </c:pt>
                <c:pt idx="5">
                  <c:v>0.02</c:v>
                </c:pt>
                <c:pt idx="6">
                  <c:v>#N/A</c:v>
                </c:pt>
                <c:pt idx="7">
                  <c:v>0.02</c:v>
                </c:pt>
                <c:pt idx="8">
                  <c:v>#N/A</c:v>
                </c:pt>
                <c:pt idx="9">
                  <c:v>0.06</c:v>
                </c:pt>
              </c:numCache>
            </c:numRef>
          </c:val>
          <c:extLst>
            <c:ext xmlns:c16="http://schemas.microsoft.com/office/drawing/2014/chart" uri="{C3380CC4-5D6E-409C-BE32-E72D297353CC}">
              <c16:uniqueId val="{00000000-E734-45DA-AC92-290974EF55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34-45DA-AC92-290974EF551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0.05</c:v>
                </c:pt>
                <c:pt idx="8">
                  <c:v>#N/A</c:v>
                </c:pt>
                <c:pt idx="9">
                  <c:v>0.06</c:v>
                </c:pt>
              </c:numCache>
            </c:numRef>
          </c:val>
          <c:extLst>
            <c:ext xmlns:c16="http://schemas.microsoft.com/office/drawing/2014/chart" uri="{C3380CC4-5D6E-409C-BE32-E72D297353CC}">
              <c16:uniqueId val="{00000002-E734-45DA-AC92-290974EF551B}"/>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0.18</c:v>
                </c:pt>
                <c:pt idx="4">
                  <c:v>#N/A</c:v>
                </c:pt>
                <c:pt idx="5">
                  <c:v>0.3</c:v>
                </c:pt>
                <c:pt idx="6">
                  <c:v>#N/A</c:v>
                </c:pt>
                <c:pt idx="7">
                  <c:v>0.41</c:v>
                </c:pt>
                <c:pt idx="8">
                  <c:v>#N/A</c:v>
                </c:pt>
                <c:pt idx="9">
                  <c:v>0.48</c:v>
                </c:pt>
              </c:numCache>
            </c:numRef>
          </c:val>
          <c:extLst>
            <c:ext xmlns:c16="http://schemas.microsoft.com/office/drawing/2014/chart" uri="{C3380CC4-5D6E-409C-BE32-E72D297353CC}">
              <c16:uniqueId val="{00000003-E734-45DA-AC92-290974EF551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#N/A</c:v>
                </c:pt>
                <c:pt idx="5">
                  <c:v>0.54</c:v>
                </c:pt>
                <c:pt idx="6">
                  <c:v>#N/A</c:v>
                </c:pt>
                <c:pt idx="7">
                  <c:v>0.57999999999999996</c:v>
                </c:pt>
                <c:pt idx="8">
                  <c:v>#N/A</c:v>
                </c:pt>
                <c:pt idx="9">
                  <c:v>0.55000000000000004</c:v>
                </c:pt>
              </c:numCache>
            </c:numRef>
          </c:val>
          <c:extLst>
            <c:ext xmlns:c16="http://schemas.microsoft.com/office/drawing/2014/chart" uri="{C3380CC4-5D6E-409C-BE32-E72D297353CC}">
              <c16:uniqueId val="{00000004-E734-45DA-AC92-290974EF551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1.03</c:v>
                </c:pt>
                <c:pt idx="4">
                  <c:v>#N/A</c:v>
                </c:pt>
                <c:pt idx="5">
                  <c:v>1.48</c:v>
                </c:pt>
                <c:pt idx="6">
                  <c:v>#N/A</c:v>
                </c:pt>
                <c:pt idx="7">
                  <c:v>1.39</c:v>
                </c:pt>
                <c:pt idx="8">
                  <c:v>#N/A</c:v>
                </c:pt>
                <c:pt idx="9">
                  <c:v>0.76</c:v>
                </c:pt>
              </c:numCache>
            </c:numRef>
          </c:val>
          <c:extLst>
            <c:ext xmlns:c16="http://schemas.microsoft.com/office/drawing/2014/chart" uri="{C3380CC4-5D6E-409C-BE32-E72D297353CC}">
              <c16:uniqueId val="{00000005-E734-45DA-AC92-290974EF551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3.92</c:v>
                </c:pt>
                <c:pt idx="2">
                  <c:v>#N/A</c:v>
                </c:pt>
                <c:pt idx="3">
                  <c:v>3.97</c:v>
                </c:pt>
                <c:pt idx="4">
                  <c:v>#N/A</c:v>
                </c:pt>
                <c:pt idx="5">
                  <c:v>2.6</c:v>
                </c:pt>
                <c:pt idx="6">
                  <c:v>#N/A</c:v>
                </c:pt>
                <c:pt idx="7">
                  <c:v>1.83</c:v>
                </c:pt>
                <c:pt idx="8">
                  <c:v>#N/A</c:v>
                </c:pt>
                <c:pt idx="9">
                  <c:v>2.29</c:v>
                </c:pt>
              </c:numCache>
            </c:numRef>
          </c:val>
          <c:extLst>
            <c:ext xmlns:c16="http://schemas.microsoft.com/office/drawing/2014/chart" uri="{C3380CC4-5D6E-409C-BE32-E72D297353CC}">
              <c16:uniqueId val="{00000006-E734-45DA-AC92-290974EF551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8.43</c:v>
                </c:pt>
                <c:pt idx="2">
                  <c:v>#N/A</c:v>
                </c:pt>
                <c:pt idx="3">
                  <c:v>6.87</c:v>
                </c:pt>
                <c:pt idx="4">
                  <c:v>#N/A</c:v>
                </c:pt>
                <c:pt idx="5">
                  <c:v>5.86</c:v>
                </c:pt>
                <c:pt idx="6">
                  <c:v>#N/A</c:v>
                </c:pt>
                <c:pt idx="7">
                  <c:v>8.7899999999999991</c:v>
                </c:pt>
                <c:pt idx="8">
                  <c:v>#N/A</c:v>
                </c:pt>
                <c:pt idx="9">
                  <c:v>4.3600000000000003</c:v>
                </c:pt>
              </c:numCache>
            </c:numRef>
          </c:val>
          <c:extLst>
            <c:ext xmlns:c16="http://schemas.microsoft.com/office/drawing/2014/chart" uri="{C3380CC4-5D6E-409C-BE32-E72D297353CC}">
              <c16:uniqueId val="{00000007-E734-45DA-AC92-290974EF551B}"/>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4.0599999999999996</c:v>
                </c:pt>
                <c:pt idx="2">
                  <c:v>#N/A</c:v>
                </c:pt>
                <c:pt idx="3">
                  <c:v>3.98</c:v>
                </c:pt>
                <c:pt idx="4">
                  <c:v>#N/A</c:v>
                </c:pt>
                <c:pt idx="5">
                  <c:v>5.64</c:v>
                </c:pt>
                <c:pt idx="6">
                  <c:v>#N/A</c:v>
                </c:pt>
                <c:pt idx="7">
                  <c:v>5.98</c:v>
                </c:pt>
                <c:pt idx="8">
                  <c:v>#N/A</c:v>
                </c:pt>
                <c:pt idx="9">
                  <c:v>6.01</c:v>
                </c:pt>
              </c:numCache>
            </c:numRef>
          </c:val>
          <c:extLst>
            <c:ext xmlns:c16="http://schemas.microsoft.com/office/drawing/2014/chart" uri="{C3380CC4-5D6E-409C-BE32-E72D297353CC}">
              <c16:uniqueId val="{00000008-E734-45DA-AC92-290974EF55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10.53</c:v>
                </c:pt>
                <c:pt idx="2">
                  <c:v>#N/A</c:v>
                </c:pt>
                <c:pt idx="3">
                  <c:v>11.47</c:v>
                </c:pt>
                <c:pt idx="4">
                  <c:v>#N/A</c:v>
                </c:pt>
                <c:pt idx="5">
                  <c:v>12.42</c:v>
                </c:pt>
                <c:pt idx="6">
                  <c:v>#N/A</c:v>
                </c:pt>
                <c:pt idx="7">
                  <c:v>13.12</c:v>
                </c:pt>
                <c:pt idx="8">
                  <c:v>#N/A</c:v>
                </c:pt>
                <c:pt idx="9">
                  <c:v>14.39</c:v>
                </c:pt>
              </c:numCache>
            </c:numRef>
          </c:val>
          <c:extLst>
            <c:ext xmlns:c16="http://schemas.microsoft.com/office/drawing/2014/chart" uri="{C3380CC4-5D6E-409C-BE32-E72D297353CC}">
              <c16:uniqueId val="{00000009-E734-45DA-AC92-290974EF55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2126</c:v>
                </c:pt>
                <c:pt idx="5">
                  <c:v>2090</c:v>
                </c:pt>
                <c:pt idx="8">
                  <c:v>2025</c:v>
                </c:pt>
                <c:pt idx="11">
                  <c:v>2023</c:v>
                </c:pt>
                <c:pt idx="14">
                  <c:v>1760</c:v>
                </c:pt>
              </c:numCache>
            </c:numRef>
          </c:val>
          <c:extLst>
            <c:ext xmlns:c16="http://schemas.microsoft.com/office/drawing/2014/chart" uri="{C3380CC4-5D6E-409C-BE32-E72D297353CC}">
              <c16:uniqueId val="{00000000-9989-4891-BD36-EF7A0BB889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89-4891-BD36-EF7A0BB889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89-4891-BD36-EF7A0BB889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74</c:v>
                </c:pt>
                <c:pt idx="3">
                  <c:v>67</c:v>
                </c:pt>
                <c:pt idx="6">
                  <c:v>65</c:v>
                </c:pt>
                <c:pt idx="9">
                  <c:v>59</c:v>
                </c:pt>
                <c:pt idx="12">
                  <c:v>35</c:v>
                </c:pt>
              </c:numCache>
            </c:numRef>
          </c:val>
          <c:extLst>
            <c:ext xmlns:c16="http://schemas.microsoft.com/office/drawing/2014/chart" uri="{C3380CC4-5D6E-409C-BE32-E72D297353CC}">
              <c16:uniqueId val="{00000003-9989-4891-BD36-EF7A0BB889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453</c:v>
                </c:pt>
                <c:pt idx="3">
                  <c:v>474</c:v>
                </c:pt>
                <c:pt idx="6">
                  <c:v>482</c:v>
                </c:pt>
                <c:pt idx="9">
                  <c:v>458</c:v>
                </c:pt>
                <c:pt idx="12">
                  <c:v>447</c:v>
                </c:pt>
              </c:numCache>
            </c:numRef>
          </c:val>
          <c:extLst>
            <c:ext xmlns:c16="http://schemas.microsoft.com/office/drawing/2014/chart" uri="{C3380CC4-5D6E-409C-BE32-E72D297353CC}">
              <c16:uniqueId val="{00000004-9989-4891-BD36-EF7A0BB889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89-4891-BD36-EF7A0BB889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89-4891-BD36-EF7A0BB889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2624</c:v>
                </c:pt>
                <c:pt idx="3">
                  <c:v>2543</c:v>
                </c:pt>
                <c:pt idx="6">
                  <c:v>2492</c:v>
                </c:pt>
                <c:pt idx="9">
                  <c:v>2521</c:v>
                </c:pt>
                <c:pt idx="12">
                  <c:v>2288</c:v>
                </c:pt>
              </c:numCache>
            </c:numRef>
          </c:val>
          <c:extLst>
            <c:ext xmlns:c16="http://schemas.microsoft.com/office/drawing/2014/chart" uri="{C3380CC4-5D6E-409C-BE32-E72D297353CC}">
              <c16:uniqueId val="{00000007-9989-4891-BD36-EF7A0BB889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1025</c:v>
                </c:pt>
                <c:pt idx="2">
                  <c:v>#N/A</c:v>
                </c:pt>
                <c:pt idx="3">
                  <c:v>#N/A</c:v>
                </c:pt>
                <c:pt idx="4">
                  <c:v>994</c:v>
                </c:pt>
                <c:pt idx="5">
                  <c:v>#N/A</c:v>
                </c:pt>
                <c:pt idx="6">
                  <c:v>#N/A</c:v>
                </c:pt>
                <c:pt idx="7">
                  <c:v>1014</c:v>
                </c:pt>
                <c:pt idx="8">
                  <c:v>#N/A</c:v>
                </c:pt>
                <c:pt idx="9">
                  <c:v>#N/A</c:v>
                </c:pt>
                <c:pt idx="10">
                  <c:v>1015</c:v>
                </c:pt>
                <c:pt idx="11">
                  <c:v>#N/A</c:v>
                </c:pt>
                <c:pt idx="12">
                  <c:v>#N/A</c:v>
                </c:pt>
                <c:pt idx="13">
                  <c:v>1010</c:v>
                </c:pt>
                <c:pt idx="14">
                  <c:v>#N/A</c:v>
                </c:pt>
              </c:numCache>
            </c:numRef>
          </c:val>
          <c:smooth val="0"/>
          <c:extLst>
            <c:ext xmlns:c16="http://schemas.microsoft.com/office/drawing/2014/chart" uri="{C3380CC4-5D6E-409C-BE32-E72D297353CC}">
              <c16:uniqueId val="{00000008-9989-4891-BD36-EF7A0BB889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15631</c:v>
                </c:pt>
                <c:pt idx="5">
                  <c:v>16044</c:v>
                </c:pt>
                <c:pt idx="8">
                  <c:v>15566</c:v>
                </c:pt>
                <c:pt idx="11">
                  <c:v>15505</c:v>
                </c:pt>
                <c:pt idx="14">
                  <c:v>16171</c:v>
                </c:pt>
              </c:numCache>
            </c:numRef>
          </c:val>
          <c:extLst>
            <c:ext xmlns:c16="http://schemas.microsoft.com/office/drawing/2014/chart" uri="{C3380CC4-5D6E-409C-BE32-E72D297353CC}">
              <c16:uniqueId val="{00000000-0277-41DA-9EAF-FD863F2D87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186</c:v>
                </c:pt>
                <c:pt idx="5">
                  <c:v>762</c:v>
                </c:pt>
                <c:pt idx="8">
                  <c:v>747</c:v>
                </c:pt>
                <c:pt idx="11">
                  <c:v>728</c:v>
                </c:pt>
                <c:pt idx="14">
                  <c:v>710</c:v>
                </c:pt>
              </c:numCache>
            </c:numRef>
          </c:val>
          <c:extLst>
            <c:ext xmlns:c16="http://schemas.microsoft.com/office/drawing/2014/chart" uri="{C3380CC4-5D6E-409C-BE32-E72D297353CC}">
              <c16:uniqueId val="{00000001-0277-41DA-9EAF-FD863F2D87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6481</c:v>
                </c:pt>
                <c:pt idx="5">
                  <c:v>8370</c:v>
                </c:pt>
                <c:pt idx="8">
                  <c:v>8710</c:v>
                </c:pt>
                <c:pt idx="11">
                  <c:v>8710</c:v>
                </c:pt>
                <c:pt idx="14">
                  <c:v>9104</c:v>
                </c:pt>
              </c:numCache>
            </c:numRef>
          </c:val>
          <c:extLst>
            <c:ext xmlns:c16="http://schemas.microsoft.com/office/drawing/2014/chart" uri="{C3380CC4-5D6E-409C-BE32-E72D297353CC}">
              <c16:uniqueId val="{00000002-0277-41DA-9EAF-FD863F2D87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77-41DA-9EAF-FD863F2D87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77-41DA-9EAF-FD863F2D87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77-41DA-9EAF-FD863F2D87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1345</c:v>
                </c:pt>
                <c:pt idx="3">
                  <c:v>912</c:v>
                </c:pt>
                <c:pt idx="6">
                  <c:v>755</c:v>
                </c:pt>
                <c:pt idx="9">
                  <c:v>762</c:v>
                </c:pt>
                <c:pt idx="12">
                  <c:v>831</c:v>
                </c:pt>
              </c:numCache>
            </c:numRef>
          </c:val>
          <c:extLst>
            <c:ext xmlns:c16="http://schemas.microsoft.com/office/drawing/2014/chart" uri="{C3380CC4-5D6E-409C-BE32-E72D297353CC}">
              <c16:uniqueId val="{00000006-0277-41DA-9EAF-FD863F2D87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107</c:v>
                </c:pt>
                <c:pt idx="3">
                  <c:v>69</c:v>
                </c:pt>
                <c:pt idx="6">
                  <c:v>30</c:v>
                </c:pt>
                <c:pt idx="9">
                  <c:v>15</c:v>
                </c:pt>
                <c:pt idx="12">
                  <c:v>0</c:v>
                </c:pt>
              </c:numCache>
            </c:numRef>
          </c:val>
          <c:extLst>
            <c:ext xmlns:c16="http://schemas.microsoft.com/office/drawing/2014/chart" uri="{C3380CC4-5D6E-409C-BE32-E72D297353CC}">
              <c16:uniqueId val="{00000007-0277-41DA-9EAF-FD863F2D87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4156</c:v>
                </c:pt>
                <c:pt idx="3">
                  <c:v>4174</c:v>
                </c:pt>
                <c:pt idx="6">
                  <c:v>4099</c:v>
                </c:pt>
                <c:pt idx="9">
                  <c:v>3996</c:v>
                </c:pt>
                <c:pt idx="12">
                  <c:v>3721</c:v>
                </c:pt>
              </c:numCache>
            </c:numRef>
          </c:val>
          <c:extLst>
            <c:ext xmlns:c16="http://schemas.microsoft.com/office/drawing/2014/chart" uri="{C3380CC4-5D6E-409C-BE32-E72D297353CC}">
              <c16:uniqueId val="{00000008-0277-41DA-9EAF-FD863F2D87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77-41DA-9EAF-FD863F2D87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17042</c:v>
                </c:pt>
                <c:pt idx="3">
                  <c:v>17632</c:v>
                </c:pt>
                <c:pt idx="6">
                  <c:v>16769</c:v>
                </c:pt>
                <c:pt idx="9">
                  <c:v>16795</c:v>
                </c:pt>
                <c:pt idx="12">
                  <c:v>17810</c:v>
                </c:pt>
              </c:numCache>
            </c:numRef>
          </c:val>
          <c:extLst>
            <c:ext xmlns:c16="http://schemas.microsoft.com/office/drawing/2014/chart" uri="{C3380CC4-5D6E-409C-BE32-E72D297353CC}">
              <c16:uniqueId val="{0000000A-0277-41DA-9EAF-FD863F2D87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77-41DA-9EAF-FD863F2D87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3838</c:v>
                </c:pt>
                <c:pt idx="1">
                  <c:v>4190</c:v>
                </c:pt>
                <c:pt idx="2">
                  <c:v>3334</c:v>
                </c:pt>
              </c:numCache>
            </c:numRef>
          </c:val>
          <c:extLst>
            <c:ext xmlns:c16="http://schemas.microsoft.com/office/drawing/2014/chart" uri="{C3380CC4-5D6E-409C-BE32-E72D297353CC}">
              <c16:uniqueId val="{00000000-A8CF-4134-967E-0757A04446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618</c:v>
                </c:pt>
                <c:pt idx="1">
                  <c:v>618</c:v>
                </c:pt>
                <c:pt idx="2">
                  <c:v>619</c:v>
                </c:pt>
              </c:numCache>
            </c:numRef>
          </c:val>
          <c:extLst>
            <c:ext xmlns:c16="http://schemas.microsoft.com/office/drawing/2014/chart" uri="{C3380CC4-5D6E-409C-BE32-E72D297353CC}">
              <c16:uniqueId val="{00000001-A8CF-4134-967E-0757A04446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3270</c:v>
                </c:pt>
                <c:pt idx="1">
                  <c:v>3104</c:v>
                </c:pt>
                <c:pt idx="2">
                  <c:v>4157</c:v>
                </c:pt>
              </c:numCache>
            </c:numRef>
          </c:val>
          <c:extLst>
            <c:ext xmlns:c16="http://schemas.microsoft.com/office/drawing/2014/chart" uri="{C3380CC4-5D6E-409C-BE32-E72D297353CC}">
              <c16:uniqueId val="{00000002-A8CF-4134-967E-0757A04446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{F6FE36E9-203C-4BE7-AF79-BDCF62A510EC}</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BED-4C53-A8F2-B3525458F4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{53B48061-9009-4AB6-9614-6579500A1068}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ED-4C53-A8F2-B3525458F4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{1D9C124C-20A5-40AC-97E7-09345B80A0F6}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ED-4C53-A8F2-B3525458F4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{8BAA3EC0-4B32-4CBF-A45F-C77C04685A97}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ED-4C53-A8F2-B3525458F4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{139F3ABC-9984-48B9-9E6C-1A7CF3715895}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ED-4C53-A8F2-B3525458F481}"/>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{F4D28D37-73E6-4DAB-8BA4-D85DB51E7F0B}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BED-4C53-A8F2-B3525458F481}"/>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{E721E6B9-EDC9-4EFE-9C56-499ABE5FC491}</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BED-4C53-A8F2-B3525458F481}"/>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{78736C9F-8406-49F8-B1FB-F2DE699F46D4}</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BED-4C53-A8F2-B3525458F48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{683C7ED9-B978-45E4-9807-E5B964EFC08F}</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BED-4C53-A8F2-B3525458F4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58.3</c:v>
                </c:pt>
                <c:pt idx="16">
                  <c:v>60.3</c:v>
                </c:pt>
                <c:pt idx="24">
                  <c:v>61.4</c:v>
                </c:pt>
                <c:pt idx="32">
                  <c:v>62.1</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FBED-4C53-A8F2-B3525458F48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{471EE1CB-3921-4FA2-AC10-C2D85B9B4334}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BED-4C53-A8F2-B3525458F4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{FE74CEBF-152E-467C-9EBA-AA8257232123}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ED-4C53-A8F2-B3525458F4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{A27434C9-7F3A-496F-9A55-6EB620A7DEE0}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ED-4C53-A8F2-B3525458F4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{F0D49DEE-573F-4087-95E0-3C0461B44981}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ED-4C53-A8F2-B3525458F4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{841F887F-C3A4-4594-BC71-B7FEF60F6A0C}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ED-4C53-A8F2-B3525458F481}"/>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{68D35D5F-D995-46DE-A232-EB029F63DB93}</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BED-4C53-A8F2-B3525458F481}"/>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{AC9E1243-FC11-4B75-BFB9-0BA5BD257DE7}</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BED-4C53-A8F2-B3525458F481}"/>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{643E601E-03F5-41BF-89DF-441EBB7ECB42}</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BED-4C53-A8F2-B3525458F481}"/>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{5192FB4D-7450-41B0-945F-5A8AE5FBB21F}</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BED-4C53-A8F2-B3525458F4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58.3</c:v>
                </c:pt>
                <c:pt idx="16">
                  <c:v>59.6</c:v>
                </c:pt>
                <c:pt idx="24">
                  <c:v>60.7</c:v>
                </c:pt>
                <c:pt idx="32">
                  <c:v>62</c:v>
                </c:pt>
              </c:numCache>
            </c:numRef>
          </c:xVal>
          <c:yVal>
            <c:numRef>
              <c:f>[1]公会計指標分析・財政指標組合せ分析表!$BP$55:$DC$55</c:f>
              <c:numCache>
                <c:formatCode>General</c:formatCode>
                <c:ptCount val="40"/>
                <c:pt idx="8">
                  <c:v>54.6</c:v>
                </c:pt>
                <c:pt idx="16">
                  <c:v>53.2</c:v>
                </c:pt>
                <c:pt idx="24">
                  <c:v>47.9</c:v>
                </c:pt>
                <c:pt idx="32">
                  <c:v>49</c:v>
                </c:pt>
              </c:numCache>
            </c:numRef>
          </c:yVal>
          <c:smooth val="0"/>
          <c:extLst>
            <c:ext xmlns:c16="http://schemas.microsoft.com/office/drawing/2014/chart" uri="{C3380CC4-5D6E-409C-BE32-E72D297353CC}">
              <c16:uniqueId val="{00000013-FBED-4C53-A8F2-B3525458F481}"/>
            </c:ext>
          </c:extLst>
        </c:ser>
        <c:dLbls>
          <c:showLegendKey val="0"/>
          <c:showVal val="1"/>
          <c:showCatName val="0"/>
          <c:showSerName val="0"/>
          <c:showPercent val="0"/>
          <c:showBubbleSize val="0"/>
        </c:dLbls>
        <c:axId val="46179840"/>
        <c:axId val="46181760"/>
      </c:scatterChart>
      <c:valAx>
        <c:axId val="4617984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800000000000004"/>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{D01ED73C-A958-4AB0-9B87-AD852877B1BC}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DBC-4916-9263-362DFCE172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{1E1F228D-84B8-4553-ADFA-CC65A49C2FC5}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BC-4916-9263-362DFCE172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{B2C28D04-1AF7-47C6-9382-435756DA07A4}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BC-4916-9263-362DFCE172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{0D013D6F-BEB3-4C6B-B414-907E7525A3C2}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BC-4916-9263-362DFCE172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{6DDB8D65-E759-4AFE-A01E-680090ED2C0C}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BC-4916-9263-362DFCE172D9}"/>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{A385FDC0-E045-4F8D-A00B-B5CE49C47CC8}</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DBC-4916-9263-362DFCE172D9}"/>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{14450D7C-B12D-4142-B63E-7D9D1747CA37}</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DBC-4916-9263-362DFCE172D9}"/>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{4350C520-AE46-4237-A51D-9F26E4DE350E}</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DBC-4916-9263-362DFCE172D9}"/>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{FB7DBD80-2774-415F-99F6-3E01D73ADDDD}</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DBC-4916-9263-362DFCE172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12.3</c:v>
                </c:pt>
                <c:pt idx="8">
                  <c:v>11.7</c:v>
                </c:pt>
                <c:pt idx="16">
                  <c:v>11.5</c:v>
                </c:pt>
                <c:pt idx="24">
                  <c:v>11.7</c:v>
                </c:pt>
                <c:pt idx="32">
                  <c:v>11.9</c:v>
                </c:pt>
              </c:numCache>
            </c:numRef>
          </c:xVal>
          <c:yVal>
            <c:numRef>
              <c:f>[1]公会計指標分析・財政指標組合せ分析表!$BP$73:$DC$73</c:f>
              <c:numCache>
                <c:formatCode>General</c:formatCode>
                <c:ptCount val="40"/>
                <c:pt idx="0">
                  <c:v>3.9</c:v>
                </c:pt>
              </c:numCache>
            </c:numRef>
          </c:yVal>
          <c:smooth val="0"/>
          <c:extLst>
            <c:ext xmlns:c16="http://schemas.microsoft.com/office/drawing/2014/chart" uri="{C3380CC4-5D6E-409C-BE32-E72D297353CC}">
              <c16:uniqueId val="{00000009-FDBC-4916-9263-362DFCE172D9}"/>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{16F07F5F-83FA-4CEC-BB2F-5843C8094C6C}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DBC-4916-9263-362DFCE172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{B9EACD79-C9BE-402E-ACED-13E6CCABBEB5}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BC-4916-9263-362DFCE172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{D2AD9A11-7752-490F-840F-2FBD714E1E21}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BC-4916-9263-362DFCE172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{686B5CC7-6048-4A47-8A2B-1ADF21839AEF}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BC-4916-9263-362DFCE172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{85DCD77E-7826-45C9-9377-89D4545F5C3A}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BC-4916-9263-362DFCE172D9}"/>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{870A7EDD-E779-4EB0-B2A9-ACDF802B8763}</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DBC-4916-9263-362DFCE172D9}"/>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{2C80B14E-F01E-4BCF-B43C-E06DF204DF0A}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DBC-4916-9263-362DFCE172D9}"/>
                </c:ext>
              </c:extLst>
            </c:dLbl>
            <c:dLbl>
              <c:idx val="24"/>
              <c:layout>
                <c:manualLayout>
                  <c:x val="-3.1013224942335438E-2"/>
                  <c:y val="-6.241664708779395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{034ED519-3E6C-4045-836A-F604533F20D2}</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DBC-4916-9263-362DFCE172D9}"/>
                </c:ext>
              </c:extLst>
            </c:dLbl>
            <c:dLbl>
              <c:idx val="32"/>
              <c:layout>
                <c:manualLayout>
                  <c:x val="-3.2255109401850779E-2"/>
                  <c:y val="-6.241664708779395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{7DDB29A5-8636-451F-B798-EC7C0A7507A2}</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DBC-4916-9263-362DFCE172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10.7</c:v>
                </c:pt>
                <c:pt idx="8">
                  <c:v>10</c:v>
                </c:pt>
                <c:pt idx="16">
                  <c:v>9.8000000000000007</c:v>
                </c:pt>
                <c:pt idx="24">
                  <c:v>9.6</c:v>
                </c:pt>
                <c:pt idx="32">
                  <c:v>9.5</c:v>
                </c:pt>
              </c:numCache>
            </c:numRef>
          </c:xVal>
          <c:yVal>
            <c:numRef>
              <c:f>[1]公会計指標分析・財政指標組合せ分析表!$BP$77:$DC$77</c:f>
              <c:numCache>
                <c:formatCode>General</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DBC-4916-9263-362DFCE172D9}"/>
            </c:ext>
          </c:extLst>
        </c:ser>
        <c:dLbls>
          <c:showLegendKey val="0"/>
          <c:showVal val="1"/>
          <c:showCatName val="0"/>
          <c:showSerName val="0"/>
          <c:showPercent val="0"/>
          <c:showBubbleSize val="0"/>
        </c:dLbls>
        <c:axId val="84219776"/>
        <c:axId val="84234240"/>
      </c:scatterChart>
      <c:valAx>
        <c:axId val="84219776"/>
        <c:scaling>
          <c:orientation val="minMax"/>
          <c:max val="12.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元利償還金及び公営企業債の元利償還金に対する繰入金が減少したものの、それを上回る特定財源及び元利償還金等に係る基準財政需要額算入額の減少があったことから、実質公債費比率の分子が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令和元年度決算において、充当可能財源等が将来負担額を上回ったため、将来負担比率は生じていない。</a:t>
          </a:r>
        </a:p>
        <a:p>
          <a:r>
            <a:rPr kumimoji="1" lang="ja-JP" altLang="en-US" sz="1400">
              <a:latin typeface="ＭＳ ゴシック" pitchFamily="49" charset="-128"/>
              <a:ea typeface="ＭＳ ゴシック" pitchFamily="49" charset="-128"/>
            </a:rPr>
            <a:t>　将来負担額は、一般会計等に係る地方債の現在高等の増により</a:t>
          </a:r>
          <a:r>
            <a:rPr kumimoji="1" lang="en-US" altLang="ja-JP" sz="1400">
              <a:latin typeface="ＭＳ ゴシック" pitchFamily="49" charset="-128"/>
              <a:ea typeface="ＭＳ ゴシック" pitchFamily="49" charset="-128"/>
            </a:rPr>
            <a:t>794</a:t>
          </a:r>
          <a:r>
            <a:rPr kumimoji="1" lang="ja-JP" altLang="en-US" sz="1400">
              <a:latin typeface="ＭＳ ゴシック" pitchFamily="49" charset="-128"/>
              <a:ea typeface="ＭＳ ゴシック" pitchFamily="49" charset="-128"/>
            </a:rPr>
            <a:t>百万円増加し、充当可能財源等についても基準財政需要額算入見込額等の増により</a:t>
          </a:r>
          <a:r>
            <a:rPr kumimoji="1" lang="en-US" altLang="ja-JP" sz="1400">
              <a:latin typeface="ＭＳ ゴシック" pitchFamily="49" charset="-128"/>
              <a:ea typeface="ＭＳ ゴシック" pitchFamily="49" charset="-128"/>
            </a:rPr>
            <a:t>1,042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今後も、地方債発行額の抑制や民間資金等の繰上償還により地方債現在高の減少に努める。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熊本県上天草市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年度一般会計決算剰余金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百万円を財政調整基金に積み立てたほか、利子等の基金運用から生じた収益等により、基金全体として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基づき、計画的な運用（積立、取崩）を行っていくとともに、令和元年度は公共施設等総合管理計画アクションプランの着実な実施のため、公共施設マネジメント基金を設置し、老朽化対策事業及び統廃合による施設の除却事業の財源として積み立てを行ったことから、公共サービスや施設の規模の適正化により効率的な施設管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・地域振興基金は、旧町単位の地域振興、住民の一体感醸成のためのソフト事業の財源として活用している。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・公共施設マネジメント基金は、老朽化対策事業及び統廃合による施設の除却事業の財源として活用している。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原資がふるさと納税であり、地場産業の育成事業、観光振興事業、教育水準の向上事業、安心・安全なまちづくり事業、ふるさと環境保全事業、その他市長が特に必要と認める事業の財源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・図書館建設基金は、図書館の建設費の財源として活用。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・地域福祉基金は、高齢者等の地域保健福祉の増進に係る事業の財源として活用。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・ふるさと応援基金は、原資であるふるさと納税から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百万円を積み立て、地場産業の育成事業等の財源として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・図書館建設基金は、図書館建設に係る基本設計の財源として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・地域振興基金は、今後は積立は行わず、計画的に旧町単位の地域振興、住民の一体感醸成のためのソフト事業の財源として活用していく。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・公共施設マネジメント基金は、公共施設等総合管理計画アクションプランに基づく計画的な老朽化対策事業及び統廃合による施設の除却事業の財源として活用していく。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・ふるさと応援基金は、寄附金を積み立てながら、今後も地場産業の育成等の事業の財源として活用していく。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・図書館建設基金は、図書館の建設費の財源として活用する。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・地域福祉基金は、老朽化している老人福祉センターの整備等に活用する。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年度一般会計決算剰余金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百万円の積立を行ったものの、公共施設等総合管理計画アクションプランに基づく老朽化対策及び統廃合による施設の除却事業等の財源（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百万円）として取り崩したため減。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自然災害や新型コロナウイルス感染拡大等の不足の事態の備えとして、財政再生基準による実質赤字を回避できる標準財政規模の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％を基本として保有する。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年度に繰上償還を行った後、経済事情の変動等により財源が不足する場合において、償還の財源とするため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百万円を積み立て、その後は利子を積み立てているが、今後も同様に利子の積み立てを行っていく。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9525</xdr:colOff>
      <xdr:row>50</xdr:row>
      <xdr:rowOff>0</xdr:rowOff>
    </xdr:from>
    <xdr:to>
      <xdr:col>83</xdr:col>
      <xdr:colOff>9525</xdr:colOff>
      <xdr:row>52</xdr:row>
      <xdr:rowOff>0</xdr:rowOff>
    </xdr:to>
    <xdr:sp macro="" textlink="">
      <xdr:nvSpPr>
        <xdr:cNvPr id="4" name="正方形/長方形 3"/>
        <xdr:cNvSpPr/>
      </xdr:nvSpPr>
      <xdr:spPr>
        <a:xfrm>
          <a:off x="14592300"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26,756
26,652
126.94
21,558,074
20,937,094
446,445
10,074,527
17,809,673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類似団体とほぼ同じ水準で推移しており、上昇傾向にある。</a:t>
          </a:r>
          <a:endParaRPr lang="ja-JP" altLang="ja-JP">
            <a:effectLst/>
          </a:endParaRPr>
        </a:p>
        <a:p>
          <a:r>
            <a:rPr kumimoji="1" lang="ja-JP" altLang="ja-JP" sz="1100">
              <a:solidFill>
                <a:schemeClr val="dk1"/>
              </a:solidFill>
              <a:effectLst/>
              <a:latin typeface="+mn-lt"/>
              <a:ea typeface="+mn-ea"/>
              <a:cs typeface="+mn-cs"/>
            </a:rPr>
            <a:t>　本市は、上天草市公共施設等総合管理計画（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年度策定）及び同アクションプラン（</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年度策定）において、適正な施設規模及び配置の見直し、計画的な施設整備及び長寿命化、統廃合等を計画的に進めることとしており、今後、当該計画等の推進により本比率は改善すると見込んでいる。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1" name="直線コネクタ 70"/>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2"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3" name="直線コネクタ 72"/>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4"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5" name="直線コネクタ 74"/>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6"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7" name="フローチャート: 判断 76"/>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8" name="フローチャート: 判断 77"/>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9" name="フローチャート: 判断 78"/>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0" name="フローチャート: 判断 79"/>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1" name="フローチャート: 判断 80"/>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67564</xdr:rowOff>
    </xdr:from>
    <xdr:to>
      <xdr:col>23</xdr:col>
      <xdr:colOff>136525</xdr:colOff>
      <xdr:row>29</xdr:row>
      <xdr:rowOff>169164</xdr:rowOff>
    </xdr:to>
    <xdr:sp macro="" textlink="">
      <xdr:nvSpPr>
        <xdr:cNvPr id="87" name="楕円 86"/>
        <xdr:cNvSpPr/>
      </xdr:nvSpPr>
      <xdr:spPr>
        <a:xfrm>
          <a:off x="47117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45991</xdr:rowOff>
    </xdr:from>
    <xdr:ext cx="405111" cy="259045"/>
    <xdr:sp macro="" textlink="">
      <xdr:nvSpPr>
        <xdr:cNvPr id="88" name="有形固定資産減価償却率該当値テキスト"/>
        <xdr:cNvSpPr txBox="1"/>
      </xdr:nvSpPr>
      <xdr:spPr>
        <a:xfrm>
          <a:off x="4813300" y="57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52451</xdr:rowOff>
    </xdr:from>
    <xdr:to>
      <xdr:col>19</xdr:col>
      <xdr:colOff>187325</xdr:colOff>
      <xdr:row>29</xdr:row>
      <xdr:rowOff>154051</xdr:rowOff>
    </xdr:to>
    <xdr:sp macro="" textlink="">
      <xdr:nvSpPr>
        <xdr:cNvPr id="89" name="楕円 88"/>
        <xdr:cNvSpPr/>
      </xdr:nvSpPr>
      <xdr:spPr>
        <a:xfrm>
          <a:off x="4000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103251</xdr:rowOff>
    </xdr:from>
    <xdr:to>
      <xdr:col>23</xdr:col>
      <xdr:colOff>85725</xdr:colOff>
      <xdr:row>29</xdr:row>
      <xdr:rowOff>118364</xdr:rowOff>
    </xdr:to>
    <xdr:cxnSp macro="">
      <xdr:nvCxnSpPr>
        <xdr:cNvPr id="90" name="直線コネクタ 89"/>
        <xdr:cNvCxnSpPr/>
      </xdr:nvCxnSpPr>
      <xdr:spPr>
        <a:xfrm>
          <a:off x="4051300" y="5846826"/>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28702</xdr:rowOff>
    </xdr:from>
    <xdr:to>
      <xdr:col>15</xdr:col>
      <xdr:colOff>187325</xdr:colOff>
      <xdr:row>29</xdr:row>
      <xdr:rowOff>130302</xdr:rowOff>
    </xdr:to>
    <xdr:sp macro="" textlink="">
      <xdr:nvSpPr>
        <xdr:cNvPr id="91" name="楕円 90"/>
        <xdr:cNvSpPr/>
      </xdr:nvSpPr>
      <xdr:spPr>
        <a:xfrm>
          <a:off x="323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79502</xdr:rowOff>
    </xdr:from>
    <xdr:to>
      <xdr:col>19</xdr:col>
      <xdr:colOff>136525</xdr:colOff>
      <xdr:row>29</xdr:row>
      <xdr:rowOff>103251</xdr:rowOff>
    </xdr:to>
    <xdr:cxnSp macro="">
      <xdr:nvCxnSpPr>
        <xdr:cNvPr id="92" name="直線コネクタ 91"/>
        <xdr:cNvCxnSpPr/>
      </xdr:nvCxnSpPr>
      <xdr:spPr>
        <a:xfrm>
          <a:off x="3289300" y="582307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156972</xdr:rowOff>
    </xdr:from>
    <xdr:to>
      <xdr:col>11</xdr:col>
      <xdr:colOff>187325</xdr:colOff>
      <xdr:row>29</xdr:row>
      <xdr:rowOff>87122</xdr:rowOff>
    </xdr:to>
    <xdr:sp macro="" textlink="">
      <xdr:nvSpPr>
        <xdr:cNvPr id="93" name="楕円 92"/>
        <xdr:cNvSpPr/>
      </xdr:nvSpPr>
      <xdr:spPr>
        <a:xfrm>
          <a:off x="2476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36322</xdr:rowOff>
    </xdr:from>
    <xdr:to>
      <xdr:col>15</xdr:col>
      <xdr:colOff>136525</xdr:colOff>
      <xdr:row>29</xdr:row>
      <xdr:rowOff>79502</xdr:rowOff>
    </xdr:to>
    <xdr:cxnSp macro="">
      <xdr:nvCxnSpPr>
        <xdr:cNvPr id="94" name="直線コネクタ 93"/>
        <xdr:cNvCxnSpPr/>
      </xdr:nvCxnSpPr>
      <xdr:spPr>
        <a:xfrm>
          <a:off x="2527300" y="57798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5"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6"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7"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8"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145178</xdr:rowOff>
    </xdr:from>
    <xdr:ext cx="405111" cy="259045"/>
    <xdr:sp macro="" textlink="">
      <xdr:nvSpPr>
        <xdr:cNvPr id="99" name="n_1mainValue有形固定資産減価償却率"/>
        <xdr:cNvSpPr txBox="1"/>
      </xdr:nvSpPr>
      <xdr:spPr>
        <a:xfrm>
          <a:off x="38360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121429</xdr:rowOff>
    </xdr:from>
    <xdr:ext cx="405111" cy="259045"/>
    <xdr:sp macro="" textlink="">
      <xdr:nvSpPr>
        <xdr:cNvPr id="100" name="n_2mainValue有形固定資産減価償却率"/>
        <xdr:cNvSpPr txBox="1"/>
      </xdr:nvSpPr>
      <xdr:spPr>
        <a:xfrm>
          <a:off x="3086744" y="5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101" name="n_3main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類似団体平均を大きく下回っており、健全な状態にある。</a:t>
          </a:r>
          <a:endParaRPr lang="ja-JP" altLang="ja-JP">
            <a:effectLst/>
          </a:endParaRPr>
        </a:p>
        <a:p>
          <a:r>
            <a:rPr kumimoji="1" lang="ja-JP" altLang="ja-JP" sz="1100">
              <a:solidFill>
                <a:schemeClr val="dk1"/>
              </a:solidFill>
              <a:effectLst/>
              <a:latin typeface="+mn-lt"/>
              <a:ea typeface="+mn-ea"/>
              <a:cs typeface="+mn-cs"/>
            </a:rPr>
            <a:t>　本市は、財政調整基金残高を一定額以上確保するよう努めていることや、交付税措置率が高い地方債のみ活用していること等から、今後も健全な状態を維持すると見込んでいる。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1" name="テキスト ボックス 120"/>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2" name="直線コネクタ 131"/>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3"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4" name="直線コネクタ 133"/>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5"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6" name="直線コネクタ 135"/>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7"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8" name="フローチャート: 判断 137"/>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9" name="フローチャート: 判断 138"/>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0" name="フローチャート: 判断 139"/>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2" name="フローチャート: 判断 141"/>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83772</xdr:rowOff>
    </xdr:from>
    <xdr:to>
      <xdr:col>76</xdr:col>
      <xdr:colOff>73025</xdr:colOff>
      <xdr:row>29</xdr:row>
      <xdr:rowOff>13922</xdr:rowOff>
    </xdr:to>
    <xdr:sp macro="" textlink="">
      <xdr:nvSpPr>
        <xdr:cNvPr id="148" name="楕円 147"/>
        <xdr:cNvSpPr/>
      </xdr:nvSpPr>
      <xdr:spPr>
        <a:xfrm>
          <a:off x="14744700" y="56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106649</xdr:rowOff>
    </xdr:from>
    <xdr:ext cx="469744" cy="259045"/>
    <xdr:sp macro="" textlink="">
      <xdr:nvSpPr>
        <xdr:cNvPr id="149" name="債務償還比率該当値テキスト"/>
        <xdr:cNvSpPr txBox="1"/>
      </xdr:nvSpPr>
      <xdr:spPr>
        <a:xfrm>
          <a:off x="14846300" y="550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169376</xdr:rowOff>
    </xdr:from>
    <xdr:to>
      <xdr:col>72</xdr:col>
      <xdr:colOff>123825</xdr:colOff>
      <xdr:row>28</xdr:row>
      <xdr:rowOff>99526</xdr:rowOff>
    </xdr:to>
    <xdr:sp macro="" textlink="">
      <xdr:nvSpPr>
        <xdr:cNvPr id="150" name="楕円 149"/>
        <xdr:cNvSpPr/>
      </xdr:nvSpPr>
      <xdr:spPr>
        <a:xfrm>
          <a:off x="14033500" y="55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48726</xdr:rowOff>
    </xdr:from>
    <xdr:to>
      <xdr:col>76</xdr:col>
      <xdr:colOff>22225</xdr:colOff>
      <xdr:row>28</xdr:row>
      <xdr:rowOff>134572</xdr:rowOff>
    </xdr:to>
    <xdr:cxnSp macro="">
      <xdr:nvCxnSpPr>
        <xdr:cNvPr id="151" name="直線コネクタ 150"/>
        <xdr:cNvCxnSpPr/>
      </xdr:nvCxnSpPr>
      <xdr:spPr>
        <a:xfrm>
          <a:off x="14084300" y="5620851"/>
          <a:ext cx="711200" cy="8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5945</xdr:rowOff>
    </xdr:from>
    <xdr:to>
      <xdr:col>68</xdr:col>
      <xdr:colOff>123825</xdr:colOff>
      <xdr:row>28</xdr:row>
      <xdr:rowOff>107545</xdr:rowOff>
    </xdr:to>
    <xdr:sp macro="" textlink="">
      <xdr:nvSpPr>
        <xdr:cNvPr id="152" name="楕円 151"/>
        <xdr:cNvSpPr/>
      </xdr:nvSpPr>
      <xdr:spPr>
        <a:xfrm>
          <a:off x="13271500" y="5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48726</xdr:rowOff>
    </xdr:from>
    <xdr:to>
      <xdr:col>72</xdr:col>
      <xdr:colOff>73025</xdr:colOff>
      <xdr:row>28</xdr:row>
      <xdr:rowOff>56745</xdr:rowOff>
    </xdr:to>
    <xdr:cxnSp macro="">
      <xdr:nvCxnSpPr>
        <xdr:cNvPr id="153" name="直線コネクタ 152"/>
        <xdr:cNvCxnSpPr/>
      </xdr:nvCxnSpPr>
      <xdr:spPr>
        <a:xfrm flipV="1">
          <a:off x="13322300" y="5620851"/>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62181</xdr:rowOff>
    </xdr:from>
    <xdr:to>
      <xdr:col>64</xdr:col>
      <xdr:colOff>123825</xdr:colOff>
      <xdr:row>28</xdr:row>
      <xdr:rowOff>163781</xdr:rowOff>
    </xdr:to>
    <xdr:sp macro="" textlink="">
      <xdr:nvSpPr>
        <xdr:cNvPr id="154" name="楕円 153"/>
        <xdr:cNvSpPr/>
      </xdr:nvSpPr>
      <xdr:spPr>
        <a:xfrm>
          <a:off x="12509500" y="56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56745</xdr:rowOff>
    </xdr:from>
    <xdr:to>
      <xdr:col>68</xdr:col>
      <xdr:colOff>73025</xdr:colOff>
      <xdr:row>28</xdr:row>
      <xdr:rowOff>112981</xdr:rowOff>
    </xdr:to>
    <xdr:cxnSp macro="">
      <xdr:nvCxnSpPr>
        <xdr:cNvPr id="155" name="直線コネクタ 154"/>
        <xdr:cNvCxnSpPr/>
      </xdr:nvCxnSpPr>
      <xdr:spPr>
        <a:xfrm flipV="1">
          <a:off x="12560300" y="5628870"/>
          <a:ext cx="762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26610</xdr:rowOff>
    </xdr:from>
    <xdr:to>
      <xdr:col>60</xdr:col>
      <xdr:colOff>123825</xdr:colOff>
      <xdr:row>28</xdr:row>
      <xdr:rowOff>128210</xdr:rowOff>
    </xdr:to>
    <xdr:sp macro="" textlink="">
      <xdr:nvSpPr>
        <xdr:cNvPr id="156" name="楕円 155"/>
        <xdr:cNvSpPr/>
      </xdr:nvSpPr>
      <xdr:spPr>
        <a:xfrm>
          <a:off x="11747500" y="55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77410</xdr:rowOff>
    </xdr:from>
    <xdr:to>
      <xdr:col>64</xdr:col>
      <xdr:colOff>73025</xdr:colOff>
      <xdr:row>28</xdr:row>
      <xdr:rowOff>112981</xdr:rowOff>
    </xdr:to>
    <xdr:cxnSp macro="">
      <xdr:nvCxnSpPr>
        <xdr:cNvPr id="157" name="直線コネクタ 156"/>
        <xdr:cNvCxnSpPr/>
      </xdr:nvCxnSpPr>
      <xdr:spPr>
        <a:xfrm>
          <a:off x="11798300" y="5649535"/>
          <a:ext cx="762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8"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9"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0"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1"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116053</xdr:rowOff>
    </xdr:from>
    <xdr:ext cx="469744" cy="259045"/>
    <xdr:sp macro="" textlink="">
      <xdr:nvSpPr>
        <xdr:cNvPr id="162" name="n_1mainValue債務償還比率"/>
        <xdr:cNvSpPr txBox="1"/>
      </xdr:nvSpPr>
      <xdr:spPr>
        <a:xfrm>
          <a:off x="13836727" y="53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124072</xdr:rowOff>
    </xdr:from>
    <xdr:ext cx="469744" cy="259045"/>
    <xdr:sp macro="" textlink="">
      <xdr:nvSpPr>
        <xdr:cNvPr id="163" name="n_2mainValue債務償還比率"/>
        <xdr:cNvSpPr txBox="1"/>
      </xdr:nvSpPr>
      <xdr:spPr>
        <a:xfrm>
          <a:off x="13087427" y="5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8858</xdr:rowOff>
    </xdr:from>
    <xdr:ext cx="469744" cy="259045"/>
    <xdr:sp macro="" textlink="">
      <xdr:nvSpPr>
        <xdr:cNvPr id="164" name="n_3mainValue債務償還比率"/>
        <xdr:cNvSpPr txBox="1"/>
      </xdr:nvSpPr>
      <xdr:spPr>
        <a:xfrm>
          <a:off x="12325427" y="54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144737</xdr:rowOff>
    </xdr:from>
    <xdr:ext cx="469744" cy="259045"/>
    <xdr:sp macro="" textlink="">
      <xdr:nvSpPr>
        <xdr:cNvPr id="165" name="n_4mainValue債務償還比率"/>
        <xdr:cNvSpPr txBox="1"/>
      </xdr:nvSpPr>
      <xdr:spPr>
        <a:xfrm>
          <a:off x="11563427" y="53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26,756
26,652
126.94
21,558,074
20,937,094
446,445
10,074,527
17,809,673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66222</xdr:rowOff>
    </xdr:from>
    <xdr:to>
      <xdr:col>24</xdr:col>
      <xdr:colOff>114300</xdr:colOff>
      <xdr:row>37</xdr:row>
      <xdr:rowOff>167822</xdr:rowOff>
    </xdr:to>
    <xdr:sp macro="" textlink="">
      <xdr:nvSpPr>
        <xdr:cNvPr id="74" name="楕円 73"/>
        <xdr:cNvSpPr/>
      </xdr:nvSpPr>
      <xdr:spPr>
        <a:xfrm>
          <a:off x="4584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89099</xdr:rowOff>
    </xdr:from>
    <xdr:ext cx="405111" cy="259045"/>
    <xdr:sp macro="" textlink="">
      <xdr:nvSpPr>
        <xdr:cNvPr id="75" name="【道路】&#10;有形固定資産減価償却率該当値テキスト"/>
        <xdr:cNvSpPr txBox="1"/>
      </xdr:nvSpPr>
      <xdr:spPr>
        <a:xfrm>
          <a:off x="4673600"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117022</xdr:rowOff>
    </xdr:to>
    <xdr:cxnSp macro="">
      <xdr:nvCxnSpPr>
        <xdr:cNvPr id="77" name="直線コネクタ 76"/>
        <xdr:cNvCxnSpPr/>
      </xdr:nvCxnSpPr>
      <xdr:spPr>
        <a:xfrm>
          <a:off x="3797300" y="64361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92528</xdr:rowOff>
    </xdr:to>
    <xdr:cxnSp macro="">
      <xdr:nvCxnSpPr>
        <xdr:cNvPr id="79" name="直線コネクタ 78"/>
        <xdr:cNvCxnSpPr/>
      </xdr:nvCxnSpPr>
      <xdr:spPr>
        <a:xfrm>
          <a:off x="2908300" y="641168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68036</xdr:rowOff>
    </xdr:to>
    <xdr:cxnSp macro="">
      <xdr:nvCxnSpPr>
        <xdr:cNvPr id="81" name="直線コネクタ 80"/>
        <xdr:cNvCxnSpPr/>
      </xdr:nvCxnSpPr>
      <xdr:spPr>
        <a:xfrm>
          <a:off x="2019300" y="63822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6" name="n_1mainValue【道路】&#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7" name="n_2mainValue【道路】&#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88" name="n_3mainValue【道路】&#10;有形固定資産減価償却率"/>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46029</xdr:rowOff>
    </xdr:from>
    <xdr:to>
      <xdr:col>55</xdr:col>
      <xdr:colOff>50800</xdr:colOff>
      <xdr:row>40</xdr:row>
      <xdr:rowOff>147629</xdr:rowOff>
    </xdr:to>
    <xdr:sp macro="" textlink="">
      <xdr:nvSpPr>
        <xdr:cNvPr id="126" name="楕円 125"/>
        <xdr:cNvSpPr/>
      </xdr:nvSpPr>
      <xdr:spPr>
        <a:xfrm>
          <a:off x="10426700" y="69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24456</xdr:rowOff>
    </xdr:from>
    <xdr:ext cx="534377" cy="259045"/>
    <xdr:sp macro="" textlink="">
      <xdr:nvSpPr>
        <xdr:cNvPr id="127" name="【道路】&#10;一人当たり延長該当値テキスト"/>
        <xdr:cNvSpPr txBox="1"/>
      </xdr:nvSpPr>
      <xdr:spPr>
        <a:xfrm>
          <a:off x="10515600" y="68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50290</xdr:rowOff>
    </xdr:from>
    <xdr:to>
      <xdr:col>50</xdr:col>
      <xdr:colOff>165100</xdr:colOff>
      <xdr:row>40</xdr:row>
      <xdr:rowOff>151890</xdr:rowOff>
    </xdr:to>
    <xdr:sp macro="" textlink="">
      <xdr:nvSpPr>
        <xdr:cNvPr id="128" name="楕円 127"/>
        <xdr:cNvSpPr/>
      </xdr:nvSpPr>
      <xdr:spPr>
        <a:xfrm>
          <a:off x="9588500" y="69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96829</xdr:rowOff>
    </xdr:from>
    <xdr:to>
      <xdr:col>55</xdr:col>
      <xdr:colOff>0</xdr:colOff>
      <xdr:row>40</xdr:row>
      <xdr:rowOff>101090</xdr:rowOff>
    </xdr:to>
    <xdr:cxnSp macro="">
      <xdr:nvCxnSpPr>
        <xdr:cNvPr id="129" name="直線コネクタ 128"/>
        <xdr:cNvCxnSpPr/>
      </xdr:nvCxnSpPr>
      <xdr:spPr>
        <a:xfrm flipV="1">
          <a:off x="9639300" y="6954829"/>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59370</xdr:rowOff>
    </xdr:from>
    <xdr:to>
      <xdr:col>46</xdr:col>
      <xdr:colOff>38100</xdr:colOff>
      <xdr:row>40</xdr:row>
      <xdr:rowOff>160970</xdr:rowOff>
    </xdr:to>
    <xdr:sp macro="" textlink="">
      <xdr:nvSpPr>
        <xdr:cNvPr id="130" name="楕円 129"/>
        <xdr:cNvSpPr/>
      </xdr:nvSpPr>
      <xdr:spPr>
        <a:xfrm>
          <a:off x="8699500" y="69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101090</xdr:rowOff>
    </xdr:from>
    <xdr:to>
      <xdr:col>50</xdr:col>
      <xdr:colOff>114300</xdr:colOff>
      <xdr:row>40</xdr:row>
      <xdr:rowOff>110170</xdr:rowOff>
    </xdr:to>
    <xdr:cxnSp macro="">
      <xdr:nvCxnSpPr>
        <xdr:cNvPr id="131" name="直線コネクタ 130"/>
        <xdr:cNvCxnSpPr/>
      </xdr:nvCxnSpPr>
      <xdr:spPr>
        <a:xfrm flipV="1">
          <a:off x="8750300" y="6959090"/>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63448</xdr:rowOff>
    </xdr:from>
    <xdr:to>
      <xdr:col>41</xdr:col>
      <xdr:colOff>101600</xdr:colOff>
      <xdr:row>40</xdr:row>
      <xdr:rowOff>165048</xdr:rowOff>
    </xdr:to>
    <xdr:sp macro="" textlink="">
      <xdr:nvSpPr>
        <xdr:cNvPr id="132" name="楕円 131"/>
        <xdr:cNvSpPr/>
      </xdr:nvSpPr>
      <xdr:spPr>
        <a:xfrm>
          <a:off x="7810500" y="692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110170</xdr:rowOff>
    </xdr:from>
    <xdr:to>
      <xdr:col>45</xdr:col>
      <xdr:colOff>177800</xdr:colOff>
      <xdr:row>40</xdr:row>
      <xdr:rowOff>114248</xdr:rowOff>
    </xdr:to>
    <xdr:cxnSp macro="">
      <xdr:nvCxnSpPr>
        <xdr:cNvPr id="133" name="直線コネクタ 132"/>
        <xdr:cNvCxnSpPr/>
      </xdr:nvCxnSpPr>
      <xdr:spPr>
        <a:xfrm flipV="1">
          <a:off x="7861300" y="6968170"/>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143017</xdr:rowOff>
    </xdr:from>
    <xdr:ext cx="534377" cy="259045"/>
    <xdr:sp macro="" textlink="">
      <xdr:nvSpPr>
        <xdr:cNvPr id="138" name="n_1mainValue【道路】&#10;一人当たり延長"/>
        <xdr:cNvSpPr txBox="1"/>
      </xdr:nvSpPr>
      <xdr:spPr>
        <a:xfrm>
          <a:off x="9359411" y="700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152097</xdr:rowOff>
    </xdr:from>
    <xdr:ext cx="534377" cy="259045"/>
    <xdr:sp macro="" textlink="">
      <xdr:nvSpPr>
        <xdr:cNvPr id="139" name="n_2mainValue【道路】&#10;一人当たり延長"/>
        <xdr:cNvSpPr txBox="1"/>
      </xdr:nvSpPr>
      <xdr:spPr>
        <a:xfrm>
          <a:off x="8483111" y="701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156175</xdr:rowOff>
    </xdr:from>
    <xdr:ext cx="534377" cy="259045"/>
    <xdr:sp macro="" textlink="">
      <xdr:nvSpPr>
        <xdr:cNvPr id="140" name="n_3mainValue【道路】&#10;一人当たり延長"/>
        <xdr:cNvSpPr txBox="1"/>
      </xdr:nvSpPr>
      <xdr:spPr>
        <a:xfrm>
          <a:off x="7594111" y="701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80" name="楕円 179"/>
        <xdr:cNvSpPr/>
      </xdr:nvSpPr>
      <xdr:spPr>
        <a:xfrm>
          <a:off x="4584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92092</xdr:rowOff>
    </xdr:from>
    <xdr:ext cx="405111" cy="259045"/>
    <xdr:sp macro="" textlink="">
      <xdr:nvSpPr>
        <xdr:cNvPr id="181" name="【橋りょう・トンネル】&#10;有形固定資産減価償却率該当値テキスト"/>
        <xdr:cNvSpPr txBox="1"/>
      </xdr:nvSpPr>
      <xdr:spPr>
        <a:xfrm>
          <a:off x="4673600"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82" name="楕円 181"/>
        <xdr:cNvSpPr/>
      </xdr:nvSpPr>
      <xdr:spPr>
        <a:xfrm>
          <a:off x="3746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120015</xdr:rowOff>
    </xdr:to>
    <xdr:cxnSp macro="">
      <xdr:nvCxnSpPr>
        <xdr:cNvPr id="183" name="直線コネクタ 182"/>
        <xdr:cNvCxnSpPr/>
      </xdr:nvCxnSpPr>
      <xdr:spPr>
        <a:xfrm>
          <a:off x="3797300" y="103917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4" name="楕円 183"/>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125730</xdr:rowOff>
    </xdr:to>
    <xdr:cxnSp macro="">
      <xdr:nvCxnSpPr>
        <xdr:cNvPr id="185" name="直線コネクタ 184"/>
        <xdr:cNvCxnSpPr/>
      </xdr:nvCxnSpPr>
      <xdr:spPr>
        <a:xfrm flipV="1">
          <a:off x="2908300" y="103917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86" name="楕円 185"/>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125730</xdr:rowOff>
    </xdr:to>
    <xdr:cxnSp macro="">
      <xdr:nvCxnSpPr>
        <xdr:cNvPr id="187" name="直線コネクタ 186"/>
        <xdr:cNvCxnSpPr/>
      </xdr:nvCxnSpPr>
      <xdr:spPr>
        <a:xfrm>
          <a:off x="2019300" y="1038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652</xdr:rowOff>
    </xdr:from>
    <xdr:ext cx="405111" cy="259045"/>
    <xdr:sp macro="" textlink="">
      <xdr:nvSpPr>
        <xdr:cNvPr id="192" name="n_1mainValue【橋りょう・トンネル】&#10;有形固定資産減価償却率"/>
        <xdr:cNvSpPr txBox="1"/>
      </xdr:nvSpPr>
      <xdr:spPr>
        <a:xfrm>
          <a:off x="35820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193" name="n_2mainValue【橋りょう・トンネル】&#10;有形固定資産減価償却率"/>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160672</xdr:rowOff>
    </xdr:from>
    <xdr:ext cx="405111" cy="259045"/>
    <xdr:sp macro="" textlink="">
      <xdr:nvSpPr>
        <xdr:cNvPr id="194" name="n_3mainValue【橋りょう・トンネル】&#10;有形固定資産減価償却率"/>
        <xdr:cNvSpPr txBox="1"/>
      </xdr:nvSpPr>
      <xdr:spPr>
        <a:xfrm>
          <a:off x="18167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101288</xdr:rowOff>
    </xdr:from>
    <xdr:to>
      <xdr:col>55</xdr:col>
      <xdr:colOff>50800</xdr:colOff>
      <xdr:row>63</xdr:row>
      <xdr:rowOff>31438</xdr:rowOff>
    </xdr:to>
    <xdr:sp macro="" textlink="">
      <xdr:nvSpPr>
        <xdr:cNvPr id="232" name="楕円 231"/>
        <xdr:cNvSpPr/>
      </xdr:nvSpPr>
      <xdr:spPr>
        <a:xfrm>
          <a:off x="10426700" y="107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79715</xdr:rowOff>
    </xdr:from>
    <xdr:ext cx="599010" cy="259045"/>
    <xdr:sp macro="" textlink="">
      <xdr:nvSpPr>
        <xdr:cNvPr id="233" name="【橋りょう・トンネル】&#10;一人当たり有形固定資産（償却資産）額該当値テキスト"/>
        <xdr:cNvSpPr txBox="1"/>
      </xdr:nvSpPr>
      <xdr:spPr>
        <a:xfrm>
          <a:off x="10515600" y="1070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108731</xdr:rowOff>
    </xdr:from>
    <xdr:to>
      <xdr:col>50</xdr:col>
      <xdr:colOff>165100</xdr:colOff>
      <xdr:row>63</xdr:row>
      <xdr:rowOff>38881</xdr:rowOff>
    </xdr:to>
    <xdr:sp macro="" textlink="">
      <xdr:nvSpPr>
        <xdr:cNvPr id="234" name="楕円 233"/>
        <xdr:cNvSpPr/>
      </xdr:nvSpPr>
      <xdr:spPr>
        <a:xfrm>
          <a:off x="9588500" y="107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152088</xdr:rowOff>
    </xdr:from>
    <xdr:to>
      <xdr:col>55</xdr:col>
      <xdr:colOff>0</xdr:colOff>
      <xdr:row>62</xdr:row>
      <xdr:rowOff>159531</xdr:rowOff>
    </xdr:to>
    <xdr:cxnSp macro="">
      <xdr:nvCxnSpPr>
        <xdr:cNvPr id="235" name="直線コネクタ 234"/>
        <xdr:cNvCxnSpPr/>
      </xdr:nvCxnSpPr>
      <xdr:spPr>
        <a:xfrm flipV="1">
          <a:off x="9639300" y="10781988"/>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123353</xdr:rowOff>
    </xdr:from>
    <xdr:to>
      <xdr:col>46</xdr:col>
      <xdr:colOff>38100</xdr:colOff>
      <xdr:row>63</xdr:row>
      <xdr:rowOff>53503</xdr:rowOff>
    </xdr:to>
    <xdr:sp macro="" textlink="">
      <xdr:nvSpPr>
        <xdr:cNvPr id="236" name="楕円 235"/>
        <xdr:cNvSpPr/>
      </xdr:nvSpPr>
      <xdr:spPr>
        <a:xfrm>
          <a:off x="8699500" y="107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159531</xdr:rowOff>
    </xdr:from>
    <xdr:to>
      <xdr:col>50</xdr:col>
      <xdr:colOff>114300</xdr:colOff>
      <xdr:row>63</xdr:row>
      <xdr:rowOff>2703</xdr:rowOff>
    </xdr:to>
    <xdr:cxnSp macro="">
      <xdr:nvCxnSpPr>
        <xdr:cNvPr id="237" name="直線コネクタ 236"/>
        <xdr:cNvCxnSpPr/>
      </xdr:nvCxnSpPr>
      <xdr:spPr>
        <a:xfrm flipV="1">
          <a:off x="8750300" y="10789431"/>
          <a:ext cx="8890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126880</xdr:rowOff>
    </xdr:from>
    <xdr:to>
      <xdr:col>41</xdr:col>
      <xdr:colOff>101600</xdr:colOff>
      <xdr:row>63</xdr:row>
      <xdr:rowOff>57030</xdr:rowOff>
    </xdr:to>
    <xdr:sp macro="" textlink="">
      <xdr:nvSpPr>
        <xdr:cNvPr id="238" name="楕円 237"/>
        <xdr:cNvSpPr/>
      </xdr:nvSpPr>
      <xdr:spPr>
        <a:xfrm>
          <a:off x="7810500" y="107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2703</xdr:rowOff>
    </xdr:from>
    <xdr:to>
      <xdr:col>45</xdr:col>
      <xdr:colOff>177800</xdr:colOff>
      <xdr:row>63</xdr:row>
      <xdr:rowOff>6230</xdr:rowOff>
    </xdr:to>
    <xdr:cxnSp macro="">
      <xdr:nvCxnSpPr>
        <xdr:cNvPr id="239" name="直線コネクタ 238"/>
        <xdr:cNvCxnSpPr/>
      </xdr:nvCxnSpPr>
      <xdr:spPr>
        <a:xfrm flipV="1">
          <a:off x="7861300" y="1080405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30008</xdr:rowOff>
    </xdr:from>
    <xdr:ext cx="599010" cy="259045"/>
    <xdr:sp macro="" textlink="">
      <xdr:nvSpPr>
        <xdr:cNvPr id="244" name="n_1mainValue【橋りょう・トンネル】&#10;一人当たり有形固定資産（償却資産）額"/>
        <xdr:cNvSpPr txBox="1"/>
      </xdr:nvSpPr>
      <xdr:spPr>
        <a:xfrm>
          <a:off x="9327095" y="1083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44630</xdr:rowOff>
    </xdr:from>
    <xdr:ext cx="599010" cy="259045"/>
    <xdr:sp macro="" textlink="">
      <xdr:nvSpPr>
        <xdr:cNvPr id="245" name="n_2mainValue【橋りょう・トンネル】&#10;一人当たり有形固定資産（償却資産）額"/>
        <xdr:cNvSpPr txBox="1"/>
      </xdr:nvSpPr>
      <xdr:spPr>
        <a:xfrm>
          <a:off x="8450795" y="1084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48157</xdr:rowOff>
    </xdr:from>
    <xdr:ext cx="599010" cy="259045"/>
    <xdr:sp macro="" textlink="">
      <xdr:nvSpPr>
        <xdr:cNvPr id="246" name="n_3mainValue【橋りょう・トンネル】&#10;一人当たり有形固定資産（償却資産）額"/>
        <xdr:cNvSpPr txBox="1"/>
      </xdr:nvSpPr>
      <xdr:spPr>
        <a:xfrm>
          <a:off x="7561795" y="1084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287" name="楕円 286"/>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288" name="【公営住宅】&#10;有形固定資産減価償却率該当値テキスト"/>
        <xdr:cNvSpPr txBox="1"/>
      </xdr:nvSpPr>
      <xdr:spPr>
        <a:xfrm>
          <a:off x="4673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289" name="楕円 288"/>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19050</xdr:rowOff>
    </xdr:to>
    <xdr:cxnSp macro="">
      <xdr:nvCxnSpPr>
        <xdr:cNvPr id="290" name="直線コネクタ 289"/>
        <xdr:cNvCxnSpPr/>
      </xdr:nvCxnSpPr>
      <xdr:spPr>
        <a:xfrm>
          <a:off x="3797300" y="145865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291" name="楕円 290"/>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5714</xdr:rowOff>
    </xdr:from>
    <xdr:to>
      <xdr:col>19</xdr:col>
      <xdr:colOff>177800</xdr:colOff>
      <xdr:row>85</xdr:row>
      <xdr:rowOff>13336</xdr:rowOff>
    </xdr:to>
    <xdr:cxnSp macro="">
      <xdr:nvCxnSpPr>
        <xdr:cNvPr id="292" name="直線コネクタ 291"/>
        <xdr:cNvCxnSpPr/>
      </xdr:nvCxnSpPr>
      <xdr:spPr>
        <a:xfrm>
          <a:off x="2908300" y="145789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118745</xdr:rowOff>
    </xdr:from>
    <xdr:to>
      <xdr:col>10</xdr:col>
      <xdr:colOff>165100</xdr:colOff>
      <xdr:row>85</xdr:row>
      <xdr:rowOff>48895</xdr:rowOff>
    </xdr:to>
    <xdr:sp macro="" textlink="">
      <xdr:nvSpPr>
        <xdr:cNvPr id="293" name="楕円 292"/>
        <xdr:cNvSpPr/>
      </xdr:nvSpPr>
      <xdr:spPr>
        <a:xfrm>
          <a:off x="196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169545</xdr:rowOff>
    </xdr:from>
    <xdr:to>
      <xdr:col>15</xdr:col>
      <xdr:colOff>50800</xdr:colOff>
      <xdr:row>85</xdr:row>
      <xdr:rowOff>5714</xdr:rowOff>
    </xdr:to>
    <xdr:cxnSp macro="">
      <xdr:nvCxnSpPr>
        <xdr:cNvPr id="294" name="直線コネクタ 293"/>
        <xdr:cNvCxnSpPr/>
      </xdr:nvCxnSpPr>
      <xdr:spPr>
        <a:xfrm>
          <a:off x="2019300" y="145713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299" name="n_1mainValue【公営住宅】&#10;有形固定資産減価償却率"/>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300" name="n_2mainValue【公営住宅】&#10;有形固定資産減価償却率"/>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40022</xdr:rowOff>
    </xdr:from>
    <xdr:ext cx="405111" cy="259045"/>
    <xdr:sp macro="" textlink="">
      <xdr:nvSpPr>
        <xdr:cNvPr id="301" name="n_3mainValue【公営住宅】&#10;有形固定資産減価償却率"/>
        <xdr:cNvSpPr txBox="1"/>
      </xdr:nvSpPr>
      <xdr:spPr>
        <a:xfrm>
          <a:off x="1816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133421</xdr:rowOff>
    </xdr:from>
    <xdr:to>
      <xdr:col>55</xdr:col>
      <xdr:colOff>50800</xdr:colOff>
      <xdr:row>86</xdr:row>
      <xdr:rowOff>63571</xdr:rowOff>
    </xdr:to>
    <xdr:sp macro="" textlink="">
      <xdr:nvSpPr>
        <xdr:cNvPr id="339" name="楕円 338"/>
        <xdr:cNvSpPr/>
      </xdr:nvSpPr>
      <xdr:spPr>
        <a:xfrm>
          <a:off x="10426700" y="1470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133696</xdr:rowOff>
    </xdr:from>
    <xdr:to>
      <xdr:col>50</xdr:col>
      <xdr:colOff>165100</xdr:colOff>
      <xdr:row>86</xdr:row>
      <xdr:rowOff>63846</xdr:rowOff>
    </xdr:to>
    <xdr:sp macro="" textlink="">
      <xdr:nvSpPr>
        <xdr:cNvPr id="341" name="楕円 340"/>
        <xdr:cNvSpPr/>
      </xdr:nvSpPr>
      <xdr:spPr>
        <a:xfrm>
          <a:off x="9588500" y="147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12771</xdr:rowOff>
    </xdr:from>
    <xdr:to>
      <xdr:col>55</xdr:col>
      <xdr:colOff>0</xdr:colOff>
      <xdr:row>86</xdr:row>
      <xdr:rowOff>13046</xdr:rowOff>
    </xdr:to>
    <xdr:cxnSp macro="">
      <xdr:nvCxnSpPr>
        <xdr:cNvPr id="342" name="直線コネクタ 341"/>
        <xdr:cNvCxnSpPr/>
      </xdr:nvCxnSpPr>
      <xdr:spPr>
        <a:xfrm flipV="1">
          <a:off x="9639300" y="14757471"/>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135113</xdr:rowOff>
    </xdr:from>
    <xdr:to>
      <xdr:col>46</xdr:col>
      <xdr:colOff>38100</xdr:colOff>
      <xdr:row>86</xdr:row>
      <xdr:rowOff>65263</xdr:rowOff>
    </xdr:to>
    <xdr:sp macro="" textlink="">
      <xdr:nvSpPr>
        <xdr:cNvPr id="343" name="楕円 342"/>
        <xdr:cNvSpPr/>
      </xdr:nvSpPr>
      <xdr:spPr>
        <a:xfrm>
          <a:off x="8699500" y="147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13046</xdr:rowOff>
    </xdr:from>
    <xdr:to>
      <xdr:col>50</xdr:col>
      <xdr:colOff>114300</xdr:colOff>
      <xdr:row>86</xdr:row>
      <xdr:rowOff>14463</xdr:rowOff>
    </xdr:to>
    <xdr:cxnSp macro="">
      <xdr:nvCxnSpPr>
        <xdr:cNvPr id="344" name="直線コネクタ 343"/>
        <xdr:cNvCxnSpPr/>
      </xdr:nvCxnSpPr>
      <xdr:spPr>
        <a:xfrm flipV="1">
          <a:off x="8750300" y="1475774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135615</xdr:rowOff>
    </xdr:from>
    <xdr:to>
      <xdr:col>41</xdr:col>
      <xdr:colOff>101600</xdr:colOff>
      <xdr:row>86</xdr:row>
      <xdr:rowOff>65765</xdr:rowOff>
    </xdr:to>
    <xdr:sp macro="" textlink="">
      <xdr:nvSpPr>
        <xdr:cNvPr id="345" name="楕円 344"/>
        <xdr:cNvSpPr/>
      </xdr:nvSpPr>
      <xdr:spPr>
        <a:xfrm>
          <a:off x="7810500" y="147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14463</xdr:rowOff>
    </xdr:from>
    <xdr:to>
      <xdr:col>45</xdr:col>
      <xdr:colOff>177800</xdr:colOff>
      <xdr:row>86</xdr:row>
      <xdr:rowOff>14965</xdr:rowOff>
    </xdr:to>
    <xdr:cxnSp macro="">
      <xdr:nvCxnSpPr>
        <xdr:cNvPr id="346" name="直線コネクタ 345"/>
        <xdr:cNvCxnSpPr/>
      </xdr:nvCxnSpPr>
      <xdr:spPr>
        <a:xfrm flipV="1">
          <a:off x="7861300" y="1475916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54973</xdr:rowOff>
    </xdr:from>
    <xdr:ext cx="469744" cy="259045"/>
    <xdr:sp macro="" textlink="">
      <xdr:nvSpPr>
        <xdr:cNvPr id="351" name="n_1mainValue【公営住宅】&#10;一人当たり面積"/>
        <xdr:cNvSpPr txBox="1"/>
      </xdr:nvSpPr>
      <xdr:spPr>
        <a:xfrm>
          <a:off x="9391727" y="1479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56390</xdr:rowOff>
    </xdr:from>
    <xdr:ext cx="469744" cy="259045"/>
    <xdr:sp macro="" textlink="">
      <xdr:nvSpPr>
        <xdr:cNvPr id="352" name="n_2mainValue【公営住宅】&#10;一人当たり面積"/>
        <xdr:cNvSpPr txBox="1"/>
      </xdr:nvSpPr>
      <xdr:spPr>
        <a:xfrm>
          <a:off x="8515427" y="1480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56892</xdr:rowOff>
    </xdr:from>
    <xdr:ext cx="469744" cy="259045"/>
    <xdr:sp macro="" textlink="">
      <xdr:nvSpPr>
        <xdr:cNvPr id="353" name="n_3mainValue【公営住宅】&#10;一人当たり面積"/>
        <xdr:cNvSpPr txBox="1"/>
      </xdr:nvSpPr>
      <xdr:spPr>
        <a:xfrm>
          <a:off x="7626427" y="14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133169</xdr:rowOff>
    </xdr:from>
    <xdr:to>
      <xdr:col>24</xdr:col>
      <xdr:colOff>114300</xdr:colOff>
      <xdr:row>106</xdr:row>
      <xdr:rowOff>63319</xdr:rowOff>
    </xdr:to>
    <xdr:sp macro="" textlink="">
      <xdr:nvSpPr>
        <xdr:cNvPr id="395" name="楕円 394"/>
        <xdr:cNvSpPr/>
      </xdr:nvSpPr>
      <xdr:spPr>
        <a:xfrm>
          <a:off x="4584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111596</xdr:rowOff>
    </xdr:from>
    <xdr:ext cx="405111" cy="259045"/>
    <xdr:sp macro="" textlink="">
      <xdr:nvSpPr>
        <xdr:cNvPr id="396" name="【港湾・漁港】&#10;有形固定資産減価償却率該当値テキスト"/>
        <xdr:cNvSpPr txBox="1"/>
      </xdr:nvSpPr>
      <xdr:spPr>
        <a:xfrm>
          <a:off x="4673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102144</xdr:rowOff>
    </xdr:from>
    <xdr:to>
      <xdr:col>20</xdr:col>
      <xdr:colOff>38100</xdr:colOff>
      <xdr:row>106</xdr:row>
      <xdr:rowOff>32294</xdr:rowOff>
    </xdr:to>
    <xdr:sp macro="" textlink="">
      <xdr:nvSpPr>
        <xdr:cNvPr id="397" name="楕円 396"/>
        <xdr:cNvSpPr/>
      </xdr:nvSpPr>
      <xdr:spPr>
        <a:xfrm>
          <a:off x="3746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152944</xdr:rowOff>
    </xdr:from>
    <xdr:to>
      <xdr:col>24</xdr:col>
      <xdr:colOff>63500</xdr:colOff>
      <xdr:row>106</xdr:row>
      <xdr:rowOff>12519</xdr:rowOff>
    </xdr:to>
    <xdr:cxnSp macro="">
      <xdr:nvCxnSpPr>
        <xdr:cNvPr id="398" name="直線コネクタ 397"/>
        <xdr:cNvCxnSpPr/>
      </xdr:nvCxnSpPr>
      <xdr:spPr>
        <a:xfrm>
          <a:off x="3797300" y="181551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74386</xdr:rowOff>
    </xdr:from>
    <xdr:to>
      <xdr:col>15</xdr:col>
      <xdr:colOff>101600</xdr:colOff>
      <xdr:row>106</xdr:row>
      <xdr:rowOff>4536</xdr:rowOff>
    </xdr:to>
    <xdr:sp macro="" textlink="">
      <xdr:nvSpPr>
        <xdr:cNvPr id="399" name="楕円 398"/>
        <xdr:cNvSpPr/>
      </xdr:nvSpPr>
      <xdr:spPr>
        <a:xfrm>
          <a:off x="2857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125186</xdr:rowOff>
    </xdr:from>
    <xdr:to>
      <xdr:col>19</xdr:col>
      <xdr:colOff>177800</xdr:colOff>
      <xdr:row>105</xdr:row>
      <xdr:rowOff>152944</xdr:rowOff>
    </xdr:to>
    <xdr:cxnSp macro="">
      <xdr:nvCxnSpPr>
        <xdr:cNvPr id="400" name="直線コネクタ 399"/>
        <xdr:cNvCxnSpPr/>
      </xdr:nvCxnSpPr>
      <xdr:spPr>
        <a:xfrm>
          <a:off x="2908300" y="181274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46627</xdr:rowOff>
    </xdr:from>
    <xdr:to>
      <xdr:col>10</xdr:col>
      <xdr:colOff>165100</xdr:colOff>
      <xdr:row>105</xdr:row>
      <xdr:rowOff>148227</xdr:rowOff>
    </xdr:to>
    <xdr:sp macro="" textlink="">
      <xdr:nvSpPr>
        <xdr:cNvPr id="401" name="楕円 400"/>
        <xdr:cNvSpPr/>
      </xdr:nvSpPr>
      <xdr:spPr>
        <a:xfrm>
          <a:off x="1968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97427</xdr:rowOff>
    </xdr:from>
    <xdr:to>
      <xdr:col>15</xdr:col>
      <xdr:colOff>50800</xdr:colOff>
      <xdr:row>105</xdr:row>
      <xdr:rowOff>125186</xdr:rowOff>
    </xdr:to>
    <xdr:cxnSp macro="">
      <xdr:nvCxnSpPr>
        <xdr:cNvPr id="402" name="直線コネクタ 401"/>
        <xdr:cNvCxnSpPr/>
      </xdr:nvCxnSpPr>
      <xdr:spPr>
        <a:xfrm>
          <a:off x="2019300" y="180996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23421</xdr:rowOff>
    </xdr:from>
    <xdr:ext cx="405111" cy="259045"/>
    <xdr:sp macro="" textlink="">
      <xdr:nvSpPr>
        <xdr:cNvPr id="407" name="n_1mainValue【港湾・漁港】&#10;有形固定資産減価償却率"/>
        <xdr:cNvSpPr txBox="1"/>
      </xdr:nvSpPr>
      <xdr:spPr>
        <a:xfrm>
          <a:off x="3582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167113</xdr:rowOff>
    </xdr:from>
    <xdr:ext cx="405111" cy="259045"/>
    <xdr:sp macro="" textlink="">
      <xdr:nvSpPr>
        <xdr:cNvPr id="408" name="n_2mainValue【港湾・漁港】&#10;有形固定資産減価償却率"/>
        <xdr:cNvSpPr txBox="1"/>
      </xdr:nvSpPr>
      <xdr:spPr>
        <a:xfrm>
          <a:off x="2705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139354</xdr:rowOff>
    </xdr:from>
    <xdr:ext cx="405111" cy="259045"/>
    <xdr:sp macro="" textlink="">
      <xdr:nvSpPr>
        <xdr:cNvPr id="409" name="n_3mainValue【港湾・漁港】&#10;有形固定資産減価償却率"/>
        <xdr:cNvSpPr txBox="1"/>
      </xdr:nvSpPr>
      <xdr:spPr>
        <a:xfrm>
          <a:off x="1816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97405</xdr:rowOff>
    </xdr:from>
    <xdr:to>
      <xdr:col>55</xdr:col>
      <xdr:colOff>50800</xdr:colOff>
      <xdr:row>103</xdr:row>
      <xdr:rowOff>27555</xdr:rowOff>
    </xdr:to>
    <xdr:sp macro="" textlink="">
      <xdr:nvSpPr>
        <xdr:cNvPr id="447" name="楕円 446"/>
        <xdr:cNvSpPr/>
      </xdr:nvSpPr>
      <xdr:spPr>
        <a:xfrm>
          <a:off x="10426700" y="175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120282</xdr:rowOff>
    </xdr:from>
    <xdr:ext cx="690189" cy="259045"/>
    <xdr:sp macro="" textlink="">
      <xdr:nvSpPr>
        <xdr:cNvPr id="448" name="【港湾・漁港】&#10;一人当たり有形固定資産（償却資産）額該当値テキスト"/>
        <xdr:cNvSpPr txBox="1"/>
      </xdr:nvSpPr>
      <xdr:spPr>
        <a:xfrm>
          <a:off x="10515600" y="17436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115539</xdr:rowOff>
    </xdr:from>
    <xdr:to>
      <xdr:col>50</xdr:col>
      <xdr:colOff>165100</xdr:colOff>
      <xdr:row>103</xdr:row>
      <xdr:rowOff>45689</xdr:rowOff>
    </xdr:to>
    <xdr:sp macro="" textlink="">
      <xdr:nvSpPr>
        <xdr:cNvPr id="449" name="楕円 448"/>
        <xdr:cNvSpPr/>
      </xdr:nvSpPr>
      <xdr:spPr>
        <a:xfrm>
          <a:off x="9588500" y="176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148205</xdr:rowOff>
    </xdr:from>
    <xdr:to>
      <xdr:col>55</xdr:col>
      <xdr:colOff>0</xdr:colOff>
      <xdr:row>102</xdr:row>
      <xdr:rowOff>166339</xdr:rowOff>
    </xdr:to>
    <xdr:cxnSp macro="">
      <xdr:nvCxnSpPr>
        <xdr:cNvPr id="450" name="直線コネクタ 449"/>
        <xdr:cNvCxnSpPr/>
      </xdr:nvCxnSpPr>
      <xdr:spPr>
        <a:xfrm flipV="1">
          <a:off x="9639300" y="17636105"/>
          <a:ext cx="8382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137736</xdr:rowOff>
    </xdr:from>
    <xdr:to>
      <xdr:col>46</xdr:col>
      <xdr:colOff>38100</xdr:colOff>
      <xdr:row>103</xdr:row>
      <xdr:rowOff>67886</xdr:rowOff>
    </xdr:to>
    <xdr:sp macro="" textlink="">
      <xdr:nvSpPr>
        <xdr:cNvPr id="451" name="楕円 450"/>
        <xdr:cNvSpPr/>
      </xdr:nvSpPr>
      <xdr:spPr>
        <a:xfrm>
          <a:off x="8699500" y="176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166339</xdr:rowOff>
    </xdr:from>
    <xdr:to>
      <xdr:col>50</xdr:col>
      <xdr:colOff>114300</xdr:colOff>
      <xdr:row>103</xdr:row>
      <xdr:rowOff>17086</xdr:rowOff>
    </xdr:to>
    <xdr:cxnSp macro="">
      <xdr:nvCxnSpPr>
        <xdr:cNvPr id="452" name="直線コネクタ 451"/>
        <xdr:cNvCxnSpPr/>
      </xdr:nvCxnSpPr>
      <xdr:spPr>
        <a:xfrm flipV="1">
          <a:off x="8750300" y="17654239"/>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157638</xdr:rowOff>
    </xdr:from>
    <xdr:to>
      <xdr:col>41</xdr:col>
      <xdr:colOff>101600</xdr:colOff>
      <xdr:row>103</xdr:row>
      <xdr:rowOff>87788</xdr:rowOff>
    </xdr:to>
    <xdr:sp macro="" textlink="">
      <xdr:nvSpPr>
        <xdr:cNvPr id="453" name="楕円 452"/>
        <xdr:cNvSpPr/>
      </xdr:nvSpPr>
      <xdr:spPr>
        <a:xfrm>
          <a:off x="7810500" y="176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17086</xdr:rowOff>
    </xdr:from>
    <xdr:to>
      <xdr:col>45</xdr:col>
      <xdr:colOff>177800</xdr:colOff>
      <xdr:row>103</xdr:row>
      <xdr:rowOff>36988</xdr:rowOff>
    </xdr:to>
    <xdr:cxnSp macro="">
      <xdr:nvCxnSpPr>
        <xdr:cNvPr id="454" name="直線コネクタ 453"/>
        <xdr:cNvCxnSpPr/>
      </xdr:nvCxnSpPr>
      <xdr:spPr>
        <a:xfrm flipV="1">
          <a:off x="7861300" y="17676436"/>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55"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56" name="n_2aveValue【港湾・漁港】&#10;一人当たり有形固定資産（償却資産）額"/>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57" name="n_3aveValue【港湾・漁港】&#10;一人当たり有形固定資産（償却資産）額"/>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62216</xdr:rowOff>
    </xdr:from>
    <xdr:ext cx="690189" cy="259045"/>
    <xdr:sp macro="" textlink="">
      <xdr:nvSpPr>
        <xdr:cNvPr id="459" name="n_1mainValue【港湾・漁港】&#10;一人当たり有形固定資産（償却資産）額"/>
        <xdr:cNvSpPr txBox="1"/>
      </xdr:nvSpPr>
      <xdr:spPr>
        <a:xfrm>
          <a:off x="9281505" y="17378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84413</xdr:rowOff>
    </xdr:from>
    <xdr:ext cx="690189" cy="259045"/>
    <xdr:sp macro="" textlink="">
      <xdr:nvSpPr>
        <xdr:cNvPr id="460" name="n_2mainValue【港湾・漁港】&#10;一人当たり有形固定資産（償却資産）額"/>
        <xdr:cNvSpPr txBox="1"/>
      </xdr:nvSpPr>
      <xdr:spPr>
        <a:xfrm>
          <a:off x="8405205" y="17400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104315</xdr:rowOff>
    </xdr:from>
    <xdr:ext cx="690189" cy="259045"/>
    <xdr:sp macro="" textlink="">
      <xdr:nvSpPr>
        <xdr:cNvPr id="461" name="n_3mainValue【港湾・漁港】&#10;一人当たり有形固定資産（償却資産）額"/>
        <xdr:cNvSpPr txBox="1"/>
      </xdr:nvSpPr>
      <xdr:spPr>
        <a:xfrm>
          <a:off x="7516205" y="1742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91"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502" name="楕円 501"/>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113047</xdr:rowOff>
    </xdr:from>
    <xdr:ext cx="405111" cy="259045"/>
    <xdr:sp macro="" textlink="">
      <xdr:nvSpPr>
        <xdr:cNvPr id="503" name="【認定こども園・幼稚園・保育所】&#10;有形固定資産減価償却率該当値テキスト"/>
        <xdr:cNvSpPr txBox="1"/>
      </xdr:nvSpPr>
      <xdr:spPr>
        <a:xfrm>
          <a:off x="16357600"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160655</xdr:rowOff>
    </xdr:from>
    <xdr:to>
      <xdr:col>81</xdr:col>
      <xdr:colOff>101600</xdr:colOff>
      <xdr:row>35</xdr:row>
      <xdr:rowOff>90805</xdr:rowOff>
    </xdr:to>
    <xdr:sp macro="" textlink="">
      <xdr:nvSpPr>
        <xdr:cNvPr id="504" name="楕円 503"/>
        <xdr:cNvSpPr/>
      </xdr:nvSpPr>
      <xdr:spPr>
        <a:xfrm>
          <a:off x="15430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40005</xdr:rowOff>
    </xdr:from>
    <xdr:to>
      <xdr:col>85</xdr:col>
      <xdr:colOff>127000</xdr:colOff>
      <xdr:row>35</xdr:row>
      <xdr:rowOff>140970</xdr:rowOff>
    </xdr:to>
    <xdr:cxnSp macro="">
      <xdr:nvCxnSpPr>
        <xdr:cNvPr id="505" name="直線コネクタ 504"/>
        <xdr:cNvCxnSpPr/>
      </xdr:nvCxnSpPr>
      <xdr:spPr>
        <a:xfrm>
          <a:off x="15481300" y="604075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506" name="楕円 505"/>
        <xdr:cNvSpPr/>
      </xdr:nvSpPr>
      <xdr:spPr>
        <a:xfrm>
          <a:off x="1454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40005</xdr:rowOff>
    </xdr:from>
    <xdr:to>
      <xdr:col>81</xdr:col>
      <xdr:colOff>50800</xdr:colOff>
      <xdr:row>35</xdr:row>
      <xdr:rowOff>114300</xdr:rowOff>
    </xdr:to>
    <xdr:cxnSp macro="">
      <xdr:nvCxnSpPr>
        <xdr:cNvPr id="507" name="直線コネクタ 506"/>
        <xdr:cNvCxnSpPr/>
      </xdr:nvCxnSpPr>
      <xdr:spPr>
        <a:xfrm flipV="1">
          <a:off x="14592300" y="60407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508" name="楕円 507"/>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39</xdr:row>
      <xdr:rowOff>91440</xdr:rowOff>
    </xdr:to>
    <xdr:cxnSp macro="">
      <xdr:nvCxnSpPr>
        <xdr:cNvPr id="509" name="直線コネクタ 508"/>
        <xdr:cNvCxnSpPr/>
      </xdr:nvCxnSpPr>
      <xdr:spPr>
        <a:xfrm flipV="1">
          <a:off x="13703300" y="611505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0"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11"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2"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107332</xdr:rowOff>
    </xdr:from>
    <xdr:ext cx="405111" cy="259045"/>
    <xdr:sp macro="" textlink="">
      <xdr:nvSpPr>
        <xdr:cNvPr id="514" name="n_1mainValue【認定こども園・幼稚園・保育所】&#10;有形固定資産減価償却率"/>
        <xdr:cNvSpPr txBox="1"/>
      </xdr:nvSpPr>
      <xdr:spPr>
        <a:xfrm>
          <a:off x="152660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10177</xdr:rowOff>
    </xdr:from>
    <xdr:ext cx="405111" cy="259045"/>
    <xdr:sp macro="" textlink="">
      <xdr:nvSpPr>
        <xdr:cNvPr id="515" name="n_2mainValue【認定こども園・幼稚園・保育所】&#10;有形固定資産減価償却率"/>
        <xdr:cNvSpPr txBox="1"/>
      </xdr:nvSpPr>
      <xdr:spPr>
        <a:xfrm>
          <a:off x="14389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516" name="n_3mainValue【認定こども園・幼稚園・保育所】&#10;有形固定資産減価償却率"/>
        <xdr:cNvSpPr txBox="1"/>
      </xdr:nvSpPr>
      <xdr:spPr>
        <a:xfrm>
          <a:off x="13500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43"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43688</xdr:rowOff>
    </xdr:from>
    <xdr:to>
      <xdr:col>116</xdr:col>
      <xdr:colOff>114300</xdr:colOff>
      <xdr:row>39</xdr:row>
      <xdr:rowOff>145288</xdr:rowOff>
    </xdr:to>
    <xdr:sp macro="" textlink="">
      <xdr:nvSpPr>
        <xdr:cNvPr id="554" name="楕円 553"/>
        <xdr:cNvSpPr/>
      </xdr:nvSpPr>
      <xdr:spPr>
        <a:xfrm>
          <a:off x="22110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22115</xdr:rowOff>
    </xdr:from>
    <xdr:ext cx="469744" cy="259045"/>
    <xdr:sp macro="" textlink="">
      <xdr:nvSpPr>
        <xdr:cNvPr id="555" name="【認定こども園・幼稚園・保育所】&#10;一人当たり面積該当値テキスト"/>
        <xdr:cNvSpPr txBox="1"/>
      </xdr:nvSpPr>
      <xdr:spPr>
        <a:xfrm>
          <a:off x="221996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84836</xdr:rowOff>
    </xdr:from>
    <xdr:to>
      <xdr:col>112</xdr:col>
      <xdr:colOff>38100</xdr:colOff>
      <xdr:row>40</xdr:row>
      <xdr:rowOff>14986</xdr:rowOff>
    </xdr:to>
    <xdr:sp macro="" textlink="">
      <xdr:nvSpPr>
        <xdr:cNvPr id="556" name="楕円 555"/>
        <xdr:cNvSpPr/>
      </xdr:nvSpPr>
      <xdr:spPr>
        <a:xfrm>
          <a:off x="21272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94488</xdr:rowOff>
    </xdr:from>
    <xdr:to>
      <xdr:col>116</xdr:col>
      <xdr:colOff>63500</xdr:colOff>
      <xdr:row>39</xdr:row>
      <xdr:rowOff>135636</xdr:rowOff>
    </xdr:to>
    <xdr:cxnSp macro="">
      <xdr:nvCxnSpPr>
        <xdr:cNvPr id="557" name="直線コネクタ 556"/>
        <xdr:cNvCxnSpPr/>
      </xdr:nvCxnSpPr>
      <xdr:spPr>
        <a:xfrm flipV="1">
          <a:off x="21323300" y="678103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558" name="楕円 557"/>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135636</xdr:rowOff>
    </xdr:from>
    <xdr:to>
      <xdr:col>111</xdr:col>
      <xdr:colOff>177800</xdr:colOff>
      <xdr:row>40</xdr:row>
      <xdr:rowOff>64770</xdr:rowOff>
    </xdr:to>
    <xdr:cxnSp macro="">
      <xdr:nvCxnSpPr>
        <xdr:cNvPr id="559" name="直線コネクタ 558"/>
        <xdr:cNvCxnSpPr/>
      </xdr:nvCxnSpPr>
      <xdr:spPr>
        <a:xfrm flipV="1">
          <a:off x="20434300" y="682218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52832</xdr:rowOff>
    </xdr:from>
    <xdr:to>
      <xdr:col>102</xdr:col>
      <xdr:colOff>165100</xdr:colOff>
      <xdr:row>40</xdr:row>
      <xdr:rowOff>154432</xdr:rowOff>
    </xdr:to>
    <xdr:sp macro="" textlink="">
      <xdr:nvSpPr>
        <xdr:cNvPr id="560" name="楕円 559"/>
        <xdr:cNvSpPr/>
      </xdr:nvSpPr>
      <xdr:spPr>
        <a:xfrm>
          <a:off x="19494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103632</xdr:rowOff>
    </xdr:to>
    <xdr:cxnSp macro="">
      <xdr:nvCxnSpPr>
        <xdr:cNvPr id="561" name="直線コネクタ 560"/>
        <xdr:cNvCxnSpPr/>
      </xdr:nvCxnSpPr>
      <xdr:spPr>
        <a:xfrm flipV="1">
          <a:off x="19545300" y="69227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62"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63"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6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6113</xdr:rowOff>
    </xdr:from>
    <xdr:ext cx="469744" cy="259045"/>
    <xdr:sp macro="" textlink="">
      <xdr:nvSpPr>
        <xdr:cNvPr id="566" name="n_1main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567"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145559</xdr:rowOff>
    </xdr:from>
    <xdr:ext cx="469744" cy="259045"/>
    <xdr:sp macro="" textlink="">
      <xdr:nvSpPr>
        <xdr:cNvPr id="568" name="n_3mainValue【認定こども園・幼稚園・保育所】&#10;一人当たり面積"/>
        <xdr:cNvSpPr txBox="1"/>
      </xdr:nvSpPr>
      <xdr:spPr>
        <a:xfrm>
          <a:off x="19310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9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609" name="楕円 608"/>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610" name="【学校施設】&#10;有形固定資産減価償却率該当値テキスト"/>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611" name="楕円 610"/>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61</xdr:row>
      <xdr:rowOff>163830</xdr:rowOff>
    </xdr:to>
    <xdr:cxnSp macro="">
      <xdr:nvCxnSpPr>
        <xdr:cNvPr id="612" name="直線コネクタ 611"/>
        <xdr:cNvCxnSpPr/>
      </xdr:nvCxnSpPr>
      <xdr:spPr>
        <a:xfrm flipV="1">
          <a:off x="15481300" y="10591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613" name="楕円 612"/>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61</xdr:row>
      <xdr:rowOff>163830</xdr:rowOff>
    </xdr:to>
    <xdr:cxnSp macro="">
      <xdr:nvCxnSpPr>
        <xdr:cNvPr id="614" name="直線コネクタ 613"/>
        <xdr:cNvCxnSpPr/>
      </xdr:nvCxnSpPr>
      <xdr:spPr>
        <a:xfrm>
          <a:off x="14592300" y="10599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615" name="楕円 614"/>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140970</xdr:rowOff>
    </xdr:to>
    <xdr:cxnSp macro="">
      <xdr:nvCxnSpPr>
        <xdr:cNvPr id="616" name="直線コネクタ 615"/>
        <xdr:cNvCxnSpPr/>
      </xdr:nvCxnSpPr>
      <xdr:spPr>
        <a:xfrm>
          <a:off x="13703300" y="10572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34307</xdr:rowOff>
    </xdr:from>
    <xdr:ext cx="405111" cy="259045"/>
    <xdr:sp macro="" textlink="">
      <xdr:nvSpPr>
        <xdr:cNvPr id="621" name="n_1mainValue【学校施設】&#10;有形固定資産減価償却率"/>
        <xdr:cNvSpPr txBox="1"/>
      </xdr:nvSpPr>
      <xdr:spPr>
        <a:xfrm>
          <a:off x="15266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622" name="n_2main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623" name="n_3mainValue【学校施設】&#10;有形固定資産減価償却率"/>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120841</xdr:rowOff>
    </xdr:from>
    <xdr:to>
      <xdr:col>116</xdr:col>
      <xdr:colOff>114300</xdr:colOff>
      <xdr:row>61</xdr:row>
      <xdr:rowOff>50991</xdr:rowOff>
    </xdr:to>
    <xdr:sp macro="" textlink="">
      <xdr:nvSpPr>
        <xdr:cNvPr id="663" name="楕円 662"/>
        <xdr:cNvSpPr/>
      </xdr:nvSpPr>
      <xdr:spPr>
        <a:xfrm>
          <a:off x="22110700" y="104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143718</xdr:rowOff>
    </xdr:from>
    <xdr:ext cx="469744" cy="259045"/>
    <xdr:sp macro="" textlink="">
      <xdr:nvSpPr>
        <xdr:cNvPr id="664" name="【学校施設】&#10;一人当たり面積該当値テキスト"/>
        <xdr:cNvSpPr txBox="1"/>
      </xdr:nvSpPr>
      <xdr:spPr>
        <a:xfrm>
          <a:off x="22199600" y="1025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31306</xdr:rowOff>
    </xdr:from>
    <xdr:to>
      <xdr:col>112</xdr:col>
      <xdr:colOff>38100</xdr:colOff>
      <xdr:row>61</xdr:row>
      <xdr:rowOff>132906</xdr:rowOff>
    </xdr:to>
    <xdr:sp macro="" textlink="">
      <xdr:nvSpPr>
        <xdr:cNvPr id="665" name="楕円 664"/>
        <xdr:cNvSpPr/>
      </xdr:nvSpPr>
      <xdr:spPr>
        <a:xfrm>
          <a:off x="21272500" y="10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191</xdr:rowOff>
    </xdr:from>
    <xdr:to>
      <xdr:col>116</xdr:col>
      <xdr:colOff>63500</xdr:colOff>
      <xdr:row>61</xdr:row>
      <xdr:rowOff>82106</xdr:rowOff>
    </xdr:to>
    <xdr:cxnSp macro="">
      <xdr:nvCxnSpPr>
        <xdr:cNvPr id="666" name="直線コネクタ 665"/>
        <xdr:cNvCxnSpPr/>
      </xdr:nvCxnSpPr>
      <xdr:spPr>
        <a:xfrm flipV="1">
          <a:off x="21323300" y="10458641"/>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154369</xdr:rowOff>
    </xdr:from>
    <xdr:to>
      <xdr:col>107</xdr:col>
      <xdr:colOff>101600</xdr:colOff>
      <xdr:row>61</xdr:row>
      <xdr:rowOff>84519</xdr:rowOff>
    </xdr:to>
    <xdr:sp macro="" textlink="">
      <xdr:nvSpPr>
        <xdr:cNvPr id="667" name="楕円 666"/>
        <xdr:cNvSpPr/>
      </xdr:nvSpPr>
      <xdr:spPr>
        <a:xfrm>
          <a:off x="203835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33719</xdr:rowOff>
    </xdr:from>
    <xdr:to>
      <xdr:col>111</xdr:col>
      <xdr:colOff>177800</xdr:colOff>
      <xdr:row>61</xdr:row>
      <xdr:rowOff>82106</xdr:rowOff>
    </xdr:to>
    <xdr:cxnSp macro="">
      <xdr:nvCxnSpPr>
        <xdr:cNvPr id="668" name="直線コネクタ 667"/>
        <xdr:cNvCxnSpPr/>
      </xdr:nvCxnSpPr>
      <xdr:spPr>
        <a:xfrm>
          <a:off x="20434300" y="10492169"/>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166180</xdr:rowOff>
    </xdr:from>
    <xdr:to>
      <xdr:col>102</xdr:col>
      <xdr:colOff>165100</xdr:colOff>
      <xdr:row>61</xdr:row>
      <xdr:rowOff>96330</xdr:rowOff>
    </xdr:to>
    <xdr:sp macro="" textlink="">
      <xdr:nvSpPr>
        <xdr:cNvPr id="669" name="楕円 668"/>
        <xdr:cNvSpPr/>
      </xdr:nvSpPr>
      <xdr:spPr>
        <a:xfrm>
          <a:off x="19494500" y="104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33719</xdr:rowOff>
    </xdr:from>
    <xdr:to>
      <xdr:col>107</xdr:col>
      <xdr:colOff>50800</xdr:colOff>
      <xdr:row>61</xdr:row>
      <xdr:rowOff>45530</xdr:rowOff>
    </xdr:to>
    <xdr:cxnSp macro="">
      <xdr:nvCxnSpPr>
        <xdr:cNvPr id="670" name="直線コネクタ 669"/>
        <xdr:cNvCxnSpPr/>
      </xdr:nvCxnSpPr>
      <xdr:spPr>
        <a:xfrm flipV="1">
          <a:off x="19545300" y="104921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71"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2"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73"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149433</xdr:rowOff>
    </xdr:from>
    <xdr:ext cx="469744" cy="259045"/>
    <xdr:sp macro="" textlink="">
      <xdr:nvSpPr>
        <xdr:cNvPr id="675" name="n_1mainValue【学校施設】&#10;一人当たり面積"/>
        <xdr:cNvSpPr txBox="1"/>
      </xdr:nvSpPr>
      <xdr:spPr>
        <a:xfrm>
          <a:off x="21075727" y="102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101046</xdr:rowOff>
    </xdr:from>
    <xdr:ext cx="469744" cy="259045"/>
    <xdr:sp macro="" textlink="">
      <xdr:nvSpPr>
        <xdr:cNvPr id="676" name="n_2mainValue【学校施設】&#10;一人当たり面積"/>
        <xdr:cNvSpPr txBox="1"/>
      </xdr:nvSpPr>
      <xdr:spPr>
        <a:xfrm>
          <a:off x="20199427" y="102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112857</xdr:rowOff>
    </xdr:from>
    <xdr:ext cx="469744" cy="259045"/>
    <xdr:sp macro="" textlink="">
      <xdr:nvSpPr>
        <xdr:cNvPr id="677" name="n_3mainValue【学校施設】&#10;一人当たり面積"/>
        <xdr:cNvSpPr txBox="1"/>
      </xdr:nvSpPr>
      <xdr:spPr>
        <a:xfrm>
          <a:off x="19310427" y="10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35" name="楕円 734"/>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36"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37" name="楕円 736"/>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38" name="直線コネクタ 737"/>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39" name="楕円 738"/>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40" name="直線コネクタ 739"/>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41" name="楕円 740"/>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42" name="直線コネクタ 741"/>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47"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48"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49"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33564</xdr:rowOff>
    </xdr:from>
    <xdr:to>
      <xdr:col>116</xdr:col>
      <xdr:colOff>114300</xdr:colOff>
      <xdr:row>108</xdr:row>
      <xdr:rowOff>135164</xdr:rowOff>
    </xdr:to>
    <xdr:sp macro="" textlink="">
      <xdr:nvSpPr>
        <xdr:cNvPr id="791" name="楕円 790"/>
        <xdr:cNvSpPr/>
      </xdr:nvSpPr>
      <xdr:spPr>
        <a:xfrm>
          <a:off x="221107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119941</xdr:rowOff>
    </xdr:from>
    <xdr:ext cx="469744" cy="259045"/>
    <xdr:sp macro="" textlink="">
      <xdr:nvSpPr>
        <xdr:cNvPr id="792" name="【公民館】&#10;一人当たり面積該当値テキスト"/>
        <xdr:cNvSpPr txBox="1"/>
      </xdr:nvSpPr>
      <xdr:spPr>
        <a:xfrm>
          <a:off x="22199600" y="184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793" name="楕円 792"/>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84364</xdr:rowOff>
    </xdr:from>
    <xdr:to>
      <xdr:col>116</xdr:col>
      <xdr:colOff>63500</xdr:colOff>
      <xdr:row>108</xdr:row>
      <xdr:rowOff>85998</xdr:rowOff>
    </xdr:to>
    <xdr:cxnSp macro="">
      <xdr:nvCxnSpPr>
        <xdr:cNvPr id="794" name="直線コネクタ 793"/>
        <xdr:cNvCxnSpPr/>
      </xdr:nvCxnSpPr>
      <xdr:spPr>
        <a:xfrm flipV="1">
          <a:off x="21323300" y="186009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795" name="楕円 794"/>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89263</xdr:rowOff>
    </xdr:to>
    <xdr:cxnSp macro="">
      <xdr:nvCxnSpPr>
        <xdr:cNvPr id="796" name="直線コネクタ 795"/>
        <xdr:cNvCxnSpPr/>
      </xdr:nvCxnSpPr>
      <xdr:spPr>
        <a:xfrm flipV="1">
          <a:off x="20434300" y="186025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797" name="楕円 796"/>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92529</xdr:rowOff>
    </xdr:to>
    <xdr:cxnSp macro="">
      <xdr:nvCxnSpPr>
        <xdr:cNvPr id="798" name="直線コネクタ 797"/>
        <xdr:cNvCxnSpPr/>
      </xdr:nvCxnSpPr>
      <xdr:spPr>
        <a:xfrm flipV="1">
          <a:off x="19545300" y="1860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99"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0"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1"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803" name="n_1mainValue【公民館】&#10;一人当たり面積"/>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804" name="n_2mainValue【公民館】&#10;一人当たり面積"/>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805" name="n_3mainValue【公民館】&#10;一人当たり面積"/>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有形固定資産減価償却率については、概ね緩やかな上昇傾向に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、主な要因は、新規</a:t>
          </a:r>
          <a:r>
            <a:rPr kumimoji="1" lang="ja-JP" altLang="en-US" sz="1100">
              <a:solidFill>
                <a:schemeClr val="dk1"/>
              </a:solidFill>
              <a:effectLst/>
              <a:latin typeface="+mn-lt"/>
              <a:ea typeface="+mn-ea"/>
              <a:cs typeface="+mn-cs"/>
            </a:rPr>
            <a:t>の施設整備</a:t>
          </a:r>
          <a:r>
            <a:rPr kumimoji="1" lang="ja-JP" altLang="ja-JP" sz="1100">
              <a:solidFill>
                <a:schemeClr val="dk1"/>
              </a:solidFill>
              <a:effectLst/>
              <a:latin typeface="+mn-lt"/>
              <a:ea typeface="+mn-ea"/>
              <a:cs typeface="+mn-cs"/>
            </a:rPr>
            <a:t>を控えている反面、平成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年度に策定した上天草市公共施設等総合管理計画に</a:t>
          </a:r>
          <a:r>
            <a:rPr kumimoji="1" lang="ja-JP" altLang="en-US" sz="1100">
              <a:solidFill>
                <a:schemeClr val="dk1"/>
              </a:solidFill>
              <a:effectLst/>
              <a:latin typeface="+mn-lt"/>
              <a:ea typeface="+mn-ea"/>
              <a:cs typeface="+mn-cs"/>
            </a:rPr>
            <a:t>沿って</a:t>
          </a:r>
          <a:r>
            <a:rPr kumimoji="1" lang="ja-JP" altLang="ja-JP" sz="1100">
              <a:solidFill>
                <a:schemeClr val="dk1"/>
              </a:solidFill>
              <a:effectLst/>
              <a:latin typeface="+mn-lt"/>
              <a:ea typeface="+mn-ea"/>
              <a:cs typeface="+mn-cs"/>
            </a:rPr>
            <a:t>、老朽化した施設について計画的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整備や長寿命化を図</a:t>
          </a:r>
          <a:r>
            <a:rPr kumimoji="1" lang="ja-JP" altLang="en-US" sz="1100">
              <a:solidFill>
                <a:schemeClr val="dk1"/>
              </a:solidFill>
              <a:effectLst/>
              <a:latin typeface="+mn-lt"/>
              <a:ea typeface="+mn-ea"/>
              <a:cs typeface="+mn-cs"/>
            </a:rPr>
            <a:t>って</a:t>
          </a:r>
          <a:r>
            <a:rPr kumimoji="1" lang="ja-JP" altLang="ja-JP" sz="1100">
              <a:solidFill>
                <a:schemeClr val="dk1"/>
              </a:solidFill>
              <a:effectLst/>
              <a:latin typeface="+mn-lt"/>
              <a:ea typeface="+mn-ea"/>
              <a:cs typeface="+mn-cs"/>
            </a:rPr>
            <a:t>いるためである。なお、一人当たりの指標が概ね増加しているのは、人口減少に起因する。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26,756
26,652
126.94
21,558,074
20,937,094
446,445
10,074,527
17,809,673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57150</xdr:rowOff>
    </xdr:from>
    <xdr:to>
      <xdr:col>24</xdr:col>
      <xdr:colOff>114300</xdr:colOff>
      <xdr:row>37</xdr:row>
      <xdr:rowOff>158750</xdr:rowOff>
    </xdr:to>
    <xdr:sp macro="" textlink="">
      <xdr:nvSpPr>
        <xdr:cNvPr id="72" name="楕円 71"/>
        <xdr:cNvSpPr/>
      </xdr:nvSpPr>
      <xdr:spPr>
        <a:xfrm>
          <a:off x="4584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3" name="【図書館】&#10;有形固定資産減価償却率該当値テキスト"/>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24130</xdr:rowOff>
    </xdr:from>
    <xdr:to>
      <xdr:col>20</xdr:col>
      <xdr:colOff>38100</xdr:colOff>
      <xdr:row>37</xdr:row>
      <xdr:rowOff>125730</xdr:rowOff>
    </xdr:to>
    <xdr:sp macro="" textlink="">
      <xdr:nvSpPr>
        <xdr:cNvPr id="74" name="楕円 73"/>
        <xdr:cNvSpPr/>
      </xdr:nvSpPr>
      <xdr:spPr>
        <a:xfrm>
          <a:off x="3746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74930</xdr:rowOff>
    </xdr:from>
    <xdr:to>
      <xdr:col>24</xdr:col>
      <xdr:colOff>63500</xdr:colOff>
      <xdr:row>37</xdr:row>
      <xdr:rowOff>107950</xdr:rowOff>
    </xdr:to>
    <xdr:cxnSp macro="">
      <xdr:nvCxnSpPr>
        <xdr:cNvPr id="75" name="直線コネクタ 74"/>
        <xdr:cNvCxnSpPr/>
      </xdr:nvCxnSpPr>
      <xdr:spPr>
        <a:xfrm>
          <a:off x="3797300" y="641858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167640</xdr:rowOff>
    </xdr:from>
    <xdr:to>
      <xdr:col>15</xdr:col>
      <xdr:colOff>101600</xdr:colOff>
      <xdr:row>37</xdr:row>
      <xdr:rowOff>97790</xdr:rowOff>
    </xdr:to>
    <xdr:sp macro="" textlink="">
      <xdr:nvSpPr>
        <xdr:cNvPr id="76" name="楕円 75"/>
        <xdr:cNvSpPr/>
      </xdr:nvSpPr>
      <xdr:spPr>
        <a:xfrm>
          <a:off x="2857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46990</xdr:rowOff>
    </xdr:from>
    <xdr:to>
      <xdr:col>19</xdr:col>
      <xdr:colOff>177800</xdr:colOff>
      <xdr:row>37</xdr:row>
      <xdr:rowOff>74930</xdr:rowOff>
    </xdr:to>
    <xdr:cxnSp macro="">
      <xdr:nvCxnSpPr>
        <xdr:cNvPr id="77" name="直線コネクタ 76"/>
        <xdr:cNvCxnSpPr/>
      </xdr:nvCxnSpPr>
      <xdr:spPr>
        <a:xfrm>
          <a:off x="2908300" y="63906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83820</xdr:rowOff>
    </xdr:from>
    <xdr:to>
      <xdr:col>10</xdr:col>
      <xdr:colOff>165100</xdr:colOff>
      <xdr:row>37</xdr:row>
      <xdr:rowOff>13970</xdr:rowOff>
    </xdr:to>
    <xdr:sp macro="" textlink="">
      <xdr:nvSpPr>
        <xdr:cNvPr id="78" name="楕円 77"/>
        <xdr:cNvSpPr/>
      </xdr:nvSpPr>
      <xdr:spPr>
        <a:xfrm>
          <a:off x="1968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134620</xdr:rowOff>
    </xdr:from>
    <xdr:to>
      <xdr:col>15</xdr:col>
      <xdr:colOff>50800</xdr:colOff>
      <xdr:row>37</xdr:row>
      <xdr:rowOff>46990</xdr:rowOff>
    </xdr:to>
    <xdr:cxnSp macro="">
      <xdr:nvCxnSpPr>
        <xdr:cNvPr id="79" name="直線コネクタ 78"/>
        <xdr:cNvCxnSpPr/>
      </xdr:nvCxnSpPr>
      <xdr:spPr>
        <a:xfrm>
          <a:off x="2019300" y="630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116857</xdr:rowOff>
    </xdr:from>
    <xdr:ext cx="405111" cy="259045"/>
    <xdr:sp macro="" textlink="">
      <xdr:nvSpPr>
        <xdr:cNvPr id="84" name="n_1mainValue【図書館】&#10;有形固定資産減価償却率"/>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85" name="n_2main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5097</xdr:rowOff>
    </xdr:from>
    <xdr:ext cx="405111" cy="259045"/>
    <xdr:sp macro="" textlink="">
      <xdr:nvSpPr>
        <xdr:cNvPr id="86" name="n_3mainValue【図書館】&#10;有形固定資産減価償却率"/>
        <xdr:cNvSpPr txBox="1"/>
      </xdr:nvSpPr>
      <xdr:spPr>
        <a:xfrm>
          <a:off x="18167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40640</xdr:rowOff>
    </xdr:from>
    <xdr:to>
      <xdr:col>55</xdr:col>
      <xdr:colOff>50800</xdr:colOff>
      <xdr:row>41</xdr:row>
      <xdr:rowOff>142240</xdr:rowOff>
    </xdr:to>
    <xdr:sp macro="" textlink="">
      <xdr:nvSpPr>
        <xdr:cNvPr id="126" name="楕円 125"/>
        <xdr:cNvSpPr/>
      </xdr:nvSpPr>
      <xdr:spPr>
        <a:xfrm>
          <a:off x="10426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127017</xdr:rowOff>
    </xdr:from>
    <xdr:ext cx="469744" cy="259045"/>
    <xdr:sp macro="" textlink="">
      <xdr:nvSpPr>
        <xdr:cNvPr id="127" name="【図書館】&#10;一人当たり面積該当値テキスト"/>
        <xdr:cNvSpPr txBox="1"/>
      </xdr:nvSpPr>
      <xdr:spPr>
        <a:xfrm>
          <a:off x="10515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8" name="楕円 127"/>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95250</xdr:rowOff>
    </xdr:to>
    <xdr:cxnSp macro="">
      <xdr:nvCxnSpPr>
        <xdr:cNvPr id="129" name="直線コネクタ 128"/>
        <xdr:cNvCxnSpPr/>
      </xdr:nvCxnSpPr>
      <xdr:spPr>
        <a:xfrm flipV="1">
          <a:off x="9639300" y="712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0" name="楕円 129"/>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1" name="直線コネクタ 130"/>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48260</xdr:rowOff>
    </xdr:from>
    <xdr:to>
      <xdr:col>41</xdr:col>
      <xdr:colOff>101600</xdr:colOff>
      <xdr:row>41</xdr:row>
      <xdr:rowOff>149860</xdr:rowOff>
    </xdr:to>
    <xdr:sp macro="" textlink="">
      <xdr:nvSpPr>
        <xdr:cNvPr id="132" name="楕円 131"/>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99060</xdr:rowOff>
    </xdr:to>
    <xdr:cxnSp macro="">
      <xdr:nvCxnSpPr>
        <xdr:cNvPr id="133" name="直線コネクタ 132"/>
        <xdr:cNvCxnSpPr/>
      </xdr:nvCxnSpPr>
      <xdr:spPr>
        <a:xfrm flipV="1">
          <a:off x="7861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38"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39"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140987</xdr:rowOff>
    </xdr:from>
    <xdr:ext cx="469744" cy="259045"/>
    <xdr:sp macro="" textlink="">
      <xdr:nvSpPr>
        <xdr:cNvPr id="140" name="n_3mainValue【図書館】&#10;一人当たり面積"/>
        <xdr:cNvSpPr txBox="1"/>
      </xdr:nvSpPr>
      <xdr:spPr>
        <a:xfrm>
          <a:off x="7626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81" name="楕円 180"/>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82" name="【体育館・プール】&#10;有形固定資産減価償却率該当値テキスト"/>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83" name="楕円 182"/>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76200</xdr:rowOff>
    </xdr:to>
    <xdr:cxnSp macro="">
      <xdr:nvCxnSpPr>
        <xdr:cNvPr id="184" name="直線コネクタ 183"/>
        <xdr:cNvCxnSpPr/>
      </xdr:nvCxnSpPr>
      <xdr:spPr>
        <a:xfrm>
          <a:off x="3797300" y="101479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85" name="楕円 184"/>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47625</xdr:rowOff>
    </xdr:to>
    <xdr:cxnSp macro="">
      <xdr:nvCxnSpPr>
        <xdr:cNvPr id="186" name="直線コネクタ 185"/>
        <xdr:cNvCxnSpPr/>
      </xdr:nvCxnSpPr>
      <xdr:spPr>
        <a:xfrm flipV="1">
          <a:off x="2908300" y="101479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126365</xdr:rowOff>
    </xdr:from>
    <xdr:to>
      <xdr:col>10</xdr:col>
      <xdr:colOff>165100</xdr:colOff>
      <xdr:row>59</xdr:row>
      <xdr:rowOff>56515</xdr:rowOff>
    </xdr:to>
    <xdr:sp macro="" textlink="">
      <xdr:nvSpPr>
        <xdr:cNvPr id="187" name="楕円 186"/>
        <xdr:cNvSpPr/>
      </xdr:nvSpPr>
      <xdr:spPr>
        <a:xfrm>
          <a:off x="196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47625</xdr:rowOff>
    </xdr:to>
    <xdr:cxnSp macro="">
      <xdr:nvCxnSpPr>
        <xdr:cNvPr id="188" name="直線コネクタ 187"/>
        <xdr:cNvCxnSpPr/>
      </xdr:nvCxnSpPr>
      <xdr:spPr>
        <a:xfrm>
          <a:off x="2019300" y="101212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193" name="n_1mainValue【体育館・プー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194" name="n_2mainValue【体育館・プール】&#10;有形固定資産減価償却率"/>
        <xdr:cNvSpPr txBox="1"/>
      </xdr:nvSpPr>
      <xdr:spPr>
        <a:xfrm>
          <a:off x="2705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73042</xdr:rowOff>
    </xdr:from>
    <xdr:ext cx="405111" cy="259045"/>
    <xdr:sp macro="" textlink="">
      <xdr:nvSpPr>
        <xdr:cNvPr id="195" name="n_3mainValue【体育館・プール】&#10;有形固定資産減価償却率"/>
        <xdr:cNvSpPr txBox="1"/>
      </xdr:nvSpPr>
      <xdr:spPr>
        <a:xfrm>
          <a:off x="1816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33" name="楕円 232"/>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6367</xdr:rowOff>
    </xdr:from>
    <xdr:ext cx="469744" cy="259045"/>
    <xdr:sp macro="" textlink="">
      <xdr:nvSpPr>
        <xdr:cNvPr id="234" name="【体育館・プール】&#10;一人当たり面積該当値テキスト"/>
        <xdr:cNvSpPr txBox="1"/>
      </xdr:nvSpPr>
      <xdr:spPr>
        <a:xfrm>
          <a:off x="10515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161341</xdr:rowOff>
    </xdr:from>
    <xdr:to>
      <xdr:col>50</xdr:col>
      <xdr:colOff>165100</xdr:colOff>
      <xdr:row>62</xdr:row>
      <xdr:rowOff>91491</xdr:rowOff>
    </xdr:to>
    <xdr:sp macro="" textlink="">
      <xdr:nvSpPr>
        <xdr:cNvPr id="235" name="楕円 234"/>
        <xdr:cNvSpPr/>
      </xdr:nvSpPr>
      <xdr:spPr>
        <a:xfrm>
          <a:off x="9588500" y="106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40691</xdr:rowOff>
    </xdr:to>
    <xdr:cxnSp macro="">
      <xdr:nvCxnSpPr>
        <xdr:cNvPr id="236" name="直線コネクタ 235"/>
        <xdr:cNvCxnSpPr/>
      </xdr:nvCxnSpPr>
      <xdr:spPr>
        <a:xfrm flipV="1">
          <a:off x="9639300" y="1066419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168199</xdr:rowOff>
    </xdr:from>
    <xdr:to>
      <xdr:col>46</xdr:col>
      <xdr:colOff>38100</xdr:colOff>
      <xdr:row>62</xdr:row>
      <xdr:rowOff>98349</xdr:rowOff>
    </xdr:to>
    <xdr:sp macro="" textlink="">
      <xdr:nvSpPr>
        <xdr:cNvPr id="237" name="楕円 236"/>
        <xdr:cNvSpPr/>
      </xdr:nvSpPr>
      <xdr:spPr>
        <a:xfrm>
          <a:off x="8699500" y="106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40691</xdr:rowOff>
    </xdr:from>
    <xdr:to>
      <xdr:col>50</xdr:col>
      <xdr:colOff>114300</xdr:colOff>
      <xdr:row>62</xdr:row>
      <xdr:rowOff>47549</xdr:rowOff>
    </xdr:to>
    <xdr:cxnSp macro="">
      <xdr:nvCxnSpPr>
        <xdr:cNvPr id="238" name="直線コネクタ 237"/>
        <xdr:cNvCxnSpPr/>
      </xdr:nvCxnSpPr>
      <xdr:spPr>
        <a:xfrm flipV="1">
          <a:off x="8750300" y="1067059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2692</xdr:rowOff>
    </xdr:from>
    <xdr:to>
      <xdr:col>41</xdr:col>
      <xdr:colOff>101600</xdr:colOff>
      <xdr:row>62</xdr:row>
      <xdr:rowOff>104292</xdr:rowOff>
    </xdr:to>
    <xdr:sp macro="" textlink="">
      <xdr:nvSpPr>
        <xdr:cNvPr id="239" name="楕円 238"/>
        <xdr:cNvSpPr/>
      </xdr:nvSpPr>
      <xdr:spPr>
        <a:xfrm>
          <a:off x="7810500" y="106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47549</xdr:rowOff>
    </xdr:from>
    <xdr:to>
      <xdr:col>45</xdr:col>
      <xdr:colOff>177800</xdr:colOff>
      <xdr:row>62</xdr:row>
      <xdr:rowOff>53492</xdr:rowOff>
    </xdr:to>
    <xdr:cxnSp macro="">
      <xdr:nvCxnSpPr>
        <xdr:cNvPr id="240" name="直線コネクタ 239"/>
        <xdr:cNvCxnSpPr/>
      </xdr:nvCxnSpPr>
      <xdr:spPr>
        <a:xfrm flipV="1">
          <a:off x="7861300" y="1067744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108018</xdr:rowOff>
    </xdr:from>
    <xdr:ext cx="469744" cy="259045"/>
    <xdr:sp macro="" textlink="">
      <xdr:nvSpPr>
        <xdr:cNvPr id="245" name="n_1mainValue【体育館・プール】&#10;一人当たり面積"/>
        <xdr:cNvSpPr txBox="1"/>
      </xdr:nvSpPr>
      <xdr:spPr>
        <a:xfrm>
          <a:off x="9391727" y="1039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114876</xdr:rowOff>
    </xdr:from>
    <xdr:ext cx="469744" cy="259045"/>
    <xdr:sp macro="" textlink="">
      <xdr:nvSpPr>
        <xdr:cNvPr id="246" name="n_2mainValue【体育館・プール】&#10;一人当たり面積"/>
        <xdr:cNvSpPr txBox="1"/>
      </xdr:nvSpPr>
      <xdr:spPr>
        <a:xfrm>
          <a:off x="8515427" y="1040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120819</xdr:rowOff>
    </xdr:from>
    <xdr:ext cx="469744" cy="259045"/>
    <xdr:sp macro="" textlink="">
      <xdr:nvSpPr>
        <xdr:cNvPr id="247" name="n_3mainValue【体育館・プール】&#10;一人当たり面積"/>
        <xdr:cNvSpPr txBox="1"/>
      </xdr:nvSpPr>
      <xdr:spPr>
        <a:xfrm>
          <a:off x="7626427" y="104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88" name="楕円 287"/>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289" name="【福祉施設】&#10;有形固定資産減価償却率該当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111125</xdr:rowOff>
    </xdr:from>
    <xdr:to>
      <xdr:col>20</xdr:col>
      <xdr:colOff>38100</xdr:colOff>
      <xdr:row>84</xdr:row>
      <xdr:rowOff>41275</xdr:rowOff>
    </xdr:to>
    <xdr:sp macro="" textlink="">
      <xdr:nvSpPr>
        <xdr:cNvPr id="290" name="楕円 289"/>
        <xdr:cNvSpPr/>
      </xdr:nvSpPr>
      <xdr:spPr>
        <a:xfrm>
          <a:off x="3746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161925</xdr:rowOff>
    </xdr:from>
    <xdr:to>
      <xdr:col>24</xdr:col>
      <xdr:colOff>63500</xdr:colOff>
      <xdr:row>84</xdr:row>
      <xdr:rowOff>30480</xdr:rowOff>
    </xdr:to>
    <xdr:cxnSp macro="">
      <xdr:nvCxnSpPr>
        <xdr:cNvPr id="291" name="直線コネクタ 290"/>
        <xdr:cNvCxnSpPr/>
      </xdr:nvCxnSpPr>
      <xdr:spPr>
        <a:xfrm>
          <a:off x="3797300" y="143922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292" name="楕円 291"/>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83</xdr:row>
      <xdr:rowOff>161925</xdr:rowOff>
    </xdr:to>
    <xdr:cxnSp macro="">
      <xdr:nvCxnSpPr>
        <xdr:cNvPr id="293" name="直線コネクタ 292"/>
        <xdr:cNvCxnSpPr/>
      </xdr:nvCxnSpPr>
      <xdr:spPr>
        <a:xfrm>
          <a:off x="2908300" y="1435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94" name="楕円 293"/>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85725</xdr:rowOff>
    </xdr:from>
    <xdr:to>
      <xdr:col>15</xdr:col>
      <xdr:colOff>50800</xdr:colOff>
      <xdr:row>83</xdr:row>
      <xdr:rowOff>123825</xdr:rowOff>
    </xdr:to>
    <xdr:cxnSp macro="">
      <xdr:nvCxnSpPr>
        <xdr:cNvPr id="295" name="直線コネクタ 294"/>
        <xdr:cNvCxnSpPr/>
      </xdr:nvCxnSpPr>
      <xdr:spPr>
        <a:xfrm>
          <a:off x="2019300" y="14316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32402</xdr:rowOff>
    </xdr:from>
    <xdr:ext cx="405111" cy="259045"/>
    <xdr:sp macro="" textlink="">
      <xdr:nvSpPr>
        <xdr:cNvPr id="300" name="n_1mainValue【福祉施設】&#10;有形固定資産減価償却率"/>
        <xdr:cNvSpPr txBox="1"/>
      </xdr:nvSpPr>
      <xdr:spPr>
        <a:xfrm>
          <a:off x="35820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01" name="n_2mainValue【福祉施設】&#10;有形固定資産減価償却率"/>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302" name="n_3mainValue【福祉施設】&#10;有形固定資産減価償却率"/>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42" name="楕円 341"/>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43" name="【福祉施設】&#10;一人当たり面積該当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44" name="楕円 343"/>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133350</xdr:rowOff>
    </xdr:to>
    <xdr:cxnSp macro="">
      <xdr:nvCxnSpPr>
        <xdr:cNvPr id="345" name="直線コネクタ 344"/>
        <xdr:cNvCxnSpPr/>
      </xdr:nvCxnSpPr>
      <xdr:spPr>
        <a:xfrm flipV="1">
          <a:off x="9639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46" name="楕円 345"/>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137161</xdr:rowOff>
    </xdr:to>
    <xdr:cxnSp macro="">
      <xdr:nvCxnSpPr>
        <xdr:cNvPr id="347" name="直線コネクタ 346"/>
        <xdr:cNvCxnSpPr/>
      </xdr:nvCxnSpPr>
      <xdr:spPr>
        <a:xfrm flipV="1">
          <a:off x="8750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88900</xdr:rowOff>
    </xdr:from>
    <xdr:to>
      <xdr:col>41</xdr:col>
      <xdr:colOff>101600</xdr:colOff>
      <xdr:row>86</xdr:row>
      <xdr:rowOff>19050</xdr:rowOff>
    </xdr:to>
    <xdr:sp macro="" textlink="">
      <xdr:nvSpPr>
        <xdr:cNvPr id="348" name="楕円 347"/>
        <xdr:cNvSpPr/>
      </xdr:nvSpPr>
      <xdr:spPr>
        <a:xfrm>
          <a:off x="7810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139700</xdr:rowOff>
    </xdr:to>
    <xdr:cxnSp macro="">
      <xdr:nvCxnSpPr>
        <xdr:cNvPr id="349" name="直線コネクタ 348"/>
        <xdr:cNvCxnSpPr/>
      </xdr:nvCxnSpPr>
      <xdr:spPr>
        <a:xfrm flipV="1">
          <a:off x="7861300" y="147104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54" name="n_1mainValue【福祉施設】&#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55" name="n_2mainValue【福祉施設】&#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356" name="n_3mainValue【福祉施設】&#10;一人当たり面積"/>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97" name="直線コネクタ 396"/>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98"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9" name="直線コネクタ 39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00"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01" name="直線コネクタ 400"/>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02"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03" name="フローチャート: 判断 402"/>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4" name="フローチャート: 判断 40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05" name="フローチャート: 判断 404"/>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06" name="フローチャート: 判断 405"/>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07" name="フローチャート: 判断 406"/>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413" name="楕円 412"/>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91457</xdr:rowOff>
    </xdr:from>
    <xdr:ext cx="405111" cy="259045"/>
    <xdr:sp macro="" textlink="">
      <xdr:nvSpPr>
        <xdr:cNvPr id="414" name="【一般廃棄物処理施設】&#10;有形固定資産減価償却率該当値テキスト"/>
        <xdr:cNvSpPr txBox="1"/>
      </xdr:nvSpPr>
      <xdr:spPr>
        <a:xfrm>
          <a:off x="16357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415" name="楕円 414"/>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37</xdr:row>
      <xdr:rowOff>163830</xdr:rowOff>
    </xdr:to>
    <xdr:cxnSp macro="">
      <xdr:nvCxnSpPr>
        <xdr:cNvPr id="416" name="直線コネクタ 415"/>
        <xdr:cNvCxnSpPr/>
      </xdr:nvCxnSpPr>
      <xdr:spPr>
        <a:xfrm>
          <a:off x="15481300" y="64808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17" name="楕円 416"/>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38</xdr:row>
      <xdr:rowOff>110490</xdr:rowOff>
    </xdr:to>
    <xdr:cxnSp macro="">
      <xdr:nvCxnSpPr>
        <xdr:cNvPr id="418" name="直線コネクタ 417"/>
        <xdr:cNvCxnSpPr/>
      </xdr:nvCxnSpPr>
      <xdr:spPr>
        <a:xfrm flipV="1">
          <a:off x="14592300" y="64808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19" name="楕円 418"/>
        <xdr:cNvSpPr/>
      </xdr:nvSpPr>
      <xdr:spPr>
        <a:xfrm>
          <a:off x="13652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43815</xdr:rowOff>
    </xdr:from>
    <xdr:to>
      <xdr:col>76</xdr:col>
      <xdr:colOff>114300</xdr:colOff>
      <xdr:row>38</xdr:row>
      <xdr:rowOff>110490</xdr:rowOff>
    </xdr:to>
    <xdr:cxnSp macro="">
      <xdr:nvCxnSpPr>
        <xdr:cNvPr id="420" name="直線コネクタ 419"/>
        <xdr:cNvCxnSpPr/>
      </xdr:nvCxnSpPr>
      <xdr:spPr>
        <a:xfrm>
          <a:off x="13703300" y="65589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21"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2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23"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2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7637</xdr:rowOff>
    </xdr:from>
    <xdr:ext cx="405111" cy="259045"/>
    <xdr:sp macro="" textlink="">
      <xdr:nvSpPr>
        <xdr:cNvPr id="425" name="n_1mainValue【一般廃棄物処理施設】&#10;有形固定資産減価償却率"/>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26" name="n_2mainValue【一般廃棄物処理施設】&#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427" name="n_3main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49" name="直線コネクタ 448"/>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5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51" name="直線コネクタ 45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52"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53" name="直線コネクタ 452"/>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54"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55" name="フローチャート: 判断 454"/>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56" name="フローチャート: 判断 455"/>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57" name="フローチャート: 判断 456"/>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58" name="フローチャート: 判断 457"/>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59" name="フローチャート: 判断 458"/>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54066</xdr:rowOff>
    </xdr:from>
    <xdr:to>
      <xdr:col>116</xdr:col>
      <xdr:colOff>114300</xdr:colOff>
      <xdr:row>39</xdr:row>
      <xdr:rowOff>155666</xdr:rowOff>
    </xdr:to>
    <xdr:sp macro="" textlink="">
      <xdr:nvSpPr>
        <xdr:cNvPr id="465" name="楕円 464"/>
        <xdr:cNvSpPr/>
      </xdr:nvSpPr>
      <xdr:spPr>
        <a:xfrm>
          <a:off x="22110700" y="6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76943</xdr:rowOff>
    </xdr:from>
    <xdr:ext cx="599010" cy="259045"/>
    <xdr:sp macro="" textlink="">
      <xdr:nvSpPr>
        <xdr:cNvPr id="466" name="【一般廃棄物処理施設】&#10;一人当たり有形固定資産（償却資産）額該当値テキスト"/>
        <xdr:cNvSpPr txBox="1"/>
      </xdr:nvSpPr>
      <xdr:spPr>
        <a:xfrm>
          <a:off x="22199600" y="65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78984</xdr:rowOff>
    </xdr:from>
    <xdr:to>
      <xdr:col>112</xdr:col>
      <xdr:colOff>38100</xdr:colOff>
      <xdr:row>40</xdr:row>
      <xdr:rowOff>9134</xdr:rowOff>
    </xdr:to>
    <xdr:sp macro="" textlink="">
      <xdr:nvSpPr>
        <xdr:cNvPr id="467" name="楕円 466"/>
        <xdr:cNvSpPr/>
      </xdr:nvSpPr>
      <xdr:spPr>
        <a:xfrm>
          <a:off x="21272500" y="67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104866</xdr:rowOff>
    </xdr:from>
    <xdr:to>
      <xdr:col>116</xdr:col>
      <xdr:colOff>63500</xdr:colOff>
      <xdr:row>39</xdr:row>
      <xdr:rowOff>129784</xdr:rowOff>
    </xdr:to>
    <xdr:cxnSp macro="">
      <xdr:nvCxnSpPr>
        <xdr:cNvPr id="468" name="直線コネクタ 467"/>
        <xdr:cNvCxnSpPr/>
      </xdr:nvCxnSpPr>
      <xdr:spPr>
        <a:xfrm flipV="1">
          <a:off x="21323300" y="679141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139536</xdr:rowOff>
    </xdr:from>
    <xdr:to>
      <xdr:col>107</xdr:col>
      <xdr:colOff>101600</xdr:colOff>
      <xdr:row>40</xdr:row>
      <xdr:rowOff>69686</xdr:rowOff>
    </xdr:to>
    <xdr:sp macro="" textlink="">
      <xdr:nvSpPr>
        <xdr:cNvPr id="469" name="楕円 468"/>
        <xdr:cNvSpPr/>
      </xdr:nvSpPr>
      <xdr:spPr>
        <a:xfrm>
          <a:off x="20383500" y="68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129784</xdr:rowOff>
    </xdr:from>
    <xdr:to>
      <xdr:col>111</xdr:col>
      <xdr:colOff>177800</xdr:colOff>
      <xdr:row>40</xdr:row>
      <xdr:rowOff>18886</xdr:rowOff>
    </xdr:to>
    <xdr:cxnSp macro="">
      <xdr:nvCxnSpPr>
        <xdr:cNvPr id="470" name="直線コネクタ 469"/>
        <xdr:cNvCxnSpPr/>
      </xdr:nvCxnSpPr>
      <xdr:spPr>
        <a:xfrm flipV="1">
          <a:off x="20434300" y="6816334"/>
          <a:ext cx="889000" cy="6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145321</xdr:rowOff>
    </xdr:from>
    <xdr:to>
      <xdr:col>102</xdr:col>
      <xdr:colOff>165100</xdr:colOff>
      <xdr:row>40</xdr:row>
      <xdr:rowOff>75471</xdr:rowOff>
    </xdr:to>
    <xdr:sp macro="" textlink="">
      <xdr:nvSpPr>
        <xdr:cNvPr id="471" name="楕円 470"/>
        <xdr:cNvSpPr/>
      </xdr:nvSpPr>
      <xdr:spPr>
        <a:xfrm>
          <a:off x="19494500" y="6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18886</xdr:rowOff>
    </xdr:from>
    <xdr:to>
      <xdr:col>107</xdr:col>
      <xdr:colOff>50800</xdr:colOff>
      <xdr:row>40</xdr:row>
      <xdr:rowOff>24671</xdr:rowOff>
    </xdr:to>
    <xdr:cxnSp macro="">
      <xdr:nvCxnSpPr>
        <xdr:cNvPr id="472" name="直線コネクタ 471"/>
        <xdr:cNvCxnSpPr/>
      </xdr:nvCxnSpPr>
      <xdr:spPr>
        <a:xfrm flipV="1">
          <a:off x="19545300" y="6876886"/>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73"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74"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75"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76"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25661</xdr:rowOff>
    </xdr:from>
    <xdr:ext cx="599010" cy="259045"/>
    <xdr:sp macro="" textlink="">
      <xdr:nvSpPr>
        <xdr:cNvPr id="477" name="n_1mainValue【一般廃棄物処理施設】&#10;一人当たり有形固定資産（償却資産）額"/>
        <xdr:cNvSpPr txBox="1"/>
      </xdr:nvSpPr>
      <xdr:spPr>
        <a:xfrm>
          <a:off x="21011095" y="654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60813</xdr:rowOff>
    </xdr:from>
    <xdr:ext cx="599010" cy="259045"/>
    <xdr:sp macro="" textlink="">
      <xdr:nvSpPr>
        <xdr:cNvPr id="478" name="n_2mainValue【一般廃棄物処理施設】&#10;一人当たり有形固定資産（償却資産）額"/>
        <xdr:cNvSpPr txBox="1"/>
      </xdr:nvSpPr>
      <xdr:spPr>
        <a:xfrm>
          <a:off x="20134795" y="691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91998</xdr:rowOff>
    </xdr:from>
    <xdr:ext cx="599010" cy="259045"/>
    <xdr:sp macro="" textlink="">
      <xdr:nvSpPr>
        <xdr:cNvPr id="479" name="n_3mainValue【一般廃棄物処理施設】&#10;一人当たり有形固定資産（償却資産）額"/>
        <xdr:cNvSpPr txBox="1"/>
      </xdr:nvSpPr>
      <xdr:spPr>
        <a:xfrm>
          <a:off x="19245795" y="66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5" name="直線コネクタ 504"/>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7" name="直線コネクタ 5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08"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09" name="直線コネクタ 508"/>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10"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11" name="フローチャート: 判断 510"/>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12" name="フローチャート: 判断 511"/>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3" name="フローチャート: 判断 51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4" name="フローチャート: 判断 513"/>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15" name="フローチャート: 判断 514"/>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24312</xdr:rowOff>
    </xdr:from>
    <xdr:to>
      <xdr:col>85</xdr:col>
      <xdr:colOff>177800</xdr:colOff>
      <xdr:row>57</xdr:row>
      <xdr:rowOff>125912</xdr:rowOff>
    </xdr:to>
    <xdr:sp macro="" textlink="">
      <xdr:nvSpPr>
        <xdr:cNvPr id="521" name="楕円 520"/>
        <xdr:cNvSpPr/>
      </xdr:nvSpPr>
      <xdr:spPr>
        <a:xfrm>
          <a:off x="162687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47189</xdr:rowOff>
    </xdr:from>
    <xdr:ext cx="405111" cy="259045"/>
    <xdr:sp macro="" textlink="">
      <xdr:nvSpPr>
        <xdr:cNvPr id="522" name="【保健センター・保健所】&#10;有形固定資産減価償却率該当値テキスト"/>
        <xdr:cNvSpPr txBox="1"/>
      </xdr:nvSpPr>
      <xdr:spPr>
        <a:xfrm>
          <a:off x="16357600" y="964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141877</xdr:rowOff>
    </xdr:from>
    <xdr:to>
      <xdr:col>81</xdr:col>
      <xdr:colOff>101600</xdr:colOff>
      <xdr:row>57</xdr:row>
      <xdr:rowOff>72027</xdr:rowOff>
    </xdr:to>
    <xdr:sp macro="" textlink="">
      <xdr:nvSpPr>
        <xdr:cNvPr id="523" name="楕円 522"/>
        <xdr:cNvSpPr/>
      </xdr:nvSpPr>
      <xdr:spPr>
        <a:xfrm>
          <a:off x="15430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21227</xdr:rowOff>
    </xdr:from>
    <xdr:to>
      <xdr:col>85</xdr:col>
      <xdr:colOff>127000</xdr:colOff>
      <xdr:row>57</xdr:row>
      <xdr:rowOff>75112</xdr:rowOff>
    </xdr:to>
    <xdr:cxnSp macro="">
      <xdr:nvCxnSpPr>
        <xdr:cNvPr id="524" name="直線コネクタ 523"/>
        <xdr:cNvCxnSpPr/>
      </xdr:nvCxnSpPr>
      <xdr:spPr>
        <a:xfrm>
          <a:off x="15481300" y="979387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37374</xdr:rowOff>
    </xdr:from>
    <xdr:to>
      <xdr:col>76</xdr:col>
      <xdr:colOff>165100</xdr:colOff>
      <xdr:row>57</xdr:row>
      <xdr:rowOff>138974</xdr:rowOff>
    </xdr:to>
    <xdr:sp macro="" textlink="">
      <xdr:nvSpPr>
        <xdr:cNvPr id="525" name="楕円 524"/>
        <xdr:cNvSpPr/>
      </xdr:nvSpPr>
      <xdr:spPr>
        <a:xfrm>
          <a:off x="14541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21227</xdr:rowOff>
    </xdr:from>
    <xdr:to>
      <xdr:col>81</xdr:col>
      <xdr:colOff>50800</xdr:colOff>
      <xdr:row>57</xdr:row>
      <xdr:rowOff>88174</xdr:rowOff>
    </xdr:to>
    <xdr:cxnSp macro="">
      <xdr:nvCxnSpPr>
        <xdr:cNvPr id="526" name="直線コネクタ 525"/>
        <xdr:cNvCxnSpPr/>
      </xdr:nvCxnSpPr>
      <xdr:spPr>
        <a:xfrm flipV="1">
          <a:off x="14592300" y="97938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128815</xdr:rowOff>
    </xdr:from>
    <xdr:to>
      <xdr:col>72</xdr:col>
      <xdr:colOff>38100</xdr:colOff>
      <xdr:row>57</xdr:row>
      <xdr:rowOff>58965</xdr:rowOff>
    </xdr:to>
    <xdr:sp macro="" textlink="">
      <xdr:nvSpPr>
        <xdr:cNvPr id="527" name="楕円 526"/>
        <xdr:cNvSpPr/>
      </xdr:nvSpPr>
      <xdr:spPr>
        <a:xfrm>
          <a:off x="13652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8165</xdr:rowOff>
    </xdr:from>
    <xdr:to>
      <xdr:col>76</xdr:col>
      <xdr:colOff>114300</xdr:colOff>
      <xdr:row>57</xdr:row>
      <xdr:rowOff>88174</xdr:rowOff>
    </xdr:to>
    <xdr:cxnSp macro="">
      <xdr:nvCxnSpPr>
        <xdr:cNvPr id="528" name="直線コネクタ 527"/>
        <xdr:cNvCxnSpPr/>
      </xdr:nvCxnSpPr>
      <xdr:spPr>
        <a:xfrm>
          <a:off x="13703300" y="978081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29"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30"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31"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32"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88554</xdr:rowOff>
    </xdr:from>
    <xdr:ext cx="405111" cy="259045"/>
    <xdr:sp macro="" textlink="">
      <xdr:nvSpPr>
        <xdr:cNvPr id="533" name="n_1mainValue【保健センター・保健所】&#10;有形固定資産減価償却率"/>
        <xdr:cNvSpPr txBox="1"/>
      </xdr:nvSpPr>
      <xdr:spPr>
        <a:xfrm>
          <a:off x="152660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155501</xdr:rowOff>
    </xdr:from>
    <xdr:ext cx="405111" cy="259045"/>
    <xdr:sp macro="" textlink="">
      <xdr:nvSpPr>
        <xdr:cNvPr id="534" name="n_2mainValue【保健センター・保健所】&#10;有形固定資産減価償却率"/>
        <xdr:cNvSpPr txBox="1"/>
      </xdr:nvSpPr>
      <xdr:spPr>
        <a:xfrm>
          <a:off x="14389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75492</xdr:rowOff>
    </xdr:from>
    <xdr:ext cx="405111" cy="259045"/>
    <xdr:sp macro="" textlink="">
      <xdr:nvSpPr>
        <xdr:cNvPr id="535" name="n_3mainValue【保健センター・保健所】&#10;有形固定資産減価償却率"/>
        <xdr:cNvSpPr txBox="1"/>
      </xdr:nvSpPr>
      <xdr:spPr>
        <a:xfrm>
          <a:off x="135007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5" name="テキスト ボックス 5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59" name="直線コネクタ 558"/>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1" name="直線コネクタ 56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62"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3" name="直線コネクタ 562"/>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64"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65" name="フローチャート: 判断 564"/>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66" name="フローチャート: 判断 565"/>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67" name="フローチャート: 判断 566"/>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8" name="フローチャート: 判断 567"/>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69" name="フローチャート: 判断 568"/>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575" name="楕円 574"/>
        <xdr:cNvSpPr/>
      </xdr:nvSpPr>
      <xdr:spPr>
        <a:xfrm>
          <a:off x="22110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576" name="【保健センター・保健所】&#10;一人当たり面積該当値テキスト"/>
        <xdr:cNvSpPr txBox="1"/>
      </xdr:nvSpPr>
      <xdr:spPr>
        <a:xfrm>
          <a:off x="2219960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577" name="楕円 576"/>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152400</xdr:rowOff>
    </xdr:to>
    <xdr:cxnSp macro="">
      <xdr:nvCxnSpPr>
        <xdr:cNvPr id="578" name="直線コネクタ 577"/>
        <xdr:cNvCxnSpPr/>
      </xdr:nvCxnSpPr>
      <xdr:spPr>
        <a:xfrm>
          <a:off x="21323300" y="1095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579" name="楕円 578"/>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156210</xdr:rowOff>
    </xdr:to>
    <xdr:cxnSp macro="">
      <xdr:nvCxnSpPr>
        <xdr:cNvPr id="580" name="直線コネクタ 579"/>
        <xdr:cNvCxnSpPr/>
      </xdr:nvCxnSpPr>
      <xdr:spPr>
        <a:xfrm flipV="1">
          <a:off x="20434300" y="1095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581" name="楕円 580"/>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582" name="直線コネクタ 581"/>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583"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84"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85"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86"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587" name="n_1mainValue【保健センター・保健所】&#10;一人当たり面積"/>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88"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589"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15" name="直線コネクタ 61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1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19" name="直線コネクタ 61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20"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21" name="フローチャート: 判断 62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2" name="フローチャート: 判断 62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23" name="フローチャート: 判断 62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24" name="フローチャート: 判断 62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25" name="フローチャート: 判断 62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631" name="楕円 630"/>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632" name="【消防施設】&#10;有形固定資産減価償却率該当値テキスト"/>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33" name="楕円 632"/>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74023</xdr:rowOff>
    </xdr:to>
    <xdr:cxnSp macro="">
      <xdr:nvCxnSpPr>
        <xdr:cNvPr id="634" name="直線コネクタ 633"/>
        <xdr:cNvCxnSpPr/>
      </xdr:nvCxnSpPr>
      <xdr:spPr>
        <a:xfrm>
          <a:off x="15481300" y="144741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140788</xdr:rowOff>
    </xdr:from>
    <xdr:to>
      <xdr:col>76</xdr:col>
      <xdr:colOff>165100</xdr:colOff>
      <xdr:row>84</xdr:row>
      <xdr:rowOff>70938</xdr:rowOff>
    </xdr:to>
    <xdr:sp macro="" textlink="">
      <xdr:nvSpPr>
        <xdr:cNvPr id="635" name="楕円 634"/>
        <xdr:cNvSpPr/>
      </xdr:nvSpPr>
      <xdr:spPr>
        <a:xfrm>
          <a:off x="14541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20138</xdr:rowOff>
    </xdr:from>
    <xdr:to>
      <xdr:col>81</xdr:col>
      <xdr:colOff>50800</xdr:colOff>
      <xdr:row>84</xdr:row>
      <xdr:rowOff>72389</xdr:rowOff>
    </xdr:to>
    <xdr:cxnSp macro="">
      <xdr:nvCxnSpPr>
        <xdr:cNvPr id="636" name="直線コネクタ 635"/>
        <xdr:cNvCxnSpPr/>
      </xdr:nvCxnSpPr>
      <xdr:spPr>
        <a:xfrm>
          <a:off x="14592300" y="1442193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119562</xdr:rowOff>
    </xdr:from>
    <xdr:to>
      <xdr:col>72</xdr:col>
      <xdr:colOff>38100</xdr:colOff>
      <xdr:row>84</xdr:row>
      <xdr:rowOff>49712</xdr:rowOff>
    </xdr:to>
    <xdr:sp macro="" textlink="">
      <xdr:nvSpPr>
        <xdr:cNvPr id="637" name="楕円 636"/>
        <xdr:cNvSpPr/>
      </xdr:nvSpPr>
      <xdr:spPr>
        <a:xfrm>
          <a:off x="1365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170362</xdr:rowOff>
    </xdr:from>
    <xdr:to>
      <xdr:col>76</xdr:col>
      <xdr:colOff>114300</xdr:colOff>
      <xdr:row>84</xdr:row>
      <xdr:rowOff>20138</xdr:rowOff>
    </xdr:to>
    <xdr:cxnSp macro="">
      <xdr:nvCxnSpPr>
        <xdr:cNvPr id="638" name="直線コネクタ 637"/>
        <xdr:cNvCxnSpPr/>
      </xdr:nvCxnSpPr>
      <xdr:spPr>
        <a:xfrm>
          <a:off x="13703300" y="144007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39"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40"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41"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4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43" name="n_1mainValue【消防施設】&#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62065</xdr:rowOff>
    </xdr:from>
    <xdr:ext cx="405111" cy="259045"/>
    <xdr:sp macro="" textlink="">
      <xdr:nvSpPr>
        <xdr:cNvPr id="644" name="n_2mainValue【消防施設】&#10;有形固定資産減価償却率"/>
        <xdr:cNvSpPr txBox="1"/>
      </xdr:nvSpPr>
      <xdr:spPr>
        <a:xfrm>
          <a:off x="14389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40839</xdr:rowOff>
    </xdr:from>
    <xdr:ext cx="405111" cy="259045"/>
    <xdr:sp macro="" textlink="">
      <xdr:nvSpPr>
        <xdr:cNvPr id="645" name="n_3mainValue【消防施設】&#10;有形固定資産減価償却率"/>
        <xdr:cNvSpPr txBox="1"/>
      </xdr:nvSpPr>
      <xdr:spPr>
        <a:xfrm>
          <a:off x="13500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7" name="直線コネクタ 666"/>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8"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69" name="直線コネクタ 668"/>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70"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71" name="直線コネクタ 670"/>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72"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3" name="フローチャート: 判断 672"/>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74" name="フローチャート: 判断 673"/>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75" name="フローチャート: 判断 674"/>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76" name="フローチャート: 判断 675"/>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77" name="フローチャート: 判断 676"/>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170638</xdr:rowOff>
    </xdr:from>
    <xdr:to>
      <xdr:col>116</xdr:col>
      <xdr:colOff>114300</xdr:colOff>
      <xdr:row>84</xdr:row>
      <xdr:rowOff>100788</xdr:rowOff>
    </xdr:to>
    <xdr:sp macro="" textlink="">
      <xdr:nvSpPr>
        <xdr:cNvPr id="683" name="楕円 682"/>
        <xdr:cNvSpPr/>
      </xdr:nvSpPr>
      <xdr:spPr>
        <a:xfrm>
          <a:off x="22110700" y="144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22065</xdr:rowOff>
    </xdr:from>
    <xdr:ext cx="469744" cy="259045"/>
    <xdr:sp macro="" textlink="">
      <xdr:nvSpPr>
        <xdr:cNvPr id="684" name="【消防施設】&#10;一人当たり面積該当値テキスト"/>
        <xdr:cNvSpPr txBox="1"/>
      </xdr:nvSpPr>
      <xdr:spPr>
        <a:xfrm>
          <a:off x="22199600" y="1425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170638</xdr:rowOff>
    </xdr:from>
    <xdr:to>
      <xdr:col>112</xdr:col>
      <xdr:colOff>38100</xdr:colOff>
      <xdr:row>84</xdr:row>
      <xdr:rowOff>100788</xdr:rowOff>
    </xdr:to>
    <xdr:sp macro="" textlink="">
      <xdr:nvSpPr>
        <xdr:cNvPr id="685" name="楕円 684"/>
        <xdr:cNvSpPr/>
      </xdr:nvSpPr>
      <xdr:spPr>
        <a:xfrm>
          <a:off x="21272500" y="144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49988</xdr:rowOff>
    </xdr:from>
    <xdr:to>
      <xdr:col>116</xdr:col>
      <xdr:colOff>63500</xdr:colOff>
      <xdr:row>84</xdr:row>
      <xdr:rowOff>49988</xdr:rowOff>
    </xdr:to>
    <xdr:cxnSp macro="">
      <xdr:nvCxnSpPr>
        <xdr:cNvPr id="686" name="直線コネクタ 685"/>
        <xdr:cNvCxnSpPr/>
      </xdr:nvCxnSpPr>
      <xdr:spPr>
        <a:xfrm>
          <a:off x="21323300" y="14451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xdr:rowOff>
    </xdr:from>
    <xdr:to>
      <xdr:col>107</xdr:col>
      <xdr:colOff>101600</xdr:colOff>
      <xdr:row>84</xdr:row>
      <xdr:rowOff>108102</xdr:rowOff>
    </xdr:to>
    <xdr:sp macro="" textlink="">
      <xdr:nvSpPr>
        <xdr:cNvPr id="687" name="楕円 686"/>
        <xdr:cNvSpPr/>
      </xdr:nvSpPr>
      <xdr:spPr>
        <a:xfrm>
          <a:off x="20383500" y="144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49988</xdr:rowOff>
    </xdr:from>
    <xdr:to>
      <xdr:col>111</xdr:col>
      <xdr:colOff>177800</xdr:colOff>
      <xdr:row>84</xdr:row>
      <xdr:rowOff>57302</xdr:rowOff>
    </xdr:to>
    <xdr:cxnSp macro="">
      <xdr:nvCxnSpPr>
        <xdr:cNvPr id="688" name="直線コネクタ 687"/>
        <xdr:cNvCxnSpPr/>
      </xdr:nvCxnSpPr>
      <xdr:spPr>
        <a:xfrm flipV="1">
          <a:off x="20434300" y="1445178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35764</xdr:rowOff>
    </xdr:from>
    <xdr:to>
      <xdr:col>102</xdr:col>
      <xdr:colOff>165100</xdr:colOff>
      <xdr:row>84</xdr:row>
      <xdr:rowOff>137364</xdr:rowOff>
    </xdr:to>
    <xdr:sp macro="" textlink="">
      <xdr:nvSpPr>
        <xdr:cNvPr id="689" name="楕円 688"/>
        <xdr:cNvSpPr/>
      </xdr:nvSpPr>
      <xdr:spPr>
        <a:xfrm>
          <a:off x="19494500" y="144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57302</xdr:rowOff>
    </xdr:from>
    <xdr:to>
      <xdr:col>107</xdr:col>
      <xdr:colOff>50800</xdr:colOff>
      <xdr:row>84</xdr:row>
      <xdr:rowOff>86564</xdr:rowOff>
    </xdr:to>
    <xdr:cxnSp macro="">
      <xdr:nvCxnSpPr>
        <xdr:cNvPr id="690" name="直線コネクタ 689"/>
        <xdr:cNvCxnSpPr/>
      </xdr:nvCxnSpPr>
      <xdr:spPr>
        <a:xfrm flipV="1">
          <a:off x="19545300" y="1445910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691"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92"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693"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94"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117315</xdr:rowOff>
    </xdr:from>
    <xdr:ext cx="469744" cy="259045"/>
    <xdr:sp macro="" textlink="">
      <xdr:nvSpPr>
        <xdr:cNvPr id="695" name="n_1mainValue【消防施設】&#10;一人当たり面積"/>
        <xdr:cNvSpPr txBox="1"/>
      </xdr:nvSpPr>
      <xdr:spPr>
        <a:xfrm>
          <a:off x="21075727" y="1417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124629</xdr:rowOff>
    </xdr:from>
    <xdr:ext cx="469744" cy="259045"/>
    <xdr:sp macro="" textlink="">
      <xdr:nvSpPr>
        <xdr:cNvPr id="696" name="n_2mainValue【消防施設】&#10;一人当たり面積"/>
        <xdr:cNvSpPr txBox="1"/>
      </xdr:nvSpPr>
      <xdr:spPr>
        <a:xfrm>
          <a:off x="20199427" y="1418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153891</xdr:rowOff>
    </xdr:from>
    <xdr:ext cx="469744" cy="259045"/>
    <xdr:sp macro="" textlink="">
      <xdr:nvSpPr>
        <xdr:cNvPr id="697" name="n_3mainValue【消防施設】&#10;一人当たり面積"/>
        <xdr:cNvSpPr txBox="1"/>
      </xdr:nvSpPr>
      <xdr:spPr>
        <a:xfrm>
          <a:off x="19310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23" name="直線コネクタ 72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7" name="直線コネクタ 72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28"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9" name="フローチャート: 判断 72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30" name="フローチャート: 判断 72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1" name="フローチャート: 判断 73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32" name="フローチャート: 判断 73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3" name="フローチャート: 判断 73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739" name="楕円 738"/>
        <xdr:cNvSpPr/>
      </xdr:nvSpPr>
      <xdr:spPr>
        <a:xfrm>
          <a:off x="16268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126291</xdr:rowOff>
    </xdr:from>
    <xdr:ext cx="405111" cy="259045"/>
    <xdr:sp macro="" textlink="">
      <xdr:nvSpPr>
        <xdr:cNvPr id="740" name="【庁舎】&#10;有形固定資産減価償却率該当値テキスト"/>
        <xdr:cNvSpPr txBox="1"/>
      </xdr:nvSpPr>
      <xdr:spPr>
        <a:xfrm>
          <a:off x="16357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113574</xdr:rowOff>
    </xdr:from>
    <xdr:to>
      <xdr:col>81</xdr:col>
      <xdr:colOff>101600</xdr:colOff>
      <xdr:row>105</xdr:row>
      <xdr:rowOff>43724</xdr:rowOff>
    </xdr:to>
    <xdr:sp macro="" textlink="">
      <xdr:nvSpPr>
        <xdr:cNvPr id="741" name="楕円 740"/>
        <xdr:cNvSpPr/>
      </xdr:nvSpPr>
      <xdr:spPr>
        <a:xfrm>
          <a:off x="15430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164374</xdr:rowOff>
    </xdr:from>
    <xdr:to>
      <xdr:col>85</xdr:col>
      <xdr:colOff>127000</xdr:colOff>
      <xdr:row>105</xdr:row>
      <xdr:rowOff>27214</xdr:rowOff>
    </xdr:to>
    <xdr:cxnSp macro="">
      <xdr:nvCxnSpPr>
        <xdr:cNvPr id="742" name="直線コネクタ 741"/>
        <xdr:cNvCxnSpPr/>
      </xdr:nvCxnSpPr>
      <xdr:spPr>
        <a:xfrm>
          <a:off x="15481300" y="179951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43" name="楕円 742"/>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164374</xdr:rowOff>
    </xdr:from>
    <xdr:to>
      <xdr:col>81</xdr:col>
      <xdr:colOff>50800</xdr:colOff>
      <xdr:row>105</xdr:row>
      <xdr:rowOff>99061</xdr:rowOff>
    </xdr:to>
    <xdr:cxnSp macro="">
      <xdr:nvCxnSpPr>
        <xdr:cNvPr id="744" name="直線コネクタ 743"/>
        <xdr:cNvCxnSpPr/>
      </xdr:nvCxnSpPr>
      <xdr:spPr>
        <a:xfrm flipV="1">
          <a:off x="14592300" y="17995174"/>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745" name="楕円 744"/>
        <xdr:cNvSpPr/>
      </xdr:nvSpPr>
      <xdr:spPr>
        <a:xfrm>
          <a:off x="1365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105</xdr:row>
      <xdr:rowOff>99061</xdr:rowOff>
    </xdr:to>
    <xdr:cxnSp macro="">
      <xdr:nvCxnSpPr>
        <xdr:cNvPr id="746" name="直線コネクタ 745"/>
        <xdr:cNvCxnSpPr/>
      </xdr:nvCxnSpPr>
      <xdr:spPr>
        <a:xfrm>
          <a:off x="13703300" y="17900469"/>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47"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48"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49"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50"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34851</xdr:rowOff>
    </xdr:from>
    <xdr:ext cx="405111" cy="259045"/>
    <xdr:sp macro="" textlink="">
      <xdr:nvSpPr>
        <xdr:cNvPr id="751" name="n_1mainValue【庁舎】&#10;有形固定資産減価償却率"/>
        <xdr:cNvSpPr txBox="1"/>
      </xdr:nvSpPr>
      <xdr:spPr>
        <a:xfrm>
          <a:off x="15266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52"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136996</xdr:rowOff>
    </xdr:from>
    <xdr:ext cx="405111" cy="259045"/>
    <xdr:sp macro="" textlink="">
      <xdr:nvSpPr>
        <xdr:cNvPr id="753" name="n_3mainValue【庁舎】&#10;有形固定資産減価償却率"/>
        <xdr:cNvSpPr txBox="1"/>
      </xdr:nvSpPr>
      <xdr:spPr>
        <a:xfrm>
          <a:off x="13500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79" name="直線コネクタ 778"/>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80"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81" name="直線コネクタ 780"/>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82"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83" name="直線コネクタ 782"/>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84"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85" name="フローチャート: 判断 784"/>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86" name="フローチャート: 判断 785"/>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7" name="フローチャート: 判断 786"/>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8" name="フローチャート: 判断 787"/>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89" name="フローチャート: 判断 788"/>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144599</xdr:rowOff>
    </xdr:from>
    <xdr:to>
      <xdr:col>116</xdr:col>
      <xdr:colOff>114300</xdr:colOff>
      <xdr:row>105</xdr:row>
      <xdr:rowOff>74749</xdr:rowOff>
    </xdr:to>
    <xdr:sp macro="" textlink="">
      <xdr:nvSpPr>
        <xdr:cNvPr id="795" name="楕円 794"/>
        <xdr:cNvSpPr/>
      </xdr:nvSpPr>
      <xdr:spPr>
        <a:xfrm>
          <a:off x="22110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167476</xdr:rowOff>
    </xdr:from>
    <xdr:ext cx="469744" cy="259045"/>
    <xdr:sp macro="" textlink="">
      <xdr:nvSpPr>
        <xdr:cNvPr id="796" name="【庁舎】&#10;一人当たり面積該当値テキスト"/>
        <xdr:cNvSpPr txBox="1"/>
      </xdr:nvSpPr>
      <xdr:spPr>
        <a:xfrm>
          <a:off x="22199600" y="178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797" name="楕円 796"/>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23949</xdr:rowOff>
    </xdr:from>
    <xdr:to>
      <xdr:col>116</xdr:col>
      <xdr:colOff>63500</xdr:colOff>
      <xdr:row>105</xdr:row>
      <xdr:rowOff>54973</xdr:rowOff>
    </xdr:to>
    <xdr:cxnSp macro="">
      <xdr:nvCxnSpPr>
        <xdr:cNvPr id="798" name="直線コネクタ 797"/>
        <xdr:cNvCxnSpPr/>
      </xdr:nvCxnSpPr>
      <xdr:spPr>
        <a:xfrm flipV="1">
          <a:off x="21323300" y="180261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97245</xdr:rowOff>
    </xdr:from>
    <xdr:to>
      <xdr:col>107</xdr:col>
      <xdr:colOff>101600</xdr:colOff>
      <xdr:row>107</xdr:row>
      <xdr:rowOff>27395</xdr:rowOff>
    </xdr:to>
    <xdr:sp macro="" textlink="">
      <xdr:nvSpPr>
        <xdr:cNvPr id="799" name="楕円 798"/>
        <xdr:cNvSpPr/>
      </xdr:nvSpPr>
      <xdr:spPr>
        <a:xfrm>
          <a:off x="2038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54973</xdr:rowOff>
    </xdr:from>
    <xdr:to>
      <xdr:col>111</xdr:col>
      <xdr:colOff>177800</xdr:colOff>
      <xdr:row>106</xdr:row>
      <xdr:rowOff>148045</xdr:rowOff>
    </xdr:to>
    <xdr:cxnSp macro="">
      <xdr:nvCxnSpPr>
        <xdr:cNvPr id="800" name="直線コネクタ 799"/>
        <xdr:cNvCxnSpPr/>
      </xdr:nvCxnSpPr>
      <xdr:spPr>
        <a:xfrm flipV="1">
          <a:off x="20434300" y="18057223"/>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107043</xdr:rowOff>
    </xdr:from>
    <xdr:to>
      <xdr:col>102</xdr:col>
      <xdr:colOff>165100</xdr:colOff>
      <xdr:row>105</xdr:row>
      <xdr:rowOff>37193</xdr:rowOff>
    </xdr:to>
    <xdr:sp macro="" textlink="">
      <xdr:nvSpPr>
        <xdr:cNvPr id="801" name="楕円 800"/>
        <xdr:cNvSpPr/>
      </xdr:nvSpPr>
      <xdr:spPr>
        <a:xfrm>
          <a:off x="19494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157843</xdr:rowOff>
    </xdr:from>
    <xdr:to>
      <xdr:col>107</xdr:col>
      <xdr:colOff>50800</xdr:colOff>
      <xdr:row>106</xdr:row>
      <xdr:rowOff>148045</xdr:rowOff>
    </xdr:to>
    <xdr:cxnSp macro="">
      <xdr:nvCxnSpPr>
        <xdr:cNvPr id="802" name="直線コネクタ 801"/>
        <xdr:cNvCxnSpPr/>
      </xdr:nvCxnSpPr>
      <xdr:spPr>
        <a:xfrm>
          <a:off x="19545300" y="17988643"/>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03"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04"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05"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06"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807" name="n_1mainValue【庁舎】&#10;一人当たり面積"/>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18522</xdr:rowOff>
    </xdr:from>
    <xdr:ext cx="469744" cy="259045"/>
    <xdr:sp macro="" textlink="">
      <xdr:nvSpPr>
        <xdr:cNvPr id="808" name="n_2mainValue【庁舎】&#10;一人当たり面積"/>
        <xdr:cNvSpPr txBox="1"/>
      </xdr:nvSpPr>
      <xdr:spPr>
        <a:xfrm>
          <a:off x="20199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53720</xdr:rowOff>
    </xdr:from>
    <xdr:ext cx="469744" cy="259045"/>
    <xdr:sp macro="" textlink="">
      <xdr:nvSpPr>
        <xdr:cNvPr id="809" name="n_3mainValue【庁舎】&#10;一人当たり面積"/>
        <xdr:cNvSpPr txBox="1"/>
      </xdr:nvSpPr>
      <xdr:spPr>
        <a:xfrm>
          <a:off x="19310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有形固定資産減価償却率については、概ね緩やかな上昇傾向にあり、主な要因は、新規の施設整備を控えている反面、平成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上天草市公共施設等総合管理計画に沿って、老朽化した施設について計画的な整備や長寿命化を図っているためである。なお、一人当たりの指標が概ね増加しているのは、人口減少に起因す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26,756
26,652
126.94
21,558,074
20,937,094
446,445
10,074,527
17,809,673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年度から同じ数値であり、類似団体平均値より</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公共施設使用料及び各種手数料の見直しや、全庁的な徴収業務の取組み強化により収納率向上を目指すとともに、本市の主たる産業である観光業及び農林水産業に係る観光需要と観光消費を拡大する事業、農林水産物の生産・加工品開発・販売を拡大する事業を重点的に取組むことで、市民所得の向上を図り自主財源拡充に繋げ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ポイント、県平均と比較して同じく</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前年度と比較して、分母である経常一般財源等について、地方交付税や臨時財政対策債等が減収したことにより、全体として減収した。</a:t>
          </a:r>
        </a:p>
        <a:p>
          <a:r>
            <a:rPr kumimoji="1" lang="ja-JP" altLang="en-US" sz="1300">
              <a:latin typeface="ＭＳ Ｐゴシック" panose="020B0600070205080204" pitchFamily="50" charset="-128"/>
              <a:ea typeface="ＭＳ Ｐゴシック" panose="020B0600070205080204" pitchFamily="50" charset="-128"/>
            </a:rPr>
            <a:t>　また、分子である経常経費充当一般財源等についても、人件費、公債費等が減少したものの、分母の額の減少が分子の減少の割合を上回ったたため、経常収支比率が増加した。適正な組織再編及び定員管理等による人件費の削減、地方債発行額の抑制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156391</xdr:rowOff>
    </xdr:from>
    <xdr:to>
      <xdr:col>23</xdr:col>
      <xdr:colOff>133350</xdr:colOff>
      <xdr:row>61</xdr:row>
      <xdr:rowOff>84909</xdr:rowOff>
    </xdr:to>
    <xdr:cxnSp macro="">
      <xdr:nvCxnSpPr>
        <xdr:cNvPr id="134" name="直線コネクタ 133"/>
        <xdr:cNvCxnSpPr/>
      </xdr:nvCxnSpPr>
      <xdr:spPr>
        <a:xfrm>
          <a:off x="4114800" y="10443391"/>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2177</xdr:rowOff>
    </xdr:to>
    <xdr:cxnSp macro="">
      <xdr:nvCxnSpPr>
        <xdr:cNvPr id="137" name="直線コネクタ 136"/>
        <xdr:cNvCxnSpPr/>
      </xdr:nvCxnSpPr>
      <xdr:spPr>
        <a:xfrm flipV="1">
          <a:off x="3225800" y="104433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2177</xdr:rowOff>
    </xdr:from>
    <xdr:to>
      <xdr:col>15</xdr:col>
      <xdr:colOff>82550</xdr:colOff>
      <xdr:row>61</xdr:row>
      <xdr:rowOff>43543</xdr:rowOff>
    </xdr:to>
    <xdr:cxnSp macro="">
      <xdr:nvCxnSpPr>
        <xdr:cNvPr id="140" name="直線コネクタ 139"/>
        <xdr:cNvCxnSpPr/>
      </xdr:nvCxnSpPr>
      <xdr:spPr>
        <a:xfrm flipV="1">
          <a:off x="2336800" y="1046062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117566</xdr:rowOff>
    </xdr:from>
    <xdr:to>
      <xdr:col>11</xdr:col>
      <xdr:colOff>31750</xdr:colOff>
      <xdr:row>61</xdr:row>
      <xdr:rowOff>43543</xdr:rowOff>
    </xdr:to>
    <xdr:cxnSp macro="">
      <xdr:nvCxnSpPr>
        <xdr:cNvPr id="143" name="直線コネクタ 142"/>
        <xdr:cNvCxnSpPr/>
      </xdr:nvCxnSpPr>
      <xdr:spPr>
        <a:xfrm>
          <a:off x="1447800" y="10233116"/>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34109</xdr:rowOff>
    </xdr:from>
    <xdr:to>
      <xdr:col>23</xdr:col>
      <xdr:colOff>184150</xdr:colOff>
      <xdr:row>61</xdr:row>
      <xdr:rowOff>135709</xdr:rowOff>
    </xdr:to>
    <xdr:sp macro="" textlink="">
      <xdr:nvSpPr>
        <xdr:cNvPr id="153" name="楕円 152"/>
        <xdr:cNvSpPr/>
      </xdr:nvSpPr>
      <xdr:spPr>
        <a:xfrm>
          <a:off x="4902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6186</xdr:rowOff>
    </xdr:from>
    <xdr:ext cx="762000" cy="259045"/>
    <xdr:sp macro="" textlink="">
      <xdr:nvSpPr>
        <xdr:cNvPr id="154" name="財政構造の弾力性該当値テキスト"/>
        <xdr:cNvSpPr txBox="1"/>
      </xdr:nvSpPr>
      <xdr:spPr>
        <a:xfrm>
          <a:off x="5041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122827</xdr:rowOff>
    </xdr:from>
    <xdr:to>
      <xdr:col>15</xdr:col>
      <xdr:colOff>133350</xdr:colOff>
      <xdr:row>61</xdr:row>
      <xdr:rowOff>52977</xdr:rowOff>
    </xdr:to>
    <xdr:sp macro="" textlink="">
      <xdr:nvSpPr>
        <xdr:cNvPr id="157" name="楕円 156"/>
        <xdr:cNvSpPr/>
      </xdr:nvSpPr>
      <xdr:spPr>
        <a:xfrm>
          <a:off x="3175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37754</xdr:rowOff>
    </xdr:from>
    <xdr:ext cx="762000" cy="259045"/>
    <xdr:sp macro="" textlink="">
      <xdr:nvSpPr>
        <xdr:cNvPr id="158" name="テキスト ボックス 157"/>
        <xdr:cNvSpPr txBox="1"/>
      </xdr:nvSpPr>
      <xdr:spPr>
        <a:xfrm>
          <a:off x="2844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164193</xdr:rowOff>
    </xdr:from>
    <xdr:to>
      <xdr:col>11</xdr:col>
      <xdr:colOff>82550</xdr:colOff>
      <xdr:row>61</xdr:row>
      <xdr:rowOff>94343</xdr:rowOff>
    </xdr:to>
    <xdr:sp macro="" textlink="">
      <xdr:nvSpPr>
        <xdr:cNvPr id="159" name="楕円 158"/>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79120</xdr:rowOff>
    </xdr:from>
    <xdr:ext cx="762000" cy="259045"/>
    <xdr:sp macro="" textlink="">
      <xdr:nvSpPr>
        <xdr:cNvPr id="160" name="テキスト ボックス 159"/>
        <xdr:cNvSpPr txBox="1"/>
      </xdr:nvSpPr>
      <xdr:spPr>
        <a:xfrm>
          <a:off x="1955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66766</xdr:rowOff>
    </xdr:from>
    <xdr:to>
      <xdr:col>7</xdr:col>
      <xdr:colOff>31750</xdr:colOff>
      <xdr:row>59</xdr:row>
      <xdr:rowOff>168366</xdr:rowOff>
    </xdr:to>
    <xdr:sp macro="" textlink="">
      <xdr:nvSpPr>
        <xdr:cNvPr id="161" name="楕円 160"/>
        <xdr:cNvSpPr/>
      </xdr:nvSpPr>
      <xdr:spPr>
        <a:xfrm>
          <a:off x="1397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7093</xdr:rowOff>
    </xdr:from>
    <xdr:ext cx="762000" cy="259045"/>
    <xdr:sp macro="" textlink="">
      <xdr:nvSpPr>
        <xdr:cNvPr id="162" name="テキスト ボックス 161"/>
        <xdr:cNvSpPr txBox="1"/>
      </xdr:nvSpPr>
      <xdr:spPr>
        <a:xfrm>
          <a:off x="1066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人件費は減少したものの、ふるさと応援寄附金事務事業等に係る物件費が増加したことにより、平成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15,086</a:t>
          </a:r>
          <a:r>
            <a:rPr kumimoji="1" lang="ja-JP" altLang="en-US" sz="1300">
              <a:latin typeface="ＭＳ Ｐゴシック" panose="020B0600070205080204" pitchFamily="50" charset="-128"/>
              <a:ea typeface="ＭＳ Ｐゴシック" panose="020B0600070205080204" pitchFamily="50" charset="-128"/>
            </a:rPr>
            <a:t>円増加したが、類似団体と比較して下回っている状況が続いている。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しかしながら、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町合併により誕生した市であるため、同規模の非合併団体と比較すると公共施設が多く、今後の維持管理に係る経費の増加が懸念されることから、平成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年度末に策定した定員管理基本方針に基づき適正な人員配置を行うとともに、公共施設等総合管理計画アクションプランに基づき公共施設等の統廃合を進め、人件費及び物件費の削減に努める。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141977</xdr:rowOff>
    </xdr:from>
    <xdr:to>
      <xdr:col>23</xdr:col>
      <xdr:colOff>133350</xdr:colOff>
      <xdr:row>82</xdr:row>
      <xdr:rowOff>31198</xdr:rowOff>
    </xdr:to>
    <xdr:cxnSp macro="">
      <xdr:nvCxnSpPr>
        <xdr:cNvPr id="197" name="直線コネクタ 196"/>
        <xdr:cNvCxnSpPr/>
      </xdr:nvCxnSpPr>
      <xdr:spPr>
        <a:xfrm>
          <a:off x="4114800" y="14029427"/>
          <a:ext cx="8382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118571</xdr:rowOff>
    </xdr:from>
    <xdr:to>
      <xdr:col>19</xdr:col>
      <xdr:colOff>133350</xdr:colOff>
      <xdr:row>81</xdr:row>
      <xdr:rowOff>141977</xdr:rowOff>
    </xdr:to>
    <xdr:cxnSp macro="">
      <xdr:nvCxnSpPr>
        <xdr:cNvPr id="200" name="直線コネクタ 199"/>
        <xdr:cNvCxnSpPr/>
      </xdr:nvCxnSpPr>
      <xdr:spPr>
        <a:xfrm>
          <a:off x="3225800" y="14006021"/>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113266</xdr:rowOff>
    </xdr:from>
    <xdr:to>
      <xdr:col>15</xdr:col>
      <xdr:colOff>82550</xdr:colOff>
      <xdr:row>81</xdr:row>
      <xdr:rowOff>118571</xdr:rowOff>
    </xdr:to>
    <xdr:cxnSp macro="">
      <xdr:nvCxnSpPr>
        <xdr:cNvPr id="203" name="直線コネクタ 202"/>
        <xdr:cNvCxnSpPr/>
      </xdr:nvCxnSpPr>
      <xdr:spPr>
        <a:xfrm>
          <a:off x="2336800" y="14000716"/>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67247</xdr:rowOff>
    </xdr:from>
    <xdr:to>
      <xdr:col>11</xdr:col>
      <xdr:colOff>31750</xdr:colOff>
      <xdr:row>81</xdr:row>
      <xdr:rowOff>113266</xdr:rowOff>
    </xdr:to>
    <xdr:cxnSp macro="">
      <xdr:nvCxnSpPr>
        <xdr:cNvPr id="206" name="直線コネクタ 205"/>
        <xdr:cNvCxnSpPr/>
      </xdr:nvCxnSpPr>
      <xdr:spPr>
        <a:xfrm>
          <a:off x="1447800" y="13954697"/>
          <a:ext cx="889000" cy="4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151848</xdr:rowOff>
    </xdr:from>
    <xdr:to>
      <xdr:col>23</xdr:col>
      <xdr:colOff>184150</xdr:colOff>
      <xdr:row>82</xdr:row>
      <xdr:rowOff>81998</xdr:rowOff>
    </xdr:to>
    <xdr:sp macro="" textlink="">
      <xdr:nvSpPr>
        <xdr:cNvPr id="216" name="楕円 215"/>
        <xdr:cNvSpPr/>
      </xdr:nvSpPr>
      <xdr:spPr>
        <a:xfrm>
          <a:off x="4902200" y="140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168375</xdr:rowOff>
    </xdr:from>
    <xdr:ext cx="762000" cy="259045"/>
    <xdr:sp macro="" textlink="">
      <xdr:nvSpPr>
        <xdr:cNvPr id="217" name="人件費・物件費等の状況該当値テキスト"/>
        <xdr:cNvSpPr txBox="1"/>
      </xdr:nvSpPr>
      <xdr:spPr>
        <a:xfrm>
          <a:off x="5041900" y="138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91177</xdr:rowOff>
    </xdr:from>
    <xdr:to>
      <xdr:col>19</xdr:col>
      <xdr:colOff>184150</xdr:colOff>
      <xdr:row>82</xdr:row>
      <xdr:rowOff>21327</xdr:rowOff>
    </xdr:to>
    <xdr:sp macro="" textlink="">
      <xdr:nvSpPr>
        <xdr:cNvPr id="218" name="楕円 217"/>
        <xdr:cNvSpPr/>
      </xdr:nvSpPr>
      <xdr:spPr>
        <a:xfrm>
          <a:off x="4064000" y="13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31504</xdr:rowOff>
    </xdr:from>
    <xdr:ext cx="736600" cy="259045"/>
    <xdr:sp macro="" textlink="">
      <xdr:nvSpPr>
        <xdr:cNvPr id="219" name="テキスト ボックス 218"/>
        <xdr:cNvSpPr txBox="1"/>
      </xdr:nvSpPr>
      <xdr:spPr>
        <a:xfrm>
          <a:off x="3733800" y="1374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67771</xdr:rowOff>
    </xdr:from>
    <xdr:to>
      <xdr:col>15</xdr:col>
      <xdr:colOff>133350</xdr:colOff>
      <xdr:row>81</xdr:row>
      <xdr:rowOff>169371</xdr:rowOff>
    </xdr:to>
    <xdr:sp macro="" textlink="">
      <xdr:nvSpPr>
        <xdr:cNvPr id="220" name="楕円 219"/>
        <xdr:cNvSpPr/>
      </xdr:nvSpPr>
      <xdr:spPr>
        <a:xfrm>
          <a:off x="3175000" y="139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8098</xdr:rowOff>
    </xdr:from>
    <xdr:ext cx="762000" cy="259045"/>
    <xdr:sp macro="" textlink="">
      <xdr:nvSpPr>
        <xdr:cNvPr id="221" name="テキスト ボックス 220"/>
        <xdr:cNvSpPr txBox="1"/>
      </xdr:nvSpPr>
      <xdr:spPr>
        <a:xfrm>
          <a:off x="2844800" y="1372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62466</xdr:rowOff>
    </xdr:from>
    <xdr:to>
      <xdr:col>11</xdr:col>
      <xdr:colOff>82550</xdr:colOff>
      <xdr:row>81</xdr:row>
      <xdr:rowOff>164066</xdr:rowOff>
    </xdr:to>
    <xdr:sp macro="" textlink="">
      <xdr:nvSpPr>
        <xdr:cNvPr id="222" name="楕円 221"/>
        <xdr:cNvSpPr/>
      </xdr:nvSpPr>
      <xdr:spPr>
        <a:xfrm>
          <a:off x="2286000" y="139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2793</xdr:rowOff>
    </xdr:from>
    <xdr:ext cx="762000" cy="259045"/>
    <xdr:sp macro="" textlink="">
      <xdr:nvSpPr>
        <xdr:cNvPr id="223" name="テキスト ボックス 222"/>
        <xdr:cNvSpPr txBox="1"/>
      </xdr:nvSpPr>
      <xdr:spPr>
        <a:xfrm>
          <a:off x="1955800" y="1371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16447</xdr:rowOff>
    </xdr:from>
    <xdr:to>
      <xdr:col>7</xdr:col>
      <xdr:colOff>31750</xdr:colOff>
      <xdr:row>81</xdr:row>
      <xdr:rowOff>118047</xdr:rowOff>
    </xdr:to>
    <xdr:sp macro="" textlink="">
      <xdr:nvSpPr>
        <xdr:cNvPr id="224" name="楕円 223"/>
        <xdr:cNvSpPr/>
      </xdr:nvSpPr>
      <xdr:spPr>
        <a:xfrm>
          <a:off x="1397000" y="139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128224</xdr:rowOff>
    </xdr:from>
    <xdr:ext cx="762000" cy="259045"/>
    <xdr:sp macro="" textlink="">
      <xdr:nvSpPr>
        <xdr:cNvPr id="225" name="テキスト ボックス 224"/>
        <xdr:cNvSpPr txBox="1"/>
      </xdr:nvSpPr>
      <xdr:spPr>
        <a:xfrm>
          <a:off x="1066800" y="1367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給与水準は、地方公務員法に基づき、社会情勢を踏まえ適正化を図ってきており、今後も国公準拠原則とし、県人事委員会勧告等も参考に適正な給与水準となるよう努める。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77611</xdr:rowOff>
    </xdr:to>
    <xdr:cxnSp macro="">
      <xdr:nvCxnSpPr>
        <xdr:cNvPr id="259" name="直線コネクタ 258"/>
        <xdr:cNvCxnSpPr/>
      </xdr:nvCxnSpPr>
      <xdr:spPr>
        <a:xfrm>
          <a:off x="16179800" y="149267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23989</xdr:rowOff>
    </xdr:to>
    <xdr:cxnSp macro="">
      <xdr:nvCxnSpPr>
        <xdr:cNvPr id="262" name="直線コネクタ 261"/>
        <xdr:cNvCxnSpPr/>
      </xdr:nvCxnSpPr>
      <xdr:spPr>
        <a:xfrm flipV="1">
          <a:off x="15290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64205</xdr:rowOff>
    </xdr:to>
    <xdr:cxnSp macro="">
      <xdr:nvCxnSpPr>
        <xdr:cNvPr id="265" name="直線コネクタ 264"/>
        <xdr:cNvCxnSpPr/>
      </xdr:nvCxnSpPr>
      <xdr:spPr>
        <a:xfrm flipV="1">
          <a:off x="14401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104422</xdr:rowOff>
    </xdr:to>
    <xdr:cxnSp macro="">
      <xdr:nvCxnSpPr>
        <xdr:cNvPr id="268" name="直線コネクタ 267"/>
        <xdr:cNvCxnSpPr/>
      </xdr:nvCxnSpPr>
      <xdr:spPr>
        <a:xfrm flipV="1">
          <a:off x="13512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8" name="楕円 277"/>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9"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0" name="楕円 279"/>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1" name="テキスト ボックス 280"/>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82" name="楕円 281"/>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83" name="テキスト ボックス 282"/>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4" name="楕円 283"/>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5" name="テキスト ボックス 284"/>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6" name="楕円 285"/>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7" name="テキスト ボックス 286"/>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合併当初の平成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年度の職員数は</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人で人口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人当たり職員数が多かったことから、定員適正化計画に沿って新規採用職員数の抑制、勧奨退職を勧めたことに加えて、窓口業務の民間委託及び公共施設の指定管理者制度の導入等により、平成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人まで改善された。</a:t>
          </a:r>
        </a:p>
        <a:p>
          <a:r>
            <a:rPr kumimoji="1" lang="ja-JP" altLang="en-US" sz="1300">
              <a:latin typeface="ＭＳ Ｐゴシック" panose="020B0600070205080204" pitchFamily="50" charset="-128"/>
              <a:ea typeface="ＭＳ Ｐゴシック" panose="020B0600070205080204" pitchFamily="50" charset="-128"/>
            </a:rPr>
            <a:t>　令和元年度は人口の減により、前年度と比較して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ポイント増加しているが、平成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年度末に策定した定員管理基本方針に沿って、適正な人員配置を図っていく。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98455</xdr:rowOff>
    </xdr:from>
    <xdr:to>
      <xdr:col>81</xdr:col>
      <xdr:colOff>44450</xdr:colOff>
      <xdr:row>62</xdr:row>
      <xdr:rowOff>117989</xdr:rowOff>
    </xdr:to>
    <xdr:cxnSp macro="">
      <xdr:nvCxnSpPr>
        <xdr:cNvPr id="324" name="直線コネクタ 323"/>
        <xdr:cNvCxnSpPr/>
      </xdr:nvCxnSpPr>
      <xdr:spPr>
        <a:xfrm>
          <a:off x="16179800" y="1072835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98455</xdr:rowOff>
    </xdr:to>
    <xdr:cxnSp macro="">
      <xdr:nvCxnSpPr>
        <xdr:cNvPr id="327" name="直線コネクタ 326"/>
        <xdr:cNvCxnSpPr/>
      </xdr:nvCxnSpPr>
      <xdr:spPr>
        <a:xfrm>
          <a:off x="15290800" y="1071571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74325</xdr:rowOff>
    </xdr:from>
    <xdr:to>
      <xdr:col>72</xdr:col>
      <xdr:colOff>203200</xdr:colOff>
      <xdr:row>62</xdr:row>
      <xdr:rowOff>85816</xdr:rowOff>
    </xdr:to>
    <xdr:cxnSp macro="">
      <xdr:nvCxnSpPr>
        <xdr:cNvPr id="330" name="直線コネクタ 329"/>
        <xdr:cNvCxnSpPr/>
      </xdr:nvCxnSpPr>
      <xdr:spPr>
        <a:xfrm>
          <a:off x="14401800" y="1070422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47897</xdr:rowOff>
    </xdr:from>
    <xdr:to>
      <xdr:col>68</xdr:col>
      <xdr:colOff>152400</xdr:colOff>
      <xdr:row>62</xdr:row>
      <xdr:rowOff>74325</xdr:rowOff>
    </xdr:to>
    <xdr:cxnSp macro="">
      <xdr:nvCxnSpPr>
        <xdr:cNvPr id="333" name="直線コネクタ 332"/>
        <xdr:cNvCxnSpPr/>
      </xdr:nvCxnSpPr>
      <xdr:spPr>
        <a:xfrm>
          <a:off x="13512800" y="1067779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43" name="楕円 342"/>
        <xdr:cNvSpPr/>
      </xdr:nvSpPr>
      <xdr:spPr>
        <a:xfrm>
          <a:off x="169672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83716</xdr:rowOff>
    </xdr:from>
    <xdr:ext cx="762000" cy="259045"/>
    <xdr:sp macro="" textlink="">
      <xdr:nvSpPr>
        <xdr:cNvPr id="344" name="定員管理の状況該当値テキスト"/>
        <xdr:cNvSpPr txBox="1"/>
      </xdr:nvSpPr>
      <xdr:spPr>
        <a:xfrm>
          <a:off x="17106900" y="105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47655</xdr:rowOff>
    </xdr:from>
    <xdr:to>
      <xdr:col>77</xdr:col>
      <xdr:colOff>95250</xdr:colOff>
      <xdr:row>62</xdr:row>
      <xdr:rowOff>149255</xdr:rowOff>
    </xdr:to>
    <xdr:sp macro="" textlink="">
      <xdr:nvSpPr>
        <xdr:cNvPr id="345" name="楕円 344"/>
        <xdr:cNvSpPr/>
      </xdr:nvSpPr>
      <xdr:spPr>
        <a:xfrm>
          <a:off x="16129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159432</xdr:rowOff>
    </xdr:from>
    <xdr:ext cx="736600" cy="259045"/>
    <xdr:sp macro="" textlink="">
      <xdr:nvSpPr>
        <xdr:cNvPr id="346" name="テキスト ボックス 345"/>
        <xdr:cNvSpPr txBox="1"/>
      </xdr:nvSpPr>
      <xdr:spPr>
        <a:xfrm>
          <a:off x="15798800" y="1044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7" name="楕円 346"/>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48" name="テキスト ボックス 347"/>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23525</xdr:rowOff>
    </xdr:from>
    <xdr:to>
      <xdr:col>68</xdr:col>
      <xdr:colOff>203200</xdr:colOff>
      <xdr:row>62</xdr:row>
      <xdr:rowOff>125125</xdr:rowOff>
    </xdr:to>
    <xdr:sp macro="" textlink="">
      <xdr:nvSpPr>
        <xdr:cNvPr id="349" name="楕円 348"/>
        <xdr:cNvSpPr/>
      </xdr:nvSpPr>
      <xdr:spPr>
        <a:xfrm>
          <a:off x="143510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135302</xdr:rowOff>
    </xdr:from>
    <xdr:ext cx="762000" cy="259045"/>
    <xdr:sp macro="" textlink="">
      <xdr:nvSpPr>
        <xdr:cNvPr id="350" name="テキスト ボックス 349"/>
        <xdr:cNvSpPr txBox="1"/>
      </xdr:nvSpPr>
      <xdr:spPr>
        <a:xfrm>
          <a:off x="14020800" y="1042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51" name="楕円 350"/>
        <xdr:cNvSpPr/>
      </xdr:nvSpPr>
      <xdr:spPr>
        <a:xfrm>
          <a:off x="13462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52" name="テキスト ボックス 351"/>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ポイント、県平均</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年度まで年々減少していたものの、普通交付税額が減少したことにより、前年度比較で増となった。</a:t>
          </a:r>
        </a:p>
        <a:p>
          <a:r>
            <a:rPr kumimoji="1" lang="ja-JP" altLang="en-US" sz="1300">
              <a:latin typeface="ＭＳ Ｐゴシック" panose="020B0600070205080204" pitchFamily="50" charset="-128"/>
              <a:ea typeface="ＭＳ Ｐゴシック" panose="020B0600070205080204" pitchFamily="50" charset="-128"/>
            </a:rPr>
            <a:t>　今後は、地方債発行額の抑制や民間資金等の繰上償還による公債費の削減に努める。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72284</xdr:rowOff>
    </xdr:from>
    <xdr:to>
      <xdr:col>81</xdr:col>
      <xdr:colOff>44450</xdr:colOff>
      <xdr:row>37</xdr:row>
      <xdr:rowOff>76306</xdr:rowOff>
    </xdr:to>
    <xdr:cxnSp macro="">
      <xdr:nvCxnSpPr>
        <xdr:cNvPr id="386" name="直線コネクタ 385"/>
        <xdr:cNvCxnSpPr/>
      </xdr:nvCxnSpPr>
      <xdr:spPr>
        <a:xfrm>
          <a:off x="16179800" y="641593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68263</xdr:rowOff>
    </xdr:from>
    <xdr:to>
      <xdr:col>77</xdr:col>
      <xdr:colOff>44450</xdr:colOff>
      <xdr:row>37</xdr:row>
      <xdr:rowOff>72284</xdr:rowOff>
    </xdr:to>
    <xdr:cxnSp macro="">
      <xdr:nvCxnSpPr>
        <xdr:cNvPr id="389" name="直線コネクタ 388"/>
        <xdr:cNvCxnSpPr/>
      </xdr:nvCxnSpPr>
      <xdr:spPr>
        <a:xfrm>
          <a:off x="15290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72284</xdr:rowOff>
    </xdr:to>
    <xdr:cxnSp macro="">
      <xdr:nvCxnSpPr>
        <xdr:cNvPr id="392" name="直線コネクタ 391"/>
        <xdr:cNvCxnSpPr/>
      </xdr:nvCxnSpPr>
      <xdr:spPr>
        <a:xfrm flipV="1">
          <a:off x="14401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72284</xdr:rowOff>
    </xdr:from>
    <xdr:to>
      <xdr:col>68</xdr:col>
      <xdr:colOff>152400</xdr:colOff>
      <xdr:row>37</xdr:row>
      <xdr:rowOff>84349</xdr:rowOff>
    </xdr:to>
    <xdr:cxnSp macro="">
      <xdr:nvCxnSpPr>
        <xdr:cNvPr id="395" name="直線コネクタ 394"/>
        <xdr:cNvCxnSpPr/>
      </xdr:nvCxnSpPr>
      <xdr:spPr>
        <a:xfrm flipV="1">
          <a:off x="13512800" y="641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5" name="楕円 404"/>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6" name="公債費負担の状況該当値テキスト"/>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21484</xdr:rowOff>
    </xdr:from>
    <xdr:to>
      <xdr:col>77</xdr:col>
      <xdr:colOff>95250</xdr:colOff>
      <xdr:row>37</xdr:row>
      <xdr:rowOff>123084</xdr:rowOff>
    </xdr:to>
    <xdr:sp macro="" textlink="">
      <xdr:nvSpPr>
        <xdr:cNvPr id="407" name="楕円 406"/>
        <xdr:cNvSpPr/>
      </xdr:nvSpPr>
      <xdr:spPr>
        <a:xfrm>
          <a:off x="16129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107861</xdr:rowOff>
    </xdr:from>
    <xdr:ext cx="736600" cy="259045"/>
    <xdr:sp macro="" textlink="">
      <xdr:nvSpPr>
        <xdr:cNvPr id="408" name="テキスト ボックス 407"/>
        <xdr:cNvSpPr txBox="1"/>
      </xdr:nvSpPr>
      <xdr:spPr>
        <a:xfrm>
          <a:off x="15798800" y="645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9" name="楕円 408"/>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10" name="テキスト ボックス 409"/>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21484</xdr:rowOff>
    </xdr:from>
    <xdr:to>
      <xdr:col>68</xdr:col>
      <xdr:colOff>203200</xdr:colOff>
      <xdr:row>37</xdr:row>
      <xdr:rowOff>123084</xdr:rowOff>
    </xdr:to>
    <xdr:sp macro="" textlink="">
      <xdr:nvSpPr>
        <xdr:cNvPr id="411" name="楕円 410"/>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107861</xdr:rowOff>
    </xdr:from>
    <xdr:ext cx="762000" cy="259045"/>
    <xdr:sp macro="" textlink="">
      <xdr:nvSpPr>
        <xdr:cNvPr id="412" name="テキスト ボックス 411"/>
        <xdr:cNvSpPr txBox="1"/>
      </xdr:nvSpPr>
      <xdr:spPr>
        <a:xfrm>
          <a:off x="14020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3" name="楕円 412"/>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4" name="テキスト ボックス 413"/>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年度と同様に将来負担比率は生じていない。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主な要因としては、令和元年度決算において、充当可能財源等が将来負担額を上回ったため、分子がマイナス値となったことが挙げられる。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今後も地方債発行額の抑制や民間資金等繰上償還による地方債現在高の減少に努める。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57" name="テキスト ボックス 456"/>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106701</xdr:rowOff>
    </xdr:from>
    <xdr:to>
      <xdr:col>64</xdr:col>
      <xdr:colOff>152400</xdr:colOff>
      <xdr:row>14</xdr:row>
      <xdr:rowOff>36851</xdr:rowOff>
    </xdr:to>
    <xdr:sp macro="" textlink="">
      <xdr:nvSpPr>
        <xdr:cNvPr id="463" name="楕円 462"/>
        <xdr:cNvSpPr/>
      </xdr:nvSpPr>
      <xdr:spPr>
        <a:xfrm>
          <a:off x="13462000" y="23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47028</xdr:rowOff>
    </xdr:from>
    <xdr:ext cx="762000" cy="259045"/>
    <xdr:sp macro="" textlink="">
      <xdr:nvSpPr>
        <xdr:cNvPr id="464" name="テキスト ボックス 463"/>
        <xdr:cNvSpPr txBox="1"/>
      </xdr:nvSpPr>
      <xdr:spPr>
        <a:xfrm>
          <a:off x="13131800" y="210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26,756
26,652
126.94
21,558,074
20,937,094
446,445
10,074,527
17,809,673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主な要因は、退職等による職員数の減が挙げられる。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5080</xdr:rowOff>
    </xdr:to>
    <xdr:cxnSp macro="">
      <xdr:nvCxnSpPr>
        <xdr:cNvPr id="66" name="直線コネクタ 65"/>
        <xdr:cNvCxnSpPr/>
      </xdr:nvCxnSpPr>
      <xdr:spPr>
        <a:xfrm flipV="1">
          <a:off x="3987800" y="615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50800</xdr:rowOff>
    </xdr:to>
    <xdr:cxnSp macro="">
      <xdr:nvCxnSpPr>
        <xdr:cNvPr id="69" name="直線コネクタ 68"/>
        <xdr:cNvCxnSpPr/>
      </xdr:nvCxnSpPr>
      <xdr:spPr>
        <a:xfrm flipV="1">
          <a:off x="3098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88900</xdr:rowOff>
    </xdr:to>
    <xdr:cxnSp macro="">
      <xdr:nvCxnSpPr>
        <xdr:cNvPr id="72" name="直線コネクタ 71"/>
        <xdr:cNvCxnSpPr/>
      </xdr:nvCxnSpPr>
      <xdr:spPr>
        <a:xfrm flipV="1">
          <a:off x="2209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88900</xdr:rowOff>
    </xdr:to>
    <xdr:cxnSp macro="">
      <xdr:nvCxnSpPr>
        <xdr:cNvPr id="75" name="直線コネクタ 74"/>
        <xdr:cNvCxnSpPr/>
      </xdr:nvCxnSpPr>
      <xdr:spPr>
        <a:xfrm>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主な要因としては、ふるさと応援寄附金事務事業等に係る委託料の増が挙げられるが、今後も事務事業や民間委託の見直し等を検討し、物件費の節減に努める。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78014</xdr:rowOff>
    </xdr:to>
    <xdr:cxnSp macro="">
      <xdr:nvCxnSpPr>
        <xdr:cNvPr id="129" name="直線コネクタ 128"/>
        <xdr:cNvCxnSpPr/>
      </xdr:nvCxnSpPr>
      <xdr:spPr>
        <a:xfrm>
          <a:off x="15671800" y="27014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129721</xdr:rowOff>
    </xdr:to>
    <xdr:cxnSp macro="">
      <xdr:nvCxnSpPr>
        <xdr:cNvPr id="132" name="直線コネクタ 131"/>
        <xdr:cNvCxnSpPr/>
      </xdr:nvCxnSpPr>
      <xdr:spPr>
        <a:xfrm>
          <a:off x="14782800" y="2657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129721</xdr:rowOff>
    </xdr:to>
    <xdr:cxnSp macro="">
      <xdr:nvCxnSpPr>
        <xdr:cNvPr id="135" name="直線コネクタ 134"/>
        <xdr:cNvCxnSpPr/>
      </xdr:nvCxnSpPr>
      <xdr:spPr>
        <a:xfrm flipV="1">
          <a:off x="13893800" y="2657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129721</xdr:rowOff>
    </xdr:to>
    <xdr:cxnSp macro="">
      <xdr:nvCxnSpPr>
        <xdr:cNvPr id="138" name="直線コネクタ 137"/>
        <xdr:cNvCxnSpPr/>
      </xdr:nvCxnSpPr>
      <xdr:spPr>
        <a:xfrm>
          <a:off x="13004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主な要因は、障害者自立支援事業（介護給付費等）や老人ホーム入所措置事業等の増が挙げられる。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67128</xdr:rowOff>
    </xdr:to>
    <xdr:cxnSp macro="">
      <xdr:nvCxnSpPr>
        <xdr:cNvPr id="192" name="直線コネクタ 191"/>
        <xdr:cNvCxnSpPr/>
      </xdr:nvCxnSpPr>
      <xdr:spPr>
        <a:xfrm>
          <a:off x="3987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12700</xdr:rowOff>
    </xdr:to>
    <xdr:cxnSp macro="">
      <xdr:nvCxnSpPr>
        <xdr:cNvPr id="195" name="直線コネクタ 194"/>
        <xdr:cNvCxnSpPr/>
      </xdr:nvCxnSpPr>
      <xdr:spPr>
        <a:xfrm flipV="1">
          <a:off x="3098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12700</xdr:rowOff>
    </xdr:to>
    <xdr:cxnSp macro="">
      <xdr:nvCxnSpPr>
        <xdr:cNvPr id="198" name="直線コネクタ 197"/>
        <xdr:cNvCxnSpPr/>
      </xdr:nvCxnSpPr>
      <xdr:spPr>
        <a:xfrm>
          <a:off x="2209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140607</xdr:rowOff>
    </xdr:to>
    <xdr:cxnSp macro="">
      <xdr:nvCxnSpPr>
        <xdr:cNvPr id="201" name="直線コネクタ 200"/>
        <xdr:cNvCxnSpPr/>
      </xdr:nvCxnSpPr>
      <xdr:spPr>
        <a:xfrm>
          <a:off x="1320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12"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3" name="楕円 212"/>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4" name="テキスト ボックス 213"/>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7" name="楕円 216"/>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8" name="テキスト ボックス 217"/>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主な要因は、介護保険特別会計への繰出金の増額等であるが、今後は特別会計の運営において、経費の削減と合理化を図り財政健全化に努める。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111760</xdr:rowOff>
    </xdr:to>
    <xdr:cxnSp macro="">
      <xdr:nvCxnSpPr>
        <xdr:cNvPr id="253" name="直線コネクタ 252"/>
        <xdr:cNvCxnSpPr/>
      </xdr:nvCxnSpPr>
      <xdr:spPr>
        <a:xfrm>
          <a:off x="15671800" y="9674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81280</xdr:rowOff>
    </xdr:to>
    <xdr:cxnSp macro="">
      <xdr:nvCxnSpPr>
        <xdr:cNvPr id="256" name="直線コネクタ 255"/>
        <xdr:cNvCxnSpPr/>
      </xdr:nvCxnSpPr>
      <xdr:spPr>
        <a:xfrm flipV="1">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142240</xdr:rowOff>
    </xdr:to>
    <xdr:cxnSp macro="">
      <xdr:nvCxnSpPr>
        <xdr:cNvPr id="259" name="直線コネクタ 258"/>
        <xdr:cNvCxnSpPr/>
      </xdr:nvCxnSpPr>
      <xdr:spPr>
        <a:xfrm flipV="1">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142240</xdr:rowOff>
    </xdr:to>
    <xdr:cxnSp macro="">
      <xdr:nvCxnSpPr>
        <xdr:cNvPr id="262" name="直線コネクタ 261"/>
        <xdr:cNvCxnSpPr/>
      </xdr:nvCxnSpPr>
      <xdr:spPr>
        <a:xfrm>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2" name="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3"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4" name="楕円 273"/>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5" name="テキスト ボックス 274"/>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8" name="楕円 277"/>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9" name="テキスト ボックス 278"/>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80" name="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81" name="テキスト ボックス 280"/>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主な要因は、天草広域連合消防費負担金（常備消防費）の増等が挙げられる。　</a:t>
          </a:r>
        </a:p>
        <a:p>
          <a:r>
            <a:rPr kumimoji="1" lang="ja-JP" altLang="en-US" sz="1300">
              <a:latin typeface="ＭＳ Ｐゴシック" panose="020B0600070205080204" pitchFamily="50" charset="-128"/>
              <a:ea typeface="ＭＳ Ｐゴシック" panose="020B0600070205080204" pitchFamily="50" charset="-128"/>
            </a:rPr>
            <a:t>　今後は、補助金の見直しを進めるとともに、公営企業（水道、病院、下水道事業等）の経営健全化による独立採算制を推進することで、補助費等の抑制に努める。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104140</xdr:rowOff>
    </xdr:to>
    <xdr:cxnSp macro="">
      <xdr:nvCxnSpPr>
        <xdr:cNvPr id="311" name="直線コネクタ 310"/>
        <xdr:cNvCxnSpPr/>
      </xdr:nvCxnSpPr>
      <xdr:spPr>
        <a:xfrm>
          <a:off x="15671800" y="65186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30988</xdr:rowOff>
    </xdr:to>
    <xdr:cxnSp macro="">
      <xdr:nvCxnSpPr>
        <xdr:cNvPr id="314" name="直線コネクタ 313"/>
        <xdr:cNvCxnSpPr/>
      </xdr:nvCxnSpPr>
      <xdr:spPr>
        <a:xfrm flipV="1">
          <a:off x="14782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30988</xdr:rowOff>
    </xdr:to>
    <xdr:cxnSp macro="">
      <xdr:nvCxnSpPr>
        <xdr:cNvPr id="317" name="直線コネクタ 316"/>
        <xdr:cNvCxnSpPr/>
      </xdr:nvCxnSpPr>
      <xdr:spPr>
        <a:xfrm>
          <a:off x="13893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38</xdr:row>
      <xdr:rowOff>12700</xdr:rowOff>
    </xdr:to>
    <xdr:cxnSp macro="">
      <xdr:nvCxnSpPr>
        <xdr:cNvPr id="320" name="直線コネクタ 319"/>
        <xdr:cNvCxnSpPr/>
      </xdr:nvCxnSpPr>
      <xdr:spPr>
        <a:xfrm>
          <a:off x="13004800" y="62900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0" name="楕円 329"/>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1"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2" name="楕円 331"/>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3" name="テキスト ボックス 332"/>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4" name="楕円 333"/>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5" name="テキスト ボックス 334"/>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6" name="楕円 335"/>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7" name="テキスト ボックス 336"/>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8" name="楕円 337"/>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9" name="テキスト ボックス 338"/>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主な要因は、単年度償還額が大きい合併特例債や過疎対策事業債が平成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年度に完済したことが挙げられる。</a:t>
          </a:r>
        </a:p>
        <a:p>
          <a:r>
            <a:rPr kumimoji="1" lang="ja-JP" altLang="en-US" sz="1300">
              <a:latin typeface="ＭＳ Ｐゴシック" panose="020B0600070205080204" pitchFamily="50" charset="-128"/>
              <a:ea typeface="ＭＳ Ｐゴシック" panose="020B0600070205080204" pitchFamily="50" charset="-128"/>
            </a:rPr>
            <a:t>　合併特例債の発行期限を見据えた集中的かつ効果的な投資による地方債の増加により、元利償還金は横ばいで推移することが見込まれる。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　その後は、地方債の発行を抑え、公債費の減少に努める。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102235</xdr:rowOff>
    </xdr:to>
    <xdr:cxnSp macro="">
      <xdr:nvCxnSpPr>
        <xdr:cNvPr id="371" name="直線コネクタ 370"/>
        <xdr:cNvCxnSpPr/>
      </xdr:nvCxnSpPr>
      <xdr:spPr>
        <a:xfrm flipV="1">
          <a:off x="3987800" y="129362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90805</xdr:rowOff>
    </xdr:from>
    <xdr:to>
      <xdr:col>19</xdr:col>
      <xdr:colOff>187325</xdr:colOff>
      <xdr:row>75</xdr:row>
      <xdr:rowOff>102235</xdr:rowOff>
    </xdr:to>
    <xdr:cxnSp macro="">
      <xdr:nvCxnSpPr>
        <xdr:cNvPr id="374" name="直線コネクタ 373"/>
        <xdr:cNvCxnSpPr/>
      </xdr:nvCxnSpPr>
      <xdr:spPr>
        <a:xfrm>
          <a:off x="3098800" y="129495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90805</xdr:rowOff>
    </xdr:from>
    <xdr:to>
      <xdr:col>15</xdr:col>
      <xdr:colOff>98425</xdr:colOff>
      <xdr:row>75</xdr:row>
      <xdr:rowOff>96520</xdr:rowOff>
    </xdr:to>
    <xdr:cxnSp macro="">
      <xdr:nvCxnSpPr>
        <xdr:cNvPr id="377" name="直線コネクタ 376"/>
        <xdr:cNvCxnSpPr/>
      </xdr:nvCxnSpPr>
      <xdr:spPr>
        <a:xfrm flipV="1">
          <a:off x="2209800" y="12949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96520</xdr:rowOff>
    </xdr:to>
    <xdr:cxnSp macro="">
      <xdr:nvCxnSpPr>
        <xdr:cNvPr id="380" name="直線コネクタ 379"/>
        <xdr:cNvCxnSpPr/>
      </xdr:nvCxnSpPr>
      <xdr:spPr>
        <a:xfrm>
          <a:off x="1320800" y="12955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0" name="楕円 389"/>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170197</xdr:rowOff>
    </xdr:from>
    <xdr:ext cx="762000" cy="259045"/>
    <xdr:sp macro="" textlink="">
      <xdr:nvSpPr>
        <xdr:cNvPr id="391" name="公債費該当値テキスト"/>
        <xdr:cNvSpPr txBox="1"/>
      </xdr:nvSpPr>
      <xdr:spPr>
        <a:xfrm>
          <a:off x="49149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51435</xdr:rowOff>
    </xdr:from>
    <xdr:to>
      <xdr:col>20</xdr:col>
      <xdr:colOff>38100</xdr:colOff>
      <xdr:row>75</xdr:row>
      <xdr:rowOff>153036</xdr:rowOff>
    </xdr:to>
    <xdr:sp macro="" textlink="">
      <xdr:nvSpPr>
        <xdr:cNvPr id="392" name="楕円 391"/>
        <xdr:cNvSpPr/>
      </xdr:nvSpPr>
      <xdr:spPr>
        <a:xfrm>
          <a:off x="3937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137813</xdr:rowOff>
    </xdr:from>
    <xdr:ext cx="736600" cy="259045"/>
    <xdr:sp macro="" textlink="">
      <xdr:nvSpPr>
        <xdr:cNvPr id="393" name="テキスト ボックス 392"/>
        <xdr:cNvSpPr txBox="1"/>
      </xdr:nvSpPr>
      <xdr:spPr>
        <a:xfrm>
          <a:off x="3606800" y="1299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40005</xdr:rowOff>
    </xdr:from>
    <xdr:to>
      <xdr:col>15</xdr:col>
      <xdr:colOff>149225</xdr:colOff>
      <xdr:row>75</xdr:row>
      <xdr:rowOff>141605</xdr:rowOff>
    </xdr:to>
    <xdr:sp macro="" textlink="">
      <xdr:nvSpPr>
        <xdr:cNvPr id="394" name="楕円 393"/>
        <xdr:cNvSpPr/>
      </xdr:nvSpPr>
      <xdr:spPr>
        <a:xfrm>
          <a:off x="3048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126382</xdr:rowOff>
    </xdr:from>
    <xdr:ext cx="762000" cy="259045"/>
    <xdr:sp macro="" textlink="">
      <xdr:nvSpPr>
        <xdr:cNvPr id="395" name="テキスト ボックス 394"/>
        <xdr:cNvSpPr txBox="1"/>
      </xdr:nvSpPr>
      <xdr:spPr>
        <a:xfrm>
          <a:off x="2717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96" name="楕円 395"/>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132097</xdr:rowOff>
    </xdr:from>
    <xdr:ext cx="762000" cy="259045"/>
    <xdr:sp macro="" textlink="">
      <xdr:nvSpPr>
        <xdr:cNvPr id="397" name="テキスト ボックス 396"/>
        <xdr:cNvSpPr txBox="1"/>
      </xdr:nvSpPr>
      <xdr:spPr>
        <a:xfrm>
          <a:off x="1828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8" name="楕円 397"/>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9" name="テキスト ボックス 398"/>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公債費以外で経常経費を比較すると、補助費等については類似団体平均を大きく上回っているため、令和元年度は補助金の見直し調査を行い、補助金の効果、必要性を検証したところであり、今後も引き続き補助金の適正化を図っていきながら、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83565</xdr:rowOff>
    </xdr:to>
    <xdr:cxnSp macro="">
      <xdr:nvCxnSpPr>
        <xdr:cNvPr id="430" name="直線コネクタ 429"/>
        <xdr:cNvCxnSpPr/>
      </xdr:nvCxnSpPr>
      <xdr:spPr>
        <a:xfrm>
          <a:off x="15671800" y="13093192"/>
          <a:ext cx="8382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113285</xdr:rowOff>
    </xdr:to>
    <xdr:cxnSp macro="">
      <xdr:nvCxnSpPr>
        <xdr:cNvPr id="433" name="直線コネクタ 432"/>
        <xdr:cNvCxnSpPr/>
      </xdr:nvCxnSpPr>
      <xdr:spPr>
        <a:xfrm flipV="1">
          <a:off x="14782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154432</xdr:rowOff>
    </xdr:to>
    <xdr:cxnSp macro="">
      <xdr:nvCxnSpPr>
        <xdr:cNvPr id="436" name="直線コネクタ 435"/>
        <xdr:cNvCxnSpPr/>
      </xdr:nvCxnSpPr>
      <xdr:spPr>
        <a:xfrm flipV="1">
          <a:off x="13893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76</xdr:row>
      <xdr:rowOff>154432</xdr:rowOff>
    </xdr:to>
    <xdr:cxnSp macro="">
      <xdr:nvCxnSpPr>
        <xdr:cNvPr id="439" name="直線コネクタ 438"/>
        <xdr:cNvCxnSpPr/>
      </xdr:nvCxnSpPr>
      <xdr:spPr>
        <a:xfrm>
          <a:off x="13004800" y="12828016"/>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9" name="楕円 448"/>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0"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1" name="楕円 450"/>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2" name="テキスト ボックス 451"/>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3" name="楕円 452"/>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4" name="テキスト ボックス 453"/>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5" name="楕円 454"/>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6" name="テキスト ボックス 455"/>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7" name="楕円 456"/>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8" name="テキスト ボックス 457"/>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29769</xdr:rowOff>
    </xdr:from>
    <xdr:to>
      <xdr:col>29</xdr:col>
      <xdr:colOff>127000</xdr:colOff>
      <xdr:row>16</xdr:row>
      <xdr:rowOff>86093</xdr:rowOff>
    </xdr:to>
    <xdr:cxnSp macro="">
      <xdr:nvCxnSpPr>
        <xdr:cNvPr id="50" name="直線コネクタ 49"/>
        <xdr:cNvCxnSpPr/>
      </xdr:nvCxnSpPr>
      <xdr:spPr bwMode="auto">
        <a:xfrm flipV="1">
          <a:off x="5003800" y="2820594"/>
          <a:ext cx="647700" cy="5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83287</xdr:rowOff>
    </xdr:from>
    <xdr:to>
      <xdr:col>26</xdr:col>
      <xdr:colOff>50800</xdr:colOff>
      <xdr:row>16</xdr:row>
      <xdr:rowOff>86093</xdr:rowOff>
    </xdr:to>
    <xdr:cxnSp macro="">
      <xdr:nvCxnSpPr>
        <xdr:cNvPr id="53" name="直線コネクタ 52"/>
        <xdr:cNvCxnSpPr/>
      </xdr:nvCxnSpPr>
      <xdr:spPr bwMode="auto">
        <a:xfrm>
          <a:off x="4305300" y="2874112"/>
          <a:ext cx="698500" cy="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83287</xdr:rowOff>
    </xdr:from>
    <xdr:to>
      <xdr:col>22</xdr:col>
      <xdr:colOff>114300</xdr:colOff>
      <xdr:row>16</xdr:row>
      <xdr:rowOff>98577</xdr:rowOff>
    </xdr:to>
    <xdr:cxnSp macro="">
      <xdr:nvCxnSpPr>
        <xdr:cNvPr id="56" name="直線コネクタ 55"/>
        <xdr:cNvCxnSpPr/>
      </xdr:nvCxnSpPr>
      <xdr:spPr bwMode="auto">
        <a:xfrm flipV="1">
          <a:off x="3606800" y="2874112"/>
          <a:ext cx="698500" cy="1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96774</xdr:rowOff>
    </xdr:from>
    <xdr:to>
      <xdr:col>18</xdr:col>
      <xdr:colOff>177800</xdr:colOff>
      <xdr:row>16</xdr:row>
      <xdr:rowOff>98577</xdr:rowOff>
    </xdr:to>
    <xdr:cxnSp macro="">
      <xdr:nvCxnSpPr>
        <xdr:cNvPr id="59" name="直線コネクタ 58"/>
        <xdr:cNvCxnSpPr/>
      </xdr:nvCxnSpPr>
      <xdr:spPr bwMode="auto">
        <a:xfrm>
          <a:off x="2908300" y="2887599"/>
          <a:ext cx="698500" cy="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150419</xdr:rowOff>
    </xdr:from>
    <xdr:to>
      <xdr:col>29</xdr:col>
      <xdr:colOff>177800</xdr:colOff>
      <xdr:row>16</xdr:row>
      <xdr:rowOff>80569</xdr:rowOff>
    </xdr:to>
    <xdr:sp macro="" textlink="">
      <xdr:nvSpPr>
        <xdr:cNvPr id="69" name="楕円 68"/>
        <xdr:cNvSpPr/>
      </xdr:nvSpPr>
      <xdr:spPr bwMode="auto">
        <a:xfrm>
          <a:off x="5600700" y="276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166946</xdr:rowOff>
    </xdr:from>
    <xdr:ext cx="762000" cy="259045"/>
    <xdr:sp macro="" textlink="">
      <xdr:nvSpPr>
        <xdr:cNvPr id="70" name="人口1人当たり決算額の推移該当値テキスト130"/>
        <xdr:cNvSpPr txBox="1"/>
      </xdr:nvSpPr>
      <xdr:spPr>
        <a:xfrm>
          <a:off x="5740400" y="26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35293</xdr:rowOff>
    </xdr:from>
    <xdr:to>
      <xdr:col>26</xdr:col>
      <xdr:colOff>101600</xdr:colOff>
      <xdr:row>16</xdr:row>
      <xdr:rowOff>136893</xdr:rowOff>
    </xdr:to>
    <xdr:sp macro="" textlink="">
      <xdr:nvSpPr>
        <xdr:cNvPr id="71" name="楕円 70"/>
        <xdr:cNvSpPr/>
      </xdr:nvSpPr>
      <xdr:spPr bwMode="auto">
        <a:xfrm>
          <a:off x="4953000" y="282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147070</xdr:rowOff>
    </xdr:from>
    <xdr:ext cx="736600" cy="259045"/>
    <xdr:sp macro="" textlink="">
      <xdr:nvSpPr>
        <xdr:cNvPr id="72" name="テキスト ボックス 71"/>
        <xdr:cNvSpPr txBox="1"/>
      </xdr:nvSpPr>
      <xdr:spPr>
        <a:xfrm>
          <a:off x="4622800" y="2594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32487</xdr:rowOff>
    </xdr:from>
    <xdr:to>
      <xdr:col>22</xdr:col>
      <xdr:colOff>165100</xdr:colOff>
      <xdr:row>16</xdr:row>
      <xdr:rowOff>134087</xdr:rowOff>
    </xdr:to>
    <xdr:sp macro="" textlink="">
      <xdr:nvSpPr>
        <xdr:cNvPr id="73" name="楕円 72"/>
        <xdr:cNvSpPr/>
      </xdr:nvSpPr>
      <xdr:spPr bwMode="auto">
        <a:xfrm>
          <a:off x="4254500" y="28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144264</xdr:rowOff>
    </xdr:from>
    <xdr:ext cx="762000" cy="259045"/>
    <xdr:sp macro="" textlink="">
      <xdr:nvSpPr>
        <xdr:cNvPr id="74" name="テキスト ボックス 73"/>
        <xdr:cNvSpPr txBox="1"/>
      </xdr:nvSpPr>
      <xdr:spPr>
        <a:xfrm>
          <a:off x="3924300" y="25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47777</xdr:rowOff>
    </xdr:from>
    <xdr:to>
      <xdr:col>19</xdr:col>
      <xdr:colOff>38100</xdr:colOff>
      <xdr:row>16</xdr:row>
      <xdr:rowOff>149377</xdr:rowOff>
    </xdr:to>
    <xdr:sp macro="" textlink="">
      <xdr:nvSpPr>
        <xdr:cNvPr id="75" name="楕円 74"/>
        <xdr:cNvSpPr/>
      </xdr:nvSpPr>
      <xdr:spPr bwMode="auto">
        <a:xfrm>
          <a:off x="3556000" y="283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159554</xdr:rowOff>
    </xdr:from>
    <xdr:ext cx="762000" cy="259045"/>
    <xdr:sp macro="" textlink="">
      <xdr:nvSpPr>
        <xdr:cNvPr id="76" name="テキスト ボックス 75"/>
        <xdr:cNvSpPr txBox="1"/>
      </xdr:nvSpPr>
      <xdr:spPr>
        <a:xfrm>
          <a:off x="3225800" y="260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45974</xdr:rowOff>
    </xdr:from>
    <xdr:to>
      <xdr:col>15</xdr:col>
      <xdr:colOff>101600</xdr:colOff>
      <xdr:row>16</xdr:row>
      <xdr:rowOff>147574</xdr:rowOff>
    </xdr:to>
    <xdr:sp macro="" textlink="">
      <xdr:nvSpPr>
        <xdr:cNvPr id="77" name="楕円 76"/>
        <xdr:cNvSpPr/>
      </xdr:nvSpPr>
      <xdr:spPr bwMode="auto">
        <a:xfrm>
          <a:off x="2857500" y="283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157751</xdr:rowOff>
    </xdr:from>
    <xdr:ext cx="762000" cy="259045"/>
    <xdr:sp macro="" textlink="">
      <xdr:nvSpPr>
        <xdr:cNvPr id="78" name="テキスト ボックス 77"/>
        <xdr:cNvSpPr txBox="1"/>
      </xdr:nvSpPr>
      <xdr:spPr>
        <a:xfrm>
          <a:off x="2527300" y="260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288049</xdr:rowOff>
    </xdr:from>
    <xdr:to>
      <xdr:col>29</xdr:col>
      <xdr:colOff>127000</xdr:colOff>
      <xdr:row>37</xdr:row>
      <xdr:rowOff>290220</xdr:rowOff>
    </xdr:to>
    <xdr:cxnSp macro="">
      <xdr:nvCxnSpPr>
        <xdr:cNvPr id="112" name="直線コネクタ 111"/>
        <xdr:cNvCxnSpPr/>
      </xdr:nvCxnSpPr>
      <xdr:spPr bwMode="auto">
        <a:xfrm flipV="1">
          <a:off x="5003800" y="7412749"/>
          <a:ext cx="6477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272826</xdr:rowOff>
    </xdr:from>
    <xdr:ext cx="762000" cy="259045"/>
    <xdr:sp macro="" textlink="">
      <xdr:nvSpPr>
        <xdr:cNvPr id="113" name="人口1人当たり決算額の推移平均値テキスト445"/>
        <xdr:cNvSpPr txBox="1"/>
      </xdr:nvSpPr>
      <xdr:spPr>
        <a:xfrm>
          <a:off x="5740400" y="739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290220</xdr:rowOff>
    </xdr:from>
    <xdr:to>
      <xdr:col>26</xdr:col>
      <xdr:colOff>50800</xdr:colOff>
      <xdr:row>37</xdr:row>
      <xdr:rowOff>293467</xdr:rowOff>
    </xdr:to>
    <xdr:cxnSp macro="">
      <xdr:nvCxnSpPr>
        <xdr:cNvPr id="115" name="直線コネクタ 114"/>
        <xdr:cNvCxnSpPr/>
      </xdr:nvCxnSpPr>
      <xdr:spPr bwMode="auto">
        <a:xfrm flipV="1">
          <a:off x="4305300" y="7414920"/>
          <a:ext cx="698500" cy="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293467</xdr:rowOff>
    </xdr:from>
    <xdr:to>
      <xdr:col>22</xdr:col>
      <xdr:colOff>114300</xdr:colOff>
      <xdr:row>37</xdr:row>
      <xdr:rowOff>299071</xdr:rowOff>
    </xdr:to>
    <xdr:cxnSp macro="">
      <xdr:nvCxnSpPr>
        <xdr:cNvPr id="118" name="直線コネクタ 117"/>
        <xdr:cNvCxnSpPr/>
      </xdr:nvCxnSpPr>
      <xdr:spPr bwMode="auto">
        <a:xfrm flipV="1">
          <a:off x="3606800" y="7418167"/>
          <a:ext cx="698500" cy="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297531</xdr:rowOff>
    </xdr:from>
    <xdr:to>
      <xdr:col>18</xdr:col>
      <xdr:colOff>177800</xdr:colOff>
      <xdr:row>37</xdr:row>
      <xdr:rowOff>299071</xdr:rowOff>
    </xdr:to>
    <xdr:cxnSp macro="">
      <xdr:nvCxnSpPr>
        <xdr:cNvPr id="121" name="直線コネクタ 120"/>
        <xdr:cNvCxnSpPr/>
      </xdr:nvCxnSpPr>
      <xdr:spPr bwMode="auto">
        <a:xfrm>
          <a:off x="2908300" y="7422231"/>
          <a:ext cx="698500" cy="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237249</xdr:rowOff>
    </xdr:from>
    <xdr:to>
      <xdr:col>29</xdr:col>
      <xdr:colOff>177800</xdr:colOff>
      <xdr:row>37</xdr:row>
      <xdr:rowOff>338849</xdr:rowOff>
    </xdr:to>
    <xdr:sp macro="" textlink="">
      <xdr:nvSpPr>
        <xdr:cNvPr id="131" name="楕円 130"/>
        <xdr:cNvSpPr/>
      </xdr:nvSpPr>
      <xdr:spPr bwMode="auto">
        <a:xfrm>
          <a:off x="56007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82326</xdr:rowOff>
    </xdr:from>
    <xdr:ext cx="762000" cy="259045"/>
    <xdr:sp macro="" textlink="">
      <xdr:nvSpPr>
        <xdr:cNvPr id="132" name="人口1人当たり決算額の推移該当値テキスト445"/>
        <xdr:cNvSpPr txBox="1"/>
      </xdr:nvSpPr>
      <xdr:spPr>
        <a:xfrm>
          <a:off x="5740400" y="72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239420</xdr:rowOff>
    </xdr:from>
    <xdr:to>
      <xdr:col>26</xdr:col>
      <xdr:colOff>101600</xdr:colOff>
      <xdr:row>37</xdr:row>
      <xdr:rowOff>341020</xdr:rowOff>
    </xdr:to>
    <xdr:sp macro="" textlink="">
      <xdr:nvSpPr>
        <xdr:cNvPr id="133" name="楕円 132"/>
        <xdr:cNvSpPr/>
      </xdr:nvSpPr>
      <xdr:spPr bwMode="auto">
        <a:xfrm>
          <a:off x="4953000" y="736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8297</xdr:rowOff>
    </xdr:from>
    <xdr:ext cx="736600" cy="259045"/>
    <xdr:sp macro="" textlink="">
      <xdr:nvSpPr>
        <xdr:cNvPr id="134" name="テキスト ボックス 133"/>
        <xdr:cNvSpPr txBox="1"/>
      </xdr:nvSpPr>
      <xdr:spPr>
        <a:xfrm>
          <a:off x="4622800" y="713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242667</xdr:rowOff>
    </xdr:from>
    <xdr:to>
      <xdr:col>22</xdr:col>
      <xdr:colOff>165100</xdr:colOff>
      <xdr:row>38</xdr:row>
      <xdr:rowOff>1367</xdr:rowOff>
    </xdr:to>
    <xdr:sp macro="" textlink="">
      <xdr:nvSpPr>
        <xdr:cNvPr id="135" name="楕円 134"/>
        <xdr:cNvSpPr/>
      </xdr:nvSpPr>
      <xdr:spPr bwMode="auto">
        <a:xfrm>
          <a:off x="4254500" y="736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11544</xdr:rowOff>
    </xdr:from>
    <xdr:ext cx="762000" cy="259045"/>
    <xdr:sp macro="" textlink="">
      <xdr:nvSpPr>
        <xdr:cNvPr id="136" name="テキスト ボックス 135"/>
        <xdr:cNvSpPr txBox="1"/>
      </xdr:nvSpPr>
      <xdr:spPr>
        <a:xfrm>
          <a:off x="3924300" y="713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248271</xdr:rowOff>
    </xdr:from>
    <xdr:to>
      <xdr:col>19</xdr:col>
      <xdr:colOff>38100</xdr:colOff>
      <xdr:row>38</xdr:row>
      <xdr:rowOff>6971</xdr:rowOff>
    </xdr:to>
    <xdr:sp macro="" textlink="">
      <xdr:nvSpPr>
        <xdr:cNvPr id="137" name="楕円 136"/>
        <xdr:cNvSpPr/>
      </xdr:nvSpPr>
      <xdr:spPr bwMode="auto">
        <a:xfrm>
          <a:off x="3556000" y="737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17148</xdr:rowOff>
    </xdr:from>
    <xdr:ext cx="762000" cy="259045"/>
    <xdr:sp macro="" textlink="">
      <xdr:nvSpPr>
        <xdr:cNvPr id="138" name="テキスト ボックス 137"/>
        <xdr:cNvSpPr txBox="1"/>
      </xdr:nvSpPr>
      <xdr:spPr>
        <a:xfrm>
          <a:off x="3225800" y="71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246731</xdr:rowOff>
    </xdr:from>
    <xdr:to>
      <xdr:col>15</xdr:col>
      <xdr:colOff>101600</xdr:colOff>
      <xdr:row>38</xdr:row>
      <xdr:rowOff>5431</xdr:rowOff>
    </xdr:to>
    <xdr:sp macro="" textlink="">
      <xdr:nvSpPr>
        <xdr:cNvPr id="139" name="楕円 138"/>
        <xdr:cNvSpPr/>
      </xdr:nvSpPr>
      <xdr:spPr bwMode="auto">
        <a:xfrm>
          <a:off x="2857500" y="737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15608</xdr:rowOff>
    </xdr:from>
    <xdr:ext cx="762000" cy="259045"/>
    <xdr:sp macro="" textlink="">
      <xdr:nvSpPr>
        <xdr:cNvPr id="140" name="テキスト ボックス 139"/>
        <xdr:cNvSpPr txBox="1"/>
      </xdr:nvSpPr>
      <xdr:spPr>
        <a:xfrm>
          <a:off x="2527300" y="71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26,756
26,652
126.94
21,558,074
20,937,094
446,445
10,074,527
17,809,673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77325</xdr:rowOff>
    </xdr:from>
    <xdr:to>
      <xdr:col>24</xdr:col>
      <xdr:colOff>63500</xdr:colOff>
      <xdr:row>35</xdr:row>
      <xdr:rowOff>87884</xdr:rowOff>
    </xdr:to>
    <xdr:cxnSp macro="">
      <xdr:nvCxnSpPr>
        <xdr:cNvPr id="63" name="直線コネクタ 62"/>
        <xdr:cNvCxnSpPr/>
      </xdr:nvCxnSpPr>
      <xdr:spPr>
        <a:xfrm>
          <a:off x="3797300" y="6078075"/>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66069</xdr:rowOff>
    </xdr:from>
    <xdr:to>
      <xdr:col>19</xdr:col>
      <xdr:colOff>177800</xdr:colOff>
      <xdr:row>35</xdr:row>
      <xdr:rowOff>77325</xdr:rowOff>
    </xdr:to>
    <xdr:cxnSp macro="">
      <xdr:nvCxnSpPr>
        <xdr:cNvPr id="66" name="直線コネクタ 65"/>
        <xdr:cNvCxnSpPr/>
      </xdr:nvCxnSpPr>
      <xdr:spPr>
        <a:xfrm>
          <a:off x="2908300" y="6066819"/>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66069</xdr:rowOff>
    </xdr:from>
    <xdr:to>
      <xdr:col>15</xdr:col>
      <xdr:colOff>50800</xdr:colOff>
      <xdr:row>35</xdr:row>
      <xdr:rowOff>73624</xdr:rowOff>
    </xdr:to>
    <xdr:cxnSp macro="">
      <xdr:nvCxnSpPr>
        <xdr:cNvPr id="69" name="直線コネクタ 68"/>
        <xdr:cNvCxnSpPr/>
      </xdr:nvCxnSpPr>
      <xdr:spPr>
        <a:xfrm flipV="1">
          <a:off x="2019300" y="6066819"/>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72992</xdr:rowOff>
    </xdr:from>
    <xdr:to>
      <xdr:col>10</xdr:col>
      <xdr:colOff>114300</xdr:colOff>
      <xdr:row>35</xdr:row>
      <xdr:rowOff>73624</xdr:rowOff>
    </xdr:to>
    <xdr:cxnSp macro="">
      <xdr:nvCxnSpPr>
        <xdr:cNvPr id="72" name="直線コネクタ 71"/>
        <xdr:cNvCxnSpPr/>
      </xdr:nvCxnSpPr>
      <xdr:spPr>
        <a:xfrm>
          <a:off x="1130300" y="6073742"/>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82" name="楕円 81"/>
        <xdr:cNvSpPr/>
      </xdr:nvSpPr>
      <xdr:spPr>
        <a:xfrm>
          <a:off x="4584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59961</xdr:rowOff>
    </xdr:from>
    <xdr:ext cx="534377" cy="259045"/>
    <xdr:sp macro="" textlink="">
      <xdr:nvSpPr>
        <xdr:cNvPr id="83" name="人件費該当値テキスト"/>
        <xdr:cNvSpPr txBox="1"/>
      </xdr:nvSpPr>
      <xdr:spPr>
        <a:xfrm>
          <a:off x="4686300" y="58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26525</xdr:rowOff>
    </xdr:from>
    <xdr:to>
      <xdr:col>20</xdr:col>
      <xdr:colOff>38100</xdr:colOff>
      <xdr:row>35</xdr:row>
      <xdr:rowOff>128125</xdr:rowOff>
    </xdr:to>
    <xdr:sp macro="" textlink="">
      <xdr:nvSpPr>
        <xdr:cNvPr id="84" name="楕円 83"/>
        <xdr:cNvSpPr/>
      </xdr:nvSpPr>
      <xdr:spPr>
        <a:xfrm>
          <a:off x="3746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144652</xdr:rowOff>
    </xdr:from>
    <xdr:ext cx="534377" cy="259045"/>
    <xdr:sp macro="" textlink="">
      <xdr:nvSpPr>
        <xdr:cNvPr id="85" name="テキスト ボックス 84"/>
        <xdr:cNvSpPr txBox="1"/>
      </xdr:nvSpPr>
      <xdr:spPr>
        <a:xfrm>
          <a:off x="3530111" y="58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15269</xdr:rowOff>
    </xdr:from>
    <xdr:to>
      <xdr:col>15</xdr:col>
      <xdr:colOff>101600</xdr:colOff>
      <xdr:row>35</xdr:row>
      <xdr:rowOff>116869</xdr:rowOff>
    </xdr:to>
    <xdr:sp macro="" textlink="">
      <xdr:nvSpPr>
        <xdr:cNvPr id="86" name="楕円 85"/>
        <xdr:cNvSpPr/>
      </xdr:nvSpPr>
      <xdr:spPr>
        <a:xfrm>
          <a:off x="2857500" y="60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133396</xdr:rowOff>
    </xdr:from>
    <xdr:ext cx="534377" cy="259045"/>
    <xdr:sp macro="" textlink="">
      <xdr:nvSpPr>
        <xdr:cNvPr id="87" name="テキスト ボックス 86"/>
        <xdr:cNvSpPr txBox="1"/>
      </xdr:nvSpPr>
      <xdr:spPr>
        <a:xfrm>
          <a:off x="2641111" y="57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22824</xdr:rowOff>
    </xdr:from>
    <xdr:to>
      <xdr:col>10</xdr:col>
      <xdr:colOff>165100</xdr:colOff>
      <xdr:row>35</xdr:row>
      <xdr:rowOff>124424</xdr:rowOff>
    </xdr:to>
    <xdr:sp macro="" textlink="">
      <xdr:nvSpPr>
        <xdr:cNvPr id="88" name="楕円 87"/>
        <xdr:cNvSpPr/>
      </xdr:nvSpPr>
      <xdr:spPr>
        <a:xfrm>
          <a:off x="1968500" y="60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140951</xdr:rowOff>
    </xdr:from>
    <xdr:ext cx="534377" cy="259045"/>
    <xdr:sp macro="" textlink="">
      <xdr:nvSpPr>
        <xdr:cNvPr id="89" name="テキスト ボックス 88"/>
        <xdr:cNvSpPr txBox="1"/>
      </xdr:nvSpPr>
      <xdr:spPr>
        <a:xfrm>
          <a:off x="1752111" y="57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22192</xdr:rowOff>
    </xdr:from>
    <xdr:to>
      <xdr:col>6</xdr:col>
      <xdr:colOff>38100</xdr:colOff>
      <xdr:row>35</xdr:row>
      <xdr:rowOff>123792</xdr:rowOff>
    </xdr:to>
    <xdr:sp macro="" textlink="">
      <xdr:nvSpPr>
        <xdr:cNvPr id="90" name="楕円 89"/>
        <xdr:cNvSpPr/>
      </xdr:nvSpPr>
      <xdr:spPr>
        <a:xfrm>
          <a:off x="1079500" y="6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140319</xdr:rowOff>
    </xdr:from>
    <xdr:ext cx="534377" cy="259045"/>
    <xdr:sp macro="" textlink="">
      <xdr:nvSpPr>
        <xdr:cNvPr id="91" name="テキスト ボックス 90"/>
        <xdr:cNvSpPr txBox="1"/>
      </xdr:nvSpPr>
      <xdr:spPr>
        <a:xfrm>
          <a:off x="863111" y="57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131159</xdr:rowOff>
    </xdr:from>
    <xdr:to>
      <xdr:col>24</xdr:col>
      <xdr:colOff>63500</xdr:colOff>
      <xdr:row>57</xdr:row>
      <xdr:rowOff>20234</xdr:rowOff>
    </xdr:to>
    <xdr:cxnSp macro="">
      <xdr:nvCxnSpPr>
        <xdr:cNvPr id="118" name="直線コネクタ 117"/>
        <xdr:cNvCxnSpPr/>
      </xdr:nvCxnSpPr>
      <xdr:spPr>
        <a:xfrm flipV="1">
          <a:off x="3797300" y="9732359"/>
          <a:ext cx="8382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20234</xdr:rowOff>
    </xdr:from>
    <xdr:to>
      <xdr:col>19</xdr:col>
      <xdr:colOff>177800</xdr:colOff>
      <xdr:row>57</xdr:row>
      <xdr:rowOff>45503</xdr:rowOff>
    </xdr:to>
    <xdr:cxnSp macro="">
      <xdr:nvCxnSpPr>
        <xdr:cNvPr id="121" name="直線コネクタ 120"/>
        <xdr:cNvCxnSpPr/>
      </xdr:nvCxnSpPr>
      <xdr:spPr>
        <a:xfrm flipV="1">
          <a:off x="2908300" y="9792884"/>
          <a:ext cx="889000" cy="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43107</xdr:rowOff>
    </xdr:from>
    <xdr:to>
      <xdr:col>15</xdr:col>
      <xdr:colOff>50800</xdr:colOff>
      <xdr:row>57</xdr:row>
      <xdr:rowOff>45503</xdr:rowOff>
    </xdr:to>
    <xdr:cxnSp macro="">
      <xdr:nvCxnSpPr>
        <xdr:cNvPr id="124" name="直線コネクタ 123"/>
        <xdr:cNvCxnSpPr/>
      </xdr:nvCxnSpPr>
      <xdr:spPr>
        <a:xfrm>
          <a:off x="2019300" y="9815757"/>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43107</xdr:rowOff>
    </xdr:from>
    <xdr:to>
      <xdr:col>10</xdr:col>
      <xdr:colOff>114300</xdr:colOff>
      <xdr:row>57</xdr:row>
      <xdr:rowOff>91356</xdr:rowOff>
    </xdr:to>
    <xdr:cxnSp macro="">
      <xdr:nvCxnSpPr>
        <xdr:cNvPr id="127" name="直線コネクタ 126"/>
        <xdr:cNvCxnSpPr/>
      </xdr:nvCxnSpPr>
      <xdr:spPr>
        <a:xfrm flipV="1">
          <a:off x="1130300" y="9815757"/>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80359</xdr:rowOff>
    </xdr:from>
    <xdr:to>
      <xdr:col>24</xdr:col>
      <xdr:colOff>114300</xdr:colOff>
      <xdr:row>57</xdr:row>
      <xdr:rowOff>10509</xdr:rowOff>
    </xdr:to>
    <xdr:sp macro="" textlink="">
      <xdr:nvSpPr>
        <xdr:cNvPr id="137" name="楕円 136"/>
        <xdr:cNvSpPr/>
      </xdr:nvSpPr>
      <xdr:spPr>
        <a:xfrm>
          <a:off x="4584700" y="9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58786</xdr:rowOff>
    </xdr:from>
    <xdr:ext cx="534377" cy="259045"/>
    <xdr:sp macro="" textlink="">
      <xdr:nvSpPr>
        <xdr:cNvPr id="138" name="物件費該当値テキスト"/>
        <xdr:cNvSpPr txBox="1"/>
      </xdr:nvSpPr>
      <xdr:spPr>
        <a:xfrm>
          <a:off x="4686300" y="96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140884</xdr:rowOff>
    </xdr:from>
    <xdr:to>
      <xdr:col>20</xdr:col>
      <xdr:colOff>38100</xdr:colOff>
      <xdr:row>57</xdr:row>
      <xdr:rowOff>71034</xdr:rowOff>
    </xdr:to>
    <xdr:sp macro="" textlink="">
      <xdr:nvSpPr>
        <xdr:cNvPr id="139" name="楕円 138"/>
        <xdr:cNvSpPr/>
      </xdr:nvSpPr>
      <xdr:spPr>
        <a:xfrm>
          <a:off x="3746500" y="97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62161</xdr:rowOff>
    </xdr:from>
    <xdr:ext cx="534377" cy="259045"/>
    <xdr:sp macro="" textlink="">
      <xdr:nvSpPr>
        <xdr:cNvPr id="140" name="テキスト ボックス 139"/>
        <xdr:cNvSpPr txBox="1"/>
      </xdr:nvSpPr>
      <xdr:spPr>
        <a:xfrm>
          <a:off x="3530111" y="983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166153</xdr:rowOff>
    </xdr:from>
    <xdr:to>
      <xdr:col>15</xdr:col>
      <xdr:colOff>101600</xdr:colOff>
      <xdr:row>57</xdr:row>
      <xdr:rowOff>96303</xdr:rowOff>
    </xdr:to>
    <xdr:sp macro="" textlink="">
      <xdr:nvSpPr>
        <xdr:cNvPr id="141" name="楕円 140"/>
        <xdr:cNvSpPr/>
      </xdr:nvSpPr>
      <xdr:spPr>
        <a:xfrm>
          <a:off x="2857500" y="97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87430</xdr:rowOff>
    </xdr:from>
    <xdr:ext cx="534377" cy="259045"/>
    <xdr:sp macro="" textlink="">
      <xdr:nvSpPr>
        <xdr:cNvPr id="142" name="テキスト ボックス 141"/>
        <xdr:cNvSpPr txBox="1"/>
      </xdr:nvSpPr>
      <xdr:spPr>
        <a:xfrm>
          <a:off x="2641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163757</xdr:rowOff>
    </xdr:from>
    <xdr:to>
      <xdr:col>10</xdr:col>
      <xdr:colOff>165100</xdr:colOff>
      <xdr:row>57</xdr:row>
      <xdr:rowOff>93907</xdr:rowOff>
    </xdr:to>
    <xdr:sp macro="" textlink="">
      <xdr:nvSpPr>
        <xdr:cNvPr id="143" name="楕円 142"/>
        <xdr:cNvSpPr/>
      </xdr:nvSpPr>
      <xdr:spPr>
        <a:xfrm>
          <a:off x="1968500" y="97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85034</xdr:rowOff>
    </xdr:from>
    <xdr:ext cx="534377" cy="259045"/>
    <xdr:sp macro="" textlink="">
      <xdr:nvSpPr>
        <xdr:cNvPr id="144" name="テキスト ボックス 143"/>
        <xdr:cNvSpPr txBox="1"/>
      </xdr:nvSpPr>
      <xdr:spPr>
        <a:xfrm>
          <a:off x="1752111" y="98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40556</xdr:rowOff>
    </xdr:from>
    <xdr:to>
      <xdr:col>6</xdr:col>
      <xdr:colOff>38100</xdr:colOff>
      <xdr:row>57</xdr:row>
      <xdr:rowOff>142156</xdr:rowOff>
    </xdr:to>
    <xdr:sp macro="" textlink="">
      <xdr:nvSpPr>
        <xdr:cNvPr id="145" name="楕円 144"/>
        <xdr:cNvSpPr/>
      </xdr:nvSpPr>
      <xdr:spPr>
        <a:xfrm>
          <a:off x="1079500" y="98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133283</xdr:rowOff>
    </xdr:from>
    <xdr:ext cx="534377" cy="259045"/>
    <xdr:sp macro="" textlink="">
      <xdr:nvSpPr>
        <xdr:cNvPr id="146" name="テキスト ボックス 145"/>
        <xdr:cNvSpPr txBox="1"/>
      </xdr:nvSpPr>
      <xdr:spPr>
        <a:xfrm>
          <a:off x="863111" y="99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60193</xdr:rowOff>
    </xdr:from>
    <xdr:to>
      <xdr:col>24</xdr:col>
      <xdr:colOff>63500</xdr:colOff>
      <xdr:row>78</xdr:row>
      <xdr:rowOff>86847</xdr:rowOff>
    </xdr:to>
    <xdr:cxnSp macro="">
      <xdr:nvCxnSpPr>
        <xdr:cNvPr id="173" name="直線コネクタ 172"/>
        <xdr:cNvCxnSpPr/>
      </xdr:nvCxnSpPr>
      <xdr:spPr>
        <a:xfrm>
          <a:off x="3797300" y="13433293"/>
          <a:ext cx="8382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60193</xdr:rowOff>
    </xdr:from>
    <xdr:to>
      <xdr:col>19</xdr:col>
      <xdr:colOff>177800</xdr:colOff>
      <xdr:row>78</xdr:row>
      <xdr:rowOff>63576</xdr:rowOff>
    </xdr:to>
    <xdr:cxnSp macro="">
      <xdr:nvCxnSpPr>
        <xdr:cNvPr id="176" name="直線コネクタ 175"/>
        <xdr:cNvCxnSpPr/>
      </xdr:nvCxnSpPr>
      <xdr:spPr>
        <a:xfrm flipV="1">
          <a:off x="2908300" y="13433293"/>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63576</xdr:rowOff>
    </xdr:from>
    <xdr:to>
      <xdr:col>15</xdr:col>
      <xdr:colOff>50800</xdr:colOff>
      <xdr:row>78</xdr:row>
      <xdr:rowOff>74823</xdr:rowOff>
    </xdr:to>
    <xdr:cxnSp macro="">
      <xdr:nvCxnSpPr>
        <xdr:cNvPr id="179" name="直線コネクタ 178"/>
        <xdr:cNvCxnSpPr/>
      </xdr:nvCxnSpPr>
      <xdr:spPr>
        <a:xfrm flipV="1">
          <a:off x="2019300" y="13436676"/>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74823</xdr:rowOff>
    </xdr:from>
    <xdr:to>
      <xdr:col>10</xdr:col>
      <xdr:colOff>114300</xdr:colOff>
      <xdr:row>78</xdr:row>
      <xdr:rowOff>88243</xdr:rowOff>
    </xdr:to>
    <xdr:cxnSp macro="">
      <xdr:nvCxnSpPr>
        <xdr:cNvPr id="182" name="直線コネクタ 181"/>
        <xdr:cNvCxnSpPr/>
      </xdr:nvCxnSpPr>
      <xdr:spPr>
        <a:xfrm flipV="1">
          <a:off x="1130300" y="13447923"/>
          <a:ext cx="889000" cy="1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36047</xdr:rowOff>
    </xdr:from>
    <xdr:to>
      <xdr:col>24</xdr:col>
      <xdr:colOff>114300</xdr:colOff>
      <xdr:row>78</xdr:row>
      <xdr:rowOff>137647</xdr:rowOff>
    </xdr:to>
    <xdr:sp macro="" textlink="">
      <xdr:nvSpPr>
        <xdr:cNvPr id="192" name="楕円 191"/>
        <xdr:cNvSpPr/>
      </xdr:nvSpPr>
      <xdr:spPr>
        <a:xfrm>
          <a:off x="45847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122424</xdr:rowOff>
    </xdr:from>
    <xdr:ext cx="469744" cy="259045"/>
    <xdr:sp macro="" textlink="">
      <xdr:nvSpPr>
        <xdr:cNvPr id="193" name="維持補修費該当値テキスト"/>
        <xdr:cNvSpPr txBox="1"/>
      </xdr:nvSpPr>
      <xdr:spPr>
        <a:xfrm>
          <a:off x="4686300" y="133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9393</xdr:rowOff>
    </xdr:from>
    <xdr:to>
      <xdr:col>20</xdr:col>
      <xdr:colOff>38100</xdr:colOff>
      <xdr:row>78</xdr:row>
      <xdr:rowOff>110993</xdr:rowOff>
    </xdr:to>
    <xdr:sp macro="" textlink="">
      <xdr:nvSpPr>
        <xdr:cNvPr id="194" name="楕円 193"/>
        <xdr:cNvSpPr/>
      </xdr:nvSpPr>
      <xdr:spPr>
        <a:xfrm>
          <a:off x="37465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102120</xdr:rowOff>
    </xdr:from>
    <xdr:ext cx="469744" cy="259045"/>
    <xdr:sp macro="" textlink="">
      <xdr:nvSpPr>
        <xdr:cNvPr id="195" name="テキスト ボックス 194"/>
        <xdr:cNvSpPr txBox="1"/>
      </xdr:nvSpPr>
      <xdr:spPr>
        <a:xfrm>
          <a:off x="3562428" y="1347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12776</xdr:rowOff>
    </xdr:from>
    <xdr:to>
      <xdr:col>15</xdr:col>
      <xdr:colOff>101600</xdr:colOff>
      <xdr:row>78</xdr:row>
      <xdr:rowOff>114376</xdr:rowOff>
    </xdr:to>
    <xdr:sp macro="" textlink="">
      <xdr:nvSpPr>
        <xdr:cNvPr id="196" name="楕円 195"/>
        <xdr:cNvSpPr/>
      </xdr:nvSpPr>
      <xdr:spPr>
        <a:xfrm>
          <a:off x="2857500" y="133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105503</xdr:rowOff>
    </xdr:from>
    <xdr:ext cx="469744" cy="259045"/>
    <xdr:sp macro="" textlink="">
      <xdr:nvSpPr>
        <xdr:cNvPr id="197" name="テキスト ボックス 196"/>
        <xdr:cNvSpPr txBox="1"/>
      </xdr:nvSpPr>
      <xdr:spPr>
        <a:xfrm>
          <a:off x="2673428" y="134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24023</xdr:rowOff>
    </xdr:from>
    <xdr:to>
      <xdr:col>10</xdr:col>
      <xdr:colOff>165100</xdr:colOff>
      <xdr:row>78</xdr:row>
      <xdr:rowOff>125623</xdr:rowOff>
    </xdr:to>
    <xdr:sp macro="" textlink="">
      <xdr:nvSpPr>
        <xdr:cNvPr id="198" name="楕円 197"/>
        <xdr:cNvSpPr/>
      </xdr:nvSpPr>
      <xdr:spPr>
        <a:xfrm>
          <a:off x="1968500" y="13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116750</xdr:rowOff>
    </xdr:from>
    <xdr:ext cx="469744" cy="259045"/>
    <xdr:sp macro="" textlink="">
      <xdr:nvSpPr>
        <xdr:cNvPr id="199" name="テキスト ボックス 198"/>
        <xdr:cNvSpPr txBox="1"/>
      </xdr:nvSpPr>
      <xdr:spPr>
        <a:xfrm>
          <a:off x="1784428" y="134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37443</xdr:rowOff>
    </xdr:from>
    <xdr:to>
      <xdr:col>6</xdr:col>
      <xdr:colOff>38100</xdr:colOff>
      <xdr:row>78</xdr:row>
      <xdr:rowOff>139043</xdr:rowOff>
    </xdr:to>
    <xdr:sp macro="" textlink="">
      <xdr:nvSpPr>
        <xdr:cNvPr id="200" name="楕円 199"/>
        <xdr:cNvSpPr/>
      </xdr:nvSpPr>
      <xdr:spPr>
        <a:xfrm>
          <a:off x="1079500" y="134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130170</xdr:rowOff>
    </xdr:from>
    <xdr:ext cx="469744" cy="259045"/>
    <xdr:sp macro="" textlink="">
      <xdr:nvSpPr>
        <xdr:cNvPr id="201" name="テキスト ボックス 200"/>
        <xdr:cNvSpPr txBox="1"/>
      </xdr:nvSpPr>
      <xdr:spPr>
        <a:xfrm>
          <a:off x="895428" y="1350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37388</xdr:rowOff>
    </xdr:from>
    <xdr:to>
      <xdr:col>24</xdr:col>
      <xdr:colOff>63500</xdr:colOff>
      <xdr:row>95</xdr:row>
      <xdr:rowOff>89815</xdr:rowOff>
    </xdr:to>
    <xdr:cxnSp macro="">
      <xdr:nvCxnSpPr>
        <xdr:cNvPr id="231" name="直線コネクタ 230"/>
        <xdr:cNvCxnSpPr/>
      </xdr:nvCxnSpPr>
      <xdr:spPr>
        <a:xfrm flipV="1">
          <a:off x="3797300" y="16325138"/>
          <a:ext cx="8382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89815</xdr:rowOff>
    </xdr:from>
    <xdr:to>
      <xdr:col>19</xdr:col>
      <xdr:colOff>177800</xdr:colOff>
      <xdr:row>95</xdr:row>
      <xdr:rowOff>90779</xdr:rowOff>
    </xdr:to>
    <xdr:cxnSp macro="">
      <xdr:nvCxnSpPr>
        <xdr:cNvPr id="234" name="直線コネクタ 233"/>
        <xdr:cNvCxnSpPr/>
      </xdr:nvCxnSpPr>
      <xdr:spPr>
        <a:xfrm flipV="1">
          <a:off x="2908300" y="16377565"/>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90779</xdr:rowOff>
    </xdr:from>
    <xdr:to>
      <xdr:col>15</xdr:col>
      <xdr:colOff>50800</xdr:colOff>
      <xdr:row>96</xdr:row>
      <xdr:rowOff>9589</xdr:rowOff>
    </xdr:to>
    <xdr:cxnSp macro="">
      <xdr:nvCxnSpPr>
        <xdr:cNvPr id="237" name="直線コネクタ 236"/>
        <xdr:cNvCxnSpPr/>
      </xdr:nvCxnSpPr>
      <xdr:spPr>
        <a:xfrm flipV="1">
          <a:off x="2019300" y="16378529"/>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9589</xdr:rowOff>
    </xdr:from>
    <xdr:to>
      <xdr:col>10</xdr:col>
      <xdr:colOff>114300</xdr:colOff>
      <xdr:row>96</xdr:row>
      <xdr:rowOff>25095</xdr:rowOff>
    </xdr:to>
    <xdr:cxnSp macro="">
      <xdr:nvCxnSpPr>
        <xdr:cNvPr id="240" name="直線コネクタ 239"/>
        <xdr:cNvCxnSpPr/>
      </xdr:nvCxnSpPr>
      <xdr:spPr>
        <a:xfrm flipV="1">
          <a:off x="1130300" y="1646878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158038</xdr:rowOff>
    </xdr:from>
    <xdr:to>
      <xdr:col>24</xdr:col>
      <xdr:colOff>114300</xdr:colOff>
      <xdr:row>95</xdr:row>
      <xdr:rowOff>88188</xdr:rowOff>
    </xdr:to>
    <xdr:sp macro="" textlink="">
      <xdr:nvSpPr>
        <xdr:cNvPr id="250" name="楕円 249"/>
        <xdr:cNvSpPr/>
      </xdr:nvSpPr>
      <xdr:spPr>
        <a:xfrm>
          <a:off x="4584700" y="162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9465</xdr:rowOff>
    </xdr:from>
    <xdr:ext cx="599010" cy="259045"/>
    <xdr:sp macro="" textlink="">
      <xdr:nvSpPr>
        <xdr:cNvPr id="251" name="扶助費該当値テキスト"/>
        <xdr:cNvSpPr txBox="1"/>
      </xdr:nvSpPr>
      <xdr:spPr>
        <a:xfrm>
          <a:off x="4686300" y="1612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39015</xdr:rowOff>
    </xdr:from>
    <xdr:to>
      <xdr:col>20</xdr:col>
      <xdr:colOff>38100</xdr:colOff>
      <xdr:row>95</xdr:row>
      <xdr:rowOff>140615</xdr:rowOff>
    </xdr:to>
    <xdr:sp macro="" textlink="">
      <xdr:nvSpPr>
        <xdr:cNvPr id="252" name="楕円 251"/>
        <xdr:cNvSpPr/>
      </xdr:nvSpPr>
      <xdr:spPr>
        <a:xfrm>
          <a:off x="3746500" y="163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157142</xdr:rowOff>
    </xdr:from>
    <xdr:ext cx="599010" cy="259045"/>
    <xdr:sp macro="" textlink="">
      <xdr:nvSpPr>
        <xdr:cNvPr id="253" name="テキスト ボックス 252"/>
        <xdr:cNvSpPr txBox="1"/>
      </xdr:nvSpPr>
      <xdr:spPr>
        <a:xfrm>
          <a:off x="3497795" y="1610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39979</xdr:rowOff>
    </xdr:from>
    <xdr:to>
      <xdr:col>15</xdr:col>
      <xdr:colOff>101600</xdr:colOff>
      <xdr:row>95</xdr:row>
      <xdr:rowOff>141579</xdr:rowOff>
    </xdr:to>
    <xdr:sp macro="" textlink="">
      <xdr:nvSpPr>
        <xdr:cNvPr id="254" name="楕円 253"/>
        <xdr:cNvSpPr/>
      </xdr:nvSpPr>
      <xdr:spPr>
        <a:xfrm>
          <a:off x="2857500" y="163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158106</xdr:rowOff>
    </xdr:from>
    <xdr:ext cx="599010" cy="259045"/>
    <xdr:sp macro="" textlink="">
      <xdr:nvSpPr>
        <xdr:cNvPr id="255" name="テキスト ボックス 254"/>
        <xdr:cNvSpPr txBox="1"/>
      </xdr:nvSpPr>
      <xdr:spPr>
        <a:xfrm>
          <a:off x="2608795" y="16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130239</xdr:rowOff>
    </xdr:from>
    <xdr:to>
      <xdr:col>10</xdr:col>
      <xdr:colOff>165100</xdr:colOff>
      <xdr:row>96</xdr:row>
      <xdr:rowOff>60389</xdr:rowOff>
    </xdr:to>
    <xdr:sp macro="" textlink="">
      <xdr:nvSpPr>
        <xdr:cNvPr id="256" name="楕円 255"/>
        <xdr:cNvSpPr/>
      </xdr:nvSpPr>
      <xdr:spPr>
        <a:xfrm>
          <a:off x="1968500" y="16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76916</xdr:rowOff>
    </xdr:from>
    <xdr:ext cx="599010" cy="259045"/>
    <xdr:sp macro="" textlink="">
      <xdr:nvSpPr>
        <xdr:cNvPr id="257" name="テキスト ボックス 256"/>
        <xdr:cNvSpPr txBox="1"/>
      </xdr:nvSpPr>
      <xdr:spPr>
        <a:xfrm>
          <a:off x="1719795" y="1619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145745</xdr:rowOff>
    </xdr:from>
    <xdr:to>
      <xdr:col>6</xdr:col>
      <xdr:colOff>38100</xdr:colOff>
      <xdr:row>96</xdr:row>
      <xdr:rowOff>75895</xdr:rowOff>
    </xdr:to>
    <xdr:sp macro="" textlink="">
      <xdr:nvSpPr>
        <xdr:cNvPr id="258" name="楕円 257"/>
        <xdr:cNvSpPr/>
      </xdr:nvSpPr>
      <xdr:spPr>
        <a:xfrm>
          <a:off x="1079500" y="164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92422</xdr:rowOff>
    </xdr:from>
    <xdr:ext cx="599010" cy="259045"/>
    <xdr:sp macro="" textlink="">
      <xdr:nvSpPr>
        <xdr:cNvPr id="259" name="テキスト ボックス 258"/>
        <xdr:cNvSpPr txBox="1"/>
      </xdr:nvSpPr>
      <xdr:spPr>
        <a:xfrm>
          <a:off x="830795" y="1620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129944</xdr:rowOff>
    </xdr:from>
    <xdr:to>
      <xdr:col>55</xdr:col>
      <xdr:colOff>0</xdr:colOff>
      <xdr:row>35</xdr:row>
      <xdr:rowOff>22211</xdr:rowOff>
    </xdr:to>
    <xdr:cxnSp macro="">
      <xdr:nvCxnSpPr>
        <xdr:cNvPr id="284" name="直線コネクタ 283"/>
        <xdr:cNvCxnSpPr/>
      </xdr:nvCxnSpPr>
      <xdr:spPr>
        <a:xfrm flipV="1">
          <a:off x="9639300" y="5959244"/>
          <a:ext cx="838200" cy="6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17748</xdr:rowOff>
    </xdr:from>
    <xdr:to>
      <xdr:col>50</xdr:col>
      <xdr:colOff>114300</xdr:colOff>
      <xdr:row>35</xdr:row>
      <xdr:rowOff>22211</xdr:rowOff>
    </xdr:to>
    <xdr:cxnSp macro="">
      <xdr:nvCxnSpPr>
        <xdr:cNvPr id="287" name="直線コネクタ 286"/>
        <xdr:cNvCxnSpPr/>
      </xdr:nvCxnSpPr>
      <xdr:spPr>
        <a:xfrm>
          <a:off x="8750300" y="601849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17748</xdr:rowOff>
    </xdr:from>
    <xdr:to>
      <xdr:col>45</xdr:col>
      <xdr:colOff>177800</xdr:colOff>
      <xdr:row>35</xdr:row>
      <xdr:rowOff>33132</xdr:rowOff>
    </xdr:to>
    <xdr:cxnSp macro="">
      <xdr:nvCxnSpPr>
        <xdr:cNvPr id="290" name="直線コネクタ 289"/>
        <xdr:cNvCxnSpPr/>
      </xdr:nvCxnSpPr>
      <xdr:spPr>
        <a:xfrm flipV="1">
          <a:off x="7861300" y="6018498"/>
          <a:ext cx="8890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31618</xdr:rowOff>
    </xdr:from>
    <xdr:to>
      <xdr:col>41</xdr:col>
      <xdr:colOff>50800</xdr:colOff>
      <xdr:row>35</xdr:row>
      <xdr:rowOff>33132</xdr:rowOff>
    </xdr:to>
    <xdr:cxnSp macro="">
      <xdr:nvCxnSpPr>
        <xdr:cNvPr id="293" name="直線コネクタ 292"/>
        <xdr:cNvCxnSpPr/>
      </xdr:nvCxnSpPr>
      <xdr:spPr>
        <a:xfrm>
          <a:off x="6972300" y="6032368"/>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79144</xdr:rowOff>
    </xdr:from>
    <xdr:to>
      <xdr:col>55</xdr:col>
      <xdr:colOff>50800</xdr:colOff>
      <xdr:row>35</xdr:row>
      <xdr:rowOff>9294</xdr:rowOff>
    </xdr:to>
    <xdr:sp macro="" textlink="">
      <xdr:nvSpPr>
        <xdr:cNvPr id="303" name="楕円 302"/>
        <xdr:cNvSpPr/>
      </xdr:nvSpPr>
      <xdr:spPr>
        <a:xfrm>
          <a:off x="10426700" y="59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102021</xdr:rowOff>
    </xdr:from>
    <xdr:ext cx="599010" cy="259045"/>
    <xdr:sp macro="" textlink="">
      <xdr:nvSpPr>
        <xdr:cNvPr id="304" name="補助費等該当値テキスト"/>
        <xdr:cNvSpPr txBox="1"/>
      </xdr:nvSpPr>
      <xdr:spPr>
        <a:xfrm>
          <a:off x="10528300" y="575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142861</xdr:rowOff>
    </xdr:from>
    <xdr:to>
      <xdr:col>50</xdr:col>
      <xdr:colOff>165100</xdr:colOff>
      <xdr:row>35</xdr:row>
      <xdr:rowOff>73011</xdr:rowOff>
    </xdr:to>
    <xdr:sp macro="" textlink="">
      <xdr:nvSpPr>
        <xdr:cNvPr id="305" name="楕円 304"/>
        <xdr:cNvSpPr/>
      </xdr:nvSpPr>
      <xdr:spPr>
        <a:xfrm>
          <a:off x="9588500" y="59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89538</xdr:rowOff>
    </xdr:from>
    <xdr:ext cx="534377" cy="259045"/>
    <xdr:sp macro="" textlink="">
      <xdr:nvSpPr>
        <xdr:cNvPr id="306" name="テキスト ボックス 305"/>
        <xdr:cNvSpPr txBox="1"/>
      </xdr:nvSpPr>
      <xdr:spPr>
        <a:xfrm>
          <a:off x="9372111" y="57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138398</xdr:rowOff>
    </xdr:from>
    <xdr:to>
      <xdr:col>46</xdr:col>
      <xdr:colOff>38100</xdr:colOff>
      <xdr:row>35</xdr:row>
      <xdr:rowOff>68548</xdr:rowOff>
    </xdr:to>
    <xdr:sp macro="" textlink="">
      <xdr:nvSpPr>
        <xdr:cNvPr id="307" name="楕円 306"/>
        <xdr:cNvSpPr/>
      </xdr:nvSpPr>
      <xdr:spPr>
        <a:xfrm>
          <a:off x="8699500" y="59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85075</xdr:rowOff>
    </xdr:from>
    <xdr:ext cx="534377" cy="259045"/>
    <xdr:sp macro="" textlink="">
      <xdr:nvSpPr>
        <xdr:cNvPr id="308" name="テキスト ボックス 307"/>
        <xdr:cNvSpPr txBox="1"/>
      </xdr:nvSpPr>
      <xdr:spPr>
        <a:xfrm>
          <a:off x="8483111" y="57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153782</xdr:rowOff>
    </xdr:from>
    <xdr:to>
      <xdr:col>41</xdr:col>
      <xdr:colOff>101600</xdr:colOff>
      <xdr:row>35</xdr:row>
      <xdr:rowOff>83932</xdr:rowOff>
    </xdr:to>
    <xdr:sp macro="" textlink="">
      <xdr:nvSpPr>
        <xdr:cNvPr id="309" name="楕円 308"/>
        <xdr:cNvSpPr/>
      </xdr:nvSpPr>
      <xdr:spPr>
        <a:xfrm>
          <a:off x="7810500" y="59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100459</xdr:rowOff>
    </xdr:from>
    <xdr:ext cx="534377" cy="259045"/>
    <xdr:sp macro="" textlink="">
      <xdr:nvSpPr>
        <xdr:cNvPr id="310" name="テキスト ボックス 309"/>
        <xdr:cNvSpPr txBox="1"/>
      </xdr:nvSpPr>
      <xdr:spPr>
        <a:xfrm>
          <a:off x="7594111" y="57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152268</xdr:rowOff>
    </xdr:from>
    <xdr:to>
      <xdr:col>36</xdr:col>
      <xdr:colOff>165100</xdr:colOff>
      <xdr:row>35</xdr:row>
      <xdr:rowOff>82418</xdr:rowOff>
    </xdr:to>
    <xdr:sp macro="" textlink="">
      <xdr:nvSpPr>
        <xdr:cNvPr id="311" name="楕円 310"/>
        <xdr:cNvSpPr/>
      </xdr:nvSpPr>
      <xdr:spPr>
        <a:xfrm>
          <a:off x="6921500" y="59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98945</xdr:rowOff>
    </xdr:from>
    <xdr:ext cx="534377" cy="259045"/>
    <xdr:sp macro="" textlink="">
      <xdr:nvSpPr>
        <xdr:cNvPr id="312" name="テキスト ボックス 311"/>
        <xdr:cNvSpPr txBox="1"/>
      </xdr:nvSpPr>
      <xdr:spPr>
        <a:xfrm>
          <a:off x="6705111" y="57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139096</xdr:rowOff>
    </xdr:from>
    <xdr:to>
      <xdr:col>55</xdr:col>
      <xdr:colOff>0</xdr:colOff>
      <xdr:row>56</xdr:row>
      <xdr:rowOff>38567</xdr:rowOff>
    </xdr:to>
    <xdr:cxnSp macro="">
      <xdr:nvCxnSpPr>
        <xdr:cNvPr id="339" name="直線コネクタ 338"/>
        <xdr:cNvCxnSpPr/>
      </xdr:nvCxnSpPr>
      <xdr:spPr>
        <a:xfrm flipV="1">
          <a:off x="9639300" y="9397396"/>
          <a:ext cx="838200" cy="2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38567</xdr:rowOff>
    </xdr:from>
    <xdr:to>
      <xdr:col>50</xdr:col>
      <xdr:colOff>114300</xdr:colOff>
      <xdr:row>57</xdr:row>
      <xdr:rowOff>22177</xdr:rowOff>
    </xdr:to>
    <xdr:cxnSp macro="">
      <xdr:nvCxnSpPr>
        <xdr:cNvPr id="342" name="直線コネクタ 341"/>
        <xdr:cNvCxnSpPr/>
      </xdr:nvCxnSpPr>
      <xdr:spPr>
        <a:xfrm flipV="1">
          <a:off x="8750300" y="9639767"/>
          <a:ext cx="889000" cy="1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22177</xdr:rowOff>
    </xdr:from>
    <xdr:to>
      <xdr:col>45</xdr:col>
      <xdr:colOff>177800</xdr:colOff>
      <xdr:row>57</xdr:row>
      <xdr:rowOff>99306</xdr:rowOff>
    </xdr:to>
    <xdr:cxnSp macro="">
      <xdr:nvCxnSpPr>
        <xdr:cNvPr id="345" name="直線コネクタ 344"/>
        <xdr:cNvCxnSpPr/>
      </xdr:nvCxnSpPr>
      <xdr:spPr>
        <a:xfrm flipV="1">
          <a:off x="7861300" y="9794827"/>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99306</xdr:rowOff>
    </xdr:from>
    <xdr:to>
      <xdr:col>41</xdr:col>
      <xdr:colOff>50800</xdr:colOff>
      <xdr:row>57</xdr:row>
      <xdr:rowOff>143573</xdr:rowOff>
    </xdr:to>
    <xdr:cxnSp macro="">
      <xdr:nvCxnSpPr>
        <xdr:cNvPr id="348" name="直線コネクタ 347"/>
        <xdr:cNvCxnSpPr/>
      </xdr:nvCxnSpPr>
      <xdr:spPr>
        <a:xfrm flipV="1">
          <a:off x="6972300" y="9871956"/>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88296</xdr:rowOff>
    </xdr:from>
    <xdr:to>
      <xdr:col>55</xdr:col>
      <xdr:colOff>50800</xdr:colOff>
      <xdr:row>55</xdr:row>
      <xdr:rowOff>18446</xdr:rowOff>
    </xdr:to>
    <xdr:sp macro="" textlink="">
      <xdr:nvSpPr>
        <xdr:cNvPr id="358" name="楕円 357"/>
        <xdr:cNvSpPr/>
      </xdr:nvSpPr>
      <xdr:spPr>
        <a:xfrm>
          <a:off x="10426700" y="9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111173</xdr:rowOff>
    </xdr:from>
    <xdr:ext cx="599010" cy="259045"/>
    <xdr:sp macro="" textlink="">
      <xdr:nvSpPr>
        <xdr:cNvPr id="359" name="普通建設事業費該当値テキスト"/>
        <xdr:cNvSpPr txBox="1"/>
      </xdr:nvSpPr>
      <xdr:spPr>
        <a:xfrm>
          <a:off x="10528300" y="919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159217</xdr:rowOff>
    </xdr:from>
    <xdr:to>
      <xdr:col>50</xdr:col>
      <xdr:colOff>165100</xdr:colOff>
      <xdr:row>56</xdr:row>
      <xdr:rowOff>89367</xdr:rowOff>
    </xdr:to>
    <xdr:sp macro="" textlink="">
      <xdr:nvSpPr>
        <xdr:cNvPr id="360" name="楕円 359"/>
        <xdr:cNvSpPr/>
      </xdr:nvSpPr>
      <xdr:spPr>
        <a:xfrm>
          <a:off x="9588500" y="9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105894</xdr:rowOff>
    </xdr:from>
    <xdr:ext cx="534377" cy="259045"/>
    <xdr:sp macro="" textlink="">
      <xdr:nvSpPr>
        <xdr:cNvPr id="361" name="テキスト ボックス 360"/>
        <xdr:cNvSpPr txBox="1"/>
      </xdr:nvSpPr>
      <xdr:spPr>
        <a:xfrm>
          <a:off x="9372111" y="93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142827</xdr:rowOff>
    </xdr:from>
    <xdr:to>
      <xdr:col>46</xdr:col>
      <xdr:colOff>38100</xdr:colOff>
      <xdr:row>57</xdr:row>
      <xdr:rowOff>72977</xdr:rowOff>
    </xdr:to>
    <xdr:sp macro="" textlink="">
      <xdr:nvSpPr>
        <xdr:cNvPr id="362" name="楕円 361"/>
        <xdr:cNvSpPr/>
      </xdr:nvSpPr>
      <xdr:spPr>
        <a:xfrm>
          <a:off x="8699500" y="97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64104</xdr:rowOff>
    </xdr:from>
    <xdr:ext cx="534377" cy="259045"/>
    <xdr:sp macro="" textlink="">
      <xdr:nvSpPr>
        <xdr:cNvPr id="363" name="テキスト ボックス 362"/>
        <xdr:cNvSpPr txBox="1"/>
      </xdr:nvSpPr>
      <xdr:spPr>
        <a:xfrm>
          <a:off x="8483111" y="983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48506</xdr:rowOff>
    </xdr:from>
    <xdr:to>
      <xdr:col>41</xdr:col>
      <xdr:colOff>101600</xdr:colOff>
      <xdr:row>57</xdr:row>
      <xdr:rowOff>150106</xdr:rowOff>
    </xdr:to>
    <xdr:sp macro="" textlink="">
      <xdr:nvSpPr>
        <xdr:cNvPr id="364" name="楕円 363"/>
        <xdr:cNvSpPr/>
      </xdr:nvSpPr>
      <xdr:spPr>
        <a:xfrm>
          <a:off x="7810500" y="98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141233</xdr:rowOff>
    </xdr:from>
    <xdr:ext cx="534377" cy="259045"/>
    <xdr:sp macro="" textlink="">
      <xdr:nvSpPr>
        <xdr:cNvPr id="365" name="テキスト ボックス 364"/>
        <xdr:cNvSpPr txBox="1"/>
      </xdr:nvSpPr>
      <xdr:spPr>
        <a:xfrm>
          <a:off x="7594111" y="99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92773</xdr:rowOff>
    </xdr:from>
    <xdr:to>
      <xdr:col>36</xdr:col>
      <xdr:colOff>165100</xdr:colOff>
      <xdr:row>58</xdr:row>
      <xdr:rowOff>22923</xdr:rowOff>
    </xdr:to>
    <xdr:sp macro="" textlink="">
      <xdr:nvSpPr>
        <xdr:cNvPr id="366" name="楕円 365"/>
        <xdr:cNvSpPr/>
      </xdr:nvSpPr>
      <xdr:spPr>
        <a:xfrm>
          <a:off x="6921500" y="98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14050</xdr:rowOff>
    </xdr:from>
    <xdr:ext cx="534377" cy="259045"/>
    <xdr:sp macro="" textlink="">
      <xdr:nvSpPr>
        <xdr:cNvPr id="367" name="テキスト ボックス 366"/>
        <xdr:cNvSpPr txBox="1"/>
      </xdr:nvSpPr>
      <xdr:spPr>
        <a:xfrm>
          <a:off x="6705111" y="99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105265</xdr:rowOff>
    </xdr:from>
    <xdr:to>
      <xdr:col>55</xdr:col>
      <xdr:colOff>0</xdr:colOff>
      <xdr:row>78</xdr:row>
      <xdr:rowOff>77330</xdr:rowOff>
    </xdr:to>
    <xdr:cxnSp macro="">
      <xdr:nvCxnSpPr>
        <xdr:cNvPr id="396" name="直線コネクタ 395"/>
        <xdr:cNvCxnSpPr/>
      </xdr:nvCxnSpPr>
      <xdr:spPr>
        <a:xfrm flipV="1">
          <a:off x="9639300" y="13306915"/>
          <a:ext cx="838200" cy="1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77330</xdr:rowOff>
    </xdr:from>
    <xdr:to>
      <xdr:col>50</xdr:col>
      <xdr:colOff>114300</xdr:colOff>
      <xdr:row>78</xdr:row>
      <xdr:rowOff>129992</xdr:rowOff>
    </xdr:to>
    <xdr:cxnSp macro="">
      <xdr:nvCxnSpPr>
        <xdr:cNvPr id="399" name="直線コネクタ 398"/>
        <xdr:cNvCxnSpPr/>
      </xdr:nvCxnSpPr>
      <xdr:spPr>
        <a:xfrm flipV="1">
          <a:off x="8750300" y="13450430"/>
          <a:ext cx="889000" cy="5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40244</xdr:rowOff>
    </xdr:from>
    <xdr:to>
      <xdr:col>45</xdr:col>
      <xdr:colOff>177800</xdr:colOff>
      <xdr:row>78</xdr:row>
      <xdr:rowOff>129992</xdr:rowOff>
    </xdr:to>
    <xdr:cxnSp macro="">
      <xdr:nvCxnSpPr>
        <xdr:cNvPr id="402" name="直線コネクタ 401"/>
        <xdr:cNvCxnSpPr/>
      </xdr:nvCxnSpPr>
      <xdr:spPr>
        <a:xfrm>
          <a:off x="7861300" y="13413344"/>
          <a:ext cx="8890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40244</xdr:rowOff>
    </xdr:from>
    <xdr:to>
      <xdr:col>41</xdr:col>
      <xdr:colOff>50800</xdr:colOff>
      <xdr:row>78</xdr:row>
      <xdr:rowOff>78298</xdr:rowOff>
    </xdr:to>
    <xdr:cxnSp macro="">
      <xdr:nvCxnSpPr>
        <xdr:cNvPr id="405" name="直線コネクタ 404"/>
        <xdr:cNvCxnSpPr/>
      </xdr:nvCxnSpPr>
      <xdr:spPr>
        <a:xfrm flipV="1">
          <a:off x="6972300" y="13413344"/>
          <a:ext cx="8890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54465</xdr:rowOff>
    </xdr:from>
    <xdr:to>
      <xdr:col>55</xdr:col>
      <xdr:colOff>50800</xdr:colOff>
      <xdr:row>77</xdr:row>
      <xdr:rowOff>156065</xdr:rowOff>
    </xdr:to>
    <xdr:sp macro="" textlink="">
      <xdr:nvSpPr>
        <xdr:cNvPr id="415" name="楕円 414"/>
        <xdr:cNvSpPr/>
      </xdr:nvSpPr>
      <xdr:spPr>
        <a:xfrm>
          <a:off x="10426700" y="132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77342</xdr:rowOff>
    </xdr:from>
    <xdr:ext cx="534377" cy="259045"/>
    <xdr:sp macro="" textlink="">
      <xdr:nvSpPr>
        <xdr:cNvPr id="416" name="普通建設事業費 （ うち新規整備　）該当値テキスト"/>
        <xdr:cNvSpPr txBox="1"/>
      </xdr:nvSpPr>
      <xdr:spPr>
        <a:xfrm>
          <a:off x="10528300" y="131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26530</xdr:rowOff>
    </xdr:from>
    <xdr:to>
      <xdr:col>50</xdr:col>
      <xdr:colOff>165100</xdr:colOff>
      <xdr:row>78</xdr:row>
      <xdr:rowOff>128130</xdr:rowOff>
    </xdr:to>
    <xdr:sp macro="" textlink="">
      <xdr:nvSpPr>
        <xdr:cNvPr id="417" name="楕円 416"/>
        <xdr:cNvSpPr/>
      </xdr:nvSpPr>
      <xdr:spPr>
        <a:xfrm>
          <a:off x="9588500" y="133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119257</xdr:rowOff>
    </xdr:from>
    <xdr:ext cx="534377" cy="259045"/>
    <xdr:sp macro="" textlink="">
      <xdr:nvSpPr>
        <xdr:cNvPr id="418" name="テキスト ボックス 417"/>
        <xdr:cNvSpPr txBox="1"/>
      </xdr:nvSpPr>
      <xdr:spPr>
        <a:xfrm>
          <a:off x="9372111" y="134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79192</xdr:rowOff>
    </xdr:from>
    <xdr:to>
      <xdr:col>46</xdr:col>
      <xdr:colOff>38100</xdr:colOff>
      <xdr:row>79</xdr:row>
      <xdr:rowOff>9342</xdr:rowOff>
    </xdr:to>
    <xdr:sp macro="" textlink="">
      <xdr:nvSpPr>
        <xdr:cNvPr id="419" name="楕円 418"/>
        <xdr:cNvSpPr/>
      </xdr:nvSpPr>
      <xdr:spPr>
        <a:xfrm>
          <a:off x="8699500" y="134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xdr:rowOff>
    </xdr:from>
    <xdr:ext cx="534377" cy="259045"/>
    <xdr:sp macro="" textlink="">
      <xdr:nvSpPr>
        <xdr:cNvPr id="420" name="テキスト ボックス 419"/>
        <xdr:cNvSpPr txBox="1"/>
      </xdr:nvSpPr>
      <xdr:spPr>
        <a:xfrm>
          <a:off x="8483111" y="135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160894</xdr:rowOff>
    </xdr:from>
    <xdr:to>
      <xdr:col>41</xdr:col>
      <xdr:colOff>101600</xdr:colOff>
      <xdr:row>78</xdr:row>
      <xdr:rowOff>91044</xdr:rowOff>
    </xdr:to>
    <xdr:sp macro="" textlink="">
      <xdr:nvSpPr>
        <xdr:cNvPr id="421" name="楕円 420"/>
        <xdr:cNvSpPr/>
      </xdr:nvSpPr>
      <xdr:spPr>
        <a:xfrm>
          <a:off x="7810500" y="133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82171</xdr:rowOff>
    </xdr:from>
    <xdr:ext cx="534377" cy="259045"/>
    <xdr:sp macro="" textlink="">
      <xdr:nvSpPr>
        <xdr:cNvPr id="422" name="テキスト ボックス 421"/>
        <xdr:cNvSpPr txBox="1"/>
      </xdr:nvSpPr>
      <xdr:spPr>
        <a:xfrm>
          <a:off x="7594111" y="134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27498</xdr:rowOff>
    </xdr:from>
    <xdr:to>
      <xdr:col>36</xdr:col>
      <xdr:colOff>165100</xdr:colOff>
      <xdr:row>78</xdr:row>
      <xdr:rowOff>129098</xdr:rowOff>
    </xdr:to>
    <xdr:sp macro="" textlink="">
      <xdr:nvSpPr>
        <xdr:cNvPr id="423" name="楕円 422"/>
        <xdr:cNvSpPr/>
      </xdr:nvSpPr>
      <xdr:spPr>
        <a:xfrm>
          <a:off x="6921500" y="134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120225</xdr:rowOff>
    </xdr:from>
    <xdr:ext cx="534377" cy="259045"/>
    <xdr:sp macro="" textlink="">
      <xdr:nvSpPr>
        <xdr:cNvPr id="424" name="テキスト ボックス 423"/>
        <xdr:cNvSpPr txBox="1"/>
      </xdr:nvSpPr>
      <xdr:spPr>
        <a:xfrm>
          <a:off x="6705111" y="1349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136043</xdr:rowOff>
    </xdr:from>
    <xdr:to>
      <xdr:col>55</xdr:col>
      <xdr:colOff>0</xdr:colOff>
      <xdr:row>95</xdr:row>
      <xdr:rowOff>164655</xdr:rowOff>
    </xdr:to>
    <xdr:cxnSp macro="">
      <xdr:nvCxnSpPr>
        <xdr:cNvPr id="453" name="直線コネクタ 452"/>
        <xdr:cNvCxnSpPr/>
      </xdr:nvCxnSpPr>
      <xdr:spPr>
        <a:xfrm flipV="1">
          <a:off x="9639300" y="16252343"/>
          <a:ext cx="838200" cy="20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164655</xdr:rowOff>
    </xdr:from>
    <xdr:to>
      <xdr:col>50</xdr:col>
      <xdr:colOff>114300</xdr:colOff>
      <xdr:row>97</xdr:row>
      <xdr:rowOff>10412</xdr:rowOff>
    </xdr:to>
    <xdr:cxnSp macro="">
      <xdr:nvCxnSpPr>
        <xdr:cNvPr id="456" name="直線コネクタ 455"/>
        <xdr:cNvCxnSpPr/>
      </xdr:nvCxnSpPr>
      <xdr:spPr>
        <a:xfrm flipV="1">
          <a:off x="8750300" y="16452405"/>
          <a:ext cx="889000" cy="18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10412</xdr:rowOff>
    </xdr:from>
    <xdr:to>
      <xdr:col>45</xdr:col>
      <xdr:colOff>177800</xdr:colOff>
      <xdr:row>98</xdr:row>
      <xdr:rowOff>57031</xdr:rowOff>
    </xdr:to>
    <xdr:cxnSp macro="">
      <xdr:nvCxnSpPr>
        <xdr:cNvPr id="459" name="直線コネクタ 458"/>
        <xdr:cNvCxnSpPr/>
      </xdr:nvCxnSpPr>
      <xdr:spPr>
        <a:xfrm flipV="1">
          <a:off x="7861300" y="16641062"/>
          <a:ext cx="889000" cy="2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57031</xdr:rowOff>
    </xdr:from>
    <xdr:to>
      <xdr:col>41</xdr:col>
      <xdr:colOff>50800</xdr:colOff>
      <xdr:row>98</xdr:row>
      <xdr:rowOff>96166</xdr:rowOff>
    </xdr:to>
    <xdr:cxnSp macro="">
      <xdr:nvCxnSpPr>
        <xdr:cNvPr id="462" name="直線コネクタ 461"/>
        <xdr:cNvCxnSpPr/>
      </xdr:nvCxnSpPr>
      <xdr:spPr>
        <a:xfrm flipV="1">
          <a:off x="6972300" y="16859131"/>
          <a:ext cx="8890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85243</xdr:rowOff>
    </xdr:from>
    <xdr:to>
      <xdr:col>55</xdr:col>
      <xdr:colOff>50800</xdr:colOff>
      <xdr:row>95</xdr:row>
      <xdr:rowOff>15393</xdr:rowOff>
    </xdr:to>
    <xdr:sp macro="" textlink="">
      <xdr:nvSpPr>
        <xdr:cNvPr id="472" name="楕円 471"/>
        <xdr:cNvSpPr/>
      </xdr:nvSpPr>
      <xdr:spPr>
        <a:xfrm>
          <a:off x="10426700" y="162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108120</xdr:rowOff>
    </xdr:from>
    <xdr:ext cx="599010" cy="259045"/>
    <xdr:sp macro="" textlink="">
      <xdr:nvSpPr>
        <xdr:cNvPr id="473" name="普通建設事業費 （ うち更新整備　）該当値テキスト"/>
        <xdr:cNvSpPr txBox="1"/>
      </xdr:nvSpPr>
      <xdr:spPr>
        <a:xfrm>
          <a:off x="10528300" y="1605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113855</xdr:rowOff>
    </xdr:from>
    <xdr:to>
      <xdr:col>50</xdr:col>
      <xdr:colOff>165100</xdr:colOff>
      <xdr:row>96</xdr:row>
      <xdr:rowOff>44005</xdr:rowOff>
    </xdr:to>
    <xdr:sp macro="" textlink="">
      <xdr:nvSpPr>
        <xdr:cNvPr id="474" name="楕円 473"/>
        <xdr:cNvSpPr/>
      </xdr:nvSpPr>
      <xdr:spPr>
        <a:xfrm>
          <a:off x="9588500" y="164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60532</xdr:rowOff>
    </xdr:from>
    <xdr:ext cx="534377" cy="259045"/>
    <xdr:sp macro="" textlink="">
      <xdr:nvSpPr>
        <xdr:cNvPr id="475" name="テキスト ボックス 474"/>
        <xdr:cNvSpPr txBox="1"/>
      </xdr:nvSpPr>
      <xdr:spPr>
        <a:xfrm>
          <a:off x="9372111" y="161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131062</xdr:rowOff>
    </xdr:from>
    <xdr:to>
      <xdr:col>46</xdr:col>
      <xdr:colOff>38100</xdr:colOff>
      <xdr:row>97</xdr:row>
      <xdr:rowOff>61212</xdr:rowOff>
    </xdr:to>
    <xdr:sp macro="" textlink="">
      <xdr:nvSpPr>
        <xdr:cNvPr id="476" name="楕円 475"/>
        <xdr:cNvSpPr/>
      </xdr:nvSpPr>
      <xdr:spPr>
        <a:xfrm>
          <a:off x="8699500" y="165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77739</xdr:rowOff>
    </xdr:from>
    <xdr:ext cx="534377" cy="259045"/>
    <xdr:sp macro="" textlink="">
      <xdr:nvSpPr>
        <xdr:cNvPr id="477" name="テキスト ボックス 476"/>
        <xdr:cNvSpPr txBox="1"/>
      </xdr:nvSpPr>
      <xdr:spPr>
        <a:xfrm>
          <a:off x="8483111" y="163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6231</xdr:rowOff>
    </xdr:from>
    <xdr:to>
      <xdr:col>41</xdr:col>
      <xdr:colOff>101600</xdr:colOff>
      <xdr:row>98</xdr:row>
      <xdr:rowOff>107831</xdr:rowOff>
    </xdr:to>
    <xdr:sp macro="" textlink="">
      <xdr:nvSpPr>
        <xdr:cNvPr id="478" name="楕円 477"/>
        <xdr:cNvSpPr/>
      </xdr:nvSpPr>
      <xdr:spPr>
        <a:xfrm>
          <a:off x="7810500" y="168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98958</xdr:rowOff>
    </xdr:from>
    <xdr:ext cx="534377" cy="259045"/>
    <xdr:sp macro="" textlink="">
      <xdr:nvSpPr>
        <xdr:cNvPr id="479" name="テキスト ボックス 478"/>
        <xdr:cNvSpPr txBox="1"/>
      </xdr:nvSpPr>
      <xdr:spPr>
        <a:xfrm>
          <a:off x="7594111" y="169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45366</xdr:rowOff>
    </xdr:from>
    <xdr:to>
      <xdr:col>36</xdr:col>
      <xdr:colOff>165100</xdr:colOff>
      <xdr:row>98</xdr:row>
      <xdr:rowOff>146966</xdr:rowOff>
    </xdr:to>
    <xdr:sp macro="" textlink="">
      <xdr:nvSpPr>
        <xdr:cNvPr id="480" name="楕円 479"/>
        <xdr:cNvSpPr/>
      </xdr:nvSpPr>
      <xdr:spPr>
        <a:xfrm>
          <a:off x="6921500" y="168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138093</xdr:rowOff>
    </xdr:from>
    <xdr:ext cx="534377" cy="259045"/>
    <xdr:sp macro="" textlink="">
      <xdr:nvSpPr>
        <xdr:cNvPr id="481" name="テキスト ボックス 480"/>
        <xdr:cNvSpPr txBox="1"/>
      </xdr:nvSpPr>
      <xdr:spPr>
        <a:xfrm>
          <a:off x="6705111" y="169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163637</xdr:rowOff>
    </xdr:from>
    <xdr:to>
      <xdr:col>85</xdr:col>
      <xdr:colOff>127000</xdr:colOff>
      <xdr:row>39</xdr:row>
      <xdr:rowOff>14313</xdr:rowOff>
    </xdr:to>
    <xdr:cxnSp macro="">
      <xdr:nvCxnSpPr>
        <xdr:cNvPr id="512" name="直線コネクタ 511"/>
        <xdr:cNvCxnSpPr/>
      </xdr:nvCxnSpPr>
      <xdr:spPr>
        <a:xfrm>
          <a:off x="15481300" y="6678737"/>
          <a:ext cx="8382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163637</xdr:rowOff>
    </xdr:from>
    <xdr:to>
      <xdr:col>81</xdr:col>
      <xdr:colOff>50800</xdr:colOff>
      <xdr:row>39</xdr:row>
      <xdr:rowOff>36928</xdr:rowOff>
    </xdr:to>
    <xdr:cxnSp macro="">
      <xdr:nvCxnSpPr>
        <xdr:cNvPr id="515" name="直線コネクタ 514"/>
        <xdr:cNvCxnSpPr/>
      </xdr:nvCxnSpPr>
      <xdr:spPr>
        <a:xfrm flipV="1">
          <a:off x="14592300" y="6678737"/>
          <a:ext cx="8890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137430</xdr:rowOff>
    </xdr:from>
    <xdr:to>
      <xdr:col>76</xdr:col>
      <xdr:colOff>114300</xdr:colOff>
      <xdr:row>39</xdr:row>
      <xdr:rowOff>36928</xdr:rowOff>
    </xdr:to>
    <xdr:cxnSp macro="">
      <xdr:nvCxnSpPr>
        <xdr:cNvPr id="518" name="直線コネクタ 517"/>
        <xdr:cNvCxnSpPr/>
      </xdr:nvCxnSpPr>
      <xdr:spPr>
        <a:xfrm>
          <a:off x="13703300" y="6652530"/>
          <a:ext cx="889000" cy="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129968</xdr:rowOff>
    </xdr:from>
    <xdr:to>
      <xdr:col>71</xdr:col>
      <xdr:colOff>177800</xdr:colOff>
      <xdr:row>38</xdr:row>
      <xdr:rowOff>137430</xdr:rowOff>
    </xdr:to>
    <xdr:cxnSp macro="">
      <xdr:nvCxnSpPr>
        <xdr:cNvPr id="521" name="直線コネクタ 520"/>
        <xdr:cNvCxnSpPr/>
      </xdr:nvCxnSpPr>
      <xdr:spPr>
        <a:xfrm>
          <a:off x="12814300" y="6645068"/>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134963</xdr:rowOff>
    </xdr:from>
    <xdr:to>
      <xdr:col>85</xdr:col>
      <xdr:colOff>177800</xdr:colOff>
      <xdr:row>39</xdr:row>
      <xdr:rowOff>65113</xdr:rowOff>
    </xdr:to>
    <xdr:sp macro="" textlink="">
      <xdr:nvSpPr>
        <xdr:cNvPr id="531" name="楕円 530"/>
        <xdr:cNvSpPr/>
      </xdr:nvSpPr>
      <xdr:spPr>
        <a:xfrm>
          <a:off x="16268700" y="66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49890</xdr:rowOff>
    </xdr:from>
    <xdr:ext cx="469744" cy="259045"/>
    <xdr:sp macro="" textlink="">
      <xdr:nvSpPr>
        <xdr:cNvPr id="532" name="災害復旧事業費該当値テキスト"/>
        <xdr:cNvSpPr txBox="1"/>
      </xdr:nvSpPr>
      <xdr:spPr>
        <a:xfrm>
          <a:off x="16370300" y="65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112837</xdr:rowOff>
    </xdr:from>
    <xdr:to>
      <xdr:col>81</xdr:col>
      <xdr:colOff>101600</xdr:colOff>
      <xdr:row>39</xdr:row>
      <xdr:rowOff>42987</xdr:rowOff>
    </xdr:to>
    <xdr:sp macro="" textlink="">
      <xdr:nvSpPr>
        <xdr:cNvPr id="533" name="楕円 532"/>
        <xdr:cNvSpPr/>
      </xdr:nvSpPr>
      <xdr:spPr>
        <a:xfrm>
          <a:off x="15430500" y="6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34114</xdr:rowOff>
    </xdr:from>
    <xdr:ext cx="469744" cy="259045"/>
    <xdr:sp macro="" textlink="">
      <xdr:nvSpPr>
        <xdr:cNvPr id="534" name="テキスト ボックス 533"/>
        <xdr:cNvSpPr txBox="1"/>
      </xdr:nvSpPr>
      <xdr:spPr>
        <a:xfrm>
          <a:off x="15246428" y="67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157578</xdr:rowOff>
    </xdr:from>
    <xdr:to>
      <xdr:col>76</xdr:col>
      <xdr:colOff>165100</xdr:colOff>
      <xdr:row>39</xdr:row>
      <xdr:rowOff>87728</xdr:rowOff>
    </xdr:to>
    <xdr:sp macro="" textlink="">
      <xdr:nvSpPr>
        <xdr:cNvPr id="535" name="楕円 534"/>
        <xdr:cNvSpPr/>
      </xdr:nvSpPr>
      <xdr:spPr>
        <a:xfrm>
          <a:off x="14541500" y="66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78855</xdr:rowOff>
    </xdr:from>
    <xdr:ext cx="469744" cy="259045"/>
    <xdr:sp macro="" textlink="">
      <xdr:nvSpPr>
        <xdr:cNvPr id="536" name="テキスト ボックス 535"/>
        <xdr:cNvSpPr txBox="1"/>
      </xdr:nvSpPr>
      <xdr:spPr>
        <a:xfrm>
          <a:off x="14357428" y="676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86630</xdr:rowOff>
    </xdr:from>
    <xdr:to>
      <xdr:col>72</xdr:col>
      <xdr:colOff>38100</xdr:colOff>
      <xdr:row>39</xdr:row>
      <xdr:rowOff>16780</xdr:rowOff>
    </xdr:to>
    <xdr:sp macro="" textlink="">
      <xdr:nvSpPr>
        <xdr:cNvPr id="537" name="楕円 536"/>
        <xdr:cNvSpPr/>
      </xdr:nvSpPr>
      <xdr:spPr>
        <a:xfrm>
          <a:off x="13652500" y="66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33307</xdr:rowOff>
    </xdr:from>
    <xdr:ext cx="469744" cy="259045"/>
    <xdr:sp macro="" textlink="">
      <xdr:nvSpPr>
        <xdr:cNvPr id="538" name="テキスト ボックス 537"/>
        <xdr:cNvSpPr txBox="1"/>
      </xdr:nvSpPr>
      <xdr:spPr>
        <a:xfrm>
          <a:off x="13468428" y="637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79168</xdr:rowOff>
    </xdr:from>
    <xdr:to>
      <xdr:col>67</xdr:col>
      <xdr:colOff>101600</xdr:colOff>
      <xdr:row>39</xdr:row>
      <xdr:rowOff>9318</xdr:rowOff>
    </xdr:to>
    <xdr:sp macro="" textlink="">
      <xdr:nvSpPr>
        <xdr:cNvPr id="539" name="楕円 538"/>
        <xdr:cNvSpPr/>
      </xdr:nvSpPr>
      <xdr:spPr>
        <a:xfrm>
          <a:off x="12763500" y="65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25845</xdr:rowOff>
    </xdr:from>
    <xdr:ext cx="469744" cy="259045"/>
    <xdr:sp macro="" textlink="">
      <xdr:nvSpPr>
        <xdr:cNvPr id="540" name="テキスト ボックス 539"/>
        <xdr:cNvSpPr txBox="1"/>
      </xdr:nvSpPr>
      <xdr:spPr>
        <a:xfrm>
          <a:off x="12579428" y="636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139736</xdr:rowOff>
    </xdr:from>
    <xdr:to>
      <xdr:col>85</xdr:col>
      <xdr:colOff>127000</xdr:colOff>
      <xdr:row>77</xdr:row>
      <xdr:rowOff>162458</xdr:rowOff>
    </xdr:to>
    <xdr:cxnSp macro="">
      <xdr:nvCxnSpPr>
        <xdr:cNvPr id="622" name="直線コネクタ 621"/>
        <xdr:cNvCxnSpPr/>
      </xdr:nvCxnSpPr>
      <xdr:spPr>
        <a:xfrm>
          <a:off x="15481300" y="13341386"/>
          <a:ext cx="8382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139736</xdr:rowOff>
    </xdr:from>
    <xdr:to>
      <xdr:col>81</xdr:col>
      <xdr:colOff>50800</xdr:colOff>
      <xdr:row>77</xdr:row>
      <xdr:rowOff>150366</xdr:rowOff>
    </xdr:to>
    <xdr:cxnSp macro="">
      <xdr:nvCxnSpPr>
        <xdr:cNvPr id="625" name="直線コネクタ 624"/>
        <xdr:cNvCxnSpPr/>
      </xdr:nvCxnSpPr>
      <xdr:spPr>
        <a:xfrm flipV="1">
          <a:off x="14592300" y="13341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150366</xdr:rowOff>
    </xdr:from>
    <xdr:to>
      <xdr:col>76</xdr:col>
      <xdr:colOff>114300</xdr:colOff>
      <xdr:row>77</xdr:row>
      <xdr:rowOff>150634</xdr:rowOff>
    </xdr:to>
    <xdr:cxnSp macro="">
      <xdr:nvCxnSpPr>
        <xdr:cNvPr id="628" name="直線コネクタ 627"/>
        <xdr:cNvCxnSpPr/>
      </xdr:nvCxnSpPr>
      <xdr:spPr>
        <a:xfrm flipV="1">
          <a:off x="13703300" y="13352016"/>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147309</xdr:rowOff>
    </xdr:from>
    <xdr:to>
      <xdr:col>71</xdr:col>
      <xdr:colOff>177800</xdr:colOff>
      <xdr:row>77</xdr:row>
      <xdr:rowOff>150634</xdr:rowOff>
    </xdr:to>
    <xdr:cxnSp macro="">
      <xdr:nvCxnSpPr>
        <xdr:cNvPr id="631" name="直線コネクタ 630"/>
        <xdr:cNvCxnSpPr/>
      </xdr:nvCxnSpPr>
      <xdr:spPr>
        <a:xfrm>
          <a:off x="12814300" y="13348959"/>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111658</xdr:rowOff>
    </xdr:from>
    <xdr:to>
      <xdr:col>85</xdr:col>
      <xdr:colOff>177800</xdr:colOff>
      <xdr:row>78</xdr:row>
      <xdr:rowOff>41808</xdr:rowOff>
    </xdr:to>
    <xdr:sp macro="" textlink="">
      <xdr:nvSpPr>
        <xdr:cNvPr id="641" name="楕円 640"/>
        <xdr:cNvSpPr/>
      </xdr:nvSpPr>
      <xdr:spPr>
        <a:xfrm>
          <a:off x="16268700" y="13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134535</xdr:rowOff>
    </xdr:from>
    <xdr:ext cx="534377" cy="259045"/>
    <xdr:sp macro="" textlink="">
      <xdr:nvSpPr>
        <xdr:cNvPr id="642" name="公債費該当値テキスト"/>
        <xdr:cNvSpPr txBox="1"/>
      </xdr:nvSpPr>
      <xdr:spPr>
        <a:xfrm>
          <a:off x="16370300" y="1316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88936</xdr:rowOff>
    </xdr:from>
    <xdr:to>
      <xdr:col>81</xdr:col>
      <xdr:colOff>101600</xdr:colOff>
      <xdr:row>78</xdr:row>
      <xdr:rowOff>19086</xdr:rowOff>
    </xdr:to>
    <xdr:sp macro="" textlink="">
      <xdr:nvSpPr>
        <xdr:cNvPr id="643" name="楕円 642"/>
        <xdr:cNvSpPr/>
      </xdr:nvSpPr>
      <xdr:spPr>
        <a:xfrm>
          <a:off x="15430500" y="132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35613</xdr:rowOff>
    </xdr:from>
    <xdr:ext cx="534377" cy="259045"/>
    <xdr:sp macro="" textlink="">
      <xdr:nvSpPr>
        <xdr:cNvPr id="644" name="テキスト ボックス 643"/>
        <xdr:cNvSpPr txBox="1"/>
      </xdr:nvSpPr>
      <xdr:spPr>
        <a:xfrm>
          <a:off x="15214111" y="130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99566</xdr:rowOff>
    </xdr:from>
    <xdr:to>
      <xdr:col>76</xdr:col>
      <xdr:colOff>165100</xdr:colOff>
      <xdr:row>78</xdr:row>
      <xdr:rowOff>29716</xdr:rowOff>
    </xdr:to>
    <xdr:sp macro="" textlink="">
      <xdr:nvSpPr>
        <xdr:cNvPr id="645" name="楕円 644"/>
        <xdr:cNvSpPr/>
      </xdr:nvSpPr>
      <xdr:spPr>
        <a:xfrm>
          <a:off x="14541500" y="133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46243</xdr:rowOff>
    </xdr:from>
    <xdr:ext cx="534377" cy="259045"/>
    <xdr:sp macro="" textlink="">
      <xdr:nvSpPr>
        <xdr:cNvPr id="646" name="テキスト ボックス 645"/>
        <xdr:cNvSpPr txBox="1"/>
      </xdr:nvSpPr>
      <xdr:spPr>
        <a:xfrm>
          <a:off x="14325111" y="130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99834</xdr:rowOff>
    </xdr:from>
    <xdr:to>
      <xdr:col>72</xdr:col>
      <xdr:colOff>38100</xdr:colOff>
      <xdr:row>78</xdr:row>
      <xdr:rowOff>29984</xdr:rowOff>
    </xdr:to>
    <xdr:sp macro="" textlink="">
      <xdr:nvSpPr>
        <xdr:cNvPr id="647" name="楕円 646"/>
        <xdr:cNvSpPr/>
      </xdr:nvSpPr>
      <xdr:spPr>
        <a:xfrm>
          <a:off x="13652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46511</xdr:rowOff>
    </xdr:from>
    <xdr:ext cx="534377" cy="259045"/>
    <xdr:sp macro="" textlink="">
      <xdr:nvSpPr>
        <xdr:cNvPr id="648" name="テキスト ボックス 647"/>
        <xdr:cNvSpPr txBox="1"/>
      </xdr:nvSpPr>
      <xdr:spPr>
        <a:xfrm>
          <a:off x="13436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96509</xdr:rowOff>
    </xdr:from>
    <xdr:to>
      <xdr:col>67</xdr:col>
      <xdr:colOff>101600</xdr:colOff>
      <xdr:row>78</xdr:row>
      <xdr:rowOff>26659</xdr:rowOff>
    </xdr:to>
    <xdr:sp macro="" textlink="">
      <xdr:nvSpPr>
        <xdr:cNvPr id="649" name="楕円 648"/>
        <xdr:cNvSpPr/>
      </xdr:nvSpPr>
      <xdr:spPr>
        <a:xfrm>
          <a:off x="12763500" y="132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43186</xdr:rowOff>
    </xdr:from>
    <xdr:ext cx="534377" cy="259045"/>
    <xdr:sp macro="" textlink="">
      <xdr:nvSpPr>
        <xdr:cNvPr id="650" name="テキスト ボックス 649"/>
        <xdr:cNvSpPr txBox="1"/>
      </xdr:nvSpPr>
      <xdr:spPr>
        <a:xfrm>
          <a:off x="12547111" y="1307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108744</xdr:rowOff>
    </xdr:from>
    <xdr:to>
      <xdr:col>85</xdr:col>
      <xdr:colOff>127000</xdr:colOff>
      <xdr:row>97</xdr:row>
      <xdr:rowOff>159671</xdr:rowOff>
    </xdr:to>
    <xdr:cxnSp macro="">
      <xdr:nvCxnSpPr>
        <xdr:cNvPr id="677" name="直線コネクタ 676"/>
        <xdr:cNvCxnSpPr/>
      </xdr:nvCxnSpPr>
      <xdr:spPr>
        <a:xfrm flipV="1">
          <a:off x="15481300" y="16567944"/>
          <a:ext cx="838200" cy="2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159671</xdr:rowOff>
    </xdr:from>
    <xdr:to>
      <xdr:col>81</xdr:col>
      <xdr:colOff>50800</xdr:colOff>
      <xdr:row>97</xdr:row>
      <xdr:rowOff>168732</xdr:rowOff>
    </xdr:to>
    <xdr:cxnSp macro="">
      <xdr:nvCxnSpPr>
        <xdr:cNvPr id="680" name="直線コネクタ 679"/>
        <xdr:cNvCxnSpPr/>
      </xdr:nvCxnSpPr>
      <xdr:spPr>
        <a:xfrm flipV="1">
          <a:off x="14592300" y="16790321"/>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153572</xdr:rowOff>
    </xdr:from>
    <xdr:to>
      <xdr:col>76</xdr:col>
      <xdr:colOff>114300</xdr:colOff>
      <xdr:row>97</xdr:row>
      <xdr:rowOff>168732</xdr:rowOff>
    </xdr:to>
    <xdr:cxnSp macro="">
      <xdr:nvCxnSpPr>
        <xdr:cNvPr id="683" name="直線コネクタ 682"/>
        <xdr:cNvCxnSpPr/>
      </xdr:nvCxnSpPr>
      <xdr:spPr>
        <a:xfrm>
          <a:off x="13703300" y="16612772"/>
          <a:ext cx="889000" cy="18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153572</xdr:rowOff>
    </xdr:from>
    <xdr:to>
      <xdr:col>71</xdr:col>
      <xdr:colOff>177800</xdr:colOff>
      <xdr:row>98</xdr:row>
      <xdr:rowOff>17221</xdr:rowOff>
    </xdr:to>
    <xdr:cxnSp macro="">
      <xdr:nvCxnSpPr>
        <xdr:cNvPr id="686" name="直線コネクタ 685"/>
        <xdr:cNvCxnSpPr/>
      </xdr:nvCxnSpPr>
      <xdr:spPr>
        <a:xfrm flipV="1">
          <a:off x="12814300" y="16612772"/>
          <a:ext cx="889000" cy="2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57944</xdr:rowOff>
    </xdr:from>
    <xdr:to>
      <xdr:col>85</xdr:col>
      <xdr:colOff>177800</xdr:colOff>
      <xdr:row>96</xdr:row>
      <xdr:rowOff>159544</xdr:rowOff>
    </xdr:to>
    <xdr:sp macro="" textlink="">
      <xdr:nvSpPr>
        <xdr:cNvPr id="696" name="楕円 695"/>
        <xdr:cNvSpPr/>
      </xdr:nvSpPr>
      <xdr:spPr>
        <a:xfrm>
          <a:off x="16268700" y="165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80821</xdr:rowOff>
    </xdr:from>
    <xdr:ext cx="534377" cy="259045"/>
    <xdr:sp macro="" textlink="">
      <xdr:nvSpPr>
        <xdr:cNvPr id="697" name="積立金該当値テキスト"/>
        <xdr:cNvSpPr txBox="1"/>
      </xdr:nvSpPr>
      <xdr:spPr>
        <a:xfrm>
          <a:off x="16370300" y="163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108871</xdr:rowOff>
    </xdr:from>
    <xdr:to>
      <xdr:col>81</xdr:col>
      <xdr:colOff>101600</xdr:colOff>
      <xdr:row>98</xdr:row>
      <xdr:rowOff>39021</xdr:rowOff>
    </xdr:to>
    <xdr:sp macro="" textlink="">
      <xdr:nvSpPr>
        <xdr:cNvPr id="698" name="楕円 697"/>
        <xdr:cNvSpPr/>
      </xdr:nvSpPr>
      <xdr:spPr>
        <a:xfrm>
          <a:off x="15430500" y="167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55548</xdr:rowOff>
    </xdr:from>
    <xdr:ext cx="534377" cy="259045"/>
    <xdr:sp macro="" textlink="">
      <xdr:nvSpPr>
        <xdr:cNvPr id="699" name="テキスト ボックス 698"/>
        <xdr:cNvSpPr txBox="1"/>
      </xdr:nvSpPr>
      <xdr:spPr>
        <a:xfrm>
          <a:off x="15214111" y="165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117932</xdr:rowOff>
    </xdr:from>
    <xdr:to>
      <xdr:col>76</xdr:col>
      <xdr:colOff>165100</xdr:colOff>
      <xdr:row>98</xdr:row>
      <xdr:rowOff>48082</xdr:rowOff>
    </xdr:to>
    <xdr:sp macro="" textlink="">
      <xdr:nvSpPr>
        <xdr:cNvPr id="700" name="楕円 699"/>
        <xdr:cNvSpPr/>
      </xdr:nvSpPr>
      <xdr:spPr>
        <a:xfrm>
          <a:off x="14541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64609</xdr:rowOff>
    </xdr:from>
    <xdr:ext cx="534377" cy="259045"/>
    <xdr:sp macro="" textlink="">
      <xdr:nvSpPr>
        <xdr:cNvPr id="701" name="テキスト ボックス 700"/>
        <xdr:cNvSpPr txBox="1"/>
      </xdr:nvSpPr>
      <xdr:spPr>
        <a:xfrm>
          <a:off x="14325111" y="165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102772</xdr:rowOff>
    </xdr:from>
    <xdr:to>
      <xdr:col>72</xdr:col>
      <xdr:colOff>38100</xdr:colOff>
      <xdr:row>97</xdr:row>
      <xdr:rowOff>32922</xdr:rowOff>
    </xdr:to>
    <xdr:sp macro="" textlink="">
      <xdr:nvSpPr>
        <xdr:cNvPr id="702" name="楕円 701"/>
        <xdr:cNvSpPr/>
      </xdr:nvSpPr>
      <xdr:spPr>
        <a:xfrm>
          <a:off x="13652500" y="165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49449</xdr:rowOff>
    </xdr:from>
    <xdr:ext cx="534377" cy="259045"/>
    <xdr:sp macro="" textlink="">
      <xdr:nvSpPr>
        <xdr:cNvPr id="703" name="テキスト ボックス 702"/>
        <xdr:cNvSpPr txBox="1"/>
      </xdr:nvSpPr>
      <xdr:spPr>
        <a:xfrm>
          <a:off x="13436111" y="163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137871</xdr:rowOff>
    </xdr:from>
    <xdr:to>
      <xdr:col>67</xdr:col>
      <xdr:colOff>101600</xdr:colOff>
      <xdr:row>98</xdr:row>
      <xdr:rowOff>68021</xdr:rowOff>
    </xdr:to>
    <xdr:sp macro="" textlink="">
      <xdr:nvSpPr>
        <xdr:cNvPr id="704" name="楕円 703"/>
        <xdr:cNvSpPr/>
      </xdr:nvSpPr>
      <xdr:spPr>
        <a:xfrm>
          <a:off x="12763500" y="167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84548</xdr:rowOff>
    </xdr:from>
    <xdr:ext cx="534377" cy="259045"/>
    <xdr:sp macro="" textlink="">
      <xdr:nvSpPr>
        <xdr:cNvPr id="705" name="テキスト ボックス 704"/>
        <xdr:cNvSpPr txBox="1"/>
      </xdr:nvSpPr>
      <xdr:spPr>
        <a:xfrm>
          <a:off x="12547111" y="165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53884</xdr:rowOff>
    </xdr:from>
    <xdr:to>
      <xdr:col>116</xdr:col>
      <xdr:colOff>63500</xdr:colOff>
      <xdr:row>37</xdr:row>
      <xdr:rowOff>55438</xdr:rowOff>
    </xdr:to>
    <xdr:cxnSp macro="">
      <xdr:nvCxnSpPr>
        <xdr:cNvPr id="732" name="直線コネクタ 731"/>
        <xdr:cNvCxnSpPr/>
      </xdr:nvCxnSpPr>
      <xdr:spPr>
        <a:xfrm>
          <a:off x="21323300" y="6397534"/>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37013</xdr:rowOff>
    </xdr:from>
    <xdr:to>
      <xdr:col>111</xdr:col>
      <xdr:colOff>177800</xdr:colOff>
      <xdr:row>37</xdr:row>
      <xdr:rowOff>53884</xdr:rowOff>
    </xdr:to>
    <xdr:cxnSp macro="">
      <xdr:nvCxnSpPr>
        <xdr:cNvPr id="735" name="直線コネクタ 734"/>
        <xdr:cNvCxnSpPr/>
      </xdr:nvCxnSpPr>
      <xdr:spPr>
        <a:xfrm>
          <a:off x="20434300" y="6380663"/>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5055</xdr:rowOff>
    </xdr:from>
    <xdr:to>
      <xdr:col>107</xdr:col>
      <xdr:colOff>50800</xdr:colOff>
      <xdr:row>37</xdr:row>
      <xdr:rowOff>37013</xdr:rowOff>
    </xdr:to>
    <xdr:cxnSp macro="">
      <xdr:nvCxnSpPr>
        <xdr:cNvPr id="738" name="直線コネクタ 737"/>
        <xdr:cNvCxnSpPr/>
      </xdr:nvCxnSpPr>
      <xdr:spPr>
        <a:xfrm>
          <a:off x="19545300" y="6348705"/>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1123</xdr:rowOff>
    </xdr:from>
    <xdr:to>
      <xdr:col>102</xdr:col>
      <xdr:colOff>114300</xdr:colOff>
      <xdr:row>37</xdr:row>
      <xdr:rowOff>5055</xdr:rowOff>
    </xdr:to>
    <xdr:cxnSp macro="">
      <xdr:nvCxnSpPr>
        <xdr:cNvPr id="741" name="直線コネクタ 740"/>
        <xdr:cNvCxnSpPr/>
      </xdr:nvCxnSpPr>
      <xdr:spPr>
        <a:xfrm>
          <a:off x="18656300" y="6173323"/>
          <a:ext cx="889000" cy="1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4638</xdr:rowOff>
    </xdr:from>
    <xdr:to>
      <xdr:col>116</xdr:col>
      <xdr:colOff>114300</xdr:colOff>
      <xdr:row>37</xdr:row>
      <xdr:rowOff>106238</xdr:rowOff>
    </xdr:to>
    <xdr:sp macro="" textlink="">
      <xdr:nvSpPr>
        <xdr:cNvPr id="751" name="楕円 750"/>
        <xdr:cNvSpPr/>
      </xdr:nvSpPr>
      <xdr:spPr>
        <a:xfrm>
          <a:off x="22110700" y="63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27515</xdr:rowOff>
    </xdr:from>
    <xdr:ext cx="469744" cy="259045"/>
    <xdr:sp macro="" textlink="">
      <xdr:nvSpPr>
        <xdr:cNvPr id="752" name="投資及び出資金該当値テキスト"/>
        <xdr:cNvSpPr txBox="1"/>
      </xdr:nvSpPr>
      <xdr:spPr>
        <a:xfrm>
          <a:off x="22212300" y="61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3084</xdr:rowOff>
    </xdr:from>
    <xdr:to>
      <xdr:col>112</xdr:col>
      <xdr:colOff>38100</xdr:colOff>
      <xdr:row>37</xdr:row>
      <xdr:rowOff>104684</xdr:rowOff>
    </xdr:to>
    <xdr:sp macro="" textlink="">
      <xdr:nvSpPr>
        <xdr:cNvPr id="753" name="楕円 752"/>
        <xdr:cNvSpPr/>
      </xdr:nvSpPr>
      <xdr:spPr>
        <a:xfrm>
          <a:off x="21272500" y="63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121211</xdr:rowOff>
    </xdr:from>
    <xdr:ext cx="469744" cy="259045"/>
    <xdr:sp macro="" textlink="">
      <xdr:nvSpPr>
        <xdr:cNvPr id="754" name="テキスト ボックス 753"/>
        <xdr:cNvSpPr txBox="1"/>
      </xdr:nvSpPr>
      <xdr:spPr>
        <a:xfrm>
          <a:off x="21088428"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157663</xdr:rowOff>
    </xdr:from>
    <xdr:to>
      <xdr:col>107</xdr:col>
      <xdr:colOff>101600</xdr:colOff>
      <xdr:row>37</xdr:row>
      <xdr:rowOff>87813</xdr:rowOff>
    </xdr:to>
    <xdr:sp macro="" textlink="">
      <xdr:nvSpPr>
        <xdr:cNvPr id="755" name="楕円 754"/>
        <xdr:cNvSpPr/>
      </xdr:nvSpPr>
      <xdr:spPr>
        <a:xfrm>
          <a:off x="20383500" y="63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104340</xdr:rowOff>
    </xdr:from>
    <xdr:ext cx="469744" cy="259045"/>
    <xdr:sp macro="" textlink="">
      <xdr:nvSpPr>
        <xdr:cNvPr id="756" name="テキスト ボックス 755"/>
        <xdr:cNvSpPr txBox="1"/>
      </xdr:nvSpPr>
      <xdr:spPr>
        <a:xfrm>
          <a:off x="20199428" y="610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125705</xdr:rowOff>
    </xdr:from>
    <xdr:to>
      <xdr:col>102</xdr:col>
      <xdr:colOff>165100</xdr:colOff>
      <xdr:row>37</xdr:row>
      <xdr:rowOff>55855</xdr:rowOff>
    </xdr:to>
    <xdr:sp macro="" textlink="">
      <xdr:nvSpPr>
        <xdr:cNvPr id="757" name="楕円 756"/>
        <xdr:cNvSpPr/>
      </xdr:nvSpPr>
      <xdr:spPr>
        <a:xfrm>
          <a:off x="19494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72382</xdr:rowOff>
    </xdr:from>
    <xdr:ext cx="469744" cy="259045"/>
    <xdr:sp macro="" textlink="">
      <xdr:nvSpPr>
        <xdr:cNvPr id="758" name="テキスト ボックス 757"/>
        <xdr:cNvSpPr txBox="1"/>
      </xdr:nvSpPr>
      <xdr:spPr>
        <a:xfrm>
          <a:off x="19310428" y="60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121773</xdr:rowOff>
    </xdr:from>
    <xdr:to>
      <xdr:col>98</xdr:col>
      <xdr:colOff>38100</xdr:colOff>
      <xdr:row>36</xdr:row>
      <xdr:rowOff>51923</xdr:rowOff>
    </xdr:to>
    <xdr:sp macro="" textlink="">
      <xdr:nvSpPr>
        <xdr:cNvPr id="759" name="楕円 758"/>
        <xdr:cNvSpPr/>
      </xdr:nvSpPr>
      <xdr:spPr>
        <a:xfrm>
          <a:off x="18605500" y="61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68450</xdr:rowOff>
    </xdr:from>
    <xdr:ext cx="534377" cy="259045"/>
    <xdr:sp macro="" textlink="">
      <xdr:nvSpPr>
        <xdr:cNvPr id="760" name="テキスト ボックス 759"/>
        <xdr:cNvSpPr txBox="1"/>
      </xdr:nvSpPr>
      <xdr:spPr>
        <a:xfrm>
          <a:off x="18389111" y="58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85554</xdr:rowOff>
    </xdr:from>
    <xdr:to>
      <xdr:col>116</xdr:col>
      <xdr:colOff>63500</xdr:colOff>
      <xdr:row>59</xdr:row>
      <xdr:rowOff>86861</xdr:rowOff>
    </xdr:to>
    <xdr:cxnSp macro="">
      <xdr:nvCxnSpPr>
        <xdr:cNvPr id="791" name="直線コネクタ 790"/>
        <xdr:cNvCxnSpPr/>
      </xdr:nvCxnSpPr>
      <xdr:spPr>
        <a:xfrm>
          <a:off x="21323300" y="10201104"/>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85554</xdr:rowOff>
    </xdr:from>
    <xdr:to>
      <xdr:col>111</xdr:col>
      <xdr:colOff>177800</xdr:colOff>
      <xdr:row>59</xdr:row>
      <xdr:rowOff>87383</xdr:rowOff>
    </xdr:to>
    <xdr:cxnSp macro="">
      <xdr:nvCxnSpPr>
        <xdr:cNvPr id="794" name="直線コネクタ 793"/>
        <xdr:cNvCxnSpPr/>
      </xdr:nvCxnSpPr>
      <xdr:spPr>
        <a:xfrm flipV="1">
          <a:off x="20434300" y="1020110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97670</xdr:rowOff>
    </xdr:from>
    <xdr:to>
      <xdr:col>107</xdr:col>
      <xdr:colOff>50800</xdr:colOff>
      <xdr:row>59</xdr:row>
      <xdr:rowOff>87383</xdr:rowOff>
    </xdr:to>
    <xdr:cxnSp macro="">
      <xdr:nvCxnSpPr>
        <xdr:cNvPr id="797" name="直線コネクタ 796"/>
        <xdr:cNvCxnSpPr/>
      </xdr:nvCxnSpPr>
      <xdr:spPr>
        <a:xfrm>
          <a:off x="19545300" y="9527420"/>
          <a:ext cx="889000" cy="6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97670</xdr:rowOff>
    </xdr:from>
    <xdr:to>
      <xdr:col>102</xdr:col>
      <xdr:colOff>114300</xdr:colOff>
      <xdr:row>59</xdr:row>
      <xdr:rowOff>83269</xdr:rowOff>
    </xdr:to>
    <xdr:cxnSp macro="">
      <xdr:nvCxnSpPr>
        <xdr:cNvPr id="800" name="直線コネクタ 799"/>
        <xdr:cNvCxnSpPr/>
      </xdr:nvCxnSpPr>
      <xdr:spPr>
        <a:xfrm flipV="1">
          <a:off x="18656300" y="9527420"/>
          <a:ext cx="889000" cy="6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36061</xdr:rowOff>
    </xdr:from>
    <xdr:to>
      <xdr:col>116</xdr:col>
      <xdr:colOff>114300</xdr:colOff>
      <xdr:row>59</xdr:row>
      <xdr:rowOff>137661</xdr:rowOff>
    </xdr:to>
    <xdr:sp macro="" textlink="">
      <xdr:nvSpPr>
        <xdr:cNvPr id="810" name="楕円 809"/>
        <xdr:cNvSpPr/>
      </xdr:nvSpPr>
      <xdr:spPr>
        <a:xfrm>
          <a:off x="22110700" y="10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122438</xdr:rowOff>
    </xdr:from>
    <xdr:ext cx="378565" cy="259045"/>
    <xdr:sp macro="" textlink="">
      <xdr:nvSpPr>
        <xdr:cNvPr id="811" name="貸付金該当値テキスト"/>
        <xdr:cNvSpPr txBox="1"/>
      </xdr:nvSpPr>
      <xdr:spPr>
        <a:xfrm>
          <a:off x="22212300" y="1006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34754</xdr:rowOff>
    </xdr:from>
    <xdr:to>
      <xdr:col>112</xdr:col>
      <xdr:colOff>38100</xdr:colOff>
      <xdr:row>59</xdr:row>
      <xdr:rowOff>136354</xdr:rowOff>
    </xdr:to>
    <xdr:sp macro="" textlink="">
      <xdr:nvSpPr>
        <xdr:cNvPr id="812" name="楕円 811"/>
        <xdr:cNvSpPr/>
      </xdr:nvSpPr>
      <xdr:spPr>
        <a:xfrm>
          <a:off x="21272500" y="10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127481</xdr:rowOff>
    </xdr:from>
    <xdr:ext cx="378565" cy="259045"/>
    <xdr:sp macro="" textlink="">
      <xdr:nvSpPr>
        <xdr:cNvPr id="813" name="テキスト ボックス 812"/>
        <xdr:cNvSpPr txBox="1"/>
      </xdr:nvSpPr>
      <xdr:spPr>
        <a:xfrm>
          <a:off x="21134017" y="1024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36583</xdr:rowOff>
    </xdr:from>
    <xdr:to>
      <xdr:col>107</xdr:col>
      <xdr:colOff>101600</xdr:colOff>
      <xdr:row>59</xdr:row>
      <xdr:rowOff>138183</xdr:rowOff>
    </xdr:to>
    <xdr:sp macro="" textlink="">
      <xdr:nvSpPr>
        <xdr:cNvPr id="814" name="楕円 813"/>
        <xdr:cNvSpPr/>
      </xdr:nvSpPr>
      <xdr:spPr>
        <a:xfrm>
          <a:off x="20383500" y="101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129310</xdr:rowOff>
    </xdr:from>
    <xdr:ext cx="378565" cy="259045"/>
    <xdr:sp macro="" textlink="">
      <xdr:nvSpPr>
        <xdr:cNvPr id="815" name="テキスト ボックス 814"/>
        <xdr:cNvSpPr txBox="1"/>
      </xdr:nvSpPr>
      <xdr:spPr>
        <a:xfrm>
          <a:off x="20245017" y="102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46870</xdr:rowOff>
    </xdr:from>
    <xdr:to>
      <xdr:col>102</xdr:col>
      <xdr:colOff>165100</xdr:colOff>
      <xdr:row>55</xdr:row>
      <xdr:rowOff>148470</xdr:rowOff>
    </xdr:to>
    <xdr:sp macro="" textlink="">
      <xdr:nvSpPr>
        <xdr:cNvPr id="816" name="楕円 815"/>
        <xdr:cNvSpPr/>
      </xdr:nvSpPr>
      <xdr:spPr>
        <a:xfrm>
          <a:off x="19494500" y="94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164997</xdr:rowOff>
    </xdr:from>
    <xdr:ext cx="534377" cy="259045"/>
    <xdr:sp macro="" textlink="">
      <xdr:nvSpPr>
        <xdr:cNvPr id="817" name="テキスト ボックス 816"/>
        <xdr:cNvSpPr txBox="1"/>
      </xdr:nvSpPr>
      <xdr:spPr>
        <a:xfrm>
          <a:off x="19278111" y="92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32469</xdr:rowOff>
    </xdr:from>
    <xdr:to>
      <xdr:col>98</xdr:col>
      <xdr:colOff>38100</xdr:colOff>
      <xdr:row>59</xdr:row>
      <xdr:rowOff>134069</xdr:rowOff>
    </xdr:to>
    <xdr:sp macro="" textlink="">
      <xdr:nvSpPr>
        <xdr:cNvPr id="818" name="楕円 817"/>
        <xdr:cNvSpPr/>
      </xdr:nvSpPr>
      <xdr:spPr>
        <a:xfrm>
          <a:off x="18605500" y="10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125196</xdr:rowOff>
    </xdr:from>
    <xdr:ext cx="378565" cy="259045"/>
    <xdr:sp macro="" textlink="">
      <xdr:nvSpPr>
        <xdr:cNvPr id="819" name="テキスト ボックス 818"/>
        <xdr:cNvSpPr txBox="1"/>
      </xdr:nvSpPr>
      <xdr:spPr>
        <a:xfrm>
          <a:off x="18467017" y="102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58172</xdr:rowOff>
    </xdr:from>
    <xdr:to>
      <xdr:col>116</xdr:col>
      <xdr:colOff>63500</xdr:colOff>
      <xdr:row>75</xdr:row>
      <xdr:rowOff>84656</xdr:rowOff>
    </xdr:to>
    <xdr:cxnSp macro="">
      <xdr:nvCxnSpPr>
        <xdr:cNvPr id="851" name="直線コネクタ 850"/>
        <xdr:cNvCxnSpPr/>
      </xdr:nvCxnSpPr>
      <xdr:spPr>
        <a:xfrm flipV="1">
          <a:off x="21323300" y="12916922"/>
          <a:ext cx="8382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81734</xdr:rowOff>
    </xdr:from>
    <xdr:to>
      <xdr:col>111</xdr:col>
      <xdr:colOff>177800</xdr:colOff>
      <xdr:row>75</xdr:row>
      <xdr:rowOff>84656</xdr:rowOff>
    </xdr:to>
    <xdr:cxnSp macro="">
      <xdr:nvCxnSpPr>
        <xdr:cNvPr id="854" name="直線コネクタ 853"/>
        <xdr:cNvCxnSpPr/>
      </xdr:nvCxnSpPr>
      <xdr:spPr>
        <a:xfrm>
          <a:off x="20434300" y="1294048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147881</xdr:rowOff>
    </xdr:from>
    <xdr:to>
      <xdr:col>107</xdr:col>
      <xdr:colOff>50800</xdr:colOff>
      <xdr:row>75</xdr:row>
      <xdr:rowOff>81734</xdr:rowOff>
    </xdr:to>
    <xdr:cxnSp macro="">
      <xdr:nvCxnSpPr>
        <xdr:cNvPr id="857" name="直線コネクタ 856"/>
        <xdr:cNvCxnSpPr/>
      </xdr:nvCxnSpPr>
      <xdr:spPr>
        <a:xfrm>
          <a:off x="19545300" y="12835181"/>
          <a:ext cx="8890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115844</xdr:rowOff>
    </xdr:from>
    <xdr:to>
      <xdr:col>102</xdr:col>
      <xdr:colOff>114300</xdr:colOff>
      <xdr:row>74</xdr:row>
      <xdr:rowOff>147881</xdr:rowOff>
    </xdr:to>
    <xdr:cxnSp macro="">
      <xdr:nvCxnSpPr>
        <xdr:cNvPr id="860" name="直線コネクタ 859"/>
        <xdr:cNvCxnSpPr/>
      </xdr:nvCxnSpPr>
      <xdr:spPr>
        <a:xfrm>
          <a:off x="18656300" y="12803144"/>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7372</xdr:rowOff>
    </xdr:from>
    <xdr:to>
      <xdr:col>116</xdr:col>
      <xdr:colOff>114300</xdr:colOff>
      <xdr:row>75</xdr:row>
      <xdr:rowOff>108972</xdr:rowOff>
    </xdr:to>
    <xdr:sp macro="" textlink="">
      <xdr:nvSpPr>
        <xdr:cNvPr id="870" name="楕円 869"/>
        <xdr:cNvSpPr/>
      </xdr:nvSpPr>
      <xdr:spPr>
        <a:xfrm>
          <a:off x="22110700" y="12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30249</xdr:rowOff>
    </xdr:from>
    <xdr:ext cx="534377" cy="259045"/>
    <xdr:sp macro="" textlink="">
      <xdr:nvSpPr>
        <xdr:cNvPr id="871" name="繰出金該当値テキスト"/>
        <xdr:cNvSpPr txBox="1"/>
      </xdr:nvSpPr>
      <xdr:spPr>
        <a:xfrm>
          <a:off x="22212300" y="12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33856</xdr:rowOff>
    </xdr:from>
    <xdr:to>
      <xdr:col>112</xdr:col>
      <xdr:colOff>38100</xdr:colOff>
      <xdr:row>75</xdr:row>
      <xdr:rowOff>135456</xdr:rowOff>
    </xdr:to>
    <xdr:sp macro="" textlink="">
      <xdr:nvSpPr>
        <xdr:cNvPr id="872" name="楕円 871"/>
        <xdr:cNvSpPr/>
      </xdr:nvSpPr>
      <xdr:spPr>
        <a:xfrm>
          <a:off x="21272500" y="12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151983</xdr:rowOff>
    </xdr:from>
    <xdr:ext cx="534377" cy="259045"/>
    <xdr:sp macro="" textlink="">
      <xdr:nvSpPr>
        <xdr:cNvPr id="873" name="テキスト ボックス 872"/>
        <xdr:cNvSpPr txBox="1"/>
      </xdr:nvSpPr>
      <xdr:spPr>
        <a:xfrm>
          <a:off x="21056111" y="126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30934</xdr:rowOff>
    </xdr:from>
    <xdr:to>
      <xdr:col>107</xdr:col>
      <xdr:colOff>101600</xdr:colOff>
      <xdr:row>75</xdr:row>
      <xdr:rowOff>132534</xdr:rowOff>
    </xdr:to>
    <xdr:sp macro="" textlink="">
      <xdr:nvSpPr>
        <xdr:cNvPr id="874" name="楕円 873"/>
        <xdr:cNvSpPr/>
      </xdr:nvSpPr>
      <xdr:spPr>
        <a:xfrm>
          <a:off x="20383500" y="128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123660</xdr:rowOff>
    </xdr:from>
    <xdr:ext cx="534377" cy="259045"/>
    <xdr:sp macro="" textlink="">
      <xdr:nvSpPr>
        <xdr:cNvPr id="875" name="テキスト ボックス 874"/>
        <xdr:cNvSpPr txBox="1"/>
      </xdr:nvSpPr>
      <xdr:spPr>
        <a:xfrm>
          <a:off x="20167111" y="129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97081</xdr:rowOff>
    </xdr:from>
    <xdr:to>
      <xdr:col>102</xdr:col>
      <xdr:colOff>165100</xdr:colOff>
      <xdr:row>75</xdr:row>
      <xdr:rowOff>27231</xdr:rowOff>
    </xdr:to>
    <xdr:sp macro="" textlink="">
      <xdr:nvSpPr>
        <xdr:cNvPr id="876" name="楕円 875"/>
        <xdr:cNvSpPr/>
      </xdr:nvSpPr>
      <xdr:spPr>
        <a:xfrm>
          <a:off x="19494500" y="127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43758</xdr:rowOff>
    </xdr:from>
    <xdr:ext cx="534377" cy="259045"/>
    <xdr:sp macro="" textlink="">
      <xdr:nvSpPr>
        <xdr:cNvPr id="877" name="テキスト ボックス 876"/>
        <xdr:cNvSpPr txBox="1"/>
      </xdr:nvSpPr>
      <xdr:spPr>
        <a:xfrm>
          <a:off x="19278111" y="1255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65044</xdr:rowOff>
    </xdr:from>
    <xdr:to>
      <xdr:col>98</xdr:col>
      <xdr:colOff>38100</xdr:colOff>
      <xdr:row>74</xdr:row>
      <xdr:rowOff>166644</xdr:rowOff>
    </xdr:to>
    <xdr:sp macro="" textlink="">
      <xdr:nvSpPr>
        <xdr:cNvPr id="878" name="楕円 877"/>
        <xdr:cNvSpPr/>
      </xdr:nvSpPr>
      <xdr:spPr>
        <a:xfrm>
          <a:off x="18605500" y="127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11721</xdr:rowOff>
    </xdr:from>
    <xdr:ext cx="534377" cy="259045"/>
    <xdr:sp macro="" textlink="">
      <xdr:nvSpPr>
        <xdr:cNvPr id="879" name="テキスト ボックス 878"/>
        <xdr:cNvSpPr txBox="1"/>
      </xdr:nvSpPr>
      <xdr:spPr>
        <a:xfrm>
          <a:off x="18389111" y="125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歳出決算の状況を類似団体と比較すると、住民一人当たりのコストについては、物件費、維持補修費は低水準で推移しているが、人件費、扶助費、補助費等、公債費、投資及び出資金については、高水準で推移してい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が高いものは、ほぼ経常経費であり、財政構造の硬直化がうかがえる。扶助費については、障害者自立支援事業（介護給付費等）や老人ホーム入所措置事業等の増により、毎年度増加していることから、単独事業の見直し等を行うとともに、補助費等については、補助金ガイドラインに基づき補助金の見直しを進め、高水準に推移している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26,756
26,652
126.94
21,558,074
20,937,094
446,445
10,074,527
17,809,673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75692</xdr:rowOff>
    </xdr:from>
    <xdr:to>
      <xdr:col>24</xdr:col>
      <xdr:colOff>63500</xdr:colOff>
      <xdr:row>35</xdr:row>
      <xdr:rowOff>124270</xdr:rowOff>
    </xdr:to>
    <xdr:cxnSp macro="">
      <xdr:nvCxnSpPr>
        <xdr:cNvPr id="61" name="直線コネクタ 60"/>
        <xdr:cNvCxnSpPr/>
      </xdr:nvCxnSpPr>
      <xdr:spPr>
        <a:xfrm flipV="1">
          <a:off x="3797300" y="6076442"/>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124270</xdr:rowOff>
    </xdr:from>
    <xdr:to>
      <xdr:col>19</xdr:col>
      <xdr:colOff>177800</xdr:colOff>
      <xdr:row>35</xdr:row>
      <xdr:rowOff>158750</xdr:rowOff>
    </xdr:to>
    <xdr:cxnSp macro="">
      <xdr:nvCxnSpPr>
        <xdr:cNvPr id="64" name="直線コネクタ 63"/>
        <xdr:cNvCxnSpPr/>
      </xdr:nvCxnSpPr>
      <xdr:spPr>
        <a:xfrm flipV="1">
          <a:off x="2908300" y="6125020"/>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153226</xdr:rowOff>
    </xdr:from>
    <xdr:to>
      <xdr:col>15</xdr:col>
      <xdr:colOff>50800</xdr:colOff>
      <xdr:row>35</xdr:row>
      <xdr:rowOff>158750</xdr:rowOff>
    </xdr:to>
    <xdr:cxnSp macro="">
      <xdr:nvCxnSpPr>
        <xdr:cNvPr id="67" name="直線コネクタ 66"/>
        <xdr:cNvCxnSpPr/>
      </xdr:nvCxnSpPr>
      <xdr:spPr>
        <a:xfrm>
          <a:off x="2019300" y="6153976"/>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129984</xdr:rowOff>
    </xdr:from>
    <xdr:to>
      <xdr:col>10</xdr:col>
      <xdr:colOff>114300</xdr:colOff>
      <xdr:row>35</xdr:row>
      <xdr:rowOff>153226</xdr:rowOff>
    </xdr:to>
    <xdr:cxnSp macro="">
      <xdr:nvCxnSpPr>
        <xdr:cNvPr id="70" name="直線コネクタ 69"/>
        <xdr:cNvCxnSpPr/>
      </xdr:nvCxnSpPr>
      <xdr:spPr>
        <a:xfrm>
          <a:off x="1130300" y="5959284"/>
          <a:ext cx="889000" cy="1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24892</xdr:rowOff>
    </xdr:from>
    <xdr:to>
      <xdr:col>24</xdr:col>
      <xdr:colOff>114300</xdr:colOff>
      <xdr:row>35</xdr:row>
      <xdr:rowOff>126492</xdr:rowOff>
    </xdr:to>
    <xdr:sp macro="" textlink="">
      <xdr:nvSpPr>
        <xdr:cNvPr id="80" name="楕円 79"/>
        <xdr:cNvSpPr/>
      </xdr:nvSpPr>
      <xdr:spPr>
        <a:xfrm>
          <a:off x="45847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47769</xdr:rowOff>
    </xdr:from>
    <xdr:ext cx="469744" cy="259045"/>
    <xdr:sp macro="" textlink="">
      <xdr:nvSpPr>
        <xdr:cNvPr id="81" name="議会費該当値テキスト"/>
        <xdr:cNvSpPr txBox="1"/>
      </xdr:nvSpPr>
      <xdr:spPr>
        <a:xfrm>
          <a:off x="4686300"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73470</xdr:rowOff>
    </xdr:from>
    <xdr:to>
      <xdr:col>20</xdr:col>
      <xdr:colOff>38100</xdr:colOff>
      <xdr:row>36</xdr:row>
      <xdr:rowOff>3620</xdr:rowOff>
    </xdr:to>
    <xdr:sp macro="" textlink="">
      <xdr:nvSpPr>
        <xdr:cNvPr id="82" name="楕円 81"/>
        <xdr:cNvSpPr/>
      </xdr:nvSpPr>
      <xdr:spPr>
        <a:xfrm>
          <a:off x="3746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20147</xdr:rowOff>
    </xdr:from>
    <xdr:ext cx="469744" cy="259045"/>
    <xdr:sp macro="" textlink="">
      <xdr:nvSpPr>
        <xdr:cNvPr id="83" name="テキスト ボックス 82"/>
        <xdr:cNvSpPr txBox="1"/>
      </xdr:nvSpPr>
      <xdr:spPr>
        <a:xfrm>
          <a:off x="3562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107950</xdr:rowOff>
    </xdr:from>
    <xdr:to>
      <xdr:col>15</xdr:col>
      <xdr:colOff>101600</xdr:colOff>
      <xdr:row>36</xdr:row>
      <xdr:rowOff>38100</xdr:rowOff>
    </xdr:to>
    <xdr:sp macro="" textlink="">
      <xdr:nvSpPr>
        <xdr:cNvPr id="84" name="楕円 83"/>
        <xdr:cNvSpPr/>
      </xdr:nvSpPr>
      <xdr:spPr>
        <a:xfrm>
          <a:off x="2857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29227</xdr:rowOff>
    </xdr:from>
    <xdr:ext cx="469744" cy="259045"/>
    <xdr:sp macro="" textlink="">
      <xdr:nvSpPr>
        <xdr:cNvPr id="85" name="テキスト ボックス 84"/>
        <xdr:cNvSpPr txBox="1"/>
      </xdr:nvSpPr>
      <xdr:spPr>
        <a:xfrm>
          <a:off x="2673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102426</xdr:rowOff>
    </xdr:from>
    <xdr:to>
      <xdr:col>10</xdr:col>
      <xdr:colOff>165100</xdr:colOff>
      <xdr:row>36</xdr:row>
      <xdr:rowOff>32576</xdr:rowOff>
    </xdr:to>
    <xdr:sp macro="" textlink="">
      <xdr:nvSpPr>
        <xdr:cNvPr id="86" name="楕円 85"/>
        <xdr:cNvSpPr/>
      </xdr:nvSpPr>
      <xdr:spPr>
        <a:xfrm>
          <a:off x="1968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23703</xdr:rowOff>
    </xdr:from>
    <xdr:ext cx="469744" cy="259045"/>
    <xdr:sp macro="" textlink="">
      <xdr:nvSpPr>
        <xdr:cNvPr id="87" name="テキスト ボックス 86"/>
        <xdr:cNvSpPr txBox="1"/>
      </xdr:nvSpPr>
      <xdr:spPr>
        <a:xfrm>
          <a:off x="1784428"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79184</xdr:rowOff>
    </xdr:from>
    <xdr:to>
      <xdr:col>6</xdr:col>
      <xdr:colOff>38100</xdr:colOff>
      <xdr:row>35</xdr:row>
      <xdr:rowOff>9334</xdr:rowOff>
    </xdr:to>
    <xdr:sp macro="" textlink="">
      <xdr:nvSpPr>
        <xdr:cNvPr id="88" name="楕円 87"/>
        <xdr:cNvSpPr/>
      </xdr:nvSpPr>
      <xdr:spPr>
        <a:xfrm>
          <a:off x="1079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25861</xdr:rowOff>
    </xdr:from>
    <xdr:ext cx="469744" cy="259045"/>
    <xdr:sp macro="" textlink="">
      <xdr:nvSpPr>
        <xdr:cNvPr id="89" name="テキスト ボックス 88"/>
        <xdr:cNvSpPr txBox="1"/>
      </xdr:nvSpPr>
      <xdr:spPr>
        <a:xfrm>
          <a:off x="895428"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33659</xdr:rowOff>
    </xdr:from>
    <xdr:to>
      <xdr:col>24</xdr:col>
      <xdr:colOff>63500</xdr:colOff>
      <xdr:row>57</xdr:row>
      <xdr:rowOff>102419</xdr:rowOff>
    </xdr:to>
    <xdr:cxnSp macro="">
      <xdr:nvCxnSpPr>
        <xdr:cNvPr id="120" name="直線コネクタ 119"/>
        <xdr:cNvCxnSpPr/>
      </xdr:nvCxnSpPr>
      <xdr:spPr>
        <a:xfrm flipV="1">
          <a:off x="3797300" y="9634859"/>
          <a:ext cx="838200" cy="24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102419</xdr:rowOff>
    </xdr:from>
    <xdr:to>
      <xdr:col>19</xdr:col>
      <xdr:colOff>177800</xdr:colOff>
      <xdr:row>57</xdr:row>
      <xdr:rowOff>117059</xdr:rowOff>
    </xdr:to>
    <xdr:cxnSp macro="">
      <xdr:nvCxnSpPr>
        <xdr:cNvPr id="123" name="直線コネクタ 122"/>
        <xdr:cNvCxnSpPr/>
      </xdr:nvCxnSpPr>
      <xdr:spPr>
        <a:xfrm flipV="1">
          <a:off x="2908300" y="9875069"/>
          <a:ext cx="889000" cy="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136889</xdr:rowOff>
    </xdr:from>
    <xdr:to>
      <xdr:col>15</xdr:col>
      <xdr:colOff>50800</xdr:colOff>
      <xdr:row>57</xdr:row>
      <xdr:rowOff>117059</xdr:rowOff>
    </xdr:to>
    <xdr:cxnSp macro="">
      <xdr:nvCxnSpPr>
        <xdr:cNvPr id="126" name="直線コネクタ 125"/>
        <xdr:cNvCxnSpPr/>
      </xdr:nvCxnSpPr>
      <xdr:spPr>
        <a:xfrm>
          <a:off x="2019300" y="9738089"/>
          <a:ext cx="889000" cy="1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136889</xdr:rowOff>
    </xdr:from>
    <xdr:to>
      <xdr:col>10</xdr:col>
      <xdr:colOff>114300</xdr:colOff>
      <xdr:row>57</xdr:row>
      <xdr:rowOff>151761</xdr:rowOff>
    </xdr:to>
    <xdr:cxnSp macro="">
      <xdr:nvCxnSpPr>
        <xdr:cNvPr id="129" name="直線コネクタ 128"/>
        <xdr:cNvCxnSpPr/>
      </xdr:nvCxnSpPr>
      <xdr:spPr>
        <a:xfrm flipV="1">
          <a:off x="1130300" y="9738089"/>
          <a:ext cx="889000" cy="1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154309</xdr:rowOff>
    </xdr:from>
    <xdr:to>
      <xdr:col>24</xdr:col>
      <xdr:colOff>114300</xdr:colOff>
      <xdr:row>56</xdr:row>
      <xdr:rowOff>84459</xdr:rowOff>
    </xdr:to>
    <xdr:sp macro="" textlink="">
      <xdr:nvSpPr>
        <xdr:cNvPr id="139" name="楕円 138"/>
        <xdr:cNvSpPr/>
      </xdr:nvSpPr>
      <xdr:spPr>
        <a:xfrm>
          <a:off x="4584700" y="95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5736</xdr:rowOff>
    </xdr:from>
    <xdr:ext cx="599010" cy="259045"/>
    <xdr:sp macro="" textlink="">
      <xdr:nvSpPr>
        <xdr:cNvPr id="140" name="総務費該当値テキスト"/>
        <xdr:cNvSpPr txBox="1"/>
      </xdr:nvSpPr>
      <xdr:spPr>
        <a:xfrm>
          <a:off x="4686300" y="943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51619</xdr:rowOff>
    </xdr:from>
    <xdr:to>
      <xdr:col>20</xdr:col>
      <xdr:colOff>38100</xdr:colOff>
      <xdr:row>57</xdr:row>
      <xdr:rowOff>153219</xdr:rowOff>
    </xdr:to>
    <xdr:sp macro="" textlink="">
      <xdr:nvSpPr>
        <xdr:cNvPr id="141" name="楕円 140"/>
        <xdr:cNvSpPr/>
      </xdr:nvSpPr>
      <xdr:spPr>
        <a:xfrm>
          <a:off x="3746500" y="98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169746</xdr:rowOff>
    </xdr:from>
    <xdr:ext cx="599010" cy="259045"/>
    <xdr:sp macro="" textlink="">
      <xdr:nvSpPr>
        <xdr:cNvPr id="142" name="テキスト ボックス 141"/>
        <xdr:cNvSpPr txBox="1"/>
      </xdr:nvSpPr>
      <xdr:spPr>
        <a:xfrm>
          <a:off x="3497795" y="959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66259</xdr:rowOff>
    </xdr:from>
    <xdr:to>
      <xdr:col>15</xdr:col>
      <xdr:colOff>101600</xdr:colOff>
      <xdr:row>57</xdr:row>
      <xdr:rowOff>167859</xdr:rowOff>
    </xdr:to>
    <xdr:sp macro="" textlink="">
      <xdr:nvSpPr>
        <xdr:cNvPr id="143" name="楕円 142"/>
        <xdr:cNvSpPr/>
      </xdr:nvSpPr>
      <xdr:spPr>
        <a:xfrm>
          <a:off x="2857500" y="98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12936</xdr:rowOff>
    </xdr:from>
    <xdr:ext cx="534377" cy="259045"/>
    <xdr:sp macro="" textlink="">
      <xdr:nvSpPr>
        <xdr:cNvPr id="144" name="テキスト ボックス 143"/>
        <xdr:cNvSpPr txBox="1"/>
      </xdr:nvSpPr>
      <xdr:spPr>
        <a:xfrm>
          <a:off x="2641111" y="96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86089</xdr:rowOff>
    </xdr:from>
    <xdr:to>
      <xdr:col>10</xdr:col>
      <xdr:colOff>165100</xdr:colOff>
      <xdr:row>57</xdr:row>
      <xdr:rowOff>16239</xdr:rowOff>
    </xdr:to>
    <xdr:sp macro="" textlink="">
      <xdr:nvSpPr>
        <xdr:cNvPr id="145" name="楕円 144"/>
        <xdr:cNvSpPr/>
      </xdr:nvSpPr>
      <xdr:spPr>
        <a:xfrm>
          <a:off x="1968500" y="9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32766</xdr:rowOff>
    </xdr:from>
    <xdr:ext cx="599010" cy="259045"/>
    <xdr:sp macro="" textlink="">
      <xdr:nvSpPr>
        <xdr:cNvPr id="146" name="テキスト ボックス 145"/>
        <xdr:cNvSpPr txBox="1"/>
      </xdr:nvSpPr>
      <xdr:spPr>
        <a:xfrm>
          <a:off x="1719795" y="946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100961</xdr:rowOff>
    </xdr:from>
    <xdr:to>
      <xdr:col>6</xdr:col>
      <xdr:colOff>38100</xdr:colOff>
      <xdr:row>58</xdr:row>
      <xdr:rowOff>31111</xdr:rowOff>
    </xdr:to>
    <xdr:sp macro="" textlink="">
      <xdr:nvSpPr>
        <xdr:cNvPr id="147" name="楕円 146"/>
        <xdr:cNvSpPr/>
      </xdr:nvSpPr>
      <xdr:spPr>
        <a:xfrm>
          <a:off x="1079500" y="98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47638</xdr:rowOff>
    </xdr:from>
    <xdr:ext cx="534377" cy="259045"/>
    <xdr:sp macro="" textlink="">
      <xdr:nvSpPr>
        <xdr:cNvPr id="148" name="テキスト ボックス 147"/>
        <xdr:cNvSpPr txBox="1"/>
      </xdr:nvSpPr>
      <xdr:spPr>
        <a:xfrm>
          <a:off x="863111" y="964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66060</xdr:rowOff>
    </xdr:from>
    <xdr:to>
      <xdr:col>24</xdr:col>
      <xdr:colOff>63500</xdr:colOff>
      <xdr:row>74</xdr:row>
      <xdr:rowOff>89674</xdr:rowOff>
    </xdr:to>
    <xdr:cxnSp macro="">
      <xdr:nvCxnSpPr>
        <xdr:cNvPr id="178" name="直線コネクタ 177"/>
        <xdr:cNvCxnSpPr/>
      </xdr:nvCxnSpPr>
      <xdr:spPr>
        <a:xfrm>
          <a:off x="3797300" y="12753360"/>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66060</xdr:rowOff>
    </xdr:from>
    <xdr:to>
      <xdr:col>19</xdr:col>
      <xdr:colOff>177800</xdr:colOff>
      <xdr:row>74</xdr:row>
      <xdr:rowOff>99101</xdr:rowOff>
    </xdr:to>
    <xdr:cxnSp macro="">
      <xdr:nvCxnSpPr>
        <xdr:cNvPr id="181" name="直線コネクタ 180"/>
        <xdr:cNvCxnSpPr/>
      </xdr:nvCxnSpPr>
      <xdr:spPr>
        <a:xfrm flipV="1">
          <a:off x="2908300" y="12753360"/>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99101</xdr:rowOff>
    </xdr:from>
    <xdr:to>
      <xdr:col>15</xdr:col>
      <xdr:colOff>50800</xdr:colOff>
      <xdr:row>74</xdr:row>
      <xdr:rowOff>127828</xdr:rowOff>
    </xdr:to>
    <xdr:cxnSp macro="">
      <xdr:nvCxnSpPr>
        <xdr:cNvPr id="184" name="直線コネクタ 183"/>
        <xdr:cNvCxnSpPr/>
      </xdr:nvCxnSpPr>
      <xdr:spPr>
        <a:xfrm flipV="1">
          <a:off x="2019300" y="1278640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127828</xdr:rowOff>
    </xdr:from>
    <xdr:to>
      <xdr:col>10</xdr:col>
      <xdr:colOff>114300</xdr:colOff>
      <xdr:row>75</xdr:row>
      <xdr:rowOff>33637</xdr:rowOff>
    </xdr:to>
    <xdr:cxnSp macro="">
      <xdr:nvCxnSpPr>
        <xdr:cNvPr id="187" name="直線コネクタ 186"/>
        <xdr:cNvCxnSpPr/>
      </xdr:nvCxnSpPr>
      <xdr:spPr>
        <a:xfrm flipV="1">
          <a:off x="1130300" y="12815128"/>
          <a:ext cx="889000" cy="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38874</xdr:rowOff>
    </xdr:from>
    <xdr:to>
      <xdr:col>24</xdr:col>
      <xdr:colOff>114300</xdr:colOff>
      <xdr:row>74</xdr:row>
      <xdr:rowOff>140474</xdr:rowOff>
    </xdr:to>
    <xdr:sp macro="" textlink="">
      <xdr:nvSpPr>
        <xdr:cNvPr id="197" name="楕円 196"/>
        <xdr:cNvSpPr/>
      </xdr:nvSpPr>
      <xdr:spPr>
        <a:xfrm>
          <a:off x="4584700" y="127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61751</xdr:rowOff>
    </xdr:from>
    <xdr:ext cx="599010" cy="259045"/>
    <xdr:sp macro="" textlink="">
      <xdr:nvSpPr>
        <xdr:cNvPr id="198" name="民生費該当値テキスト"/>
        <xdr:cNvSpPr txBox="1"/>
      </xdr:nvSpPr>
      <xdr:spPr>
        <a:xfrm>
          <a:off x="4686300" y="1257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15260</xdr:rowOff>
    </xdr:from>
    <xdr:to>
      <xdr:col>20</xdr:col>
      <xdr:colOff>38100</xdr:colOff>
      <xdr:row>74</xdr:row>
      <xdr:rowOff>116860</xdr:rowOff>
    </xdr:to>
    <xdr:sp macro="" textlink="">
      <xdr:nvSpPr>
        <xdr:cNvPr id="199" name="楕円 198"/>
        <xdr:cNvSpPr/>
      </xdr:nvSpPr>
      <xdr:spPr>
        <a:xfrm>
          <a:off x="3746500" y="127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133387</xdr:rowOff>
    </xdr:from>
    <xdr:ext cx="599010" cy="259045"/>
    <xdr:sp macro="" textlink="">
      <xdr:nvSpPr>
        <xdr:cNvPr id="200" name="テキスト ボックス 199"/>
        <xdr:cNvSpPr txBox="1"/>
      </xdr:nvSpPr>
      <xdr:spPr>
        <a:xfrm>
          <a:off x="3497795" y="1247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48301</xdr:rowOff>
    </xdr:from>
    <xdr:to>
      <xdr:col>15</xdr:col>
      <xdr:colOff>101600</xdr:colOff>
      <xdr:row>74</xdr:row>
      <xdr:rowOff>149901</xdr:rowOff>
    </xdr:to>
    <xdr:sp macro="" textlink="">
      <xdr:nvSpPr>
        <xdr:cNvPr id="201" name="楕円 200"/>
        <xdr:cNvSpPr/>
      </xdr:nvSpPr>
      <xdr:spPr>
        <a:xfrm>
          <a:off x="2857500" y="127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166428</xdr:rowOff>
    </xdr:from>
    <xdr:ext cx="599010" cy="259045"/>
    <xdr:sp macro="" textlink="">
      <xdr:nvSpPr>
        <xdr:cNvPr id="202" name="テキスト ボックス 201"/>
        <xdr:cNvSpPr txBox="1"/>
      </xdr:nvSpPr>
      <xdr:spPr>
        <a:xfrm>
          <a:off x="2608795" y="1251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77028</xdr:rowOff>
    </xdr:from>
    <xdr:to>
      <xdr:col>10</xdr:col>
      <xdr:colOff>165100</xdr:colOff>
      <xdr:row>75</xdr:row>
      <xdr:rowOff>7178</xdr:rowOff>
    </xdr:to>
    <xdr:sp macro="" textlink="">
      <xdr:nvSpPr>
        <xdr:cNvPr id="203" name="楕円 202"/>
        <xdr:cNvSpPr/>
      </xdr:nvSpPr>
      <xdr:spPr>
        <a:xfrm>
          <a:off x="1968500" y="127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23705</xdr:rowOff>
    </xdr:from>
    <xdr:ext cx="599010" cy="259045"/>
    <xdr:sp macro="" textlink="">
      <xdr:nvSpPr>
        <xdr:cNvPr id="204" name="テキスト ボックス 203"/>
        <xdr:cNvSpPr txBox="1"/>
      </xdr:nvSpPr>
      <xdr:spPr>
        <a:xfrm>
          <a:off x="1719795" y="1253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154287</xdr:rowOff>
    </xdr:from>
    <xdr:to>
      <xdr:col>6</xdr:col>
      <xdr:colOff>38100</xdr:colOff>
      <xdr:row>75</xdr:row>
      <xdr:rowOff>84437</xdr:rowOff>
    </xdr:to>
    <xdr:sp macro="" textlink="">
      <xdr:nvSpPr>
        <xdr:cNvPr id="205" name="楕円 204"/>
        <xdr:cNvSpPr/>
      </xdr:nvSpPr>
      <xdr:spPr>
        <a:xfrm>
          <a:off x="1079500" y="128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100964</xdr:rowOff>
    </xdr:from>
    <xdr:ext cx="599010" cy="259045"/>
    <xdr:sp macro="" textlink="">
      <xdr:nvSpPr>
        <xdr:cNvPr id="206" name="テキスト ボックス 205"/>
        <xdr:cNvSpPr txBox="1"/>
      </xdr:nvSpPr>
      <xdr:spPr>
        <a:xfrm>
          <a:off x="830795" y="1261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152978</xdr:rowOff>
    </xdr:from>
    <xdr:to>
      <xdr:col>24</xdr:col>
      <xdr:colOff>63500</xdr:colOff>
      <xdr:row>96</xdr:row>
      <xdr:rowOff>76016</xdr:rowOff>
    </xdr:to>
    <xdr:cxnSp macro="">
      <xdr:nvCxnSpPr>
        <xdr:cNvPr id="239" name="直線コネクタ 238"/>
        <xdr:cNvCxnSpPr/>
      </xdr:nvCxnSpPr>
      <xdr:spPr>
        <a:xfrm flipV="1">
          <a:off x="3797300" y="16440728"/>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76016</xdr:rowOff>
    </xdr:from>
    <xdr:to>
      <xdr:col>19</xdr:col>
      <xdr:colOff>177800</xdr:colOff>
      <xdr:row>96</xdr:row>
      <xdr:rowOff>84465</xdr:rowOff>
    </xdr:to>
    <xdr:cxnSp macro="">
      <xdr:nvCxnSpPr>
        <xdr:cNvPr id="242" name="直線コネクタ 241"/>
        <xdr:cNvCxnSpPr/>
      </xdr:nvCxnSpPr>
      <xdr:spPr>
        <a:xfrm flipV="1">
          <a:off x="2908300" y="16535216"/>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84465</xdr:rowOff>
    </xdr:from>
    <xdr:to>
      <xdr:col>15</xdr:col>
      <xdr:colOff>50800</xdr:colOff>
      <xdr:row>96</xdr:row>
      <xdr:rowOff>112706</xdr:rowOff>
    </xdr:to>
    <xdr:cxnSp macro="">
      <xdr:nvCxnSpPr>
        <xdr:cNvPr id="245" name="直線コネクタ 244"/>
        <xdr:cNvCxnSpPr/>
      </xdr:nvCxnSpPr>
      <xdr:spPr>
        <a:xfrm flipV="1">
          <a:off x="2019300" y="16543665"/>
          <a:ext cx="889000" cy="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19341</xdr:rowOff>
    </xdr:from>
    <xdr:to>
      <xdr:col>10</xdr:col>
      <xdr:colOff>114300</xdr:colOff>
      <xdr:row>96</xdr:row>
      <xdr:rowOff>112706</xdr:rowOff>
    </xdr:to>
    <xdr:cxnSp macro="">
      <xdr:nvCxnSpPr>
        <xdr:cNvPr id="248" name="直線コネクタ 247"/>
        <xdr:cNvCxnSpPr/>
      </xdr:nvCxnSpPr>
      <xdr:spPr>
        <a:xfrm>
          <a:off x="1130300" y="16478541"/>
          <a:ext cx="889000" cy="9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102178</xdr:rowOff>
    </xdr:from>
    <xdr:to>
      <xdr:col>24</xdr:col>
      <xdr:colOff>114300</xdr:colOff>
      <xdr:row>96</xdr:row>
      <xdr:rowOff>32328</xdr:rowOff>
    </xdr:to>
    <xdr:sp macro="" textlink="">
      <xdr:nvSpPr>
        <xdr:cNvPr id="258" name="楕円 257"/>
        <xdr:cNvSpPr/>
      </xdr:nvSpPr>
      <xdr:spPr>
        <a:xfrm>
          <a:off x="4584700" y="163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125055</xdr:rowOff>
    </xdr:from>
    <xdr:ext cx="534377" cy="259045"/>
    <xdr:sp macro="" textlink="">
      <xdr:nvSpPr>
        <xdr:cNvPr id="259" name="衛生費該当値テキスト"/>
        <xdr:cNvSpPr txBox="1"/>
      </xdr:nvSpPr>
      <xdr:spPr>
        <a:xfrm>
          <a:off x="4686300" y="162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25216</xdr:rowOff>
    </xdr:from>
    <xdr:to>
      <xdr:col>20</xdr:col>
      <xdr:colOff>38100</xdr:colOff>
      <xdr:row>96</xdr:row>
      <xdr:rowOff>126816</xdr:rowOff>
    </xdr:to>
    <xdr:sp macro="" textlink="">
      <xdr:nvSpPr>
        <xdr:cNvPr id="260" name="楕円 259"/>
        <xdr:cNvSpPr/>
      </xdr:nvSpPr>
      <xdr:spPr>
        <a:xfrm>
          <a:off x="3746500" y="164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143343</xdr:rowOff>
    </xdr:from>
    <xdr:ext cx="534377" cy="259045"/>
    <xdr:sp macro="" textlink="">
      <xdr:nvSpPr>
        <xdr:cNvPr id="261" name="テキスト ボックス 260"/>
        <xdr:cNvSpPr txBox="1"/>
      </xdr:nvSpPr>
      <xdr:spPr>
        <a:xfrm>
          <a:off x="3530111" y="16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33665</xdr:rowOff>
    </xdr:from>
    <xdr:to>
      <xdr:col>15</xdr:col>
      <xdr:colOff>101600</xdr:colOff>
      <xdr:row>96</xdr:row>
      <xdr:rowOff>135265</xdr:rowOff>
    </xdr:to>
    <xdr:sp macro="" textlink="">
      <xdr:nvSpPr>
        <xdr:cNvPr id="262" name="楕円 261"/>
        <xdr:cNvSpPr/>
      </xdr:nvSpPr>
      <xdr:spPr>
        <a:xfrm>
          <a:off x="2857500" y="164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151792</xdr:rowOff>
    </xdr:from>
    <xdr:ext cx="534377" cy="259045"/>
    <xdr:sp macro="" textlink="">
      <xdr:nvSpPr>
        <xdr:cNvPr id="263" name="テキスト ボックス 262"/>
        <xdr:cNvSpPr txBox="1"/>
      </xdr:nvSpPr>
      <xdr:spPr>
        <a:xfrm>
          <a:off x="2641111" y="162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61906</xdr:rowOff>
    </xdr:from>
    <xdr:to>
      <xdr:col>10</xdr:col>
      <xdr:colOff>165100</xdr:colOff>
      <xdr:row>96</xdr:row>
      <xdr:rowOff>163506</xdr:rowOff>
    </xdr:to>
    <xdr:sp macro="" textlink="">
      <xdr:nvSpPr>
        <xdr:cNvPr id="264" name="楕円 263"/>
        <xdr:cNvSpPr/>
      </xdr:nvSpPr>
      <xdr:spPr>
        <a:xfrm>
          <a:off x="1968500" y="165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8583</xdr:rowOff>
    </xdr:from>
    <xdr:ext cx="534377" cy="259045"/>
    <xdr:sp macro="" textlink="">
      <xdr:nvSpPr>
        <xdr:cNvPr id="265" name="テキスト ボックス 264"/>
        <xdr:cNvSpPr txBox="1"/>
      </xdr:nvSpPr>
      <xdr:spPr>
        <a:xfrm>
          <a:off x="1752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139991</xdr:rowOff>
    </xdr:from>
    <xdr:to>
      <xdr:col>6</xdr:col>
      <xdr:colOff>38100</xdr:colOff>
      <xdr:row>96</xdr:row>
      <xdr:rowOff>70141</xdr:rowOff>
    </xdr:to>
    <xdr:sp macro="" textlink="">
      <xdr:nvSpPr>
        <xdr:cNvPr id="266" name="楕円 265"/>
        <xdr:cNvSpPr/>
      </xdr:nvSpPr>
      <xdr:spPr>
        <a:xfrm>
          <a:off x="1079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86668</xdr:rowOff>
    </xdr:from>
    <xdr:ext cx="534377" cy="259045"/>
    <xdr:sp macro="" textlink="">
      <xdr:nvSpPr>
        <xdr:cNvPr id="267" name="テキスト ボックス 266"/>
        <xdr:cNvSpPr txBox="1"/>
      </xdr:nvSpPr>
      <xdr:spPr>
        <a:xfrm>
          <a:off x="863111" y="162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23266</xdr:rowOff>
    </xdr:from>
    <xdr:to>
      <xdr:col>55</xdr:col>
      <xdr:colOff>0</xdr:colOff>
      <xdr:row>57</xdr:row>
      <xdr:rowOff>68872</xdr:rowOff>
    </xdr:to>
    <xdr:cxnSp macro="">
      <xdr:nvCxnSpPr>
        <xdr:cNvPr id="355" name="直線コネクタ 354"/>
        <xdr:cNvCxnSpPr/>
      </xdr:nvCxnSpPr>
      <xdr:spPr>
        <a:xfrm flipV="1">
          <a:off x="9639300" y="9795916"/>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68872</xdr:rowOff>
    </xdr:from>
    <xdr:to>
      <xdr:col>50</xdr:col>
      <xdr:colOff>114300</xdr:colOff>
      <xdr:row>57</xdr:row>
      <xdr:rowOff>107861</xdr:rowOff>
    </xdr:to>
    <xdr:cxnSp macro="">
      <xdr:nvCxnSpPr>
        <xdr:cNvPr id="358" name="直線コネクタ 357"/>
        <xdr:cNvCxnSpPr/>
      </xdr:nvCxnSpPr>
      <xdr:spPr>
        <a:xfrm flipV="1">
          <a:off x="8750300" y="9841522"/>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107861</xdr:rowOff>
    </xdr:from>
    <xdr:to>
      <xdr:col>45</xdr:col>
      <xdr:colOff>177800</xdr:colOff>
      <xdr:row>57</xdr:row>
      <xdr:rowOff>150381</xdr:rowOff>
    </xdr:to>
    <xdr:cxnSp macro="">
      <xdr:nvCxnSpPr>
        <xdr:cNvPr id="361" name="直線コネクタ 360"/>
        <xdr:cNvCxnSpPr/>
      </xdr:nvCxnSpPr>
      <xdr:spPr>
        <a:xfrm flipV="1">
          <a:off x="7861300" y="9880511"/>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92405</xdr:rowOff>
    </xdr:from>
    <xdr:to>
      <xdr:col>41</xdr:col>
      <xdr:colOff>50800</xdr:colOff>
      <xdr:row>57</xdr:row>
      <xdr:rowOff>150381</xdr:rowOff>
    </xdr:to>
    <xdr:cxnSp macro="">
      <xdr:nvCxnSpPr>
        <xdr:cNvPr id="364" name="直線コネクタ 363"/>
        <xdr:cNvCxnSpPr/>
      </xdr:nvCxnSpPr>
      <xdr:spPr>
        <a:xfrm>
          <a:off x="6972300" y="9865055"/>
          <a:ext cx="8890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143916</xdr:rowOff>
    </xdr:from>
    <xdr:to>
      <xdr:col>55</xdr:col>
      <xdr:colOff>50800</xdr:colOff>
      <xdr:row>57</xdr:row>
      <xdr:rowOff>74066</xdr:rowOff>
    </xdr:to>
    <xdr:sp macro="" textlink="">
      <xdr:nvSpPr>
        <xdr:cNvPr id="374" name="楕円 373"/>
        <xdr:cNvSpPr/>
      </xdr:nvSpPr>
      <xdr:spPr>
        <a:xfrm>
          <a:off x="10426700" y="97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122343</xdr:rowOff>
    </xdr:from>
    <xdr:ext cx="534377" cy="259045"/>
    <xdr:sp macro="" textlink="">
      <xdr:nvSpPr>
        <xdr:cNvPr id="375" name="農林水産業費該当値テキスト"/>
        <xdr:cNvSpPr txBox="1"/>
      </xdr:nvSpPr>
      <xdr:spPr>
        <a:xfrm>
          <a:off x="10528300" y="972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18072</xdr:rowOff>
    </xdr:from>
    <xdr:to>
      <xdr:col>50</xdr:col>
      <xdr:colOff>165100</xdr:colOff>
      <xdr:row>57</xdr:row>
      <xdr:rowOff>119672</xdr:rowOff>
    </xdr:to>
    <xdr:sp macro="" textlink="">
      <xdr:nvSpPr>
        <xdr:cNvPr id="376" name="楕円 375"/>
        <xdr:cNvSpPr/>
      </xdr:nvSpPr>
      <xdr:spPr>
        <a:xfrm>
          <a:off x="9588500" y="97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110799</xdr:rowOff>
    </xdr:from>
    <xdr:ext cx="534377" cy="259045"/>
    <xdr:sp macro="" textlink="">
      <xdr:nvSpPr>
        <xdr:cNvPr id="377" name="テキスト ボックス 376"/>
        <xdr:cNvSpPr txBox="1"/>
      </xdr:nvSpPr>
      <xdr:spPr>
        <a:xfrm>
          <a:off x="9372111" y="98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57061</xdr:rowOff>
    </xdr:from>
    <xdr:to>
      <xdr:col>46</xdr:col>
      <xdr:colOff>38100</xdr:colOff>
      <xdr:row>57</xdr:row>
      <xdr:rowOff>158661</xdr:rowOff>
    </xdr:to>
    <xdr:sp macro="" textlink="">
      <xdr:nvSpPr>
        <xdr:cNvPr id="378" name="楕円 377"/>
        <xdr:cNvSpPr/>
      </xdr:nvSpPr>
      <xdr:spPr>
        <a:xfrm>
          <a:off x="8699500" y="98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149788</xdr:rowOff>
    </xdr:from>
    <xdr:ext cx="534377" cy="259045"/>
    <xdr:sp macro="" textlink="">
      <xdr:nvSpPr>
        <xdr:cNvPr id="379" name="テキスト ボックス 378"/>
        <xdr:cNvSpPr txBox="1"/>
      </xdr:nvSpPr>
      <xdr:spPr>
        <a:xfrm>
          <a:off x="8483111" y="99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99581</xdr:rowOff>
    </xdr:from>
    <xdr:to>
      <xdr:col>41</xdr:col>
      <xdr:colOff>101600</xdr:colOff>
      <xdr:row>58</xdr:row>
      <xdr:rowOff>29731</xdr:rowOff>
    </xdr:to>
    <xdr:sp macro="" textlink="">
      <xdr:nvSpPr>
        <xdr:cNvPr id="380" name="楕円 379"/>
        <xdr:cNvSpPr/>
      </xdr:nvSpPr>
      <xdr:spPr>
        <a:xfrm>
          <a:off x="7810500" y="98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20858</xdr:rowOff>
    </xdr:from>
    <xdr:ext cx="534377" cy="259045"/>
    <xdr:sp macro="" textlink="">
      <xdr:nvSpPr>
        <xdr:cNvPr id="381" name="テキスト ボックス 380"/>
        <xdr:cNvSpPr txBox="1"/>
      </xdr:nvSpPr>
      <xdr:spPr>
        <a:xfrm>
          <a:off x="7594111" y="99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41605</xdr:rowOff>
    </xdr:from>
    <xdr:to>
      <xdr:col>36</xdr:col>
      <xdr:colOff>165100</xdr:colOff>
      <xdr:row>57</xdr:row>
      <xdr:rowOff>143205</xdr:rowOff>
    </xdr:to>
    <xdr:sp macro="" textlink="">
      <xdr:nvSpPr>
        <xdr:cNvPr id="382" name="楕円 381"/>
        <xdr:cNvSpPr/>
      </xdr:nvSpPr>
      <xdr:spPr>
        <a:xfrm>
          <a:off x="6921500" y="98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134332</xdr:rowOff>
    </xdr:from>
    <xdr:ext cx="534377" cy="259045"/>
    <xdr:sp macro="" textlink="">
      <xdr:nvSpPr>
        <xdr:cNvPr id="383" name="テキスト ボックス 382"/>
        <xdr:cNvSpPr txBox="1"/>
      </xdr:nvSpPr>
      <xdr:spPr>
        <a:xfrm>
          <a:off x="6705111" y="99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131417</xdr:rowOff>
    </xdr:from>
    <xdr:to>
      <xdr:col>55</xdr:col>
      <xdr:colOff>0</xdr:colOff>
      <xdr:row>77</xdr:row>
      <xdr:rowOff>139998</xdr:rowOff>
    </xdr:to>
    <xdr:cxnSp macro="">
      <xdr:nvCxnSpPr>
        <xdr:cNvPr id="412" name="直線コネクタ 411"/>
        <xdr:cNvCxnSpPr/>
      </xdr:nvCxnSpPr>
      <xdr:spPr>
        <a:xfrm flipV="1">
          <a:off x="9639300" y="13333067"/>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139998</xdr:rowOff>
    </xdr:from>
    <xdr:to>
      <xdr:col>50</xdr:col>
      <xdr:colOff>114300</xdr:colOff>
      <xdr:row>78</xdr:row>
      <xdr:rowOff>22718</xdr:rowOff>
    </xdr:to>
    <xdr:cxnSp macro="">
      <xdr:nvCxnSpPr>
        <xdr:cNvPr id="415" name="直線コネクタ 414"/>
        <xdr:cNvCxnSpPr/>
      </xdr:nvCxnSpPr>
      <xdr:spPr>
        <a:xfrm flipV="1">
          <a:off x="8750300" y="13341648"/>
          <a:ext cx="889000" cy="5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60437</xdr:rowOff>
    </xdr:from>
    <xdr:to>
      <xdr:col>45</xdr:col>
      <xdr:colOff>177800</xdr:colOff>
      <xdr:row>78</xdr:row>
      <xdr:rowOff>22718</xdr:rowOff>
    </xdr:to>
    <xdr:cxnSp macro="">
      <xdr:nvCxnSpPr>
        <xdr:cNvPr id="418" name="直線コネクタ 417"/>
        <xdr:cNvCxnSpPr/>
      </xdr:nvCxnSpPr>
      <xdr:spPr>
        <a:xfrm>
          <a:off x="7861300" y="13262087"/>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60437</xdr:rowOff>
    </xdr:from>
    <xdr:to>
      <xdr:col>41</xdr:col>
      <xdr:colOff>50800</xdr:colOff>
      <xdr:row>78</xdr:row>
      <xdr:rowOff>60947</xdr:rowOff>
    </xdr:to>
    <xdr:cxnSp macro="">
      <xdr:nvCxnSpPr>
        <xdr:cNvPr id="421" name="直線コネクタ 420"/>
        <xdr:cNvCxnSpPr/>
      </xdr:nvCxnSpPr>
      <xdr:spPr>
        <a:xfrm flipV="1">
          <a:off x="6972300" y="13262087"/>
          <a:ext cx="889000" cy="17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80617</xdr:rowOff>
    </xdr:from>
    <xdr:to>
      <xdr:col>55</xdr:col>
      <xdr:colOff>50800</xdr:colOff>
      <xdr:row>78</xdr:row>
      <xdr:rowOff>10767</xdr:rowOff>
    </xdr:to>
    <xdr:sp macro="" textlink="">
      <xdr:nvSpPr>
        <xdr:cNvPr id="431" name="楕円 430"/>
        <xdr:cNvSpPr/>
      </xdr:nvSpPr>
      <xdr:spPr>
        <a:xfrm>
          <a:off x="10426700" y="132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103494</xdr:rowOff>
    </xdr:from>
    <xdr:ext cx="534377" cy="259045"/>
    <xdr:sp macro="" textlink="">
      <xdr:nvSpPr>
        <xdr:cNvPr id="432" name="商工費該当値テキスト"/>
        <xdr:cNvSpPr txBox="1"/>
      </xdr:nvSpPr>
      <xdr:spPr>
        <a:xfrm>
          <a:off x="10528300" y="131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89198</xdr:rowOff>
    </xdr:from>
    <xdr:to>
      <xdr:col>50</xdr:col>
      <xdr:colOff>165100</xdr:colOff>
      <xdr:row>78</xdr:row>
      <xdr:rowOff>19348</xdr:rowOff>
    </xdr:to>
    <xdr:sp macro="" textlink="">
      <xdr:nvSpPr>
        <xdr:cNvPr id="433" name="楕円 432"/>
        <xdr:cNvSpPr/>
      </xdr:nvSpPr>
      <xdr:spPr>
        <a:xfrm>
          <a:off x="95885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35875</xdr:rowOff>
    </xdr:from>
    <xdr:ext cx="534377" cy="259045"/>
    <xdr:sp macro="" textlink="">
      <xdr:nvSpPr>
        <xdr:cNvPr id="434" name="テキスト ボックス 433"/>
        <xdr:cNvSpPr txBox="1"/>
      </xdr:nvSpPr>
      <xdr:spPr>
        <a:xfrm>
          <a:off x="9372111" y="130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143368</xdr:rowOff>
    </xdr:from>
    <xdr:to>
      <xdr:col>46</xdr:col>
      <xdr:colOff>38100</xdr:colOff>
      <xdr:row>78</xdr:row>
      <xdr:rowOff>73518</xdr:rowOff>
    </xdr:to>
    <xdr:sp macro="" textlink="">
      <xdr:nvSpPr>
        <xdr:cNvPr id="435" name="楕円 434"/>
        <xdr:cNvSpPr/>
      </xdr:nvSpPr>
      <xdr:spPr>
        <a:xfrm>
          <a:off x="8699500" y="133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90045</xdr:rowOff>
    </xdr:from>
    <xdr:ext cx="534377" cy="259045"/>
    <xdr:sp macro="" textlink="">
      <xdr:nvSpPr>
        <xdr:cNvPr id="436" name="テキスト ボックス 435"/>
        <xdr:cNvSpPr txBox="1"/>
      </xdr:nvSpPr>
      <xdr:spPr>
        <a:xfrm>
          <a:off x="8483111" y="131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9637</xdr:rowOff>
    </xdr:from>
    <xdr:to>
      <xdr:col>41</xdr:col>
      <xdr:colOff>101600</xdr:colOff>
      <xdr:row>77</xdr:row>
      <xdr:rowOff>111237</xdr:rowOff>
    </xdr:to>
    <xdr:sp macro="" textlink="">
      <xdr:nvSpPr>
        <xdr:cNvPr id="437" name="楕円 436"/>
        <xdr:cNvSpPr/>
      </xdr:nvSpPr>
      <xdr:spPr>
        <a:xfrm>
          <a:off x="7810500" y="1321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127764</xdr:rowOff>
    </xdr:from>
    <xdr:ext cx="534377" cy="259045"/>
    <xdr:sp macro="" textlink="">
      <xdr:nvSpPr>
        <xdr:cNvPr id="438" name="テキスト ボックス 437"/>
        <xdr:cNvSpPr txBox="1"/>
      </xdr:nvSpPr>
      <xdr:spPr>
        <a:xfrm>
          <a:off x="7594111" y="129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10147</xdr:rowOff>
    </xdr:from>
    <xdr:to>
      <xdr:col>36</xdr:col>
      <xdr:colOff>165100</xdr:colOff>
      <xdr:row>78</xdr:row>
      <xdr:rowOff>111747</xdr:rowOff>
    </xdr:to>
    <xdr:sp macro="" textlink="">
      <xdr:nvSpPr>
        <xdr:cNvPr id="439" name="楕円 438"/>
        <xdr:cNvSpPr/>
      </xdr:nvSpPr>
      <xdr:spPr>
        <a:xfrm>
          <a:off x="6921500" y="133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128274</xdr:rowOff>
    </xdr:from>
    <xdr:ext cx="534377" cy="259045"/>
    <xdr:sp macro="" textlink="">
      <xdr:nvSpPr>
        <xdr:cNvPr id="440" name="テキスト ボックス 439"/>
        <xdr:cNvSpPr txBox="1"/>
      </xdr:nvSpPr>
      <xdr:spPr>
        <a:xfrm>
          <a:off x="6705111" y="131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13951</xdr:rowOff>
    </xdr:from>
    <xdr:to>
      <xdr:col>55</xdr:col>
      <xdr:colOff>0</xdr:colOff>
      <xdr:row>97</xdr:row>
      <xdr:rowOff>109916</xdr:rowOff>
    </xdr:to>
    <xdr:cxnSp macro="">
      <xdr:nvCxnSpPr>
        <xdr:cNvPr id="473" name="直線コネクタ 472"/>
        <xdr:cNvCxnSpPr/>
      </xdr:nvCxnSpPr>
      <xdr:spPr>
        <a:xfrm flipV="1">
          <a:off x="9639300" y="16644601"/>
          <a:ext cx="838200" cy="9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109916</xdr:rowOff>
    </xdr:from>
    <xdr:to>
      <xdr:col>50</xdr:col>
      <xdr:colOff>114300</xdr:colOff>
      <xdr:row>98</xdr:row>
      <xdr:rowOff>63939</xdr:rowOff>
    </xdr:to>
    <xdr:cxnSp macro="">
      <xdr:nvCxnSpPr>
        <xdr:cNvPr id="476" name="直線コネクタ 475"/>
        <xdr:cNvCxnSpPr/>
      </xdr:nvCxnSpPr>
      <xdr:spPr>
        <a:xfrm flipV="1">
          <a:off x="8750300" y="16740566"/>
          <a:ext cx="889000" cy="1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159550</xdr:rowOff>
    </xdr:from>
    <xdr:to>
      <xdr:col>45</xdr:col>
      <xdr:colOff>177800</xdr:colOff>
      <xdr:row>98</xdr:row>
      <xdr:rowOff>63939</xdr:rowOff>
    </xdr:to>
    <xdr:cxnSp macro="">
      <xdr:nvCxnSpPr>
        <xdr:cNvPr id="479" name="直線コネクタ 478"/>
        <xdr:cNvCxnSpPr/>
      </xdr:nvCxnSpPr>
      <xdr:spPr>
        <a:xfrm>
          <a:off x="7861300" y="16790200"/>
          <a:ext cx="889000" cy="7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159550</xdr:rowOff>
    </xdr:from>
    <xdr:to>
      <xdr:col>41</xdr:col>
      <xdr:colOff>50800</xdr:colOff>
      <xdr:row>98</xdr:row>
      <xdr:rowOff>83379</xdr:rowOff>
    </xdr:to>
    <xdr:cxnSp macro="">
      <xdr:nvCxnSpPr>
        <xdr:cNvPr id="482" name="直線コネクタ 481"/>
        <xdr:cNvCxnSpPr/>
      </xdr:nvCxnSpPr>
      <xdr:spPr>
        <a:xfrm flipV="1">
          <a:off x="6972300" y="16790200"/>
          <a:ext cx="889000" cy="9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134601</xdr:rowOff>
    </xdr:from>
    <xdr:to>
      <xdr:col>55</xdr:col>
      <xdr:colOff>50800</xdr:colOff>
      <xdr:row>97</xdr:row>
      <xdr:rowOff>64751</xdr:rowOff>
    </xdr:to>
    <xdr:sp macro="" textlink="">
      <xdr:nvSpPr>
        <xdr:cNvPr id="492" name="楕円 491"/>
        <xdr:cNvSpPr/>
      </xdr:nvSpPr>
      <xdr:spPr>
        <a:xfrm>
          <a:off x="10426700" y="165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113028</xdr:rowOff>
    </xdr:from>
    <xdr:ext cx="534377" cy="259045"/>
    <xdr:sp macro="" textlink="">
      <xdr:nvSpPr>
        <xdr:cNvPr id="493" name="土木費該当値テキスト"/>
        <xdr:cNvSpPr txBox="1"/>
      </xdr:nvSpPr>
      <xdr:spPr>
        <a:xfrm>
          <a:off x="10528300" y="165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59116</xdr:rowOff>
    </xdr:from>
    <xdr:to>
      <xdr:col>50</xdr:col>
      <xdr:colOff>165100</xdr:colOff>
      <xdr:row>97</xdr:row>
      <xdr:rowOff>160716</xdr:rowOff>
    </xdr:to>
    <xdr:sp macro="" textlink="">
      <xdr:nvSpPr>
        <xdr:cNvPr id="494" name="楕円 493"/>
        <xdr:cNvSpPr/>
      </xdr:nvSpPr>
      <xdr:spPr>
        <a:xfrm>
          <a:off x="9588500" y="166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151843</xdr:rowOff>
    </xdr:from>
    <xdr:ext cx="534377" cy="259045"/>
    <xdr:sp macro="" textlink="">
      <xdr:nvSpPr>
        <xdr:cNvPr id="495" name="テキスト ボックス 494"/>
        <xdr:cNvSpPr txBox="1"/>
      </xdr:nvSpPr>
      <xdr:spPr>
        <a:xfrm>
          <a:off x="9372111" y="1678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13139</xdr:rowOff>
    </xdr:from>
    <xdr:to>
      <xdr:col>46</xdr:col>
      <xdr:colOff>38100</xdr:colOff>
      <xdr:row>98</xdr:row>
      <xdr:rowOff>114739</xdr:rowOff>
    </xdr:to>
    <xdr:sp macro="" textlink="">
      <xdr:nvSpPr>
        <xdr:cNvPr id="496" name="楕円 495"/>
        <xdr:cNvSpPr/>
      </xdr:nvSpPr>
      <xdr:spPr>
        <a:xfrm>
          <a:off x="8699500" y="168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105866</xdr:rowOff>
    </xdr:from>
    <xdr:ext cx="534377" cy="259045"/>
    <xdr:sp macro="" textlink="">
      <xdr:nvSpPr>
        <xdr:cNvPr id="497" name="テキスト ボックス 496"/>
        <xdr:cNvSpPr txBox="1"/>
      </xdr:nvSpPr>
      <xdr:spPr>
        <a:xfrm>
          <a:off x="8483111" y="169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108750</xdr:rowOff>
    </xdr:from>
    <xdr:to>
      <xdr:col>41</xdr:col>
      <xdr:colOff>101600</xdr:colOff>
      <xdr:row>98</xdr:row>
      <xdr:rowOff>38900</xdr:rowOff>
    </xdr:to>
    <xdr:sp macro="" textlink="">
      <xdr:nvSpPr>
        <xdr:cNvPr id="498" name="楕円 497"/>
        <xdr:cNvSpPr/>
      </xdr:nvSpPr>
      <xdr:spPr>
        <a:xfrm>
          <a:off x="78105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30027</xdr:rowOff>
    </xdr:from>
    <xdr:ext cx="534377" cy="259045"/>
    <xdr:sp macro="" textlink="">
      <xdr:nvSpPr>
        <xdr:cNvPr id="499" name="テキスト ボックス 498"/>
        <xdr:cNvSpPr txBox="1"/>
      </xdr:nvSpPr>
      <xdr:spPr>
        <a:xfrm>
          <a:off x="7594111" y="168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32579</xdr:rowOff>
    </xdr:from>
    <xdr:to>
      <xdr:col>36</xdr:col>
      <xdr:colOff>165100</xdr:colOff>
      <xdr:row>98</xdr:row>
      <xdr:rowOff>134179</xdr:rowOff>
    </xdr:to>
    <xdr:sp macro="" textlink="">
      <xdr:nvSpPr>
        <xdr:cNvPr id="500" name="楕円 499"/>
        <xdr:cNvSpPr/>
      </xdr:nvSpPr>
      <xdr:spPr>
        <a:xfrm>
          <a:off x="6921500" y="168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125306</xdr:rowOff>
    </xdr:from>
    <xdr:ext cx="534377" cy="259045"/>
    <xdr:sp macro="" textlink="">
      <xdr:nvSpPr>
        <xdr:cNvPr id="501" name="テキスト ボックス 500"/>
        <xdr:cNvSpPr txBox="1"/>
      </xdr:nvSpPr>
      <xdr:spPr>
        <a:xfrm>
          <a:off x="6705111" y="169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77597</xdr:rowOff>
    </xdr:from>
    <xdr:to>
      <xdr:col>85</xdr:col>
      <xdr:colOff>127000</xdr:colOff>
      <xdr:row>35</xdr:row>
      <xdr:rowOff>43250</xdr:rowOff>
    </xdr:to>
    <xdr:cxnSp macro="">
      <xdr:nvCxnSpPr>
        <xdr:cNvPr id="530" name="直線コネクタ 529"/>
        <xdr:cNvCxnSpPr/>
      </xdr:nvCxnSpPr>
      <xdr:spPr>
        <a:xfrm flipV="1">
          <a:off x="15481300" y="5906897"/>
          <a:ext cx="838200" cy="1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43250</xdr:rowOff>
    </xdr:from>
    <xdr:to>
      <xdr:col>81</xdr:col>
      <xdr:colOff>50800</xdr:colOff>
      <xdr:row>36</xdr:row>
      <xdr:rowOff>113068</xdr:rowOff>
    </xdr:to>
    <xdr:cxnSp macro="">
      <xdr:nvCxnSpPr>
        <xdr:cNvPr id="533" name="直線コネクタ 532"/>
        <xdr:cNvCxnSpPr/>
      </xdr:nvCxnSpPr>
      <xdr:spPr>
        <a:xfrm flipV="1">
          <a:off x="14592300" y="6044000"/>
          <a:ext cx="889000" cy="2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113068</xdr:rowOff>
    </xdr:from>
    <xdr:to>
      <xdr:col>76</xdr:col>
      <xdr:colOff>114300</xdr:colOff>
      <xdr:row>36</xdr:row>
      <xdr:rowOff>139910</xdr:rowOff>
    </xdr:to>
    <xdr:cxnSp macro="">
      <xdr:nvCxnSpPr>
        <xdr:cNvPr id="536" name="直線コネクタ 535"/>
        <xdr:cNvCxnSpPr/>
      </xdr:nvCxnSpPr>
      <xdr:spPr>
        <a:xfrm flipV="1">
          <a:off x="13703300" y="6285268"/>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98095</xdr:rowOff>
    </xdr:from>
    <xdr:to>
      <xdr:col>71</xdr:col>
      <xdr:colOff>177800</xdr:colOff>
      <xdr:row>36</xdr:row>
      <xdr:rowOff>139910</xdr:rowOff>
    </xdr:to>
    <xdr:cxnSp macro="">
      <xdr:nvCxnSpPr>
        <xdr:cNvPr id="539" name="直線コネクタ 538"/>
        <xdr:cNvCxnSpPr/>
      </xdr:nvCxnSpPr>
      <xdr:spPr>
        <a:xfrm>
          <a:off x="12814300" y="6270295"/>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26797</xdr:rowOff>
    </xdr:from>
    <xdr:to>
      <xdr:col>85</xdr:col>
      <xdr:colOff>177800</xdr:colOff>
      <xdr:row>34</xdr:row>
      <xdr:rowOff>128397</xdr:rowOff>
    </xdr:to>
    <xdr:sp macro="" textlink="">
      <xdr:nvSpPr>
        <xdr:cNvPr id="549" name="楕円 548"/>
        <xdr:cNvSpPr/>
      </xdr:nvSpPr>
      <xdr:spPr>
        <a:xfrm>
          <a:off x="162687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49674</xdr:rowOff>
    </xdr:from>
    <xdr:ext cx="534377" cy="259045"/>
    <xdr:sp macro="" textlink="">
      <xdr:nvSpPr>
        <xdr:cNvPr id="550" name="消防費該当値テキスト"/>
        <xdr:cNvSpPr txBox="1"/>
      </xdr:nvSpPr>
      <xdr:spPr>
        <a:xfrm>
          <a:off x="16370300" y="57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163900</xdr:rowOff>
    </xdr:from>
    <xdr:to>
      <xdr:col>81</xdr:col>
      <xdr:colOff>101600</xdr:colOff>
      <xdr:row>35</xdr:row>
      <xdr:rowOff>94050</xdr:rowOff>
    </xdr:to>
    <xdr:sp macro="" textlink="">
      <xdr:nvSpPr>
        <xdr:cNvPr id="551" name="楕円 550"/>
        <xdr:cNvSpPr/>
      </xdr:nvSpPr>
      <xdr:spPr>
        <a:xfrm>
          <a:off x="15430500" y="59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110577</xdr:rowOff>
    </xdr:from>
    <xdr:ext cx="534377" cy="259045"/>
    <xdr:sp macro="" textlink="">
      <xdr:nvSpPr>
        <xdr:cNvPr id="552" name="テキスト ボックス 551"/>
        <xdr:cNvSpPr txBox="1"/>
      </xdr:nvSpPr>
      <xdr:spPr>
        <a:xfrm>
          <a:off x="15214111" y="57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62268</xdr:rowOff>
    </xdr:from>
    <xdr:to>
      <xdr:col>76</xdr:col>
      <xdr:colOff>165100</xdr:colOff>
      <xdr:row>36</xdr:row>
      <xdr:rowOff>163868</xdr:rowOff>
    </xdr:to>
    <xdr:sp macro="" textlink="">
      <xdr:nvSpPr>
        <xdr:cNvPr id="553" name="楕円 552"/>
        <xdr:cNvSpPr/>
      </xdr:nvSpPr>
      <xdr:spPr>
        <a:xfrm>
          <a:off x="14541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154995</xdr:rowOff>
    </xdr:from>
    <xdr:ext cx="534377" cy="259045"/>
    <xdr:sp macro="" textlink="">
      <xdr:nvSpPr>
        <xdr:cNvPr id="554" name="テキスト ボックス 553"/>
        <xdr:cNvSpPr txBox="1"/>
      </xdr:nvSpPr>
      <xdr:spPr>
        <a:xfrm>
          <a:off x="14325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89110</xdr:rowOff>
    </xdr:from>
    <xdr:to>
      <xdr:col>72</xdr:col>
      <xdr:colOff>38100</xdr:colOff>
      <xdr:row>37</xdr:row>
      <xdr:rowOff>19260</xdr:rowOff>
    </xdr:to>
    <xdr:sp macro="" textlink="">
      <xdr:nvSpPr>
        <xdr:cNvPr id="555" name="楕円 554"/>
        <xdr:cNvSpPr/>
      </xdr:nvSpPr>
      <xdr:spPr>
        <a:xfrm>
          <a:off x="13652500" y="62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10387</xdr:rowOff>
    </xdr:from>
    <xdr:ext cx="534377" cy="259045"/>
    <xdr:sp macro="" textlink="">
      <xdr:nvSpPr>
        <xdr:cNvPr id="556" name="テキスト ボックス 555"/>
        <xdr:cNvSpPr txBox="1"/>
      </xdr:nvSpPr>
      <xdr:spPr>
        <a:xfrm>
          <a:off x="13436111" y="63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57" name="楕円 556"/>
        <xdr:cNvSpPr/>
      </xdr:nvSpPr>
      <xdr:spPr>
        <a:xfrm>
          <a:off x="127635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58" name="テキスト ボックス 557"/>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143388</xdr:rowOff>
    </xdr:from>
    <xdr:to>
      <xdr:col>85</xdr:col>
      <xdr:colOff>127000</xdr:colOff>
      <xdr:row>57</xdr:row>
      <xdr:rowOff>5908</xdr:rowOff>
    </xdr:to>
    <xdr:cxnSp macro="">
      <xdr:nvCxnSpPr>
        <xdr:cNvPr id="587" name="直線コネクタ 586"/>
        <xdr:cNvCxnSpPr/>
      </xdr:nvCxnSpPr>
      <xdr:spPr>
        <a:xfrm flipV="1">
          <a:off x="15481300" y="9573138"/>
          <a:ext cx="8382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127371</xdr:rowOff>
    </xdr:from>
    <xdr:to>
      <xdr:col>81</xdr:col>
      <xdr:colOff>50800</xdr:colOff>
      <xdr:row>57</xdr:row>
      <xdr:rowOff>5908</xdr:rowOff>
    </xdr:to>
    <xdr:cxnSp macro="">
      <xdr:nvCxnSpPr>
        <xdr:cNvPr id="590" name="直線コネクタ 589"/>
        <xdr:cNvCxnSpPr/>
      </xdr:nvCxnSpPr>
      <xdr:spPr>
        <a:xfrm>
          <a:off x="14592300" y="9728571"/>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127371</xdr:rowOff>
    </xdr:from>
    <xdr:to>
      <xdr:col>76</xdr:col>
      <xdr:colOff>114300</xdr:colOff>
      <xdr:row>57</xdr:row>
      <xdr:rowOff>101905</xdr:rowOff>
    </xdr:to>
    <xdr:cxnSp macro="">
      <xdr:nvCxnSpPr>
        <xdr:cNvPr id="593" name="直線コネクタ 592"/>
        <xdr:cNvCxnSpPr/>
      </xdr:nvCxnSpPr>
      <xdr:spPr>
        <a:xfrm flipV="1">
          <a:off x="13703300" y="9728571"/>
          <a:ext cx="889000" cy="1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97912</xdr:rowOff>
    </xdr:from>
    <xdr:to>
      <xdr:col>71</xdr:col>
      <xdr:colOff>177800</xdr:colOff>
      <xdr:row>57</xdr:row>
      <xdr:rowOff>101905</xdr:rowOff>
    </xdr:to>
    <xdr:cxnSp macro="">
      <xdr:nvCxnSpPr>
        <xdr:cNvPr id="596" name="直線コネクタ 595"/>
        <xdr:cNvCxnSpPr/>
      </xdr:nvCxnSpPr>
      <xdr:spPr>
        <a:xfrm>
          <a:off x="12814300" y="9870562"/>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92588</xdr:rowOff>
    </xdr:from>
    <xdr:to>
      <xdr:col>85</xdr:col>
      <xdr:colOff>177800</xdr:colOff>
      <xdr:row>56</xdr:row>
      <xdr:rowOff>22738</xdr:rowOff>
    </xdr:to>
    <xdr:sp macro="" textlink="">
      <xdr:nvSpPr>
        <xdr:cNvPr id="606" name="楕円 605"/>
        <xdr:cNvSpPr/>
      </xdr:nvSpPr>
      <xdr:spPr>
        <a:xfrm>
          <a:off x="16268700" y="952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115465</xdr:rowOff>
    </xdr:from>
    <xdr:ext cx="534377" cy="259045"/>
    <xdr:sp macro="" textlink="">
      <xdr:nvSpPr>
        <xdr:cNvPr id="607" name="教育費該当値テキスト"/>
        <xdr:cNvSpPr txBox="1"/>
      </xdr:nvSpPr>
      <xdr:spPr>
        <a:xfrm>
          <a:off x="16370300" y="937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126558</xdr:rowOff>
    </xdr:from>
    <xdr:to>
      <xdr:col>81</xdr:col>
      <xdr:colOff>101600</xdr:colOff>
      <xdr:row>57</xdr:row>
      <xdr:rowOff>56708</xdr:rowOff>
    </xdr:to>
    <xdr:sp macro="" textlink="">
      <xdr:nvSpPr>
        <xdr:cNvPr id="608" name="楕円 607"/>
        <xdr:cNvSpPr/>
      </xdr:nvSpPr>
      <xdr:spPr>
        <a:xfrm>
          <a:off x="15430500" y="97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47835</xdr:rowOff>
    </xdr:from>
    <xdr:ext cx="534377" cy="259045"/>
    <xdr:sp macro="" textlink="">
      <xdr:nvSpPr>
        <xdr:cNvPr id="609" name="テキスト ボックス 608"/>
        <xdr:cNvSpPr txBox="1"/>
      </xdr:nvSpPr>
      <xdr:spPr>
        <a:xfrm>
          <a:off x="15214111" y="9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76571</xdr:rowOff>
    </xdr:from>
    <xdr:to>
      <xdr:col>76</xdr:col>
      <xdr:colOff>165100</xdr:colOff>
      <xdr:row>57</xdr:row>
      <xdr:rowOff>6721</xdr:rowOff>
    </xdr:to>
    <xdr:sp macro="" textlink="">
      <xdr:nvSpPr>
        <xdr:cNvPr id="610" name="楕円 609"/>
        <xdr:cNvSpPr/>
      </xdr:nvSpPr>
      <xdr:spPr>
        <a:xfrm>
          <a:off x="14541500" y="96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169298</xdr:rowOff>
    </xdr:from>
    <xdr:ext cx="534377" cy="259045"/>
    <xdr:sp macro="" textlink="">
      <xdr:nvSpPr>
        <xdr:cNvPr id="611" name="テキスト ボックス 610"/>
        <xdr:cNvSpPr txBox="1"/>
      </xdr:nvSpPr>
      <xdr:spPr>
        <a:xfrm>
          <a:off x="14325111" y="97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51105</xdr:rowOff>
    </xdr:from>
    <xdr:to>
      <xdr:col>72</xdr:col>
      <xdr:colOff>38100</xdr:colOff>
      <xdr:row>57</xdr:row>
      <xdr:rowOff>152705</xdr:rowOff>
    </xdr:to>
    <xdr:sp macro="" textlink="">
      <xdr:nvSpPr>
        <xdr:cNvPr id="612" name="楕円 611"/>
        <xdr:cNvSpPr/>
      </xdr:nvSpPr>
      <xdr:spPr>
        <a:xfrm>
          <a:off x="13652500" y="9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143832</xdr:rowOff>
    </xdr:from>
    <xdr:ext cx="534377" cy="259045"/>
    <xdr:sp macro="" textlink="">
      <xdr:nvSpPr>
        <xdr:cNvPr id="613" name="テキスト ボックス 612"/>
        <xdr:cNvSpPr txBox="1"/>
      </xdr:nvSpPr>
      <xdr:spPr>
        <a:xfrm>
          <a:off x="13436111" y="99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47112</xdr:rowOff>
    </xdr:from>
    <xdr:to>
      <xdr:col>67</xdr:col>
      <xdr:colOff>101600</xdr:colOff>
      <xdr:row>57</xdr:row>
      <xdr:rowOff>148712</xdr:rowOff>
    </xdr:to>
    <xdr:sp macro="" textlink="">
      <xdr:nvSpPr>
        <xdr:cNvPr id="614" name="楕円 613"/>
        <xdr:cNvSpPr/>
      </xdr:nvSpPr>
      <xdr:spPr>
        <a:xfrm>
          <a:off x="12763500" y="98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139839</xdr:rowOff>
    </xdr:from>
    <xdr:ext cx="534377" cy="259045"/>
    <xdr:sp macro="" textlink="">
      <xdr:nvSpPr>
        <xdr:cNvPr id="615" name="テキスト ボックス 614"/>
        <xdr:cNvSpPr txBox="1"/>
      </xdr:nvSpPr>
      <xdr:spPr>
        <a:xfrm>
          <a:off x="12547111" y="99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163638</xdr:rowOff>
    </xdr:from>
    <xdr:to>
      <xdr:col>85</xdr:col>
      <xdr:colOff>127000</xdr:colOff>
      <xdr:row>79</xdr:row>
      <xdr:rowOff>14312</xdr:rowOff>
    </xdr:to>
    <xdr:cxnSp macro="">
      <xdr:nvCxnSpPr>
        <xdr:cNvPr id="646" name="直線コネクタ 645"/>
        <xdr:cNvCxnSpPr/>
      </xdr:nvCxnSpPr>
      <xdr:spPr>
        <a:xfrm>
          <a:off x="15481300" y="13536738"/>
          <a:ext cx="8382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163638</xdr:rowOff>
    </xdr:from>
    <xdr:to>
      <xdr:col>81</xdr:col>
      <xdr:colOff>50800</xdr:colOff>
      <xdr:row>79</xdr:row>
      <xdr:rowOff>36928</xdr:rowOff>
    </xdr:to>
    <xdr:cxnSp macro="">
      <xdr:nvCxnSpPr>
        <xdr:cNvPr id="649" name="直線コネクタ 648"/>
        <xdr:cNvCxnSpPr/>
      </xdr:nvCxnSpPr>
      <xdr:spPr>
        <a:xfrm flipV="1">
          <a:off x="14592300" y="13536738"/>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137430</xdr:rowOff>
    </xdr:from>
    <xdr:to>
      <xdr:col>76</xdr:col>
      <xdr:colOff>114300</xdr:colOff>
      <xdr:row>79</xdr:row>
      <xdr:rowOff>36928</xdr:rowOff>
    </xdr:to>
    <xdr:cxnSp macro="">
      <xdr:nvCxnSpPr>
        <xdr:cNvPr id="652" name="直線コネクタ 651"/>
        <xdr:cNvCxnSpPr/>
      </xdr:nvCxnSpPr>
      <xdr:spPr>
        <a:xfrm>
          <a:off x="13703300" y="13510530"/>
          <a:ext cx="889000" cy="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129969</xdr:rowOff>
    </xdr:from>
    <xdr:to>
      <xdr:col>71</xdr:col>
      <xdr:colOff>177800</xdr:colOff>
      <xdr:row>78</xdr:row>
      <xdr:rowOff>137430</xdr:rowOff>
    </xdr:to>
    <xdr:cxnSp macro="">
      <xdr:nvCxnSpPr>
        <xdr:cNvPr id="655" name="直線コネクタ 654"/>
        <xdr:cNvCxnSpPr/>
      </xdr:nvCxnSpPr>
      <xdr:spPr>
        <a:xfrm>
          <a:off x="12814300" y="13503069"/>
          <a:ext cx="889000" cy="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134962</xdr:rowOff>
    </xdr:from>
    <xdr:to>
      <xdr:col>85</xdr:col>
      <xdr:colOff>177800</xdr:colOff>
      <xdr:row>79</xdr:row>
      <xdr:rowOff>65112</xdr:rowOff>
    </xdr:to>
    <xdr:sp macro="" textlink="">
      <xdr:nvSpPr>
        <xdr:cNvPr id="665" name="楕円 664"/>
        <xdr:cNvSpPr/>
      </xdr:nvSpPr>
      <xdr:spPr>
        <a:xfrm>
          <a:off x="162687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49889</xdr:rowOff>
    </xdr:from>
    <xdr:ext cx="469744" cy="259045"/>
    <xdr:sp macro="" textlink="">
      <xdr:nvSpPr>
        <xdr:cNvPr id="666" name="災害復旧費該当値テキスト"/>
        <xdr:cNvSpPr txBox="1"/>
      </xdr:nvSpPr>
      <xdr:spPr>
        <a:xfrm>
          <a:off x="16370300" y="1342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112838</xdr:rowOff>
    </xdr:from>
    <xdr:to>
      <xdr:col>81</xdr:col>
      <xdr:colOff>101600</xdr:colOff>
      <xdr:row>79</xdr:row>
      <xdr:rowOff>42988</xdr:rowOff>
    </xdr:to>
    <xdr:sp macro="" textlink="">
      <xdr:nvSpPr>
        <xdr:cNvPr id="667" name="楕円 666"/>
        <xdr:cNvSpPr/>
      </xdr:nvSpPr>
      <xdr:spPr>
        <a:xfrm>
          <a:off x="15430500" y="134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34115</xdr:rowOff>
    </xdr:from>
    <xdr:ext cx="469744" cy="259045"/>
    <xdr:sp macro="" textlink="">
      <xdr:nvSpPr>
        <xdr:cNvPr id="668" name="テキスト ボックス 667"/>
        <xdr:cNvSpPr txBox="1"/>
      </xdr:nvSpPr>
      <xdr:spPr>
        <a:xfrm>
          <a:off x="15246428" y="1357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157578</xdr:rowOff>
    </xdr:from>
    <xdr:to>
      <xdr:col>76</xdr:col>
      <xdr:colOff>165100</xdr:colOff>
      <xdr:row>79</xdr:row>
      <xdr:rowOff>87728</xdr:rowOff>
    </xdr:to>
    <xdr:sp macro="" textlink="">
      <xdr:nvSpPr>
        <xdr:cNvPr id="669" name="楕円 668"/>
        <xdr:cNvSpPr/>
      </xdr:nvSpPr>
      <xdr:spPr>
        <a:xfrm>
          <a:off x="14541500" y="135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78855</xdr:rowOff>
    </xdr:from>
    <xdr:ext cx="469744" cy="259045"/>
    <xdr:sp macro="" textlink="">
      <xdr:nvSpPr>
        <xdr:cNvPr id="670" name="テキスト ボックス 669"/>
        <xdr:cNvSpPr txBox="1"/>
      </xdr:nvSpPr>
      <xdr:spPr>
        <a:xfrm>
          <a:off x="14357428" y="136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86630</xdr:rowOff>
    </xdr:from>
    <xdr:to>
      <xdr:col>72</xdr:col>
      <xdr:colOff>38100</xdr:colOff>
      <xdr:row>79</xdr:row>
      <xdr:rowOff>16780</xdr:rowOff>
    </xdr:to>
    <xdr:sp macro="" textlink="">
      <xdr:nvSpPr>
        <xdr:cNvPr id="671" name="楕円 670"/>
        <xdr:cNvSpPr/>
      </xdr:nvSpPr>
      <xdr:spPr>
        <a:xfrm>
          <a:off x="13652500" y="13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33307</xdr:rowOff>
    </xdr:from>
    <xdr:ext cx="469744" cy="259045"/>
    <xdr:sp macro="" textlink="">
      <xdr:nvSpPr>
        <xdr:cNvPr id="672" name="テキスト ボックス 671"/>
        <xdr:cNvSpPr txBox="1"/>
      </xdr:nvSpPr>
      <xdr:spPr>
        <a:xfrm>
          <a:off x="13468428" y="132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79169</xdr:rowOff>
    </xdr:from>
    <xdr:to>
      <xdr:col>67</xdr:col>
      <xdr:colOff>101600</xdr:colOff>
      <xdr:row>79</xdr:row>
      <xdr:rowOff>9319</xdr:rowOff>
    </xdr:to>
    <xdr:sp macro="" textlink="">
      <xdr:nvSpPr>
        <xdr:cNvPr id="673" name="楕円 672"/>
        <xdr:cNvSpPr/>
      </xdr:nvSpPr>
      <xdr:spPr>
        <a:xfrm>
          <a:off x="12763500" y="134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25846</xdr:rowOff>
    </xdr:from>
    <xdr:ext cx="469744" cy="259045"/>
    <xdr:sp macro="" textlink="">
      <xdr:nvSpPr>
        <xdr:cNvPr id="674" name="テキスト ボックス 673"/>
        <xdr:cNvSpPr txBox="1"/>
      </xdr:nvSpPr>
      <xdr:spPr>
        <a:xfrm>
          <a:off x="12579428" y="132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139736</xdr:rowOff>
    </xdr:from>
    <xdr:to>
      <xdr:col>85</xdr:col>
      <xdr:colOff>127000</xdr:colOff>
      <xdr:row>97</xdr:row>
      <xdr:rowOff>162458</xdr:rowOff>
    </xdr:to>
    <xdr:cxnSp macro="">
      <xdr:nvCxnSpPr>
        <xdr:cNvPr id="705" name="直線コネクタ 704"/>
        <xdr:cNvCxnSpPr/>
      </xdr:nvCxnSpPr>
      <xdr:spPr>
        <a:xfrm>
          <a:off x="15481300" y="16770386"/>
          <a:ext cx="8382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139736</xdr:rowOff>
    </xdr:from>
    <xdr:to>
      <xdr:col>81</xdr:col>
      <xdr:colOff>50800</xdr:colOff>
      <xdr:row>97</xdr:row>
      <xdr:rowOff>150366</xdr:rowOff>
    </xdr:to>
    <xdr:cxnSp macro="">
      <xdr:nvCxnSpPr>
        <xdr:cNvPr id="708" name="直線コネクタ 707"/>
        <xdr:cNvCxnSpPr/>
      </xdr:nvCxnSpPr>
      <xdr:spPr>
        <a:xfrm flipV="1">
          <a:off x="14592300" y="16770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150366</xdr:rowOff>
    </xdr:from>
    <xdr:to>
      <xdr:col>76</xdr:col>
      <xdr:colOff>114300</xdr:colOff>
      <xdr:row>97</xdr:row>
      <xdr:rowOff>150634</xdr:rowOff>
    </xdr:to>
    <xdr:cxnSp macro="">
      <xdr:nvCxnSpPr>
        <xdr:cNvPr id="711" name="直線コネクタ 710"/>
        <xdr:cNvCxnSpPr/>
      </xdr:nvCxnSpPr>
      <xdr:spPr>
        <a:xfrm flipV="1">
          <a:off x="13703300" y="16781016"/>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147309</xdr:rowOff>
    </xdr:from>
    <xdr:to>
      <xdr:col>71</xdr:col>
      <xdr:colOff>177800</xdr:colOff>
      <xdr:row>97</xdr:row>
      <xdr:rowOff>150634</xdr:rowOff>
    </xdr:to>
    <xdr:cxnSp macro="">
      <xdr:nvCxnSpPr>
        <xdr:cNvPr id="714" name="直線コネクタ 713"/>
        <xdr:cNvCxnSpPr/>
      </xdr:nvCxnSpPr>
      <xdr:spPr>
        <a:xfrm>
          <a:off x="12814300" y="16777959"/>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111658</xdr:rowOff>
    </xdr:from>
    <xdr:to>
      <xdr:col>85</xdr:col>
      <xdr:colOff>177800</xdr:colOff>
      <xdr:row>98</xdr:row>
      <xdr:rowOff>41808</xdr:rowOff>
    </xdr:to>
    <xdr:sp macro="" textlink="">
      <xdr:nvSpPr>
        <xdr:cNvPr id="724" name="楕円 723"/>
        <xdr:cNvSpPr/>
      </xdr:nvSpPr>
      <xdr:spPr>
        <a:xfrm>
          <a:off x="16268700" y="167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134535</xdr:rowOff>
    </xdr:from>
    <xdr:ext cx="534377" cy="259045"/>
    <xdr:sp macro="" textlink="">
      <xdr:nvSpPr>
        <xdr:cNvPr id="725" name="公債費該当値テキスト"/>
        <xdr:cNvSpPr txBox="1"/>
      </xdr:nvSpPr>
      <xdr:spPr>
        <a:xfrm>
          <a:off x="16370300" y="165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88936</xdr:rowOff>
    </xdr:from>
    <xdr:to>
      <xdr:col>81</xdr:col>
      <xdr:colOff>101600</xdr:colOff>
      <xdr:row>98</xdr:row>
      <xdr:rowOff>19086</xdr:rowOff>
    </xdr:to>
    <xdr:sp macro="" textlink="">
      <xdr:nvSpPr>
        <xdr:cNvPr id="726" name="楕円 725"/>
        <xdr:cNvSpPr/>
      </xdr:nvSpPr>
      <xdr:spPr>
        <a:xfrm>
          <a:off x="15430500" y="167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35613</xdr:rowOff>
    </xdr:from>
    <xdr:ext cx="534377" cy="259045"/>
    <xdr:sp macro="" textlink="">
      <xdr:nvSpPr>
        <xdr:cNvPr id="727" name="テキスト ボックス 726"/>
        <xdr:cNvSpPr txBox="1"/>
      </xdr:nvSpPr>
      <xdr:spPr>
        <a:xfrm>
          <a:off x="15214111" y="164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99566</xdr:rowOff>
    </xdr:from>
    <xdr:to>
      <xdr:col>76</xdr:col>
      <xdr:colOff>165100</xdr:colOff>
      <xdr:row>98</xdr:row>
      <xdr:rowOff>29716</xdr:rowOff>
    </xdr:to>
    <xdr:sp macro="" textlink="">
      <xdr:nvSpPr>
        <xdr:cNvPr id="728" name="楕円 727"/>
        <xdr:cNvSpPr/>
      </xdr:nvSpPr>
      <xdr:spPr>
        <a:xfrm>
          <a:off x="14541500" y="167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46243</xdr:rowOff>
    </xdr:from>
    <xdr:ext cx="534377" cy="259045"/>
    <xdr:sp macro="" textlink="">
      <xdr:nvSpPr>
        <xdr:cNvPr id="729" name="テキスト ボックス 728"/>
        <xdr:cNvSpPr txBox="1"/>
      </xdr:nvSpPr>
      <xdr:spPr>
        <a:xfrm>
          <a:off x="14325111" y="165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99834</xdr:rowOff>
    </xdr:from>
    <xdr:to>
      <xdr:col>72</xdr:col>
      <xdr:colOff>38100</xdr:colOff>
      <xdr:row>98</xdr:row>
      <xdr:rowOff>29984</xdr:rowOff>
    </xdr:to>
    <xdr:sp macro="" textlink="">
      <xdr:nvSpPr>
        <xdr:cNvPr id="730" name="楕円 729"/>
        <xdr:cNvSpPr/>
      </xdr:nvSpPr>
      <xdr:spPr>
        <a:xfrm>
          <a:off x="13652500" y="16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46511</xdr:rowOff>
    </xdr:from>
    <xdr:ext cx="534377" cy="259045"/>
    <xdr:sp macro="" textlink="">
      <xdr:nvSpPr>
        <xdr:cNvPr id="731" name="テキスト ボックス 730"/>
        <xdr:cNvSpPr txBox="1"/>
      </xdr:nvSpPr>
      <xdr:spPr>
        <a:xfrm>
          <a:off x="13436111" y="165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96509</xdr:rowOff>
    </xdr:from>
    <xdr:to>
      <xdr:col>67</xdr:col>
      <xdr:colOff>101600</xdr:colOff>
      <xdr:row>98</xdr:row>
      <xdr:rowOff>26659</xdr:rowOff>
    </xdr:to>
    <xdr:sp macro="" textlink="">
      <xdr:nvSpPr>
        <xdr:cNvPr id="732" name="楕円 731"/>
        <xdr:cNvSpPr/>
      </xdr:nvSpPr>
      <xdr:spPr>
        <a:xfrm>
          <a:off x="12763500" y="167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43186</xdr:rowOff>
    </xdr:from>
    <xdr:ext cx="534377" cy="259045"/>
    <xdr:sp macro="" textlink="">
      <xdr:nvSpPr>
        <xdr:cNvPr id="733" name="テキスト ボックス 732"/>
        <xdr:cNvSpPr txBox="1"/>
      </xdr:nvSpPr>
      <xdr:spPr>
        <a:xfrm>
          <a:off x="12547111" y="165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本市の目的別歳出決算の状況を類似団体と比較すると、住民一人当たりのコストは総務費、民生費、衛生費、商工費、消防費及び公債費が高水準となっている。</a:t>
          </a:r>
        </a:p>
        <a:p>
          <a:r>
            <a:rPr kumimoji="1" lang="ja-JP" altLang="en-US" sz="1300">
              <a:latin typeface="ＭＳ Ｐゴシック" panose="020B0600070205080204" pitchFamily="50" charset="-128"/>
              <a:ea typeface="ＭＳ Ｐゴシック" panose="020B0600070205080204" pitchFamily="50" charset="-128"/>
            </a:rPr>
            <a:t>　特に総務費及び消防費については、それぞれ平成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73,555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177,471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7,197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43,260</a:t>
          </a:r>
          <a:r>
            <a:rPr kumimoji="1" lang="ja-JP" altLang="en-US" sz="1300">
              <a:latin typeface="ＭＳ Ｐゴシック" panose="020B0600070205080204" pitchFamily="50" charset="-128"/>
              <a:ea typeface="ＭＳ Ｐゴシック" panose="020B0600070205080204" pitchFamily="50" charset="-128"/>
            </a:rPr>
            <a:t>円となっており、類似団体との差が大きくなった。主な要因としては、それぞれ公共施設マネジメント基金事業及びふるさと応援基金事業に係る積立金、防災行政無線デジタル化整備工事の実施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財政調整基金残高は、人口減少等に伴う普通交付税の歳入減に備え、地方財政法第</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条の規定により、前年度剰余金の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分の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を下らない額を確実に積み立てているものの、公共施設マネジメント基金への積立てにより減額している。</a:t>
          </a: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年度において姫戸庁舎建設基金及び庁舎建設等基金の廃止に伴う取崩しにより高水準となっていたが、令和元年度は</a:t>
          </a:r>
          <a:r>
            <a:rPr kumimoji="1" lang="en-US" altLang="ja-JP" sz="1200">
              <a:latin typeface="ＭＳ ゴシック" pitchFamily="49" charset="-128"/>
              <a:ea typeface="ＭＳ ゴシック" pitchFamily="49" charset="-128"/>
            </a:rPr>
            <a:t>4.39</a:t>
          </a:r>
          <a:r>
            <a:rPr kumimoji="1" lang="ja-JP" altLang="en-US" sz="1200">
              <a:latin typeface="ＭＳ ゴシック" pitchFamily="49" charset="-128"/>
              <a:ea typeface="ＭＳ ゴシック" pitchFamily="49" charset="-128"/>
            </a:rPr>
            <a:t>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年度以来の赤字となっており、要因として積立金（財政調整基金）の取崩（</a:t>
          </a:r>
          <a:r>
            <a:rPr kumimoji="1" lang="en-US" altLang="ja-JP" sz="1200">
              <a:latin typeface="ＭＳ ゴシック" pitchFamily="49" charset="-128"/>
              <a:ea typeface="ＭＳ ゴシック" pitchFamily="49" charset="-128"/>
            </a:rPr>
            <a:t>1,322,632</a:t>
          </a:r>
          <a:r>
            <a:rPr kumimoji="1" lang="ja-JP" altLang="en-US" sz="1200">
              <a:latin typeface="ＭＳ ゴシック" pitchFamily="49" charset="-128"/>
              <a:ea typeface="ＭＳ ゴシック" pitchFamily="49" charset="-128"/>
            </a:rPr>
            <a:t>千円）の増等によるものである。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一般会計及び各事業会計とも赤字は発生していない状況である。</a:t>
          </a:r>
        </a:p>
        <a:p>
          <a:r>
            <a:rPr kumimoji="1" lang="ja-JP" altLang="en-US" sz="1400">
              <a:latin typeface="ＭＳ ゴシック" pitchFamily="49" charset="-128"/>
              <a:ea typeface="ＭＳ ゴシック" pitchFamily="49" charset="-128"/>
            </a:rPr>
            <a:t>　しかし、一般会計においては、歳入の中核を占める普通交付税について、人口減少等により歳入減少が予想されるため、各会計において、今後も計画的な事業運営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36001;&#25919;&#20418;/&#65330;&#65299;/09%20&#36001;&#25919;&#29366;&#27841;&#36039;&#26009;/210913%20&#12304;&#20381;&#38972;%2010.8(&#37329;)&#12294;&#12305;&#20196;&#21644;&#20803;&#24180;&#24230;&#36001;&#25919;&#29366;&#27841;&#36039;&#26009;&#38598;&#12398;&#20316;&#25104;&#12395;&#12388;&#12356;&#12390;&#65288;2&#22238;&#30446;&#65289;/&#30476;&#12408;&#12398;&#22238;&#31572;/&#12304;&#36001;&#25919;&#29366;&#27841;&#36039;&#26009;&#38598;&#12305;_432121_&#19978;&#22825;&#3360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58.3</v>
          </cell>
          <cell r="CF53">
            <v>60.3</v>
          </cell>
          <cell r="CN53">
            <v>61.4</v>
          </cell>
          <cell r="CV53">
            <v>62.1</v>
          </cell>
        </row>
        <row r="55">
          <cell r="AN55" t="str">
            <v>類似団体内平均値</v>
          </cell>
          <cell r="BX55">
            <v>54.6</v>
          </cell>
          <cell r="CF55">
            <v>53.2</v>
          </cell>
          <cell r="CN55">
            <v>47.9</v>
          </cell>
          <cell r="CV55">
            <v>49</v>
          </cell>
        </row>
        <row r="57">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3.9</v>
          </cell>
        </row>
        <row r="75">
          <cell r="BP75">
            <v>12.3</v>
          </cell>
          <cell r="BX75">
            <v>11.7</v>
          </cell>
          <cell r="CF75">
            <v>11.5</v>
          </cell>
          <cell r="CN75">
            <v>11.7</v>
          </cell>
          <cell r="CV75">
            <v>11.9</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21558074</v>
      </c>
      <c r="BO4" s="462"/>
      <c r="BP4" s="462"/>
      <c r="BQ4" s="462"/>
      <c r="BR4" s="462"/>
      <c r="BS4" s="462"/>
      <c r="BT4" s="462"/>
      <c r="BU4" s="463"/>
      <c r="BV4" s="461">
        <v>19263014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4.4000000000000004</v>
      </c>
      <c r="CU4" s="646"/>
      <c r="CV4" s="646"/>
      <c r="CW4" s="646"/>
      <c r="CX4" s="646"/>
      <c r="CY4" s="646"/>
      <c r="CZ4" s="646"/>
      <c r="DA4" s="647"/>
      <c r="DB4" s="645">
        <v>8.8000000000000007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20937094</v>
      </c>
      <c r="BO5" s="467"/>
      <c r="BP5" s="467"/>
      <c r="BQ5" s="467"/>
      <c r="BR5" s="467"/>
      <c r="BS5" s="467"/>
      <c r="BT5" s="467"/>
      <c r="BU5" s="468"/>
      <c r="BV5" s="466">
        <v>18059545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97.7</v>
      </c>
      <c r="CU5" s="437"/>
      <c r="CV5" s="437"/>
      <c r="CW5" s="437"/>
      <c r="CX5" s="437"/>
      <c r="CY5" s="437"/>
      <c r="CZ5" s="437"/>
      <c r="DA5" s="438"/>
      <c r="DB5" s="436">
        <v>94.8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620980</v>
      </c>
      <c r="BO6" s="467"/>
      <c r="BP6" s="467"/>
      <c r="BQ6" s="467"/>
      <c r="BR6" s="467"/>
      <c r="BS6" s="467"/>
      <c r="BT6" s="467"/>
      <c r="BU6" s="468"/>
      <c r="BV6" s="466">
        <v>1203469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100.9</v>
      </c>
      <c r="CU6" s="620"/>
      <c r="CV6" s="620"/>
      <c r="CW6" s="620"/>
      <c r="CX6" s="620"/>
      <c r="CY6" s="620"/>
      <c r="CZ6" s="620"/>
      <c r="DA6" s="621"/>
      <c r="DB6" s="619">
        <v>98.7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174535</v>
      </c>
      <c r="BO7" s="467"/>
      <c r="BP7" s="467"/>
      <c r="BQ7" s="467"/>
      <c r="BR7" s="467"/>
      <c r="BS7" s="467"/>
      <c r="BT7" s="467"/>
      <c r="BU7" s="468"/>
      <c r="BV7" s="466">
        <v>279524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10074527</v>
      </c>
      <c r="CU7" s="467"/>
      <c r="CV7" s="467"/>
      <c r="CW7" s="467"/>
      <c r="CX7" s="467"/>
      <c r="CY7" s="467"/>
      <c r="CZ7" s="467"/>
      <c r="DA7" s="468"/>
      <c r="DB7" s="466">
        <v>10478028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446445</v>
      </c>
      <c r="BO8" s="467"/>
      <c r="BP8" s="467"/>
      <c r="BQ8" s="467"/>
      <c r="BR8" s="467"/>
      <c r="BS8" s="467"/>
      <c r="BT8" s="467"/>
      <c r="BU8" s="468"/>
      <c r="BV8" s="466">
        <v>923945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27006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-477500</v>
      </c>
      <c r="BO9" s="467"/>
      <c r="BP9" s="467"/>
      <c r="BQ9" s="467"/>
      <c r="BR9" s="467"/>
      <c r="BS9" s="467"/>
      <c r="BT9" s="467"/>
      <c r="BU9" s="468"/>
      <c r="BV9" s="466">
        <v>300105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15.8</v>
      </c>
      <c r="CU9" s="437"/>
      <c r="CV9" s="437"/>
      <c r="CW9" s="437"/>
      <c r="CX9" s="437"/>
      <c r="CY9" s="437"/>
      <c r="CZ9" s="437"/>
      <c r="DA9" s="438"/>
      <c r="DB9" s="436">
        <v>19.7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29902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466593</v>
      </c>
      <c r="BO10" s="467"/>
      <c r="BP10" s="467"/>
      <c r="BQ10" s="467"/>
      <c r="BR10" s="467"/>
      <c r="BS10" s="467"/>
      <c r="BT10" s="467"/>
      <c r="BU10" s="468"/>
      <c r="BV10" s="466">
        <v>352681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26756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1322632</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26652</v>
      </c>
      <c r="S13" s="570"/>
      <c r="T13" s="570"/>
      <c r="U13" s="570"/>
      <c r="V13" s="571"/>
      <c r="W13" s="557" t="s">
        <v>142</v>
      </c>
      <c r="X13" s="479"/>
      <c r="Y13" s="479"/>
      <c r="Z13" s="479"/>
      <c r="AA13" s="479"/>
      <c r="AB13" s="480"/>
      <c r="AC13" s="442">
        <v>1558</v>
      </c>
      <c r="AD13" s="443"/>
      <c r="AE13" s="443"/>
      <c r="AF13" s="443"/>
      <c r="AG13" s="444"/>
      <c r="AH13" s="442">
        <v>1697</v>
      </c>
      <c r="AI13" s="443"/>
      <c r="AJ13" s="443"/>
      <c r="AK13" s="443"/>
      <c r="AL13" s="445"/>
      <c r="AM13" s="535" t="s">
        <v>143</v>
      </c>
      <c r="AN13" s="440"/>
      <c r="AO13" s="440"/>
      <c r="AP13" s="440"/>
      <c r="AQ13" s="440"/>
      <c r="AR13" s="440"/>
      <c r="AS13" s="440"/>
      <c r="AT13" s="441"/>
      <c r="AU13" s="523" t="s">
        <v>94</v>
      </c>
      <c r="AV13" s="524"/>
      <c r="AW13" s="524"/>
      <c r="AX13" s="524"/>
      <c r="AY13" s="446" t="s">
        <v>144</v>
      </c>
      <c r="AZ13" s="447"/>
      <c r="BA13" s="447"/>
      <c r="BB13" s="447"/>
      <c r="BC13" s="447"/>
      <c r="BD13" s="447"/>
      <c r="BE13" s="447"/>
      <c r="BF13" s="447"/>
      <c r="BG13" s="447"/>
      <c r="BH13" s="447"/>
      <c r="BI13" s="447"/>
      <c r="BJ13" s="447"/>
      <c r="BK13" s="447"/>
      <c r="BL13" s="447"/>
      <c r="BM13" s="448"/>
      <c r="BN13" s="466">
        <v>-1333539</v>
      </c>
      <c r="BO13" s="467"/>
      <c r="BP13" s="467"/>
      <c r="BQ13" s="467"/>
      <c r="BR13" s="467"/>
      <c r="BS13" s="467"/>
      <c r="BT13" s="467"/>
      <c r="BU13" s="468"/>
      <c r="BV13" s="466">
        <v>652786</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11.9</v>
      </c>
      <c r="CU13" s="437"/>
      <c r="CV13" s="437"/>
      <c r="CW13" s="437"/>
      <c r="CX13" s="437"/>
      <c r="CY13" s="437"/>
      <c r="CZ13" s="437"/>
      <c r="DA13" s="438"/>
      <c r="DB13" s="436">
        <v>11.7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27311</v>
      </c>
      <c r="S14" s="570"/>
      <c r="T14" s="570"/>
      <c r="U14" s="570"/>
      <c r="V14" s="571"/>
      <c r="W14" s="572"/>
      <c r="X14" s="482"/>
      <c r="Y14" s="482"/>
      <c r="Z14" s="482"/>
      <c r="AA14" s="482"/>
      <c r="AB14" s="483"/>
      <c r="AC14" s="562">
        <v>12.9</v>
      </c>
      <c r="AD14" s="563"/>
      <c r="AE14" s="563"/>
      <c r="AF14" s="563"/>
      <c r="AG14" s="564"/>
      <c r="AH14" s="562">
        <v>13.3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140</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27216</v>
      </c>
      <c r="S15" s="570"/>
      <c r="T15" s="570"/>
      <c r="U15" s="570"/>
      <c r="V15" s="571"/>
      <c r="W15" s="557" t="s">
        <v>150</v>
      </c>
      <c r="X15" s="479"/>
      <c r="Y15" s="479"/>
      <c r="Z15" s="479"/>
      <c r="AA15" s="479"/>
      <c r="AB15" s="480"/>
      <c r="AC15" s="442">
        <v>2526</v>
      </c>
      <c r="AD15" s="443"/>
      <c r="AE15" s="443"/>
      <c r="AF15" s="443"/>
      <c r="AG15" s="444"/>
      <c r="AH15" s="442">
        <v>2727</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2338146</v>
      </c>
      <c r="BO15" s="462"/>
      <c r="BP15" s="462"/>
      <c r="BQ15" s="462"/>
      <c r="BR15" s="462"/>
      <c r="BS15" s="462"/>
      <c r="BT15" s="462"/>
      <c r="BU15" s="463"/>
      <c r="BV15" s="461">
        <v>2336010</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21</v>
      </c>
      <c r="AD16" s="563"/>
      <c r="AE16" s="563"/>
      <c r="AF16" s="563"/>
      <c r="AG16" s="564"/>
      <c r="AH16" s="562">
        <v>21.4</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9153531</v>
      </c>
      <c r="BO16" s="467"/>
      <c r="BP16" s="467"/>
      <c r="BQ16" s="467"/>
      <c r="BR16" s="467"/>
      <c r="BS16" s="467"/>
      <c r="BT16" s="467"/>
      <c r="BU16" s="468"/>
      <c r="BV16" s="466">
        <v>9359772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7954</v>
      </c>
      <c r="AD17" s="443"/>
      <c r="AE17" s="443"/>
      <c r="AF17" s="443"/>
      <c r="AG17" s="444"/>
      <c r="AH17" s="442">
        <v>8305</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2949120</v>
      </c>
      <c r="BO17" s="467"/>
      <c r="BP17" s="467"/>
      <c r="BQ17" s="467"/>
      <c r="BR17" s="467"/>
      <c r="BS17" s="467"/>
      <c r="BT17" s="467"/>
      <c r="BU17" s="468"/>
      <c r="BV17" s="466">
        <v>2942228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126.94</v>
      </c>
      <c r="M18" s="531"/>
      <c r="N18" s="531"/>
      <c r="O18" s="531"/>
      <c r="P18" s="531"/>
      <c r="Q18" s="531"/>
      <c r="R18" s="532"/>
      <c r="S18" s="532"/>
      <c r="T18" s="532"/>
      <c r="U18" s="532"/>
      <c r="V18" s="533"/>
      <c r="W18" s="547"/>
      <c r="X18" s="548"/>
      <c r="Y18" s="548"/>
      <c r="Z18" s="548"/>
      <c r="AA18" s="548"/>
      <c r="AB18" s="558"/>
      <c r="AC18" s="430">
        <v>66.099999999999994</v>
      </c>
      <c r="AD18" s="431"/>
      <c r="AE18" s="431"/>
      <c r="AF18" s="431"/>
      <c r="AG18" s="534"/>
      <c r="AH18" s="430">
        <v>65.2</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9908440</v>
      </c>
      <c r="BO18" s="467"/>
      <c r="BP18" s="467"/>
      <c r="BQ18" s="467"/>
      <c r="BR18" s="467"/>
      <c r="BS18" s="467"/>
      <c r="BT18" s="467"/>
      <c r="BU18" s="468"/>
      <c r="BV18" s="466">
        <v>9999434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213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14376223</v>
      </c>
      <c r="BO19" s="467"/>
      <c r="BP19" s="467"/>
      <c r="BQ19" s="467"/>
      <c r="BR19" s="467"/>
      <c r="BS19" s="467"/>
      <c r="BT19" s="467"/>
      <c r="BU19" s="468"/>
      <c r="BV19" s="466">
        <v>12732906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10477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17809673</v>
      </c>
      <c r="BO23" s="467"/>
      <c r="BP23" s="467"/>
      <c r="BQ23" s="467"/>
      <c r="BR23" s="467"/>
      <c r="BS23" s="467"/>
      <c r="BT23" s="467"/>
      <c r="BU23" s="468"/>
      <c r="BV23" s="466">
        <v>16794657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8010</v>
      </c>
      <c r="R24" s="443"/>
      <c r="S24" s="443"/>
      <c r="T24" s="443"/>
      <c r="U24" s="443"/>
      <c r="V24" s="444"/>
      <c r="W24" s="508"/>
      <c r="X24" s="499"/>
      <c r="Y24" s="500"/>
      <c r="Z24" s="439" t="s">
        <v>174</v>
      </c>
      <c r="AA24" s="440"/>
      <c r="AB24" s="440"/>
      <c r="AC24" s="440"/>
      <c r="AD24" s="440"/>
      <c r="AE24" s="440"/>
      <c r="AF24" s="440"/>
      <c r="AG24" s="441"/>
      <c r="AH24" s="442">
        <v>270</v>
      </c>
      <c r="AI24" s="443"/>
      <c r="AJ24" s="443"/>
      <c r="AK24" s="443"/>
      <c r="AL24" s="444"/>
      <c r="AM24" s="442">
        <v>801090</v>
      </c>
      <c r="AN24" s="443"/>
      <c r="AO24" s="443"/>
      <c r="AP24" s="443"/>
      <c r="AQ24" s="443"/>
      <c r="AR24" s="444"/>
      <c r="AS24" s="442">
        <v>2967</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8126999</v>
      </c>
      <c r="BO24" s="467"/>
      <c r="BP24" s="467"/>
      <c r="BQ24" s="467"/>
      <c r="BR24" s="467"/>
      <c r="BS24" s="467"/>
      <c r="BT24" s="467"/>
      <c r="BU24" s="468"/>
      <c r="BV24" s="466">
        <v>8779688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5970</v>
      </c>
      <c r="R25" s="443"/>
      <c r="S25" s="443"/>
      <c r="T25" s="443"/>
      <c r="U25" s="443"/>
      <c r="V25" s="444"/>
      <c r="W25" s="508"/>
      <c r="X25" s="499"/>
      <c r="Y25" s="500"/>
      <c r="Z25" s="439" t="s">
        <v>177</v>
      </c>
      <c r="AA25" s="440"/>
      <c r="AB25" s="440"/>
      <c r="AC25" s="440"/>
      <c r="AD25" s="440"/>
      <c r="AE25" s="440"/>
      <c r="AF25" s="440"/>
      <c r="AG25" s="441"/>
      <c r="AH25" s="442" t="s">
        <v>148</v>
      </c>
      <c r="AI25" s="443"/>
      <c r="AJ25" s="443"/>
      <c r="AK25" s="443"/>
      <c r="AL25" s="444"/>
      <c r="AM25" s="442" t="s">
        <v>178</v>
      </c>
      <c r="AN25" s="443"/>
      <c r="AO25" s="443"/>
      <c r="AP25" s="443"/>
      <c r="AQ25" s="443"/>
      <c r="AR25" s="444"/>
      <c r="AS25" s="442" t="s">
        <v>178</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1604986</v>
      </c>
      <c r="BO25" s="462"/>
      <c r="BP25" s="462"/>
      <c r="BQ25" s="462"/>
      <c r="BR25" s="462"/>
      <c r="BS25" s="462"/>
      <c r="BT25" s="462"/>
      <c r="BU25" s="463"/>
      <c r="BV25" s="461">
        <v>2343575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180</v>
      </c>
      <c r="F26" s="440"/>
      <c r="G26" s="440"/>
      <c r="H26" s="440"/>
      <c r="I26" s="440"/>
      <c r="J26" s="440"/>
      <c r="K26" s="441"/>
      <c r="L26" s="442">
        <v>1</v>
      </c>
      <c r="M26" s="443"/>
      <c r="N26" s="443"/>
      <c r="O26" s="443"/>
      <c r="P26" s="444"/>
      <c r="Q26" s="442">
        <v>5460</v>
      </c>
      <c r="R26" s="443"/>
      <c r="S26" s="443"/>
      <c r="T26" s="443"/>
      <c r="U26" s="443"/>
      <c r="V26" s="444"/>
      <c r="W26" s="508"/>
      <c r="X26" s="499"/>
      <c r="Y26" s="500"/>
      <c r="Z26" s="439" t="s">
        <v>181</v>
      </c>
      <c r="AA26" s="521"/>
      <c r="AB26" s="521"/>
      <c r="AC26" s="521"/>
      <c r="AD26" s="521"/>
      <c r="AE26" s="521"/>
      <c r="AF26" s="521"/>
      <c r="AG26" s="522"/>
      <c r="AH26" s="442">
        <v>16</v>
      </c>
      <c r="AI26" s="443"/>
      <c r="AJ26" s="443"/>
      <c r="AK26" s="443"/>
      <c r="AL26" s="444"/>
      <c r="AM26" s="442">
        <v>50624</v>
      </c>
      <c r="AN26" s="443"/>
      <c r="AO26" s="443"/>
      <c r="AP26" s="443"/>
      <c r="AQ26" s="443"/>
      <c r="AR26" s="444"/>
      <c r="AS26" s="442">
        <v>3164</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148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3630</v>
      </c>
      <c r="R27" s="443"/>
      <c r="S27" s="443"/>
      <c r="T27" s="443"/>
      <c r="U27" s="443"/>
      <c r="V27" s="444"/>
      <c r="W27" s="508"/>
      <c r="X27" s="499"/>
      <c r="Y27" s="500"/>
      <c r="Z27" s="439" t="s">
        <v>184</v>
      </c>
      <c r="AA27" s="440"/>
      <c r="AB27" s="440"/>
      <c r="AC27" s="440"/>
      <c r="AD27" s="440"/>
      <c r="AE27" s="440"/>
      <c r="AF27" s="440"/>
      <c r="AG27" s="441"/>
      <c r="AH27" s="442" t="s">
        <v>148</v>
      </c>
      <c r="AI27" s="443"/>
      <c r="AJ27" s="443"/>
      <c r="AK27" s="443"/>
      <c r="AL27" s="444"/>
      <c r="AM27" s="442" t="s">
        <v>178</v>
      </c>
      <c r="AN27" s="443"/>
      <c r="AO27" s="443"/>
      <c r="AP27" s="443"/>
      <c r="AQ27" s="443"/>
      <c r="AR27" s="444"/>
      <c r="AS27" s="442" t="s">
        <v>178</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352619</v>
      </c>
      <c r="BO27" s="470"/>
      <c r="BP27" s="470"/>
      <c r="BQ27" s="470"/>
      <c r="BR27" s="470"/>
      <c r="BS27" s="470"/>
      <c r="BT27" s="470"/>
      <c r="BU27" s="471"/>
      <c r="BV27" s="469">
        <v>344581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3330</v>
      </c>
      <c r="R28" s="443"/>
      <c r="S28" s="443"/>
      <c r="T28" s="443"/>
      <c r="U28" s="443"/>
      <c r="V28" s="444"/>
      <c r="W28" s="508"/>
      <c r="X28" s="499"/>
      <c r="Y28" s="500"/>
      <c r="Z28" s="439" t="s">
        <v>187</v>
      </c>
      <c r="AA28" s="440"/>
      <c r="AB28" s="440"/>
      <c r="AC28" s="440"/>
      <c r="AD28" s="440"/>
      <c r="AE28" s="440"/>
      <c r="AF28" s="440"/>
      <c r="AG28" s="441"/>
      <c r="AH28" s="442" t="s">
        <v>178</v>
      </c>
      <c r="AI28" s="443"/>
      <c r="AJ28" s="443"/>
      <c r="AK28" s="443"/>
      <c r="AL28" s="444"/>
      <c r="AM28" s="442" t="s">
        <v>178</v>
      </c>
      <c r="AN28" s="443"/>
      <c r="AO28" s="443"/>
      <c r="AP28" s="443"/>
      <c r="AQ28" s="443"/>
      <c r="AR28" s="444"/>
      <c r="AS28" s="442" t="s">
        <v>130</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3334330</v>
      </c>
      <c r="BO28" s="462"/>
      <c r="BP28" s="462"/>
      <c r="BQ28" s="462"/>
      <c r="BR28" s="462"/>
      <c r="BS28" s="462"/>
      <c r="BT28" s="462"/>
      <c r="BU28" s="463"/>
      <c r="BV28" s="461">
        <v>4190369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14</v>
      </c>
      <c r="M29" s="443"/>
      <c r="N29" s="443"/>
      <c r="O29" s="443"/>
      <c r="P29" s="444"/>
      <c r="Q29" s="442">
        <v>3140</v>
      </c>
      <c r="R29" s="443"/>
      <c r="S29" s="443"/>
      <c r="T29" s="443"/>
      <c r="U29" s="443"/>
      <c r="V29" s="444"/>
      <c r="W29" s="509"/>
      <c r="X29" s="510"/>
      <c r="Y29" s="511"/>
      <c r="Z29" s="439" t="s">
        <v>190</v>
      </c>
      <c r="AA29" s="440"/>
      <c r="AB29" s="440"/>
      <c r="AC29" s="440"/>
      <c r="AD29" s="440"/>
      <c r="AE29" s="440"/>
      <c r="AF29" s="440"/>
      <c r="AG29" s="441"/>
      <c r="AH29" s="442">
        <v>270</v>
      </c>
      <c r="AI29" s="443"/>
      <c r="AJ29" s="443"/>
      <c r="AK29" s="443"/>
      <c r="AL29" s="444"/>
      <c r="AM29" s="442">
        <v>801090</v>
      </c>
      <c r="AN29" s="443"/>
      <c r="AO29" s="443"/>
      <c r="AP29" s="443"/>
      <c r="AQ29" s="443"/>
      <c r="AR29" s="444"/>
      <c r="AS29" s="442">
        <v>2967</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618683</v>
      </c>
      <c r="BO29" s="467"/>
      <c r="BP29" s="467"/>
      <c r="BQ29" s="467"/>
      <c r="BR29" s="467"/>
      <c r="BS29" s="467"/>
      <c r="BT29" s="467"/>
      <c r="BU29" s="468"/>
      <c r="BV29" s="466">
        <v>618434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98.9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4157140</v>
      </c>
      <c r="BO30" s="470"/>
      <c r="BP30" s="470"/>
      <c r="BQ30" s="470"/>
      <c r="BR30" s="470"/>
      <c r="BS30" s="470"/>
      <c r="BT30" s="470"/>
      <c r="BU30" s="471"/>
      <c r="BV30" s="469">
        <v>3104317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IF('各会計、関係団体の財政状況及び健全化判断比率'!B34="","",'各会計、関係団体の財政状況及び健全化判断比率'!B34)</f>
        <v>電気事業特別会計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上天草さんぱーる</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診療所特別会計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t="str">
        <f>IF('各会計、関係団体の財政状況及び健全化判断比率'!B35="","",'各会計、関係団体の財政状況及び健全化判断比率'!B35)</f>
        <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上天草衛生施設組合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斎場特別会計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上天草・宇城水道企業団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天草四郎ミュージアム特別会計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天草広域連合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9h+QNFJtvcSAhh9E+7Seyram/a0WLS22xC9bxK42maw+sCpKWdoX1MZaGzpRWqwtdKVDIlbjNXexARnM9UmOmA==" saltValue="pxGmmrZ8ZB++pfQ4UPzK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1" t="s">
        <v>578</v>
      </c>
      <c r="D34" s="1251"/>
      <c r="E34" s="1252"/>
      <c r="F34" s="32">
        <v>10.53</v>
      </c>
      <c r="G34" s="33">
        <v>11.47</v>
      </c>
      <c r="H34" s="33">
        <v>12.42</v>
      </c>
      <c r="I34" s="33">
        <v>13.12</v>
      </c>
      <c r="J34" s="34">
        <v>14.39</v>
      </c>
      <c r="K34" s="22"/>
      <c r="L34" s="22"/>
      <c r="M34" s="22"/>
      <c r="N34" s="22"/>
      <c r="O34" s="22"/>
      <c r="P34" s="22"/>
    </row>
    <row r="35" spans="1:16" ht="39" customHeight="1" x14ac:dyDescent="0.15">
      <c r="A35" s="22"/>
      <c r="B35" s="35"/>
      <c r="C35" s="1245" t="s">
        <v>579</v>
      </c>
      <c r="D35" s="1246"/>
      <c r="E35" s="1247"/>
      <c r="F35" s="36">
        <v>4.0599999999999996</v>
      </c>
      <c r="G35" s="37">
        <v>3.98</v>
      </c>
      <c r="H35" s="37">
        <v>5.64</v>
      </c>
      <c r="I35" s="37">
        <v>5.98</v>
      </c>
      <c r="J35" s="38">
        <v>6.01</v>
      </c>
      <c r="K35" s="22"/>
      <c r="L35" s="22"/>
      <c r="M35" s="22"/>
      <c r="N35" s="22"/>
      <c r="O35" s="22"/>
      <c r="P35" s="22"/>
    </row>
    <row r="36" spans="1:16" ht="39" customHeight="1" x14ac:dyDescent="0.15">
      <c r="A36" s="22"/>
      <c r="B36" s="35"/>
      <c r="C36" s="1245" t="s">
        <v>580</v>
      </c>
      <c r="D36" s="1246"/>
      <c r="E36" s="1247"/>
      <c r="F36" s="36">
        <v>8.43</v>
      </c>
      <c r="G36" s="37">
        <v>6.87</v>
      </c>
      <c r="H36" s="37">
        <v>5.86</v>
      </c>
      <c r="I36" s="37">
        <v>8.7899999999999991</v>
      </c>
      <c r="J36" s="38">
        <v>4.3600000000000003</v>
      </c>
      <c r="K36" s="22"/>
      <c r="L36" s="22"/>
      <c r="M36" s="22"/>
      <c r="N36" s="22"/>
      <c r="O36" s="22"/>
      <c r="P36" s="22"/>
    </row>
    <row r="37" spans="1:16" ht="39" customHeight="1" x14ac:dyDescent="0.15">
      <c r="A37" s="22"/>
      <c r="B37" s="35"/>
      <c r="C37" s="1245" t="s">
        <v>581</v>
      </c>
      <c r="D37" s="1246"/>
      <c r="E37" s="1247"/>
      <c r="F37" s="36">
        <v>3.92</v>
      </c>
      <c r="G37" s="37">
        <v>3.97</v>
      </c>
      <c r="H37" s="37">
        <v>2.6</v>
      </c>
      <c r="I37" s="37">
        <v>1.83</v>
      </c>
      <c r="J37" s="38">
        <v>2.29</v>
      </c>
      <c r="K37" s="22"/>
      <c r="L37" s="22"/>
      <c r="M37" s="22"/>
      <c r="N37" s="22"/>
      <c r="O37" s="22"/>
      <c r="P37" s="22"/>
    </row>
    <row r="38" spans="1:16" ht="39" customHeight="1" x14ac:dyDescent="0.15">
      <c r="A38" s="22"/>
      <c r="B38" s="35"/>
      <c r="C38" s="1245" t="s">
        <v>582</v>
      </c>
      <c r="D38" s="1246"/>
      <c r="E38" s="1247"/>
      <c r="F38" s="36">
        <v>0.76</v>
      </c>
      <c r="G38" s="37">
        <v>1.03</v>
      </c>
      <c r="H38" s="37">
        <v>1.48</v>
      </c>
      <c r="I38" s="37">
        <v>1.39</v>
      </c>
      <c r="J38" s="38">
        <v>0.76</v>
      </c>
      <c r="K38" s="22"/>
      <c r="L38" s="22"/>
      <c r="M38" s="22"/>
      <c r="N38" s="22"/>
      <c r="O38" s="22"/>
      <c r="P38" s="22"/>
    </row>
    <row r="39" spans="1:16" ht="39" customHeight="1" x14ac:dyDescent="0.15">
      <c r="A39" s="22"/>
      <c r="B39" s="35"/>
      <c r="C39" s="1245" t="s">
        <v>583</v>
      </c>
      <c r="D39" s="1246"/>
      <c r="E39" s="1247"/>
      <c r="F39" s="36" t="s">
        <v>531</v>
      </c>
      <c r="G39" s="37" t="s">
        <v>531</v>
      </c>
      <c r="H39" s="37">
        <v>0.54</v>
      </c>
      <c r="I39" s="37">
        <v>0.57999999999999996</v>
      </c>
      <c r="J39" s="38">
        <v>0.55000000000000004</v>
      </c>
      <c r="K39" s="22"/>
      <c r="L39" s="22"/>
      <c r="M39" s="22"/>
      <c r="N39" s="22"/>
      <c r="O39" s="22"/>
      <c r="P39" s="22"/>
    </row>
    <row r="40" spans="1:16" ht="39" customHeight="1" x14ac:dyDescent="0.15">
      <c r="A40" s="22"/>
      <c r="B40" s="35"/>
      <c r="C40" s="1245" t="s">
        <v>584</v>
      </c>
      <c r="D40" s="1246"/>
      <c r="E40" s="1247"/>
      <c r="F40" s="36">
        <v>7.0000000000000007E-2</v>
      </c>
      <c r="G40" s="37">
        <v>0.18</v>
      </c>
      <c r="H40" s="37">
        <v>0.3</v>
      </c>
      <c r="I40" s="37">
        <v>0.41</v>
      </c>
      <c r="J40" s="38">
        <v>0.48</v>
      </c>
      <c r="K40" s="22"/>
      <c r="L40" s="22"/>
      <c r="M40" s="22"/>
      <c r="N40" s="22"/>
      <c r="O40" s="22"/>
      <c r="P40" s="22"/>
    </row>
    <row r="41" spans="1:16" ht="39" customHeight="1" x14ac:dyDescent="0.15">
      <c r="A41" s="22"/>
      <c r="B41" s="35"/>
      <c r="C41" s="1245" t="s">
        <v>585</v>
      </c>
      <c r="D41" s="1246"/>
      <c r="E41" s="1247"/>
      <c r="F41" s="36">
        <v>0.02</v>
      </c>
      <c r="G41" s="37">
        <v>0.03</v>
      </c>
      <c r="H41" s="37">
        <v>0.04</v>
      </c>
      <c r="I41" s="37">
        <v>0.05</v>
      </c>
      <c r="J41" s="38">
        <v>0.06</v>
      </c>
      <c r="K41" s="22"/>
      <c r="L41" s="22"/>
      <c r="M41" s="22"/>
      <c r="N41" s="22"/>
      <c r="O41" s="22"/>
      <c r="P41" s="22"/>
    </row>
    <row r="42" spans="1:16" ht="39" customHeight="1" x14ac:dyDescent="0.15">
      <c r="A42" s="22"/>
      <c r="B42" s="39"/>
      <c r="C42" s="1245" t="s">
        <v>586</v>
      </c>
      <c r="D42" s="1246"/>
      <c r="E42" s="1247"/>
      <c r="F42" s="36" t="s">
        <v>531</v>
      </c>
      <c r="G42" s="37" t="s">
        <v>531</v>
      </c>
      <c r="H42" s="37" t="s">
        <v>531</v>
      </c>
      <c r="I42" s="37" t="s">
        <v>531</v>
      </c>
      <c r="J42" s="38" t="s">
        <v>531</v>
      </c>
      <c r="K42" s="22"/>
      <c r="L42" s="22"/>
      <c r="M42" s="22"/>
      <c r="N42" s="22"/>
      <c r="O42" s="22"/>
      <c r="P42" s="22"/>
    </row>
    <row r="43" spans="1:16" ht="39" customHeight="1" thickBot="1" x14ac:dyDescent="0.2">
      <c r="A43" s="22"/>
      <c r="B43" s="40"/>
      <c r="C43" s="1248" t="s">
        <v>587</v>
      </c>
      <c r="D43" s="1249"/>
      <c r="E43" s="1250"/>
      <c r="F43" s="41">
        <v>0.06</v>
      </c>
      <c r="G43" s="42">
        <v>0.18</v>
      </c>
      <c r="H43" s="42">
        <v>0.02</v>
      </c>
      <c r="I43" s="42">
        <v>0.02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OHLEFXuIyR9Cs9RMbPgbU1r8MX+AOPL5fNzlwm/I3HshrMkNnBr3HXRqnjIIHfbO60UHRwrci/OKMorl6RIhQ==" saltValue="0OGGQmyO445WXZMXCYzs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2624</v>
      </c>
      <c r="L45" s="60">
        <v>2543</v>
      </c>
      <c r="M45" s="60">
        <v>2492</v>
      </c>
      <c r="N45" s="60">
        <v>2521</v>
      </c>
      <c r="O45" s="61">
        <v>2288</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531</v>
      </c>
      <c r="L46" s="64" t="s">
        <v>531</v>
      </c>
      <c r="M46" s="64" t="s">
        <v>531</v>
      </c>
      <c r="N46" s="64" t="s">
        <v>531</v>
      </c>
      <c r="O46" s="65" t="s">
        <v>531</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531</v>
      </c>
      <c r="L47" s="64" t="s">
        <v>531</v>
      </c>
      <c r="M47" s="64" t="s">
        <v>531</v>
      </c>
      <c r="N47" s="64" t="s">
        <v>531</v>
      </c>
      <c r="O47" s="65" t="s">
        <v>531</v>
      </c>
      <c r="P47" s="48"/>
      <c r="Q47" s="48"/>
      <c r="R47" s="48"/>
      <c r="S47" s="48"/>
      <c r="T47" s="48"/>
      <c r="U47" s="48"/>
    </row>
    <row r="48" spans="1:21" ht="30.75" customHeight="1" x14ac:dyDescent="0.15">
      <c r="A48" s="48"/>
      <c r="B48" s="1273"/>
      <c r="C48" s="1274"/>
      <c r="D48" s="62"/>
      <c r="E48" s="1255" t="s">
        <v>15</v>
      </c>
      <c r="F48" s="1255"/>
      <c r="G48" s="1255"/>
      <c r="H48" s="1255"/>
      <c r="I48" s="1255"/>
      <c r="J48" s="1256"/>
      <c r="K48" s="63">
        <v>453</v>
      </c>
      <c r="L48" s="64">
        <v>474</v>
      </c>
      <c r="M48" s="64">
        <v>482</v>
      </c>
      <c r="N48" s="64">
        <v>458</v>
      </c>
      <c r="O48" s="65">
        <v>447</v>
      </c>
      <c r="P48" s="48"/>
      <c r="Q48" s="48"/>
      <c r="R48" s="48"/>
      <c r="S48" s="48"/>
      <c r="T48" s="48"/>
      <c r="U48" s="48"/>
    </row>
    <row r="49" spans="1:21" ht="30.75" customHeight="1" x14ac:dyDescent="0.15">
      <c r="A49" s="48"/>
      <c r="B49" s="1273"/>
      <c r="C49" s="1274"/>
      <c r="D49" s="62"/>
      <c r="E49" s="1255" t="s">
        <v>16</v>
      </c>
      <c r="F49" s="1255"/>
      <c r="G49" s="1255"/>
      <c r="H49" s="1255"/>
      <c r="I49" s="1255"/>
      <c r="J49" s="1256"/>
      <c r="K49" s="63">
        <v>74</v>
      </c>
      <c r="L49" s="64">
        <v>67</v>
      </c>
      <c r="M49" s="64">
        <v>65</v>
      </c>
      <c r="N49" s="64">
        <v>59</v>
      </c>
      <c r="O49" s="65">
        <v>35</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531</v>
      </c>
      <c r="L50" s="64" t="s">
        <v>531</v>
      </c>
      <c r="M50" s="64" t="s">
        <v>531</v>
      </c>
      <c r="N50" s="64" t="s">
        <v>531</v>
      </c>
      <c r="O50" s="65" t="s">
        <v>531</v>
      </c>
      <c r="P50" s="48"/>
      <c r="Q50" s="48"/>
      <c r="R50" s="48"/>
      <c r="S50" s="48"/>
      <c r="T50" s="48"/>
      <c r="U50" s="48"/>
    </row>
    <row r="51" spans="1:21" ht="30.75" customHeight="1" x14ac:dyDescent="0.15">
      <c r="A51" s="48"/>
      <c r="B51" s="1275"/>
      <c r="C51" s="1276"/>
      <c r="D51" s="66"/>
      <c r="E51" s="1255" t="s">
        <v>18</v>
      </c>
      <c r="F51" s="1255"/>
      <c r="G51" s="1255"/>
      <c r="H51" s="1255"/>
      <c r="I51" s="1255"/>
      <c r="J51" s="1256"/>
      <c r="K51" s="63">
        <v>0</v>
      </c>
      <c r="L51" s="64">
        <v>0</v>
      </c>
      <c r="M51" s="64" t="s">
        <v>531</v>
      </c>
      <c r="N51" s="64">
        <v>0</v>
      </c>
      <c r="O51" s="65" t="s">
        <v>531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2126</v>
      </c>
      <c r="L52" s="64">
        <v>2090</v>
      </c>
      <c r="M52" s="64">
        <v>2025</v>
      </c>
      <c r="N52" s="64">
        <v>2023</v>
      </c>
      <c r="O52" s="65">
        <v>1760</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1025</v>
      </c>
      <c r="L53" s="69">
        <v>994</v>
      </c>
      <c r="M53" s="69">
        <v>1014</v>
      </c>
      <c r="N53" s="69">
        <v>1015</v>
      </c>
      <c r="O53" s="70">
        <v>1010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602</v>
      </c>
      <c r="L57" s="84" t="s">
        <v>602</v>
      </c>
      <c r="M57" s="84" t="s">
        <v>602</v>
      </c>
      <c r="N57" s="84" t="s">
        <v>602</v>
      </c>
      <c r="O57" s="85" t="s">
        <v>602</v>
      </c>
    </row>
    <row r="58" spans="1:21" ht="31.5" customHeight="1" thickBot="1" x14ac:dyDescent="0.2">
      <c r="B58" s="1263"/>
      <c r="C58" s="1264"/>
      <c r="D58" s="1268" t="s">
        <v>27</v>
      </c>
      <c r="E58" s="1269"/>
      <c r="F58" s="1269"/>
      <c r="G58" s="1269"/>
      <c r="H58" s="1269"/>
      <c r="I58" s="1269"/>
      <c r="J58" s="1270"/>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w2NQ6pe7AIuZHqN2bhohghongcxwioVcAVzvPAtKkZPMs/g7f5LqGd8Z0vAHdBDIM37mfKCnyTCl1Db6ZKkg==" saltValue="ZGhclM2mMGAp0D5ec2J6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91" t="s">
        <v>30</v>
      </c>
      <c r="C41" s="1292"/>
      <c r="D41" s="102"/>
      <c r="E41" s="1293" t="s">
        <v>31</v>
      </c>
      <c r="F41" s="1293"/>
      <c r="G41" s="1293"/>
      <c r="H41" s="1294"/>
      <c r="I41" s="103">
        <v>17042</v>
      </c>
      <c r="J41" s="104">
        <v>17632</v>
      </c>
      <c r="K41" s="104">
        <v>16769</v>
      </c>
      <c r="L41" s="104">
        <v>16795</v>
      </c>
      <c r="M41" s="105">
        <v>17810</v>
      </c>
    </row>
    <row r="42" spans="2:13" ht="27.75" customHeight="1" x14ac:dyDescent="0.15">
      <c r="B42" s="1281"/>
      <c r="C42" s="1282"/>
      <c r="D42" s="106"/>
      <c r="E42" s="1285" t="s">
        <v>32</v>
      </c>
      <c r="F42" s="1285"/>
      <c r="G42" s="1285"/>
      <c r="H42" s="1286"/>
      <c r="I42" s="107" t="s">
        <v>531</v>
      </c>
      <c r="J42" s="108" t="s">
        <v>531</v>
      </c>
      <c r="K42" s="108" t="s">
        <v>531</v>
      </c>
      <c r="L42" s="108" t="s">
        <v>531</v>
      </c>
      <c r="M42" s="109" t="s">
        <v>531</v>
      </c>
    </row>
    <row r="43" spans="2:13" ht="27.75" customHeight="1" x14ac:dyDescent="0.15">
      <c r="B43" s="1281"/>
      <c r="C43" s="1282"/>
      <c r="D43" s="106"/>
      <c r="E43" s="1285" t="s">
        <v>33</v>
      </c>
      <c r="F43" s="1285"/>
      <c r="G43" s="1285"/>
      <c r="H43" s="1286"/>
      <c r="I43" s="107">
        <v>4156</v>
      </c>
      <c r="J43" s="108">
        <v>4174</v>
      </c>
      <c r="K43" s="108">
        <v>4099</v>
      </c>
      <c r="L43" s="108">
        <v>3996</v>
      </c>
      <c r="M43" s="109">
        <v>3721</v>
      </c>
    </row>
    <row r="44" spans="2:13" ht="27.75" customHeight="1" x14ac:dyDescent="0.15">
      <c r="B44" s="1281"/>
      <c r="C44" s="1282"/>
      <c r="D44" s="106"/>
      <c r="E44" s="1285" t="s">
        <v>34</v>
      </c>
      <c r="F44" s="1285"/>
      <c r="G44" s="1285"/>
      <c r="H44" s="1286"/>
      <c r="I44" s="107">
        <v>107</v>
      </c>
      <c r="J44" s="108">
        <v>69</v>
      </c>
      <c r="K44" s="108">
        <v>30</v>
      </c>
      <c r="L44" s="108">
        <v>15</v>
      </c>
      <c r="M44" s="109" t="s">
        <v>531</v>
      </c>
    </row>
    <row r="45" spans="2:13" ht="27.75" customHeight="1" x14ac:dyDescent="0.15">
      <c r="B45" s="1281"/>
      <c r="C45" s="1282"/>
      <c r="D45" s="106"/>
      <c r="E45" s="1285" t="s">
        <v>35</v>
      </c>
      <c r="F45" s="1285"/>
      <c r="G45" s="1285"/>
      <c r="H45" s="1286"/>
      <c r="I45" s="107">
        <v>1345</v>
      </c>
      <c r="J45" s="108">
        <v>912</v>
      </c>
      <c r="K45" s="108">
        <v>755</v>
      </c>
      <c r="L45" s="108">
        <v>762</v>
      </c>
      <c r="M45" s="109">
        <v>831</v>
      </c>
    </row>
    <row r="46" spans="2:13" ht="27.75" customHeight="1" x14ac:dyDescent="0.15">
      <c r="B46" s="1281"/>
      <c r="C46" s="1282"/>
      <c r="D46" s="110"/>
      <c r="E46" s="1285" t="s">
        <v>36</v>
      </c>
      <c r="F46" s="1285"/>
      <c r="G46" s="1285"/>
      <c r="H46" s="1286"/>
      <c r="I46" s="107" t="s">
        <v>531</v>
      </c>
      <c r="J46" s="108" t="s">
        <v>531</v>
      </c>
      <c r="K46" s="108" t="s">
        <v>531</v>
      </c>
      <c r="L46" s="108" t="s">
        <v>531</v>
      </c>
      <c r="M46" s="109" t="s">
        <v>531</v>
      </c>
    </row>
    <row r="47" spans="2:13" ht="27.75" customHeight="1" x14ac:dyDescent="0.15">
      <c r="B47" s="1281"/>
      <c r="C47" s="1282"/>
      <c r="D47" s="111"/>
      <c r="E47" s="1295" t="s">
        <v>37</v>
      </c>
      <c r="F47" s="1296"/>
      <c r="G47" s="1296"/>
      <c r="H47" s="1297"/>
      <c r="I47" s="107" t="s">
        <v>531</v>
      </c>
      <c r="J47" s="108" t="s">
        <v>531</v>
      </c>
      <c r="K47" s="108" t="s">
        <v>531</v>
      </c>
      <c r="L47" s="108" t="s">
        <v>531</v>
      </c>
      <c r="M47" s="109" t="s">
        <v>531</v>
      </c>
    </row>
    <row r="48" spans="2:13" ht="27.75" customHeight="1" x14ac:dyDescent="0.15">
      <c r="B48" s="1281"/>
      <c r="C48" s="1282"/>
      <c r="D48" s="106"/>
      <c r="E48" s="1285" t="s">
        <v>38</v>
      </c>
      <c r="F48" s="1285"/>
      <c r="G48" s="1285"/>
      <c r="H48" s="1286"/>
      <c r="I48" s="107" t="s">
        <v>531</v>
      </c>
      <c r="J48" s="108" t="s">
        <v>531</v>
      </c>
      <c r="K48" s="108" t="s">
        <v>531</v>
      </c>
      <c r="L48" s="108" t="s">
        <v>531</v>
      </c>
      <c r="M48" s="109" t="s">
        <v>531</v>
      </c>
    </row>
    <row r="49" spans="2:13" ht="27.75" customHeight="1" x14ac:dyDescent="0.15">
      <c r="B49" s="1283"/>
      <c r="C49" s="1284"/>
      <c r="D49" s="106"/>
      <c r="E49" s="1285" t="s">
        <v>39</v>
      </c>
      <c r="F49" s="1285"/>
      <c r="G49" s="1285"/>
      <c r="H49" s="1286"/>
      <c r="I49" s="107" t="s">
        <v>531</v>
      </c>
      <c r="J49" s="108" t="s">
        <v>531</v>
      </c>
      <c r="K49" s="108" t="s">
        <v>531</v>
      </c>
      <c r="L49" s="108" t="s">
        <v>531</v>
      </c>
      <c r="M49" s="109" t="s">
        <v>531</v>
      </c>
    </row>
    <row r="50" spans="2:13" ht="27.75" customHeight="1" x14ac:dyDescent="0.15">
      <c r="B50" s="1279" t="s">
        <v>40</v>
      </c>
      <c r="C50" s="1280"/>
      <c r="D50" s="112"/>
      <c r="E50" s="1285" t="s">
        <v>41</v>
      </c>
      <c r="F50" s="1285"/>
      <c r="G50" s="1285"/>
      <c r="H50" s="1286"/>
      <c r="I50" s="107">
        <v>6481</v>
      </c>
      <c r="J50" s="108">
        <v>8370</v>
      </c>
      <c r="K50" s="108">
        <v>8710</v>
      </c>
      <c r="L50" s="108">
        <v>8710</v>
      </c>
      <c r="M50" s="109">
        <v>9104</v>
      </c>
    </row>
    <row r="51" spans="2:13" ht="27.75" customHeight="1" x14ac:dyDescent="0.15">
      <c r="B51" s="1281"/>
      <c r="C51" s="1282"/>
      <c r="D51" s="106"/>
      <c r="E51" s="1285" t="s">
        <v>42</v>
      </c>
      <c r="F51" s="1285"/>
      <c r="G51" s="1285"/>
      <c r="H51" s="1286"/>
      <c r="I51" s="107">
        <v>186</v>
      </c>
      <c r="J51" s="108">
        <v>762</v>
      </c>
      <c r="K51" s="108">
        <v>747</v>
      </c>
      <c r="L51" s="108">
        <v>728</v>
      </c>
      <c r="M51" s="109">
        <v>710</v>
      </c>
    </row>
    <row r="52" spans="2:13" ht="27.75" customHeight="1" x14ac:dyDescent="0.15">
      <c r="B52" s="1283"/>
      <c r="C52" s="1284"/>
      <c r="D52" s="106"/>
      <c r="E52" s="1285" t="s">
        <v>43</v>
      </c>
      <c r="F52" s="1285"/>
      <c r="G52" s="1285"/>
      <c r="H52" s="1286"/>
      <c r="I52" s="107">
        <v>15631</v>
      </c>
      <c r="J52" s="108">
        <v>16044</v>
      </c>
      <c r="K52" s="108">
        <v>15566</v>
      </c>
      <c r="L52" s="108">
        <v>15505</v>
      </c>
      <c r="M52" s="109">
        <v>16171</v>
      </c>
    </row>
    <row r="53" spans="2:13" ht="27.75" customHeight="1" thickBot="1" x14ac:dyDescent="0.2">
      <c r="B53" s="1287" t="s">
        <v>44</v>
      </c>
      <c r="C53" s="1288"/>
      <c r="D53" s="113"/>
      <c r="E53" s="1289" t="s">
        <v>45</v>
      </c>
      <c r="F53" s="1289"/>
      <c r="G53" s="1289"/>
      <c r="H53" s="1290"/>
      <c r="I53" s="114">
        <v>352</v>
      </c>
      <c r="J53" s="115">
        <v>-2389</v>
      </c>
      <c r="K53" s="115">
        <v>-3370</v>
      </c>
      <c r="L53" s="115">
        <v>-3375</v>
      </c>
      <c r="M53" s="116">
        <v>-3621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LkqmU77QPIvjaGsTjAwBHaP4hYPeiNNiMl0mOuoR2MOwEpdi/RTjeI9prKt1v4pEvH+GMr/dIAIJ80TSMSjpg==" saltValue="+MT37doi9fZR+5GpWoZq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6" t="s">
        <v>48</v>
      </c>
      <c r="D55" s="1306"/>
      <c r="E55" s="1307"/>
      <c r="F55" s="128">
        <v>3838</v>
      </c>
      <c r="G55" s="128">
        <v>4190</v>
      </c>
      <c r="H55" s="129">
        <v>3334</v>
      </c>
    </row>
    <row r="56" spans="2:8" ht="52.5" customHeight="1" x14ac:dyDescent="0.15">
      <c r="B56" s="130"/>
      <c r="C56" s="1308" t="s">
        <v>49</v>
      </c>
      <c r="D56" s="1308"/>
      <c r="E56" s="1309"/>
      <c r="F56" s="131">
        <v>618</v>
      </c>
      <c r="G56" s="131">
        <v>618</v>
      </c>
      <c r="H56" s="132">
        <v>619</v>
      </c>
    </row>
    <row r="57" spans="2:8" ht="53.25" customHeight="1" x14ac:dyDescent="0.15">
      <c r="B57" s="130"/>
      <c r="C57" s="1310" t="s">
        <v>50</v>
      </c>
      <c r="D57" s="1310"/>
      <c r="E57" s="1311"/>
      <c r="F57" s="133">
        <v>3270</v>
      </c>
      <c r="G57" s="133">
        <v>3104</v>
      </c>
      <c r="H57" s="134">
        <v>4157</v>
      </c>
    </row>
    <row r="58" spans="2:8" ht="45.75" customHeight="1" x14ac:dyDescent="0.15">
      <c r="B58" s="135"/>
      <c r="C58" s="1298" t="s">
        <v>603</v>
      </c>
      <c r="D58" s="1299"/>
      <c r="E58" s="1300"/>
      <c r="F58" s="136">
        <v>1780</v>
      </c>
      <c r="G58" s="136">
        <v>1480</v>
      </c>
      <c r="H58" s="137">
        <v>1261</v>
      </c>
    </row>
    <row r="59" spans="2:8" ht="45.75" customHeight="1" x14ac:dyDescent="0.15">
      <c r="B59" s="135"/>
      <c r="C59" s="1298" t="s">
        <v>604</v>
      </c>
      <c r="D59" s="1299"/>
      <c r="E59" s="1300"/>
      <c r="F59" s="136">
        <v>0</v>
      </c>
      <c r="G59" s="136">
        <v>0</v>
      </c>
      <c r="H59" s="137">
        <v>1000</v>
      </c>
    </row>
    <row r="60" spans="2:8" ht="45.75" customHeight="1" x14ac:dyDescent="0.15">
      <c r="B60" s="135"/>
      <c r="C60" s="1298" t="s">
        <v>605</v>
      </c>
      <c r="D60" s="1299"/>
      <c r="E60" s="1300"/>
      <c r="F60" s="136">
        <v>540</v>
      </c>
      <c r="G60" s="136">
        <v>665</v>
      </c>
      <c r="H60" s="137">
        <v>959</v>
      </c>
    </row>
    <row r="61" spans="2:8" ht="45.75" customHeight="1" x14ac:dyDescent="0.15">
      <c r="B61" s="135"/>
      <c r="C61" s="1298" t="s">
        <v>606</v>
      </c>
      <c r="D61" s="1299"/>
      <c r="E61" s="1300"/>
      <c r="F61" s="136">
        <v>361</v>
      </c>
      <c r="G61" s="136">
        <v>361</v>
      </c>
      <c r="H61" s="137">
        <v>335</v>
      </c>
    </row>
    <row r="62" spans="2:8" ht="45.75" customHeight="1" thickBot="1" x14ac:dyDescent="0.2">
      <c r="B62" s="138"/>
      <c r="C62" s="1301" t="s">
        <v>607</v>
      </c>
      <c r="D62" s="1302"/>
      <c r="E62" s="1303"/>
      <c r="F62" s="139">
        <v>285</v>
      </c>
      <c r="G62" s="139">
        <v>285</v>
      </c>
      <c r="H62" s="140">
        <v>285</v>
      </c>
    </row>
    <row r="63" spans="2:8" ht="52.5" customHeight="1" thickBot="1" x14ac:dyDescent="0.2">
      <c r="B63" s="141"/>
      <c r="C63" s="1304" t="s">
        <v>51</v>
      </c>
      <c r="D63" s="1304"/>
      <c r="E63" s="1305"/>
      <c r="F63" s="142">
        <v>7726</v>
      </c>
      <c r="G63" s="142">
        <v>7913</v>
      </c>
      <c r="H63" s="143">
        <v>8110</v>
      </c>
    </row>
    <row r="64" spans="2:8" ht="15" customHeight="1" x14ac:dyDescent="0.15"/>
  </sheetData>
  <sheetProtection algorithmName="SHA-512" hashValue="4m37LnekPH75HRNFahLE/9syRQilp1E+vmm0G9AvZBVl0mAhpASckauCXI6fp8Cgtj3O9bc9ugm5Sj20ZmceGQ==" saltValue="h87THfaRvld0jGElWYe+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abSelected="1" zoomScale="85" zoomScaleNormal="85" workbookViewId="0">
      <selection activeCell="BM1" sqref="BM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5" t="s">
        <v>618</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5"/>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5"/>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5"/>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5"/>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572</v>
      </c>
      <c r="BQ50" s="1317"/>
      <c r="BR50" s="1317"/>
      <c r="BS50" s="1317"/>
      <c r="BT50" s="1317"/>
      <c r="BU50" s="1317"/>
      <c r="BV50" s="1317"/>
      <c r="BW50" s="1317"/>
      <c r="BX50" s="1317" t="s">
        <v>573</v>
      </c>
      <c r="BY50" s="1317"/>
      <c r="BZ50" s="1317"/>
      <c r="CA50" s="1317"/>
      <c r="CB50" s="1317"/>
      <c r="CC50" s="1317"/>
      <c r="CD50" s="1317"/>
      <c r="CE50" s="1317"/>
      <c r="CF50" s="1317" t="s">
        <v>574</v>
      </c>
      <c r="CG50" s="1317"/>
      <c r="CH50" s="1317"/>
      <c r="CI50" s="1317"/>
      <c r="CJ50" s="1317"/>
      <c r="CK50" s="1317"/>
      <c r="CL50" s="1317"/>
      <c r="CM50" s="1317"/>
      <c r="CN50" s="1317" t="s">
        <v>575</v>
      </c>
      <c r="CO50" s="1317"/>
      <c r="CP50" s="1317"/>
      <c r="CQ50" s="1317"/>
      <c r="CR50" s="1317"/>
      <c r="CS50" s="1317"/>
      <c r="CT50" s="1317"/>
      <c r="CU50" s="1317"/>
      <c r="CV50" s="1317" t="s">
        <v>576</v>
      </c>
      <c r="CW50" s="1317"/>
      <c r="CX50" s="1317"/>
      <c r="CY50" s="1317"/>
      <c r="CZ50" s="1317"/>
      <c r="DA50" s="1317"/>
      <c r="DB50" s="1317"/>
      <c r="DC50" s="1317"/>
    </row>
    <row r="51" spans="1:109" ht="13.5" customHeight="1" x14ac:dyDescent="0.15">
      <c r="B51" s="395"/>
      <c r="G51" s="1320"/>
      <c r="H51" s="1320"/>
      <c r="I51" s="1334"/>
      <c r="J51" s="1334"/>
      <c r="K51" s="1319"/>
      <c r="L51" s="1319"/>
      <c r="M51" s="1319"/>
      <c r="N51" s="1319"/>
      <c r="AM51" s="404"/>
      <c r="AN51" s="1315" t="s">
        <v>612</v>
      </c>
      <c r="AO51" s="1315"/>
      <c r="AP51" s="1315"/>
      <c r="AQ51" s="1315"/>
      <c r="AR51" s="1315"/>
      <c r="AS51" s="1315"/>
      <c r="AT51" s="1315"/>
      <c r="AU51" s="1315"/>
      <c r="AV51" s="1315"/>
      <c r="AW51" s="1315"/>
      <c r="AX51" s="1315"/>
      <c r="AY51" s="1315"/>
      <c r="AZ51" s="1315"/>
      <c r="BA51" s="1315"/>
      <c r="BB51" s="1315" t="s">
        <v>613</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0"/>
      <c r="H52" s="1320"/>
      <c r="I52" s="1334"/>
      <c r="J52" s="1334"/>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614</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58.3</v>
      </c>
      <c r="BY53" s="1312"/>
      <c r="BZ53" s="1312"/>
      <c r="CA53" s="1312"/>
      <c r="CB53" s="1312"/>
      <c r="CC53" s="1312"/>
      <c r="CD53" s="1312"/>
      <c r="CE53" s="1312"/>
      <c r="CF53" s="1312">
        <v>60.3</v>
      </c>
      <c r="CG53" s="1312"/>
      <c r="CH53" s="1312"/>
      <c r="CI53" s="1312"/>
      <c r="CJ53" s="1312"/>
      <c r="CK53" s="1312"/>
      <c r="CL53" s="1312"/>
      <c r="CM53" s="1312"/>
      <c r="CN53" s="1312">
        <v>61.4</v>
      </c>
      <c r="CO53" s="1312"/>
      <c r="CP53" s="1312"/>
      <c r="CQ53" s="1312"/>
      <c r="CR53" s="1312"/>
      <c r="CS53" s="1312"/>
      <c r="CT53" s="1312"/>
      <c r="CU53" s="1312"/>
      <c r="CV53" s="1312">
        <v>62.1</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615</v>
      </c>
      <c r="AO55" s="1317"/>
      <c r="AP55" s="1317"/>
      <c r="AQ55" s="1317"/>
      <c r="AR55" s="1317"/>
      <c r="AS55" s="1317"/>
      <c r="AT55" s="1317"/>
      <c r="AU55" s="1317"/>
      <c r="AV55" s="1317"/>
      <c r="AW55" s="1317"/>
      <c r="AX55" s="1317"/>
      <c r="AY55" s="1317"/>
      <c r="AZ55" s="1317"/>
      <c r="BA55" s="1317"/>
      <c r="BB55" s="1315" t="s">
        <v>613</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54.6</v>
      </c>
      <c r="BY55" s="1312"/>
      <c r="BZ55" s="1312"/>
      <c r="CA55" s="1312"/>
      <c r="CB55" s="1312"/>
      <c r="CC55" s="1312"/>
      <c r="CD55" s="1312"/>
      <c r="CE55" s="1312"/>
      <c r="CF55" s="1312">
        <v>53.2</v>
      </c>
      <c r="CG55" s="1312"/>
      <c r="CH55" s="1312"/>
      <c r="CI55" s="1312"/>
      <c r="CJ55" s="1312"/>
      <c r="CK55" s="1312"/>
      <c r="CL55" s="1312"/>
      <c r="CM55" s="1312"/>
      <c r="CN55" s="1312">
        <v>47.9</v>
      </c>
      <c r="CO55" s="1312"/>
      <c r="CP55" s="1312"/>
      <c r="CQ55" s="1312"/>
      <c r="CR55" s="1312"/>
      <c r="CS55" s="1312"/>
      <c r="CT55" s="1312"/>
      <c r="CU55" s="1312"/>
      <c r="CV55" s="1312">
        <v>49</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614</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58.3</v>
      </c>
      <c r="BY57" s="1312"/>
      <c r="BZ57" s="1312"/>
      <c r="CA57" s="1312"/>
      <c r="CB57" s="1312"/>
      <c r="CC57" s="1312"/>
      <c r="CD57" s="1312"/>
      <c r="CE57" s="1312"/>
      <c r="CF57" s="1312">
        <v>59.6</v>
      </c>
      <c r="CG57" s="1312"/>
      <c r="CH57" s="1312"/>
      <c r="CI57" s="1312"/>
      <c r="CJ57" s="1312"/>
      <c r="CK57" s="1312"/>
      <c r="CL57" s="1312"/>
      <c r="CM57" s="1312"/>
      <c r="CN57" s="1312">
        <v>60.7</v>
      </c>
      <c r="CO57" s="1312"/>
      <c r="CP57" s="1312"/>
      <c r="CQ57" s="1312"/>
      <c r="CR57" s="1312"/>
      <c r="CS57" s="1312"/>
      <c r="CT57" s="1312"/>
      <c r="CU57" s="1312"/>
      <c r="CV57" s="1312">
        <v>62</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5" t="s">
        <v>619</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572</v>
      </c>
      <c r="BQ72" s="1317"/>
      <c r="BR72" s="1317"/>
      <c r="BS72" s="1317"/>
      <c r="BT72" s="1317"/>
      <c r="BU72" s="1317"/>
      <c r="BV72" s="1317"/>
      <c r="BW72" s="1317"/>
      <c r="BX72" s="1317" t="s">
        <v>573</v>
      </c>
      <c r="BY72" s="1317"/>
      <c r="BZ72" s="1317"/>
      <c r="CA72" s="1317"/>
      <c r="CB72" s="1317"/>
      <c r="CC72" s="1317"/>
      <c r="CD72" s="1317"/>
      <c r="CE72" s="1317"/>
      <c r="CF72" s="1317" t="s">
        <v>574</v>
      </c>
      <c r="CG72" s="1317"/>
      <c r="CH72" s="1317"/>
      <c r="CI72" s="1317"/>
      <c r="CJ72" s="1317"/>
      <c r="CK72" s="1317"/>
      <c r="CL72" s="1317"/>
      <c r="CM72" s="1317"/>
      <c r="CN72" s="1317" t="s">
        <v>575</v>
      </c>
      <c r="CO72" s="1317"/>
      <c r="CP72" s="1317"/>
      <c r="CQ72" s="1317"/>
      <c r="CR72" s="1317"/>
      <c r="CS72" s="1317"/>
      <c r="CT72" s="1317"/>
      <c r="CU72" s="1317"/>
      <c r="CV72" s="1317" t="s">
        <v>576</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612</v>
      </c>
      <c r="AO73" s="1315"/>
      <c r="AP73" s="1315"/>
      <c r="AQ73" s="1315"/>
      <c r="AR73" s="1315"/>
      <c r="AS73" s="1315"/>
      <c r="AT73" s="1315"/>
      <c r="AU73" s="1315"/>
      <c r="AV73" s="1315"/>
      <c r="AW73" s="1315"/>
      <c r="AX73" s="1315"/>
      <c r="AY73" s="1315"/>
      <c r="AZ73" s="1315"/>
      <c r="BA73" s="1315"/>
      <c r="BB73" s="1315" t="s">
        <v>613</v>
      </c>
      <c r="BC73" s="1315"/>
      <c r="BD73" s="1315"/>
      <c r="BE73" s="1315"/>
      <c r="BF73" s="1315"/>
      <c r="BG73" s="1315"/>
      <c r="BH73" s="1315"/>
      <c r="BI73" s="1315"/>
      <c r="BJ73" s="1315"/>
      <c r="BK73" s="1315"/>
      <c r="BL73" s="1315"/>
      <c r="BM73" s="1315"/>
      <c r="BN73" s="1315"/>
      <c r="BO73" s="1315"/>
      <c r="BP73" s="1312">
        <v>3.9</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617</v>
      </c>
      <c r="BC75" s="1315"/>
      <c r="BD75" s="1315"/>
      <c r="BE75" s="1315"/>
      <c r="BF75" s="1315"/>
      <c r="BG75" s="1315"/>
      <c r="BH75" s="1315"/>
      <c r="BI75" s="1315"/>
      <c r="BJ75" s="1315"/>
      <c r="BK75" s="1315"/>
      <c r="BL75" s="1315"/>
      <c r="BM75" s="1315"/>
      <c r="BN75" s="1315"/>
      <c r="BO75" s="1315"/>
      <c r="BP75" s="1312">
        <v>12.3</v>
      </c>
      <c r="BQ75" s="1312"/>
      <c r="BR75" s="1312"/>
      <c r="BS75" s="1312"/>
      <c r="BT75" s="1312"/>
      <c r="BU75" s="1312"/>
      <c r="BV75" s="1312"/>
      <c r="BW75" s="1312"/>
      <c r="BX75" s="1312">
        <v>11.7</v>
      </c>
      <c r="BY75" s="1312"/>
      <c r="BZ75" s="1312"/>
      <c r="CA75" s="1312"/>
      <c r="CB75" s="1312"/>
      <c r="CC75" s="1312"/>
      <c r="CD75" s="1312"/>
      <c r="CE75" s="1312"/>
      <c r="CF75" s="1312">
        <v>11.5</v>
      </c>
      <c r="CG75" s="1312"/>
      <c r="CH75" s="1312"/>
      <c r="CI75" s="1312"/>
      <c r="CJ75" s="1312"/>
      <c r="CK75" s="1312"/>
      <c r="CL75" s="1312"/>
      <c r="CM75" s="1312"/>
      <c r="CN75" s="1312">
        <v>11.7</v>
      </c>
      <c r="CO75" s="1312"/>
      <c r="CP75" s="1312"/>
      <c r="CQ75" s="1312"/>
      <c r="CR75" s="1312"/>
      <c r="CS75" s="1312"/>
      <c r="CT75" s="1312"/>
      <c r="CU75" s="1312"/>
      <c r="CV75" s="1312">
        <v>11.9</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615</v>
      </c>
      <c r="AO77" s="1317"/>
      <c r="AP77" s="1317"/>
      <c r="AQ77" s="1317"/>
      <c r="AR77" s="1317"/>
      <c r="AS77" s="1317"/>
      <c r="AT77" s="1317"/>
      <c r="AU77" s="1317"/>
      <c r="AV77" s="1317"/>
      <c r="AW77" s="1317"/>
      <c r="AX77" s="1317"/>
      <c r="AY77" s="1317"/>
      <c r="AZ77" s="1317"/>
      <c r="BA77" s="1317"/>
      <c r="BB77" s="1315" t="s">
        <v>613</v>
      </c>
      <c r="BC77" s="1315"/>
      <c r="BD77" s="1315"/>
      <c r="BE77" s="1315"/>
      <c r="BF77" s="1315"/>
      <c r="BG77" s="1315"/>
      <c r="BH77" s="1315"/>
      <c r="BI77" s="1315"/>
      <c r="BJ77" s="1315"/>
      <c r="BK77" s="1315"/>
      <c r="BL77" s="1315"/>
      <c r="BM77" s="1315"/>
      <c r="BN77" s="1315"/>
      <c r="BO77" s="1315"/>
      <c r="BP77" s="1312">
        <v>58.5</v>
      </c>
      <c r="BQ77" s="1312"/>
      <c r="BR77" s="1312"/>
      <c r="BS77" s="1312"/>
      <c r="BT77" s="1312"/>
      <c r="BU77" s="1312"/>
      <c r="BV77" s="1312"/>
      <c r="BW77" s="1312"/>
      <c r="BX77" s="1312">
        <v>54.6</v>
      </c>
      <c r="BY77" s="1312"/>
      <c r="BZ77" s="1312"/>
      <c r="CA77" s="1312"/>
      <c r="CB77" s="1312"/>
      <c r="CC77" s="1312"/>
      <c r="CD77" s="1312"/>
      <c r="CE77" s="1312"/>
      <c r="CF77" s="1312">
        <v>53.2</v>
      </c>
      <c r="CG77" s="1312"/>
      <c r="CH77" s="1312"/>
      <c r="CI77" s="1312"/>
      <c r="CJ77" s="1312"/>
      <c r="CK77" s="1312"/>
      <c r="CL77" s="1312"/>
      <c r="CM77" s="1312"/>
      <c r="CN77" s="1312">
        <v>47.9</v>
      </c>
      <c r="CO77" s="1312"/>
      <c r="CP77" s="1312"/>
      <c r="CQ77" s="1312"/>
      <c r="CR77" s="1312"/>
      <c r="CS77" s="1312"/>
      <c r="CT77" s="1312"/>
      <c r="CU77" s="1312"/>
      <c r="CV77" s="1312">
        <v>49</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617</v>
      </c>
      <c r="BC79" s="1315"/>
      <c r="BD79" s="1315"/>
      <c r="BE79" s="1315"/>
      <c r="BF79" s="1315"/>
      <c r="BG79" s="1315"/>
      <c r="BH79" s="1315"/>
      <c r="BI79" s="1315"/>
      <c r="BJ79" s="1315"/>
      <c r="BK79" s="1315"/>
      <c r="BL79" s="1315"/>
      <c r="BM79" s="1315"/>
      <c r="BN79" s="1315"/>
      <c r="BO79" s="1315"/>
      <c r="BP79" s="1312">
        <v>10.7</v>
      </c>
      <c r="BQ79" s="1312"/>
      <c r="BR79" s="1312"/>
      <c r="BS79" s="1312"/>
      <c r="BT79" s="1312"/>
      <c r="BU79" s="1312"/>
      <c r="BV79" s="1312"/>
      <c r="BW79" s="1312"/>
      <c r="BX79" s="1312">
        <v>10</v>
      </c>
      <c r="BY79" s="1312"/>
      <c r="BZ79" s="1312"/>
      <c r="CA79" s="1312"/>
      <c r="CB79" s="1312"/>
      <c r="CC79" s="1312"/>
      <c r="CD79" s="1312"/>
      <c r="CE79" s="1312"/>
      <c r="CF79" s="1312">
        <v>9.8000000000000007</v>
      </c>
      <c r="CG79" s="1312"/>
      <c r="CH79" s="1312"/>
      <c r="CI79" s="1312"/>
      <c r="CJ79" s="1312"/>
      <c r="CK79" s="1312"/>
      <c r="CL79" s="1312"/>
      <c r="CM79" s="1312"/>
      <c r="CN79" s="1312">
        <v>9.6</v>
      </c>
      <c r="CO79" s="1312"/>
      <c r="CP79" s="1312"/>
      <c r="CQ79" s="1312"/>
      <c r="CR79" s="1312"/>
      <c r="CS79" s="1312"/>
      <c r="CT79" s="1312"/>
      <c r="CU79" s="1312"/>
      <c r="CV79" s="1312">
        <v>9.5</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70" zoomScaleNormal="70" workbookViewId="0">
      <selection activeCell="CD8" sqref="CD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phoneticPr fontId="2"/>
  <pageMargins left="0.7" right="0.7" top="0.75" bottom="0.75" header="0.3" footer="0.3"/>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70" zoomScaleNormal="70" workbookViewId="0">
      <selection activeCell="CA5" sqref="CA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phoneticPr fontId="2"/>
  <pageMargins left="0.7" right="0.7" top="0.75" bottom="0.75" header="0.3" footer="0.3"/>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36653</v>
      </c>
      <c r="E3" s="162"/>
      <c r="F3" s="163">
        <v>85459</v>
      </c>
      <c r="G3" s="164"/>
      <c r="H3" s="165"/>
    </row>
    <row r="4" spans="1:8" x14ac:dyDescent="0.15">
      <c r="A4" s="166"/>
      <c r="B4" s="167"/>
      <c r="C4" s="168"/>
      <c r="D4" s="169">
        <v>15825</v>
      </c>
      <c r="E4" s="170"/>
      <c r="F4" s="171">
        <v>44378</v>
      </c>
      <c r="G4" s="172"/>
      <c r="H4" s="173"/>
    </row>
    <row r="5" spans="1:8" x14ac:dyDescent="0.15">
      <c r="A5" s="154" t="s">
        <v>564</v>
      </c>
      <c r="B5" s="159"/>
      <c r="C5" s="160"/>
      <c r="D5" s="161">
        <v>46335</v>
      </c>
      <c r="E5" s="162"/>
      <c r="F5" s="163">
        <v>83280</v>
      </c>
      <c r="G5" s="164"/>
      <c r="H5" s="165"/>
    </row>
    <row r="6" spans="1:8" x14ac:dyDescent="0.15">
      <c r="A6" s="166"/>
      <c r="B6" s="167"/>
      <c r="C6" s="168"/>
      <c r="D6" s="169">
        <v>22340</v>
      </c>
      <c r="E6" s="170"/>
      <c r="F6" s="171">
        <v>43123</v>
      </c>
      <c r="G6" s="172"/>
      <c r="H6" s="173"/>
    </row>
    <row r="7" spans="1:8" x14ac:dyDescent="0.15">
      <c r="A7" s="154" t="s">
        <v>565</v>
      </c>
      <c r="B7" s="159"/>
      <c r="C7" s="160"/>
      <c r="D7" s="161">
        <v>63205</v>
      </c>
      <c r="E7" s="162"/>
      <c r="F7" s="163">
        <v>88968</v>
      </c>
      <c r="G7" s="164"/>
      <c r="H7" s="165"/>
    </row>
    <row r="8" spans="1:8" x14ac:dyDescent="0.15">
      <c r="A8" s="166"/>
      <c r="B8" s="167"/>
      <c r="C8" s="168"/>
      <c r="D8" s="169">
        <v>30643</v>
      </c>
      <c r="E8" s="170"/>
      <c r="F8" s="171">
        <v>45482</v>
      </c>
      <c r="G8" s="172"/>
      <c r="H8" s="173"/>
    </row>
    <row r="9" spans="1:8" x14ac:dyDescent="0.15">
      <c r="A9" s="154" t="s">
        <v>566</v>
      </c>
      <c r="B9" s="159"/>
      <c r="C9" s="160"/>
      <c r="D9" s="161">
        <v>97120</v>
      </c>
      <c r="E9" s="162"/>
      <c r="F9" s="163">
        <v>85173</v>
      </c>
      <c r="G9" s="164"/>
      <c r="H9" s="165"/>
    </row>
    <row r="10" spans="1:8" x14ac:dyDescent="0.15">
      <c r="A10" s="166"/>
      <c r="B10" s="167"/>
      <c r="C10" s="168"/>
      <c r="D10" s="169">
        <v>53968</v>
      </c>
      <c r="E10" s="170"/>
      <c r="F10" s="171">
        <v>43913</v>
      </c>
      <c r="G10" s="172"/>
      <c r="H10" s="173"/>
    </row>
    <row r="11" spans="1:8" x14ac:dyDescent="0.15">
      <c r="A11" s="154" t="s">
        <v>567</v>
      </c>
      <c r="B11" s="159"/>
      <c r="C11" s="160"/>
      <c r="D11" s="161">
        <v>150132</v>
      </c>
      <c r="E11" s="162"/>
      <c r="F11" s="163">
        <v>94081</v>
      </c>
      <c r="G11" s="164"/>
      <c r="H11" s="165"/>
    </row>
    <row r="12" spans="1:8" x14ac:dyDescent="0.15">
      <c r="A12" s="166"/>
      <c r="B12" s="167"/>
      <c r="C12" s="174"/>
      <c r="D12" s="169">
        <v>70549</v>
      </c>
      <c r="E12" s="170"/>
      <c r="F12" s="171">
        <v>48949</v>
      </c>
      <c r="G12" s="172"/>
      <c r="H12" s="173"/>
    </row>
    <row r="13" spans="1:8" x14ac:dyDescent="0.15">
      <c r="A13" s="154"/>
      <c r="B13" s="159"/>
      <c r="C13" s="175"/>
      <c r="D13" s="176">
        <v>78689</v>
      </c>
      <c r="E13" s="177"/>
      <c r="F13" s="178">
        <v>87392</v>
      </c>
      <c r="G13" s="179"/>
      <c r="H13" s="165"/>
    </row>
    <row r="14" spans="1:8" x14ac:dyDescent="0.15">
      <c r="A14" s="166"/>
      <c r="B14" s="167"/>
      <c r="C14" s="168"/>
      <c r="D14" s="169">
        <v>38665</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8.49</v>
      </c>
      <c r="C19" s="180">
        <f>ROUND(VALUE(SUBSTITUTE(実質収支比率等に係る経年分析!G$48,"▲","-")),2)</f>
        <v>6.91</v>
      </c>
      <c r="D19" s="180">
        <f>ROUND(VALUE(SUBSTITUTE(実質収支比率等に係る経年分析!H$48,"▲","-")),2)</f>
        <v>5.88</v>
      </c>
      <c r="E19" s="180">
        <f>ROUND(VALUE(SUBSTITUTE(実質収支比率等に係る経年分析!I$48,"▲","-")),2)</f>
        <v>8.82</v>
      </c>
      <c r="F19" s="180">
        <f>ROUND(VALUE(SUBSTITUTE(実質収支比率等に係る経年分析!J$48,"▲","-")),2)</f>
        <v>4.43</v>
      </c>
    </row>
    <row r="20" spans="1:11" x14ac:dyDescent="0.15">
      <c r="A20" s="180" t="s">
        <v>55</v>
      </c>
      <c r="B20" s="180">
        <f>ROUND(VALUE(SUBSTITUTE(実質収支比率等に係る経年分析!F$47,"▲","-")),2)</f>
        <v>26.65</v>
      </c>
      <c r="C20" s="180">
        <f>ROUND(VALUE(SUBSTITUTE(実質収支比率等に係る経年分析!G$47,"▲","-")),2)</f>
        <v>31.59</v>
      </c>
      <c r="D20" s="180">
        <f>ROUND(VALUE(SUBSTITUTE(実質収支比率等に係る経年分析!H$47,"▲","-")),2)</f>
        <v>36.200000000000003</v>
      </c>
      <c r="E20" s="180">
        <f>ROUND(VALUE(SUBSTITUTE(実質収支比率等に係る経年分析!I$47,"▲","-")),2)</f>
        <v>39.99</v>
      </c>
      <c r="F20" s="180">
        <f>ROUND(VALUE(SUBSTITUTE(実質収支比率等に係る経年分析!J$47,"▲","-")),2)</f>
        <v>33.1</v>
      </c>
    </row>
    <row r="21" spans="1:11" x14ac:dyDescent="0.15">
      <c r="A21" s="180" t="s">
        <v>56</v>
      </c>
      <c r="B21" s="180">
        <f>IF(ISNUMBER(VALUE(SUBSTITUTE(実質収支比率等に係る経年分析!F$49,"▲","-"))),ROUND(VALUE(SUBSTITUTE(実質収支比率等に係る経年分析!F$49,"▲","-")),2),NA())</f>
        <v>7.07</v>
      </c>
      <c r="C21" s="180">
        <f>IF(ISNUMBER(VALUE(SUBSTITUTE(実質収支比率等に係る経年分析!G$49,"▲","-"))),ROUND(VALUE(SUBSTITUTE(実質収支比率等に係る経年分析!G$49,"▲","-")),2),NA())</f>
        <v>2.6</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6.23</v>
      </c>
      <c r="F21" s="180">
        <f>IF(ISNUMBER(VALUE(SUBSTITUTE(実質収支比率等に係る経年分析!J$49,"▲","-"))),ROUND(VALUE(SUBSTITUTE(実質収支比率等に係る経年分析!J$49,"▲","-")),2),NA())</f>
        <v>-13.24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電気事業特別会計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0.48</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0.55000000000000004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8.7899999999999991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4.3600000000000003</v>
      </c>
    </row>
    <row r="35" spans="1:16" x14ac:dyDescent="0.15">
      <c r="A35" s="181" t="str">
        <f>IF(連結実質赤字比率に係る赤字・黒字の構成分析!C$35="",NA(),連結実質赤字比率に係る赤字・黒字の構成分析!C$35)</f>
        <v>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4.0599999999999996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2126</v>
      </c>
      <c r="E42" s="182"/>
      <c r="F42" s="182"/>
      <c r="G42" s="182">
        <f>'実質公債費比率（分子）の構造'!L$52</f>
        <v>2090</v>
      </c>
      <c r="H42" s="182"/>
      <c r="I42" s="182"/>
      <c r="J42" s="182">
        <f>'実質公債費比率（分子）の構造'!M$52</f>
        <v>2025</v>
      </c>
      <c r="K42" s="182"/>
      <c r="L42" s="182"/>
      <c r="M42" s="182">
        <f>'実質公債費比率（分子）の構造'!N$52</f>
        <v>2023</v>
      </c>
      <c r="N42" s="182"/>
      <c r="O42" s="182"/>
      <c r="P42" s="182">
        <f>'実質公債費比率（分子）の構造'!O$52</f>
        <v>1760</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74</v>
      </c>
      <c r="C45" s="182"/>
      <c r="D45" s="182"/>
      <c r="E45" s="182">
        <f>'実質公債費比率（分子）の構造'!L$49</f>
        <v>67</v>
      </c>
      <c r="F45" s="182"/>
      <c r="G45" s="182"/>
      <c r="H45" s="182">
        <f>'実質公債費比率（分子）の構造'!M$49</f>
        <v>65</v>
      </c>
      <c r="I45" s="182"/>
      <c r="J45" s="182"/>
      <c r="K45" s="182">
        <f>'実質公債費比率（分子）の構造'!N$49</f>
        <v>59</v>
      </c>
      <c r="L45" s="182"/>
      <c r="M45" s="182"/>
      <c r="N45" s="182">
        <f>'実質公債費比率（分子）の構造'!O$49</f>
        <v>35</v>
      </c>
      <c r="O45" s="182"/>
      <c r="P45" s="182"/>
    </row>
    <row r="46" spans="1:16" x14ac:dyDescent="0.15">
      <c r="A46" s="182" t="s">
        <v>67</v>
      </c>
      <c r="B46" s="182">
        <f>'実質公債費比率（分子）の構造'!K$48</f>
        <v>453</v>
      </c>
      <c r="C46" s="182"/>
      <c r="D46" s="182"/>
      <c r="E46" s="182">
        <f>'実質公債費比率（分子）の構造'!L$48</f>
        <v>474</v>
      </c>
      <c r="F46" s="182"/>
      <c r="G46" s="182"/>
      <c r="H46" s="182">
        <f>'実質公債費比率（分子）の構造'!M$48</f>
        <v>482</v>
      </c>
      <c r="I46" s="182"/>
      <c r="J46" s="182"/>
      <c r="K46" s="182">
        <f>'実質公債費比率（分子）の構造'!N$48</f>
        <v>458</v>
      </c>
      <c r="L46" s="182"/>
      <c r="M46" s="182"/>
      <c r="N46" s="182">
        <f>'実質公債費比率（分子）の構造'!O$48</f>
        <v>447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2624</v>
      </c>
      <c r="C49" s="182"/>
      <c r="D49" s="182"/>
      <c r="E49" s="182">
        <f>'実質公債費比率（分子）の構造'!L$45</f>
        <v>2543</v>
      </c>
      <c r="F49" s="182"/>
      <c r="G49" s="182"/>
      <c r="H49" s="182">
        <f>'実質公債費比率（分子）の構造'!M$45</f>
        <v>2492</v>
      </c>
      <c r="I49" s="182"/>
      <c r="J49" s="182"/>
      <c r="K49" s="182">
        <f>'実質公債費比率（分子）の構造'!N$45</f>
        <v>2521</v>
      </c>
      <c r="L49" s="182"/>
      <c r="M49" s="182"/>
      <c r="N49" s="182">
        <f>'実質公債費比率（分子）の構造'!O$45</f>
        <v>2288</v>
      </c>
      <c r="O49" s="182"/>
      <c r="P49" s="182"/>
    </row>
    <row r="50" spans="1:16" x14ac:dyDescent="0.15">
      <c r="A50" s="182" t="s">
        <v>71</v>
      </c>
      <c r="B50" s="182" t="e">
        <f>NA()</f>
        <v>#N/A</v>
      </c>
      <c r="C50" s="182">
        <f>IF(ISNUMBER('実質公債費比率（分子）の構造'!K$53),'実質公債費比率（分子）の構造'!K$53,NA())</f>
        <v>1025</v>
      </c>
      <c r="D50" s="182" t="e">
        <f>NA()</f>
        <v>#N/A</v>
      </c>
      <c r="E50" s="182" t="e">
        <f>NA()</f>
        <v>#N/A</v>
      </c>
      <c r="F50" s="182">
        <f>IF(ISNUMBER('実質公債費比率（分子）の構造'!L$53),'実質公債費比率（分子）の構造'!L$53,NA())</f>
        <v>994</v>
      </c>
      <c r="G50" s="182" t="e">
        <f>NA()</f>
        <v>#N/A</v>
      </c>
      <c r="H50" s="182" t="e">
        <f>NA()</f>
        <v>#N/A</v>
      </c>
      <c r="I50" s="182">
        <f>IF(ISNUMBER('実質公債費比率（分子）の構造'!M$53),'実質公債費比率（分子）の構造'!M$53,NA())</f>
        <v>1014</v>
      </c>
      <c r="J50" s="182" t="e">
        <f>NA()</f>
        <v>#N/A</v>
      </c>
      <c r="K50" s="182" t="e">
        <f>NA()</f>
        <v>#N/A</v>
      </c>
      <c r="L50" s="182">
        <f>IF(ISNUMBER('実質公債費比率（分子）の構造'!N$53),'実質公債費比率（分子）の構造'!N$53,NA())</f>
        <v>1015</v>
      </c>
      <c r="M50" s="182" t="e">
        <f>NA()</f>
        <v>#N/A</v>
      </c>
      <c r="N50" s="182" t="e">
        <f>NA()</f>
        <v>#N/A</v>
      </c>
      <c r="O50" s="182">
        <f>IF(ISNUMBER('実質公債費比率（分子）の構造'!O$53),'実質公債費比率（分子）の構造'!O$53,NA())</f>
        <v>1010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15631</v>
      </c>
      <c r="E56" s="181"/>
      <c r="F56" s="181"/>
      <c r="G56" s="181">
        <f>'将来負担比率（分子）の構造'!J$52</f>
        <v>16044</v>
      </c>
      <c r="H56" s="181"/>
      <c r="I56" s="181"/>
      <c r="J56" s="181">
        <f>'将来負担比率（分子）の構造'!K$52</f>
        <v>15566</v>
      </c>
      <c r="K56" s="181"/>
      <c r="L56" s="181"/>
      <c r="M56" s="181">
        <f>'将来負担比率（分子）の構造'!L$52</f>
        <v>15505</v>
      </c>
      <c r="N56" s="181"/>
      <c r="O56" s="181"/>
      <c r="P56" s="181">
        <f>'将来負担比率（分子）の構造'!M$52</f>
        <v>16171</v>
      </c>
    </row>
    <row r="57" spans="1:16" x14ac:dyDescent="0.15">
      <c r="A57" s="181" t="s">
        <v>42</v>
      </c>
      <c r="B57" s="181"/>
      <c r="C57" s="181"/>
      <c r="D57" s="181">
        <f>'将来負担比率（分子）の構造'!I$51</f>
        <v>186</v>
      </c>
      <c r="E57" s="181"/>
      <c r="F57" s="181"/>
      <c r="G57" s="181">
        <f>'将来負担比率（分子）の構造'!J$51</f>
        <v>762</v>
      </c>
      <c r="H57" s="181"/>
      <c r="I57" s="181"/>
      <c r="J57" s="181">
        <f>'将来負担比率（分子）の構造'!K$51</f>
        <v>747</v>
      </c>
      <c r="K57" s="181"/>
      <c r="L57" s="181"/>
      <c r="M57" s="181">
        <f>'将来負担比率（分子）の構造'!L$51</f>
        <v>728</v>
      </c>
      <c r="N57" s="181"/>
      <c r="O57" s="181"/>
      <c r="P57" s="181">
        <f>'将来負担比率（分子）の構造'!M$51</f>
        <v>710</v>
      </c>
    </row>
    <row r="58" spans="1:16" x14ac:dyDescent="0.15">
      <c r="A58" s="181" t="s">
        <v>41</v>
      </c>
      <c r="B58" s="181"/>
      <c r="C58" s="181"/>
      <c r="D58" s="181">
        <f>'将来負担比率（分子）の構造'!I$50</f>
        <v>6481</v>
      </c>
      <c r="E58" s="181"/>
      <c r="F58" s="181"/>
      <c r="G58" s="181">
        <f>'将来負担比率（分子）の構造'!J$50</f>
        <v>8370</v>
      </c>
      <c r="H58" s="181"/>
      <c r="I58" s="181"/>
      <c r="J58" s="181">
        <f>'将来負担比率（分子）の構造'!K$50</f>
        <v>8710</v>
      </c>
      <c r="K58" s="181"/>
      <c r="L58" s="181"/>
      <c r="M58" s="181">
        <f>'将来負担比率（分子）の構造'!L$50</f>
        <v>8710</v>
      </c>
      <c r="N58" s="181"/>
      <c r="O58" s="181"/>
      <c r="P58" s="181">
        <f>'将来負担比率（分子）の構造'!M$50</f>
        <v>9104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1345</v>
      </c>
      <c r="C62" s="181"/>
      <c r="D62" s="181"/>
      <c r="E62" s="181">
        <f>'将来負担比率（分子）の構造'!J$45</f>
        <v>912</v>
      </c>
      <c r="F62" s="181"/>
      <c r="G62" s="181"/>
      <c r="H62" s="181">
        <f>'将来負担比率（分子）の構造'!K$45</f>
        <v>755</v>
      </c>
      <c r="I62" s="181"/>
      <c r="J62" s="181"/>
      <c r="K62" s="181">
        <f>'将来負担比率（分子）の構造'!L$45</f>
        <v>762</v>
      </c>
      <c r="L62" s="181"/>
      <c r="M62" s="181"/>
      <c r="N62" s="181">
        <f>'将来負担比率（分子）の構造'!M$45</f>
        <v>831</v>
      </c>
      <c r="O62" s="181"/>
      <c r="P62" s="181"/>
    </row>
    <row r="63" spans="1:16" x14ac:dyDescent="0.15">
      <c r="A63" s="181" t="s">
        <v>34</v>
      </c>
      <c r="B63" s="181">
        <f>'将来負担比率（分子）の構造'!I$44</f>
        <v>107</v>
      </c>
      <c r="C63" s="181"/>
      <c r="D63" s="181"/>
      <c r="E63" s="181">
        <f>'将来負担比率（分子）の構造'!J$44</f>
        <v>69</v>
      </c>
      <c r="F63" s="181"/>
      <c r="G63" s="181"/>
      <c r="H63" s="181">
        <f>'将来負担比率（分子）の構造'!K$44</f>
        <v>30</v>
      </c>
      <c r="I63" s="181"/>
      <c r="J63" s="181"/>
      <c r="K63" s="181">
        <f>'将来負担比率（分子）の構造'!L$44</f>
        <v>15</v>
      </c>
      <c r="L63" s="181"/>
      <c r="M63" s="181"/>
      <c r="N63" s="181" t="str">
        <f>'将来負担比率（分子）の構造'!M$44</f>
        <v>-</v>
      </c>
      <c r="O63" s="181"/>
      <c r="P63" s="181"/>
    </row>
    <row r="64" spans="1:16" x14ac:dyDescent="0.15">
      <c r="A64" s="181" t="s">
        <v>33</v>
      </c>
      <c r="B64" s="181">
        <f>'将来負担比率（分子）の構造'!I$43</f>
        <v>4156</v>
      </c>
      <c r="C64" s="181"/>
      <c r="D64" s="181"/>
      <c r="E64" s="181">
        <f>'将来負担比率（分子）の構造'!J$43</f>
        <v>4174</v>
      </c>
      <c r="F64" s="181"/>
      <c r="G64" s="181"/>
      <c r="H64" s="181">
        <f>'将来負担比率（分子）の構造'!K$43</f>
        <v>4099</v>
      </c>
      <c r="I64" s="181"/>
      <c r="J64" s="181"/>
      <c r="K64" s="181">
        <f>'将来負担比率（分子）の構造'!L$43</f>
        <v>3996</v>
      </c>
      <c r="L64" s="181"/>
      <c r="M64" s="181"/>
      <c r="N64" s="181">
        <f>'将来負担比率（分子）の構造'!M$43</f>
        <v>3721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17042</v>
      </c>
      <c r="C66" s="181"/>
      <c r="D66" s="181"/>
      <c r="E66" s="181">
        <f>'将来負担比率（分子）の構造'!J$41</f>
        <v>17632</v>
      </c>
      <c r="F66" s="181"/>
      <c r="G66" s="181"/>
      <c r="H66" s="181">
        <f>'将来負担比率（分子）の構造'!K$41</f>
        <v>16769</v>
      </c>
      <c r="I66" s="181"/>
      <c r="J66" s="181"/>
      <c r="K66" s="181">
        <f>'将来負担比率（分子）の構造'!L$41</f>
        <v>16795</v>
      </c>
      <c r="L66" s="181"/>
      <c r="M66" s="181"/>
      <c r="N66" s="181">
        <f>'将来負担比率（分子）の構造'!M$41</f>
        <v>17810</v>
      </c>
      <c r="O66" s="181"/>
      <c r="P66" s="181"/>
    </row>
    <row r="67" spans="1:16" x14ac:dyDescent="0.15">
      <c r="A67" s="181" t="s">
        <v>75</v>
      </c>
      <c r="B67" s="181" t="e">
        <f>NA()</f>
        <v>#N/A</v>
      </c>
      <c r="C67" s="181">
        <f>IF(ISNUMBER('将来負担比率（分子）の構造'!I$53), IF('将来負担比率（分子）の構造'!I$53 &lt; 0, 0, '将来負担比率（分子）の構造'!I$53), NA())</f>
        <v>352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3838</v>
      </c>
      <c r="C72" s="185">
        <f>基金残高に係る経年分析!G55</f>
        <v>4190</v>
      </c>
      <c r="D72" s="185">
        <f>基金残高に係る経年分析!H55</f>
        <v>3334</v>
      </c>
    </row>
    <row r="73" spans="1:16" x14ac:dyDescent="0.15">
      <c r="A73" s="184" t="s">
        <v>78</v>
      </c>
      <c r="B73" s="185">
        <f>基金残高に係る経年分析!F56</f>
        <v>618</v>
      </c>
      <c r="C73" s="185">
        <f>基金残高に係る経年分析!G56</f>
        <v>618</v>
      </c>
      <c r="D73" s="185">
        <f>基金残高に係る経年分析!H56</f>
        <v>619</v>
      </c>
    </row>
    <row r="74" spans="1:16" x14ac:dyDescent="0.15">
      <c r="A74" s="184" t="s">
        <v>79</v>
      </c>
      <c r="B74" s="185">
        <f>基金残高に係る経年分析!F57</f>
        <v>3270</v>
      </c>
      <c r="C74" s="185">
        <f>基金残高に係る経年分析!G57</f>
        <v>3104</v>
      </c>
      <c r="D74" s="185">
        <f>基金残高に係る経年分析!H57</f>
        <v>4157</v>
      </c>
    </row>
  </sheetData>
  <sheetProtection algorithmName="SHA-512" hashValue="hVnsBsOdho/QafrMokjp3hjpiB/K6WYlQyi7+mbfbs2Dz4WCf1vJp6HJM8ThQZOvo5Yqs5YPPBS1JnPhlMoAGg==" saltValue="06U0p1OIIVKEodwK+hKt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232</v>
      </c>
      <c r="C5" s="747"/>
      <c r="D5" s="747"/>
      <c r="E5" s="747"/>
      <c r="F5" s="747"/>
      <c r="G5" s="747"/>
      <c r="H5" s="747"/>
      <c r="I5" s="747"/>
      <c r="J5" s="747"/>
      <c r="K5" s="747"/>
      <c r="L5" s="747"/>
      <c r="M5" s="747"/>
      <c r="N5" s="747"/>
      <c r="O5" s="747"/>
      <c r="P5" s="747"/>
      <c r="Q5" s="748"/>
      <c r="R5" s="733">
        <v>2340879</v>
      </c>
      <c r="S5" s="734"/>
      <c r="T5" s="734"/>
      <c r="U5" s="734"/>
      <c r="V5" s="734"/>
      <c r="W5" s="734"/>
      <c r="X5" s="734"/>
      <c r="Y5" s="777"/>
      <c r="Z5" s="795">
        <v>10.9</v>
      </c>
      <c r="AA5" s="795"/>
      <c r="AB5" s="795"/>
      <c r="AC5" s="795"/>
      <c r="AD5" s="796">
        <v>2340879</v>
      </c>
      <c r="AE5" s="796"/>
      <c r="AF5" s="796"/>
      <c r="AG5" s="796"/>
      <c r="AH5" s="796"/>
      <c r="AI5" s="796"/>
      <c r="AJ5" s="796"/>
      <c r="AK5" s="796"/>
      <c r="AL5" s="778">
        <v>23.8</v>
      </c>
      <c r="AM5" s="751"/>
      <c r="AN5" s="751"/>
      <c r="AO5" s="779"/>
      <c r="AP5" s="746" t="s">
        <v>233</v>
      </c>
      <c r="AQ5" s="747"/>
      <c r="AR5" s="747"/>
      <c r="AS5" s="747"/>
      <c r="AT5" s="747"/>
      <c r="AU5" s="747"/>
      <c r="AV5" s="747"/>
      <c r="AW5" s="747"/>
      <c r="AX5" s="747"/>
      <c r="AY5" s="747"/>
      <c r="AZ5" s="747"/>
      <c r="BA5" s="747"/>
      <c r="BB5" s="747"/>
      <c r="BC5" s="747"/>
      <c r="BD5" s="747"/>
      <c r="BE5" s="747"/>
      <c r="BF5" s="748"/>
      <c r="BG5" s="678">
        <v>2317145</v>
      </c>
      <c r="BH5" s="679"/>
      <c r="BI5" s="679"/>
      <c r="BJ5" s="679"/>
      <c r="BK5" s="679"/>
      <c r="BL5" s="679"/>
      <c r="BM5" s="679"/>
      <c r="BN5" s="680"/>
      <c r="BO5" s="715">
        <v>99</v>
      </c>
      <c r="BP5" s="715"/>
      <c r="BQ5" s="715"/>
      <c r="BR5" s="715"/>
      <c r="BS5" s="716" t="s">
        <v>130</v>
      </c>
      <c r="BT5" s="716"/>
      <c r="BU5" s="716"/>
      <c r="BV5" s="716"/>
      <c r="BW5" s="716"/>
      <c r="BX5" s="716"/>
      <c r="BY5" s="716"/>
      <c r="BZ5" s="716"/>
      <c r="CA5" s="716"/>
      <c r="CB5" s="766"/>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x14ac:dyDescent="0.15">
      <c r="B6" s="675" t="s">
        <v>237</v>
      </c>
      <c r="C6" s="676"/>
      <c r="D6" s="676"/>
      <c r="E6" s="676"/>
      <c r="F6" s="676"/>
      <c r="G6" s="676"/>
      <c r="H6" s="676"/>
      <c r="I6" s="676"/>
      <c r="J6" s="676"/>
      <c r="K6" s="676"/>
      <c r="L6" s="676"/>
      <c r="M6" s="676"/>
      <c r="N6" s="676"/>
      <c r="O6" s="676"/>
      <c r="P6" s="676"/>
      <c r="Q6" s="677"/>
      <c r="R6" s="678">
        <v>130383</v>
      </c>
      <c r="S6" s="679"/>
      <c r="T6" s="679"/>
      <c r="U6" s="679"/>
      <c r="V6" s="679"/>
      <c r="W6" s="679"/>
      <c r="X6" s="679"/>
      <c r="Y6" s="680"/>
      <c r="Z6" s="715">
        <v>0.6</v>
      </c>
      <c r="AA6" s="715"/>
      <c r="AB6" s="715"/>
      <c r="AC6" s="715"/>
      <c r="AD6" s="716">
        <v>130383</v>
      </c>
      <c r="AE6" s="716"/>
      <c r="AF6" s="716"/>
      <c r="AG6" s="716"/>
      <c r="AH6" s="716"/>
      <c r="AI6" s="716"/>
      <c r="AJ6" s="716"/>
      <c r="AK6" s="716"/>
      <c r="AL6" s="681">
        <v>1.3</v>
      </c>
      <c r="AM6" s="682"/>
      <c r="AN6" s="682"/>
      <c r="AO6" s="717"/>
      <c r="AP6" s="675" t="s">
        <v>238</v>
      </c>
      <c r="AQ6" s="676"/>
      <c r="AR6" s="676"/>
      <c r="AS6" s="676"/>
      <c r="AT6" s="676"/>
      <c r="AU6" s="676"/>
      <c r="AV6" s="676"/>
      <c r="AW6" s="676"/>
      <c r="AX6" s="676"/>
      <c r="AY6" s="676"/>
      <c r="AZ6" s="676"/>
      <c r="BA6" s="676"/>
      <c r="BB6" s="676"/>
      <c r="BC6" s="676"/>
      <c r="BD6" s="676"/>
      <c r="BE6" s="676"/>
      <c r="BF6" s="677"/>
      <c r="BG6" s="678">
        <v>2317145</v>
      </c>
      <c r="BH6" s="679"/>
      <c r="BI6" s="679"/>
      <c r="BJ6" s="679"/>
      <c r="BK6" s="679"/>
      <c r="BL6" s="679"/>
      <c r="BM6" s="679"/>
      <c r="BN6" s="680"/>
      <c r="BO6" s="715">
        <v>99</v>
      </c>
      <c r="BP6" s="715"/>
      <c r="BQ6" s="715"/>
      <c r="BR6" s="715"/>
      <c r="BS6" s="716" t="s">
        <v>130</v>
      </c>
      <c r="BT6" s="716"/>
      <c r="BU6" s="716"/>
      <c r="BV6" s="716"/>
      <c r="BW6" s="716"/>
      <c r="BX6" s="716"/>
      <c r="BY6" s="716"/>
      <c r="BZ6" s="716"/>
      <c r="CA6" s="716"/>
      <c r="CB6" s="766"/>
      <c r="CD6" s="736" t="s">
        <v>239</v>
      </c>
      <c r="CE6" s="737"/>
      <c r="CF6" s="737"/>
      <c r="CG6" s="737"/>
      <c r="CH6" s="737"/>
      <c r="CI6" s="737"/>
      <c r="CJ6" s="737"/>
      <c r="CK6" s="737"/>
      <c r="CL6" s="737"/>
      <c r="CM6" s="737"/>
      <c r="CN6" s="737"/>
      <c r="CO6" s="737"/>
      <c r="CP6" s="737"/>
      <c r="CQ6" s="738"/>
      <c r="CR6" s="678">
        <v>145433</v>
      </c>
      <c r="CS6" s="679"/>
      <c r="CT6" s="679"/>
      <c r="CU6" s="679"/>
      <c r="CV6" s="679"/>
      <c r="CW6" s="679"/>
      <c r="CX6" s="679"/>
      <c r="CY6" s="680"/>
      <c r="CZ6" s="778">
        <v>0.7</v>
      </c>
      <c r="DA6" s="751"/>
      <c r="DB6" s="751"/>
      <c r="DC6" s="781"/>
      <c r="DD6" s="684" t="s">
        <v>130</v>
      </c>
      <c r="DE6" s="679"/>
      <c r="DF6" s="679"/>
      <c r="DG6" s="679"/>
      <c r="DH6" s="679"/>
      <c r="DI6" s="679"/>
      <c r="DJ6" s="679"/>
      <c r="DK6" s="679"/>
      <c r="DL6" s="679"/>
      <c r="DM6" s="679"/>
      <c r="DN6" s="679"/>
      <c r="DO6" s="679"/>
      <c r="DP6" s="680"/>
      <c r="DQ6" s="684">
        <v>145433</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1292</v>
      </c>
      <c r="S7" s="679"/>
      <c r="T7" s="679"/>
      <c r="U7" s="679"/>
      <c r="V7" s="679"/>
      <c r="W7" s="679"/>
      <c r="X7" s="679"/>
      <c r="Y7" s="680"/>
      <c r="Z7" s="715">
        <v>0</v>
      </c>
      <c r="AA7" s="715"/>
      <c r="AB7" s="715"/>
      <c r="AC7" s="715"/>
      <c r="AD7" s="716">
        <v>1292</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952085</v>
      </c>
      <c r="BH7" s="679"/>
      <c r="BI7" s="679"/>
      <c r="BJ7" s="679"/>
      <c r="BK7" s="679"/>
      <c r="BL7" s="679"/>
      <c r="BM7" s="679"/>
      <c r="BN7" s="680"/>
      <c r="BO7" s="715">
        <v>40.700000000000003</v>
      </c>
      <c r="BP7" s="715"/>
      <c r="BQ7" s="715"/>
      <c r="BR7" s="715"/>
      <c r="BS7" s="716" t="s">
        <v>130</v>
      </c>
      <c r="BT7" s="716"/>
      <c r="BU7" s="716"/>
      <c r="BV7" s="716"/>
      <c r="BW7" s="716"/>
      <c r="BX7" s="716"/>
      <c r="BY7" s="716"/>
      <c r="BZ7" s="716"/>
      <c r="CA7" s="716"/>
      <c r="CB7" s="766"/>
      <c r="CD7" s="711" t="s">
        <v>242</v>
      </c>
      <c r="CE7" s="712"/>
      <c r="CF7" s="712"/>
      <c r="CG7" s="712"/>
      <c r="CH7" s="712"/>
      <c r="CI7" s="712"/>
      <c r="CJ7" s="712"/>
      <c r="CK7" s="712"/>
      <c r="CL7" s="712"/>
      <c r="CM7" s="712"/>
      <c r="CN7" s="712"/>
      <c r="CO7" s="712"/>
      <c r="CP7" s="712"/>
      <c r="CQ7" s="713"/>
      <c r="CR7" s="678">
        <v>4748415</v>
      </c>
      <c r="CS7" s="679"/>
      <c r="CT7" s="679"/>
      <c r="CU7" s="679"/>
      <c r="CV7" s="679"/>
      <c r="CW7" s="679"/>
      <c r="CX7" s="679"/>
      <c r="CY7" s="680"/>
      <c r="CZ7" s="715">
        <v>22.7</v>
      </c>
      <c r="DA7" s="715"/>
      <c r="DB7" s="715"/>
      <c r="DC7" s="715"/>
      <c r="DD7" s="684">
        <v>571215</v>
      </c>
      <c r="DE7" s="679"/>
      <c r="DF7" s="679"/>
      <c r="DG7" s="679"/>
      <c r="DH7" s="679"/>
      <c r="DI7" s="679"/>
      <c r="DJ7" s="679"/>
      <c r="DK7" s="679"/>
      <c r="DL7" s="679"/>
      <c r="DM7" s="679"/>
      <c r="DN7" s="679"/>
      <c r="DO7" s="679"/>
      <c r="DP7" s="680"/>
      <c r="DQ7" s="684">
        <v>4172657</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5335</v>
      </c>
      <c r="S8" s="679"/>
      <c r="T8" s="679"/>
      <c r="U8" s="679"/>
      <c r="V8" s="679"/>
      <c r="W8" s="679"/>
      <c r="X8" s="679"/>
      <c r="Y8" s="680"/>
      <c r="Z8" s="715">
        <v>0</v>
      </c>
      <c r="AA8" s="715"/>
      <c r="AB8" s="715"/>
      <c r="AC8" s="715"/>
      <c r="AD8" s="716">
        <v>5335</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40920</v>
      </c>
      <c r="BH8" s="679"/>
      <c r="BI8" s="679"/>
      <c r="BJ8" s="679"/>
      <c r="BK8" s="679"/>
      <c r="BL8" s="679"/>
      <c r="BM8" s="679"/>
      <c r="BN8" s="680"/>
      <c r="BO8" s="715">
        <v>1.7</v>
      </c>
      <c r="BP8" s="715"/>
      <c r="BQ8" s="715"/>
      <c r="BR8" s="715"/>
      <c r="BS8" s="684" t="s">
        <v>130</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5526843</v>
      </c>
      <c r="CS8" s="679"/>
      <c r="CT8" s="679"/>
      <c r="CU8" s="679"/>
      <c r="CV8" s="679"/>
      <c r="CW8" s="679"/>
      <c r="CX8" s="679"/>
      <c r="CY8" s="680"/>
      <c r="CZ8" s="715">
        <v>26.4</v>
      </c>
      <c r="DA8" s="715"/>
      <c r="DB8" s="715"/>
      <c r="DC8" s="715"/>
      <c r="DD8" s="684">
        <v>1344</v>
      </c>
      <c r="DE8" s="679"/>
      <c r="DF8" s="679"/>
      <c r="DG8" s="679"/>
      <c r="DH8" s="679"/>
      <c r="DI8" s="679"/>
      <c r="DJ8" s="679"/>
      <c r="DK8" s="679"/>
      <c r="DL8" s="679"/>
      <c r="DM8" s="679"/>
      <c r="DN8" s="679"/>
      <c r="DO8" s="679"/>
      <c r="DP8" s="680"/>
      <c r="DQ8" s="684">
        <v>2753692</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3562</v>
      </c>
      <c r="S9" s="679"/>
      <c r="T9" s="679"/>
      <c r="U9" s="679"/>
      <c r="V9" s="679"/>
      <c r="W9" s="679"/>
      <c r="X9" s="679"/>
      <c r="Y9" s="680"/>
      <c r="Z9" s="715">
        <v>0</v>
      </c>
      <c r="AA9" s="715"/>
      <c r="AB9" s="715"/>
      <c r="AC9" s="715"/>
      <c r="AD9" s="716">
        <v>3562</v>
      </c>
      <c r="AE9" s="716"/>
      <c r="AF9" s="716"/>
      <c r="AG9" s="716"/>
      <c r="AH9" s="716"/>
      <c r="AI9" s="716"/>
      <c r="AJ9" s="716"/>
      <c r="AK9" s="716"/>
      <c r="AL9" s="681">
        <v>0</v>
      </c>
      <c r="AM9" s="682"/>
      <c r="AN9" s="682"/>
      <c r="AO9" s="717"/>
      <c r="AP9" s="675" t="s">
        <v>247</v>
      </c>
      <c r="AQ9" s="676"/>
      <c r="AR9" s="676"/>
      <c r="AS9" s="676"/>
      <c r="AT9" s="676"/>
      <c r="AU9" s="676"/>
      <c r="AV9" s="676"/>
      <c r="AW9" s="676"/>
      <c r="AX9" s="676"/>
      <c r="AY9" s="676"/>
      <c r="AZ9" s="676"/>
      <c r="BA9" s="676"/>
      <c r="BB9" s="676"/>
      <c r="BC9" s="676"/>
      <c r="BD9" s="676"/>
      <c r="BE9" s="676"/>
      <c r="BF9" s="677"/>
      <c r="BG9" s="678">
        <v>805685</v>
      </c>
      <c r="BH9" s="679"/>
      <c r="BI9" s="679"/>
      <c r="BJ9" s="679"/>
      <c r="BK9" s="679"/>
      <c r="BL9" s="679"/>
      <c r="BM9" s="679"/>
      <c r="BN9" s="680"/>
      <c r="BO9" s="715">
        <v>34.4</v>
      </c>
      <c r="BP9" s="715"/>
      <c r="BQ9" s="715"/>
      <c r="BR9" s="715"/>
      <c r="BS9" s="684" t="s">
        <v>130</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1889133</v>
      </c>
      <c r="CS9" s="679"/>
      <c r="CT9" s="679"/>
      <c r="CU9" s="679"/>
      <c r="CV9" s="679"/>
      <c r="CW9" s="679"/>
      <c r="CX9" s="679"/>
      <c r="CY9" s="680"/>
      <c r="CZ9" s="715">
        <v>9</v>
      </c>
      <c r="DA9" s="715"/>
      <c r="DB9" s="715"/>
      <c r="DC9" s="715"/>
      <c r="DD9" s="684">
        <v>304419</v>
      </c>
      <c r="DE9" s="679"/>
      <c r="DF9" s="679"/>
      <c r="DG9" s="679"/>
      <c r="DH9" s="679"/>
      <c r="DI9" s="679"/>
      <c r="DJ9" s="679"/>
      <c r="DK9" s="679"/>
      <c r="DL9" s="679"/>
      <c r="DM9" s="679"/>
      <c r="DN9" s="679"/>
      <c r="DO9" s="679"/>
      <c r="DP9" s="680"/>
      <c r="DQ9" s="684">
        <v>1494525</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52588</v>
      </c>
      <c r="BH10" s="679"/>
      <c r="BI10" s="679"/>
      <c r="BJ10" s="679"/>
      <c r="BK10" s="679"/>
      <c r="BL10" s="679"/>
      <c r="BM10" s="679"/>
      <c r="BN10" s="680"/>
      <c r="BO10" s="715">
        <v>2.2000000000000002</v>
      </c>
      <c r="BP10" s="715"/>
      <c r="BQ10" s="715"/>
      <c r="BR10" s="715"/>
      <c r="BS10" s="684" t="s">
        <v>130</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130</v>
      </c>
      <c r="DA10" s="715"/>
      <c r="DB10" s="715"/>
      <c r="DC10" s="715"/>
      <c r="DD10" s="684" t="s">
        <v>130</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473193</v>
      </c>
      <c r="S11" s="679"/>
      <c r="T11" s="679"/>
      <c r="U11" s="679"/>
      <c r="V11" s="679"/>
      <c r="W11" s="679"/>
      <c r="X11" s="679"/>
      <c r="Y11" s="680"/>
      <c r="Z11" s="681">
        <v>2.2000000000000002</v>
      </c>
      <c r="AA11" s="682"/>
      <c r="AB11" s="682"/>
      <c r="AC11" s="683"/>
      <c r="AD11" s="684">
        <v>473193</v>
      </c>
      <c r="AE11" s="679"/>
      <c r="AF11" s="679"/>
      <c r="AG11" s="679"/>
      <c r="AH11" s="679"/>
      <c r="AI11" s="679"/>
      <c r="AJ11" s="679"/>
      <c r="AK11" s="680"/>
      <c r="AL11" s="681">
        <v>4.8</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52892</v>
      </c>
      <c r="BH11" s="679"/>
      <c r="BI11" s="679"/>
      <c r="BJ11" s="679"/>
      <c r="BK11" s="679"/>
      <c r="BL11" s="679"/>
      <c r="BM11" s="679"/>
      <c r="BN11" s="680"/>
      <c r="BO11" s="715">
        <v>2.2999999999999998</v>
      </c>
      <c r="BP11" s="715"/>
      <c r="BQ11" s="715"/>
      <c r="BR11" s="715"/>
      <c r="BS11" s="684" t="s">
        <v>130</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767032</v>
      </c>
      <c r="CS11" s="679"/>
      <c r="CT11" s="679"/>
      <c r="CU11" s="679"/>
      <c r="CV11" s="679"/>
      <c r="CW11" s="679"/>
      <c r="CX11" s="679"/>
      <c r="CY11" s="680"/>
      <c r="CZ11" s="715">
        <v>3.7</v>
      </c>
      <c r="DA11" s="715"/>
      <c r="DB11" s="715"/>
      <c r="DC11" s="715"/>
      <c r="DD11" s="684">
        <v>344592</v>
      </c>
      <c r="DE11" s="679"/>
      <c r="DF11" s="679"/>
      <c r="DG11" s="679"/>
      <c r="DH11" s="679"/>
      <c r="DI11" s="679"/>
      <c r="DJ11" s="679"/>
      <c r="DK11" s="679"/>
      <c r="DL11" s="679"/>
      <c r="DM11" s="679"/>
      <c r="DN11" s="679"/>
      <c r="DO11" s="679"/>
      <c r="DP11" s="680"/>
      <c r="DQ11" s="684">
        <v>342326</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v>8490</v>
      </c>
      <c r="S12" s="679"/>
      <c r="T12" s="679"/>
      <c r="U12" s="679"/>
      <c r="V12" s="679"/>
      <c r="W12" s="679"/>
      <c r="X12" s="679"/>
      <c r="Y12" s="680"/>
      <c r="Z12" s="715">
        <v>0</v>
      </c>
      <c r="AA12" s="715"/>
      <c r="AB12" s="715"/>
      <c r="AC12" s="715"/>
      <c r="AD12" s="716">
        <v>8490</v>
      </c>
      <c r="AE12" s="716"/>
      <c r="AF12" s="716"/>
      <c r="AG12" s="716"/>
      <c r="AH12" s="716"/>
      <c r="AI12" s="716"/>
      <c r="AJ12" s="716"/>
      <c r="AK12" s="716"/>
      <c r="AL12" s="681">
        <v>0.1</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1107151</v>
      </c>
      <c r="BH12" s="679"/>
      <c r="BI12" s="679"/>
      <c r="BJ12" s="679"/>
      <c r="BK12" s="679"/>
      <c r="BL12" s="679"/>
      <c r="BM12" s="679"/>
      <c r="BN12" s="680"/>
      <c r="BO12" s="715">
        <v>47.3</v>
      </c>
      <c r="BP12" s="715"/>
      <c r="BQ12" s="715"/>
      <c r="BR12" s="715"/>
      <c r="BS12" s="684" t="s">
        <v>130</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898655</v>
      </c>
      <c r="CS12" s="679"/>
      <c r="CT12" s="679"/>
      <c r="CU12" s="679"/>
      <c r="CV12" s="679"/>
      <c r="CW12" s="679"/>
      <c r="CX12" s="679"/>
      <c r="CY12" s="680"/>
      <c r="CZ12" s="715">
        <v>4.3</v>
      </c>
      <c r="DA12" s="715"/>
      <c r="DB12" s="715"/>
      <c r="DC12" s="715"/>
      <c r="DD12" s="684">
        <v>576516</v>
      </c>
      <c r="DE12" s="679"/>
      <c r="DF12" s="679"/>
      <c r="DG12" s="679"/>
      <c r="DH12" s="679"/>
      <c r="DI12" s="679"/>
      <c r="DJ12" s="679"/>
      <c r="DK12" s="679"/>
      <c r="DL12" s="679"/>
      <c r="DM12" s="679"/>
      <c r="DN12" s="679"/>
      <c r="DO12" s="679"/>
      <c r="DP12" s="680"/>
      <c r="DQ12" s="684">
        <v>284282</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1106197</v>
      </c>
      <c r="BH13" s="679"/>
      <c r="BI13" s="679"/>
      <c r="BJ13" s="679"/>
      <c r="BK13" s="679"/>
      <c r="BL13" s="679"/>
      <c r="BM13" s="679"/>
      <c r="BN13" s="680"/>
      <c r="BO13" s="715">
        <v>47.3</v>
      </c>
      <c r="BP13" s="715"/>
      <c r="BQ13" s="715"/>
      <c r="BR13" s="715"/>
      <c r="BS13" s="684" t="s">
        <v>130</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1316448</v>
      </c>
      <c r="CS13" s="679"/>
      <c r="CT13" s="679"/>
      <c r="CU13" s="679"/>
      <c r="CV13" s="679"/>
      <c r="CW13" s="679"/>
      <c r="CX13" s="679"/>
      <c r="CY13" s="680"/>
      <c r="CZ13" s="715">
        <v>6.3</v>
      </c>
      <c r="DA13" s="715"/>
      <c r="DB13" s="715"/>
      <c r="DC13" s="715"/>
      <c r="DD13" s="684">
        <v>848878</v>
      </c>
      <c r="DE13" s="679"/>
      <c r="DF13" s="679"/>
      <c r="DG13" s="679"/>
      <c r="DH13" s="679"/>
      <c r="DI13" s="679"/>
      <c r="DJ13" s="679"/>
      <c r="DK13" s="679"/>
      <c r="DL13" s="679"/>
      <c r="DM13" s="679"/>
      <c r="DN13" s="679"/>
      <c r="DO13" s="679"/>
      <c r="DP13" s="680"/>
      <c r="DQ13" s="684">
        <v>576751</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15934</v>
      </c>
      <c r="S14" s="679"/>
      <c r="T14" s="679"/>
      <c r="U14" s="679"/>
      <c r="V14" s="679"/>
      <c r="W14" s="679"/>
      <c r="X14" s="679"/>
      <c r="Y14" s="680"/>
      <c r="Z14" s="715">
        <v>0.1</v>
      </c>
      <c r="AA14" s="715"/>
      <c r="AB14" s="715"/>
      <c r="AC14" s="715"/>
      <c r="AD14" s="716">
        <v>15934</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86034</v>
      </c>
      <c r="BH14" s="679"/>
      <c r="BI14" s="679"/>
      <c r="BJ14" s="679"/>
      <c r="BK14" s="679"/>
      <c r="BL14" s="679"/>
      <c r="BM14" s="679"/>
      <c r="BN14" s="680"/>
      <c r="BO14" s="715">
        <v>3.7</v>
      </c>
      <c r="BP14" s="715"/>
      <c r="BQ14" s="715"/>
      <c r="BR14" s="715"/>
      <c r="BS14" s="684" t="s">
        <v>130</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1157456</v>
      </c>
      <c r="CS14" s="679"/>
      <c r="CT14" s="679"/>
      <c r="CU14" s="679"/>
      <c r="CV14" s="679"/>
      <c r="CW14" s="679"/>
      <c r="CX14" s="679"/>
      <c r="CY14" s="680"/>
      <c r="CZ14" s="715">
        <v>5.5</v>
      </c>
      <c r="DA14" s="715"/>
      <c r="DB14" s="715"/>
      <c r="DC14" s="715"/>
      <c r="DD14" s="684">
        <v>509193</v>
      </c>
      <c r="DE14" s="679"/>
      <c r="DF14" s="679"/>
      <c r="DG14" s="679"/>
      <c r="DH14" s="679"/>
      <c r="DI14" s="679"/>
      <c r="DJ14" s="679"/>
      <c r="DK14" s="679"/>
      <c r="DL14" s="679"/>
      <c r="DM14" s="679"/>
      <c r="DN14" s="679"/>
      <c r="DO14" s="679"/>
      <c r="DP14" s="680"/>
      <c r="DQ14" s="684">
        <v>597666</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130</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171848</v>
      </c>
      <c r="BH15" s="679"/>
      <c r="BI15" s="679"/>
      <c r="BJ15" s="679"/>
      <c r="BK15" s="679"/>
      <c r="BL15" s="679"/>
      <c r="BM15" s="679"/>
      <c r="BN15" s="680"/>
      <c r="BO15" s="715">
        <v>7.3</v>
      </c>
      <c r="BP15" s="715"/>
      <c r="BQ15" s="715"/>
      <c r="BR15" s="715"/>
      <c r="BS15" s="684" t="s">
        <v>130</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2060649</v>
      </c>
      <c r="CS15" s="679"/>
      <c r="CT15" s="679"/>
      <c r="CU15" s="679"/>
      <c r="CV15" s="679"/>
      <c r="CW15" s="679"/>
      <c r="CX15" s="679"/>
      <c r="CY15" s="680"/>
      <c r="CZ15" s="715">
        <v>9.8000000000000007</v>
      </c>
      <c r="DA15" s="715"/>
      <c r="DB15" s="715"/>
      <c r="DC15" s="715"/>
      <c r="DD15" s="684">
        <v>860765</v>
      </c>
      <c r="DE15" s="679"/>
      <c r="DF15" s="679"/>
      <c r="DG15" s="679"/>
      <c r="DH15" s="679"/>
      <c r="DI15" s="679"/>
      <c r="DJ15" s="679"/>
      <c r="DK15" s="679"/>
      <c r="DL15" s="679"/>
      <c r="DM15" s="679"/>
      <c r="DN15" s="679"/>
      <c r="DO15" s="679"/>
      <c r="DP15" s="680"/>
      <c r="DQ15" s="684">
        <v>1039663</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3978</v>
      </c>
      <c r="S16" s="679"/>
      <c r="T16" s="679"/>
      <c r="U16" s="679"/>
      <c r="V16" s="679"/>
      <c r="W16" s="679"/>
      <c r="X16" s="679"/>
      <c r="Y16" s="680"/>
      <c r="Z16" s="715">
        <v>0</v>
      </c>
      <c r="AA16" s="715"/>
      <c r="AB16" s="715"/>
      <c r="AC16" s="715"/>
      <c r="AD16" s="716">
        <v>3978</v>
      </c>
      <c r="AE16" s="716"/>
      <c r="AF16" s="716"/>
      <c r="AG16" s="716"/>
      <c r="AH16" s="716"/>
      <c r="AI16" s="716"/>
      <c r="AJ16" s="716"/>
      <c r="AK16" s="716"/>
      <c r="AL16" s="681">
        <v>0</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v>27</v>
      </c>
      <c r="BH16" s="679"/>
      <c r="BI16" s="679"/>
      <c r="BJ16" s="679"/>
      <c r="BK16" s="679"/>
      <c r="BL16" s="679"/>
      <c r="BM16" s="679"/>
      <c r="BN16" s="680"/>
      <c r="BO16" s="715">
        <v>0</v>
      </c>
      <c r="BP16" s="715"/>
      <c r="BQ16" s="715"/>
      <c r="BR16" s="715"/>
      <c r="BS16" s="684" t="s">
        <v>130</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138574</v>
      </c>
      <c r="CS16" s="679"/>
      <c r="CT16" s="679"/>
      <c r="CU16" s="679"/>
      <c r="CV16" s="679"/>
      <c r="CW16" s="679"/>
      <c r="CX16" s="679"/>
      <c r="CY16" s="680"/>
      <c r="CZ16" s="715">
        <v>0.7</v>
      </c>
      <c r="DA16" s="715"/>
      <c r="DB16" s="715"/>
      <c r="DC16" s="715"/>
      <c r="DD16" s="684" t="s">
        <v>130</v>
      </c>
      <c r="DE16" s="679"/>
      <c r="DF16" s="679"/>
      <c r="DG16" s="679"/>
      <c r="DH16" s="679"/>
      <c r="DI16" s="679"/>
      <c r="DJ16" s="679"/>
      <c r="DK16" s="679"/>
      <c r="DL16" s="679"/>
      <c r="DM16" s="679"/>
      <c r="DN16" s="679"/>
      <c r="DO16" s="679"/>
      <c r="DP16" s="680"/>
      <c r="DQ16" s="684">
        <v>78124</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33044</v>
      </c>
      <c r="S17" s="679"/>
      <c r="T17" s="679"/>
      <c r="U17" s="679"/>
      <c r="V17" s="679"/>
      <c r="W17" s="679"/>
      <c r="X17" s="679"/>
      <c r="Y17" s="680"/>
      <c r="Z17" s="715">
        <v>0.2</v>
      </c>
      <c r="AA17" s="715"/>
      <c r="AB17" s="715"/>
      <c r="AC17" s="715"/>
      <c r="AD17" s="716">
        <v>33044</v>
      </c>
      <c r="AE17" s="716"/>
      <c r="AF17" s="716"/>
      <c r="AG17" s="716"/>
      <c r="AH17" s="716"/>
      <c r="AI17" s="716"/>
      <c r="AJ17" s="716"/>
      <c r="AK17" s="716"/>
      <c r="AL17" s="681">
        <v>0.3</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2288456</v>
      </c>
      <c r="CS17" s="679"/>
      <c r="CT17" s="679"/>
      <c r="CU17" s="679"/>
      <c r="CV17" s="679"/>
      <c r="CW17" s="679"/>
      <c r="CX17" s="679"/>
      <c r="CY17" s="680"/>
      <c r="CZ17" s="715">
        <v>10.9</v>
      </c>
      <c r="DA17" s="715"/>
      <c r="DB17" s="715"/>
      <c r="DC17" s="715"/>
      <c r="DD17" s="684" t="s">
        <v>130</v>
      </c>
      <c r="DE17" s="679"/>
      <c r="DF17" s="679"/>
      <c r="DG17" s="679"/>
      <c r="DH17" s="679"/>
      <c r="DI17" s="679"/>
      <c r="DJ17" s="679"/>
      <c r="DK17" s="679"/>
      <c r="DL17" s="679"/>
      <c r="DM17" s="679"/>
      <c r="DN17" s="679"/>
      <c r="DO17" s="679"/>
      <c r="DP17" s="680"/>
      <c r="DQ17" s="684">
        <v>2270124</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7304</v>
      </c>
      <c r="S18" s="679"/>
      <c r="T18" s="679"/>
      <c r="U18" s="679"/>
      <c r="V18" s="679"/>
      <c r="W18" s="679"/>
      <c r="X18" s="679"/>
      <c r="Y18" s="680"/>
      <c r="Z18" s="715">
        <v>0</v>
      </c>
      <c r="AA18" s="715"/>
      <c r="AB18" s="715"/>
      <c r="AC18" s="715"/>
      <c r="AD18" s="716">
        <v>7304</v>
      </c>
      <c r="AE18" s="716"/>
      <c r="AF18" s="716"/>
      <c r="AG18" s="716"/>
      <c r="AH18" s="716"/>
      <c r="AI18" s="716"/>
      <c r="AJ18" s="716"/>
      <c r="AK18" s="716"/>
      <c r="AL18" s="681">
        <v>0.1</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2094</v>
      </c>
      <c r="S19" s="679"/>
      <c r="T19" s="679"/>
      <c r="U19" s="679"/>
      <c r="V19" s="679"/>
      <c r="W19" s="679"/>
      <c r="X19" s="679"/>
      <c r="Y19" s="680"/>
      <c r="Z19" s="715">
        <v>0</v>
      </c>
      <c r="AA19" s="715"/>
      <c r="AB19" s="715"/>
      <c r="AC19" s="715"/>
      <c r="AD19" s="716">
        <v>2094</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23734</v>
      </c>
      <c r="BH19" s="679"/>
      <c r="BI19" s="679"/>
      <c r="BJ19" s="679"/>
      <c r="BK19" s="679"/>
      <c r="BL19" s="679"/>
      <c r="BM19" s="679"/>
      <c r="BN19" s="680"/>
      <c r="BO19" s="715">
        <v>1</v>
      </c>
      <c r="BP19" s="715"/>
      <c r="BQ19" s="715"/>
      <c r="BR19" s="715"/>
      <c r="BS19" s="684" t="s">
        <v>130</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528</v>
      </c>
      <c r="S20" s="679"/>
      <c r="T20" s="679"/>
      <c r="U20" s="679"/>
      <c r="V20" s="679"/>
      <c r="W20" s="679"/>
      <c r="X20" s="679"/>
      <c r="Y20" s="680"/>
      <c r="Z20" s="715">
        <v>0</v>
      </c>
      <c r="AA20" s="715"/>
      <c r="AB20" s="715"/>
      <c r="AC20" s="715"/>
      <c r="AD20" s="716">
        <v>528</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23734</v>
      </c>
      <c r="BH20" s="679"/>
      <c r="BI20" s="679"/>
      <c r="BJ20" s="679"/>
      <c r="BK20" s="679"/>
      <c r="BL20" s="679"/>
      <c r="BM20" s="679"/>
      <c r="BN20" s="680"/>
      <c r="BO20" s="715">
        <v>1</v>
      </c>
      <c r="BP20" s="715"/>
      <c r="BQ20" s="715"/>
      <c r="BR20" s="715"/>
      <c r="BS20" s="684" t="s">
        <v>130</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20937094</v>
      </c>
      <c r="CS20" s="679"/>
      <c r="CT20" s="679"/>
      <c r="CU20" s="679"/>
      <c r="CV20" s="679"/>
      <c r="CW20" s="679"/>
      <c r="CX20" s="679"/>
      <c r="CY20" s="680"/>
      <c r="CZ20" s="715">
        <v>100</v>
      </c>
      <c r="DA20" s="715"/>
      <c r="DB20" s="715"/>
      <c r="DC20" s="715"/>
      <c r="DD20" s="684">
        <v>4016922</v>
      </c>
      <c r="DE20" s="679"/>
      <c r="DF20" s="679"/>
      <c r="DG20" s="679"/>
      <c r="DH20" s="679"/>
      <c r="DI20" s="679"/>
      <c r="DJ20" s="679"/>
      <c r="DK20" s="679"/>
      <c r="DL20" s="679"/>
      <c r="DM20" s="679"/>
      <c r="DN20" s="679"/>
      <c r="DO20" s="679"/>
      <c r="DP20" s="680"/>
      <c r="DQ20" s="684">
        <v>13755243</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23118</v>
      </c>
      <c r="S21" s="679"/>
      <c r="T21" s="679"/>
      <c r="U21" s="679"/>
      <c r="V21" s="679"/>
      <c r="W21" s="679"/>
      <c r="X21" s="679"/>
      <c r="Y21" s="680"/>
      <c r="Z21" s="715">
        <v>0.1</v>
      </c>
      <c r="AA21" s="715"/>
      <c r="AB21" s="715"/>
      <c r="AC21" s="715"/>
      <c r="AD21" s="716">
        <v>23118</v>
      </c>
      <c r="AE21" s="716"/>
      <c r="AF21" s="716"/>
      <c r="AG21" s="716"/>
      <c r="AH21" s="716"/>
      <c r="AI21" s="716"/>
      <c r="AJ21" s="716"/>
      <c r="AK21" s="716"/>
      <c r="AL21" s="681">
        <v>0.2</v>
      </c>
      <c r="AM21" s="682"/>
      <c r="AN21" s="682"/>
      <c r="AO21" s="717"/>
      <c r="AP21" s="773" t="s">
        <v>283</v>
      </c>
      <c r="AQ21" s="780"/>
      <c r="AR21" s="780"/>
      <c r="AS21" s="780"/>
      <c r="AT21" s="780"/>
      <c r="AU21" s="780"/>
      <c r="AV21" s="780"/>
      <c r="AW21" s="780"/>
      <c r="AX21" s="780"/>
      <c r="AY21" s="780"/>
      <c r="AZ21" s="780"/>
      <c r="BA21" s="780"/>
      <c r="BB21" s="780"/>
      <c r="BC21" s="780"/>
      <c r="BD21" s="780"/>
      <c r="BE21" s="780"/>
      <c r="BF21" s="775"/>
      <c r="BG21" s="678">
        <v>23734</v>
      </c>
      <c r="BH21" s="679"/>
      <c r="BI21" s="679"/>
      <c r="BJ21" s="679"/>
      <c r="BK21" s="679"/>
      <c r="BL21" s="679"/>
      <c r="BM21" s="679"/>
      <c r="BN21" s="680"/>
      <c r="BO21" s="715">
        <v>1</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7583171</v>
      </c>
      <c r="S22" s="679"/>
      <c r="T22" s="679"/>
      <c r="U22" s="679"/>
      <c r="V22" s="679"/>
      <c r="W22" s="679"/>
      <c r="X22" s="679"/>
      <c r="Y22" s="680"/>
      <c r="Z22" s="715">
        <v>35.200000000000003</v>
      </c>
      <c r="AA22" s="715"/>
      <c r="AB22" s="715"/>
      <c r="AC22" s="715"/>
      <c r="AD22" s="716">
        <v>6804599</v>
      </c>
      <c r="AE22" s="716"/>
      <c r="AF22" s="716"/>
      <c r="AG22" s="716"/>
      <c r="AH22" s="716"/>
      <c r="AI22" s="716"/>
      <c r="AJ22" s="716"/>
      <c r="AK22" s="716"/>
      <c r="AL22" s="681">
        <v>69.3</v>
      </c>
      <c r="AM22" s="682"/>
      <c r="AN22" s="682"/>
      <c r="AO22" s="717"/>
      <c r="AP22" s="773" t="s">
        <v>285</v>
      </c>
      <c r="AQ22" s="780"/>
      <c r="AR22" s="780"/>
      <c r="AS22" s="780"/>
      <c r="AT22" s="780"/>
      <c r="AU22" s="780"/>
      <c r="AV22" s="780"/>
      <c r="AW22" s="780"/>
      <c r="AX22" s="780"/>
      <c r="AY22" s="780"/>
      <c r="AZ22" s="780"/>
      <c r="BA22" s="780"/>
      <c r="BB22" s="780"/>
      <c r="BC22" s="780"/>
      <c r="BD22" s="780"/>
      <c r="BE22" s="780"/>
      <c r="BF22" s="775"/>
      <c r="BG22" s="678" t="s">
        <v>130</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6804599</v>
      </c>
      <c r="S23" s="679"/>
      <c r="T23" s="679"/>
      <c r="U23" s="679"/>
      <c r="V23" s="679"/>
      <c r="W23" s="679"/>
      <c r="X23" s="679"/>
      <c r="Y23" s="680"/>
      <c r="Z23" s="715">
        <v>31.6</v>
      </c>
      <c r="AA23" s="715"/>
      <c r="AB23" s="715"/>
      <c r="AC23" s="715"/>
      <c r="AD23" s="716">
        <v>6804599</v>
      </c>
      <c r="AE23" s="716"/>
      <c r="AF23" s="716"/>
      <c r="AG23" s="716"/>
      <c r="AH23" s="716"/>
      <c r="AI23" s="716"/>
      <c r="AJ23" s="716"/>
      <c r="AK23" s="716"/>
      <c r="AL23" s="681">
        <v>69.3</v>
      </c>
      <c r="AM23" s="682"/>
      <c r="AN23" s="682"/>
      <c r="AO23" s="717"/>
      <c r="AP23" s="773" t="s">
        <v>288</v>
      </c>
      <c r="AQ23" s="780"/>
      <c r="AR23" s="780"/>
      <c r="AS23" s="780"/>
      <c r="AT23" s="780"/>
      <c r="AU23" s="780"/>
      <c r="AV23" s="780"/>
      <c r="AW23" s="780"/>
      <c r="AX23" s="780"/>
      <c r="AY23" s="780"/>
      <c r="AZ23" s="780"/>
      <c r="BA23" s="780"/>
      <c r="BB23" s="780"/>
      <c r="BC23" s="780"/>
      <c r="BD23" s="780"/>
      <c r="BE23" s="780"/>
      <c r="BF23" s="775"/>
      <c r="BG23" s="678" t="s">
        <v>130</v>
      </c>
      <c r="BH23" s="679"/>
      <c r="BI23" s="679"/>
      <c r="BJ23" s="679"/>
      <c r="BK23" s="679"/>
      <c r="BL23" s="679"/>
      <c r="BM23" s="679"/>
      <c r="BN23" s="680"/>
      <c r="BO23" s="715" t="s">
        <v>130</v>
      </c>
      <c r="BP23" s="715"/>
      <c r="BQ23" s="715"/>
      <c r="BR23" s="715"/>
      <c r="BS23" s="684" t="s">
        <v>130</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778572</v>
      </c>
      <c r="S24" s="679"/>
      <c r="T24" s="679"/>
      <c r="U24" s="679"/>
      <c r="V24" s="679"/>
      <c r="W24" s="679"/>
      <c r="X24" s="679"/>
      <c r="Y24" s="680"/>
      <c r="Z24" s="715">
        <v>3.6</v>
      </c>
      <c r="AA24" s="715"/>
      <c r="AB24" s="715"/>
      <c r="AC24" s="715"/>
      <c r="AD24" s="716" t="s">
        <v>130</v>
      </c>
      <c r="AE24" s="716"/>
      <c r="AF24" s="716"/>
      <c r="AG24" s="716"/>
      <c r="AH24" s="716"/>
      <c r="AI24" s="716"/>
      <c r="AJ24" s="716"/>
      <c r="AK24" s="716"/>
      <c r="AL24" s="681" t="s">
        <v>130</v>
      </c>
      <c r="AM24" s="682"/>
      <c r="AN24" s="682"/>
      <c r="AO24" s="717"/>
      <c r="AP24" s="773" t="s">
        <v>295</v>
      </c>
      <c r="AQ24" s="780"/>
      <c r="AR24" s="780"/>
      <c r="AS24" s="780"/>
      <c r="AT24" s="780"/>
      <c r="AU24" s="780"/>
      <c r="AV24" s="780"/>
      <c r="AW24" s="780"/>
      <c r="AX24" s="780"/>
      <c r="AY24" s="780"/>
      <c r="AZ24" s="780"/>
      <c r="BA24" s="780"/>
      <c r="BB24" s="780"/>
      <c r="BC24" s="780"/>
      <c r="BD24" s="780"/>
      <c r="BE24" s="780"/>
      <c r="BF24" s="775"/>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7868840</v>
      </c>
      <c r="CS24" s="734"/>
      <c r="CT24" s="734"/>
      <c r="CU24" s="734"/>
      <c r="CV24" s="734"/>
      <c r="CW24" s="734"/>
      <c r="CX24" s="734"/>
      <c r="CY24" s="777"/>
      <c r="CZ24" s="778">
        <v>37.6</v>
      </c>
      <c r="DA24" s="751"/>
      <c r="DB24" s="751"/>
      <c r="DC24" s="781"/>
      <c r="DD24" s="776">
        <v>5392920</v>
      </c>
      <c r="DE24" s="734"/>
      <c r="DF24" s="734"/>
      <c r="DG24" s="734"/>
      <c r="DH24" s="734"/>
      <c r="DI24" s="734"/>
      <c r="DJ24" s="734"/>
      <c r="DK24" s="777"/>
      <c r="DL24" s="776">
        <v>5366267</v>
      </c>
      <c r="DM24" s="734"/>
      <c r="DN24" s="734"/>
      <c r="DO24" s="734"/>
      <c r="DP24" s="734"/>
      <c r="DQ24" s="734"/>
      <c r="DR24" s="734"/>
      <c r="DS24" s="734"/>
      <c r="DT24" s="734"/>
      <c r="DU24" s="734"/>
      <c r="DV24" s="777"/>
      <c r="DW24" s="778">
        <v>52.9</v>
      </c>
      <c r="DX24" s="751"/>
      <c r="DY24" s="751"/>
      <c r="DZ24" s="751"/>
      <c r="EA24" s="751"/>
      <c r="EB24" s="751"/>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130</v>
      </c>
      <c r="AM25" s="682"/>
      <c r="AN25" s="682"/>
      <c r="AO25" s="717"/>
      <c r="AP25" s="773" t="s">
        <v>298</v>
      </c>
      <c r="AQ25" s="780"/>
      <c r="AR25" s="780"/>
      <c r="AS25" s="780"/>
      <c r="AT25" s="780"/>
      <c r="AU25" s="780"/>
      <c r="AV25" s="780"/>
      <c r="AW25" s="780"/>
      <c r="AX25" s="780"/>
      <c r="AY25" s="780"/>
      <c r="AZ25" s="780"/>
      <c r="BA25" s="780"/>
      <c r="BB25" s="780"/>
      <c r="BC25" s="780"/>
      <c r="BD25" s="780"/>
      <c r="BE25" s="780"/>
      <c r="BF25" s="775"/>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2515336</v>
      </c>
      <c r="CS25" s="697"/>
      <c r="CT25" s="697"/>
      <c r="CU25" s="697"/>
      <c r="CV25" s="697"/>
      <c r="CW25" s="697"/>
      <c r="CX25" s="697"/>
      <c r="CY25" s="698"/>
      <c r="CZ25" s="681">
        <v>12</v>
      </c>
      <c r="DA25" s="699"/>
      <c r="DB25" s="699"/>
      <c r="DC25" s="700"/>
      <c r="DD25" s="684">
        <v>2218828</v>
      </c>
      <c r="DE25" s="697"/>
      <c r="DF25" s="697"/>
      <c r="DG25" s="697"/>
      <c r="DH25" s="697"/>
      <c r="DI25" s="697"/>
      <c r="DJ25" s="697"/>
      <c r="DK25" s="698"/>
      <c r="DL25" s="684">
        <v>2193755</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10599261</v>
      </c>
      <c r="S26" s="679"/>
      <c r="T26" s="679"/>
      <c r="U26" s="679"/>
      <c r="V26" s="679"/>
      <c r="W26" s="679"/>
      <c r="X26" s="679"/>
      <c r="Y26" s="680"/>
      <c r="Z26" s="715">
        <v>49.2</v>
      </c>
      <c r="AA26" s="715"/>
      <c r="AB26" s="715"/>
      <c r="AC26" s="715"/>
      <c r="AD26" s="716">
        <v>9820689</v>
      </c>
      <c r="AE26" s="716"/>
      <c r="AF26" s="716"/>
      <c r="AG26" s="716"/>
      <c r="AH26" s="716"/>
      <c r="AI26" s="716"/>
      <c r="AJ26" s="716"/>
      <c r="AK26" s="716"/>
      <c r="AL26" s="681">
        <v>100</v>
      </c>
      <c r="AM26" s="682"/>
      <c r="AN26" s="682"/>
      <c r="AO26" s="717"/>
      <c r="AP26" s="773" t="s">
        <v>301</v>
      </c>
      <c r="AQ26" s="774"/>
      <c r="AR26" s="774"/>
      <c r="AS26" s="774"/>
      <c r="AT26" s="774"/>
      <c r="AU26" s="774"/>
      <c r="AV26" s="774"/>
      <c r="AW26" s="774"/>
      <c r="AX26" s="774"/>
      <c r="AY26" s="774"/>
      <c r="AZ26" s="774"/>
      <c r="BA26" s="774"/>
      <c r="BB26" s="774"/>
      <c r="BC26" s="774"/>
      <c r="BD26" s="774"/>
      <c r="BE26" s="774"/>
      <c r="BF26" s="775"/>
      <c r="BG26" s="678" t="s">
        <v>130</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1594931</v>
      </c>
      <c r="CS26" s="679"/>
      <c r="CT26" s="679"/>
      <c r="CU26" s="679"/>
      <c r="CV26" s="679"/>
      <c r="CW26" s="679"/>
      <c r="CX26" s="679"/>
      <c r="CY26" s="680"/>
      <c r="CZ26" s="681">
        <v>7.6</v>
      </c>
      <c r="DA26" s="699"/>
      <c r="DB26" s="699"/>
      <c r="DC26" s="700"/>
      <c r="DD26" s="684">
        <v>1415125</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1553</v>
      </c>
      <c r="S27" s="679"/>
      <c r="T27" s="679"/>
      <c r="U27" s="679"/>
      <c r="V27" s="679"/>
      <c r="W27" s="679"/>
      <c r="X27" s="679"/>
      <c r="Y27" s="680"/>
      <c r="Z27" s="715">
        <v>0</v>
      </c>
      <c r="AA27" s="715"/>
      <c r="AB27" s="715"/>
      <c r="AC27" s="715"/>
      <c r="AD27" s="716">
        <v>1553</v>
      </c>
      <c r="AE27" s="716"/>
      <c r="AF27" s="716"/>
      <c r="AG27" s="716"/>
      <c r="AH27" s="716"/>
      <c r="AI27" s="716"/>
      <c r="AJ27" s="716"/>
      <c r="AK27" s="716"/>
      <c r="AL27" s="681">
        <v>0</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2340879</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3065048</v>
      </c>
      <c r="CS27" s="697"/>
      <c r="CT27" s="697"/>
      <c r="CU27" s="697"/>
      <c r="CV27" s="697"/>
      <c r="CW27" s="697"/>
      <c r="CX27" s="697"/>
      <c r="CY27" s="698"/>
      <c r="CZ27" s="681">
        <v>14.6</v>
      </c>
      <c r="DA27" s="699"/>
      <c r="DB27" s="699"/>
      <c r="DC27" s="700"/>
      <c r="DD27" s="684">
        <v>903968</v>
      </c>
      <c r="DE27" s="697"/>
      <c r="DF27" s="697"/>
      <c r="DG27" s="697"/>
      <c r="DH27" s="697"/>
      <c r="DI27" s="697"/>
      <c r="DJ27" s="697"/>
      <c r="DK27" s="698"/>
      <c r="DL27" s="684">
        <v>902388</v>
      </c>
      <c r="DM27" s="697"/>
      <c r="DN27" s="697"/>
      <c r="DO27" s="697"/>
      <c r="DP27" s="697"/>
      <c r="DQ27" s="697"/>
      <c r="DR27" s="697"/>
      <c r="DS27" s="697"/>
      <c r="DT27" s="697"/>
      <c r="DU27" s="697"/>
      <c r="DV27" s="698"/>
      <c r="DW27" s="681">
        <v>8.9</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98594</v>
      </c>
      <c r="S28" s="679"/>
      <c r="T28" s="679"/>
      <c r="U28" s="679"/>
      <c r="V28" s="679"/>
      <c r="W28" s="679"/>
      <c r="X28" s="679"/>
      <c r="Y28" s="680"/>
      <c r="Z28" s="715">
        <v>0.5</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2288456</v>
      </c>
      <c r="CS28" s="679"/>
      <c r="CT28" s="679"/>
      <c r="CU28" s="679"/>
      <c r="CV28" s="679"/>
      <c r="CW28" s="679"/>
      <c r="CX28" s="679"/>
      <c r="CY28" s="680"/>
      <c r="CZ28" s="681">
        <v>10.9</v>
      </c>
      <c r="DA28" s="699"/>
      <c r="DB28" s="699"/>
      <c r="DC28" s="700"/>
      <c r="DD28" s="684">
        <v>2270124</v>
      </c>
      <c r="DE28" s="679"/>
      <c r="DF28" s="679"/>
      <c r="DG28" s="679"/>
      <c r="DH28" s="679"/>
      <c r="DI28" s="679"/>
      <c r="DJ28" s="679"/>
      <c r="DK28" s="680"/>
      <c r="DL28" s="684">
        <v>2270124</v>
      </c>
      <c r="DM28" s="679"/>
      <c r="DN28" s="679"/>
      <c r="DO28" s="679"/>
      <c r="DP28" s="679"/>
      <c r="DQ28" s="679"/>
      <c r="DR28" s="679"/>
      <c r="DS28" s="679"/>
      <c r="DT28" s="679"/>
      <c r="DU28" s="679"/>
      <c r="DV28" s="680"/>
      <c r="DW28" s="681">
        <v>22.4</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124839</v>
      </c>
      <c r="S29" s="679"/>
      <c r="T29" s="679"/>
      <c r="U29" s="679"/>
      <c r="V29" s="679"/>
      <c r="W29" s="679"/>
      <c r="X29" s="679"/>
      <c r="Y29" s="680"/>
      <c r="Z29" s="715">
        <v>0.6</v>
      </c>
      <c r="AA29" s="715"/>
      <c r="AB29" s="715"/>
      <c r="AC29" s="715"/>
      <c r="AD29" s="716" t="s">
        <v>130</v>
      </c>
      <c r="AE29" s="716"/>
      <c r="AF29" s="716"/>
      <c r="AG29" s="716"/>
      <c r="AH29" s="716"/>
      <c r="AI29" s="716"/>
      <c r="AJ29" s="716"/>
      <c r="AK29" s="716"/>
      <c r="AL29" s="681" t="s">
        <v>130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309</v>
      </c>
      <c r="CE29" s="768"/>
      <c r="CF29" s="711" t="s">
        <v>70</v>
      </c>
      <c r="CG29" s="712"/>
      <c r="CH29" s="712"/>
      <c r="CI29" s="712"/>
      <c r="CJ29" s="712"/>
      <c r="CK29" s="712"/>
      <c r="CL29" s="712"/>
      <c r="CM29" s="712"/>
      <c r="CN29" s="712"/>
      <c r="CO29" s="712"/>
      <c r="CP29" s="712"/>
      <c r="CQ29" s="713"/>
      <c r="CR29" s="678">
        <v>2288456</v>
      </c>
      <c r="CS29" s="697"/>
      <c r="CT29" s="697"/>
      <c r="CU29" s="697"/>
      <c r="CV29" s="697"/>
      <c r="CW29" s="697"/>
      <c r="CX29" s="697"/>
      <c r="CY29" s="698"/>
      <c r="CZ29" s="681">
        <v>10.9</v>
      </c>
      <c r="DA29" s="699"/>
      <c r="DB29" s="699"/>
      <c r="DC29" s="700"/>
      <c r="DD29" s="684">
        <v>2270124</v>
      </c>
      <c r="DE29" s="697"/>
      <c r="DF29" s="697"/>
      <c r="DG29" s="697"/>
      <c r="DH29" s="697"/>
      <c r="DI29" s="697"/>
      <c r="DJ29" s="697"/>
      <c r="DK29" s="698"/>
      <c r="DL29" s="684">
        <v>2270124</v>
      </c>
      <c r="DM29" s="697"/>
      <c r="DN29" s="697"/>
      <c r="DO29" s="697"/>
      <c r="DP29" s="697"/>
      <c r="DQ29" s="697"/>
      <c r="DR29" s="697"/>
      <c r="DS29" s="697"/>
      <c r="DT29" s="697"/>
      <c r="DU29" s="697"/>
      <c r="DV29" s="698"/>
      <c r="DW29" s="681">
        <v>22.4</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42295</v>
      </c>
      <c r="S30" s="679"/>
      <c r="T30" s="679"/>
      <c r="U30" s="679"/>
      <c r="V30" s="679"/>
      <c r="W30" s="679"/>
      <c r="X30" s="679"/>
      <c r="Y30" s="680"/>
      <c r="Z30" s="715">
        <v>0.2</v>
      </c>
      <c r="AA30" s="715"/>
      <c r="AB30" s="715"/>
      <c r="AC30" s="715"/>
      <c r="AD30" s="716" t="s">
        <v>130</v>
      </c>
      <c r="AE30" s="716"/>
      <c r="AF30" s="716"/>
      <c r="AG30" s="716"/>
      <c r="AH30" s="716"/>
      <c r="AI30" s="716"/>
      <c r="AJ30" s="716"/>
      <c r="AK30" s="716"/>
      <c r="AL30" s="681" t="s">
        <v>130</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311</v>
      </c>
      <c r="BH30" s="764"/>
      <c r="BI30" s="764"/>
      <c r="BJ30" s="764"/>
      <c r="BK30" s="764"/>
      <c r="BL30" s="764"/>
      <c r="BM30" s="764"/>
      <c r="BN30" s="764"/>
      <c r="BO30" s="764"/>
      <c r="BP30" s="764"/>
      <c r="BQ30" s="765"/>
      <c r="BR30" s="739" t="s">
        <v>312</v>
      </c>
      <c r="BS30" s="764"/>
      <c r="BT30" s="764"/>
      <c r="BU30" s="764"/>
      <c r="BV30" s="764"/>
      <c r="BW30" s="764"/>
      <c r="BX30" s="764"/>
      <c r="BY30" s="764"/>
      <c r="BZ30" s="764"/>
      <c r="CA30" s="764"/>
      <c r="CB30" s="765"/>
      <c r="CD30" s="769"/>
      <c r="CE30" s="770"/>
      <c r="CF30" s="711" t="s">
        <v>313</v>
      </c>
      <c r="CG30" s="712"/>
      <c r="CH30" s="712"/>
      <c r="CI30" s="712"/>
      <c r="CJ30" s="712"/>
      <c r="CK30" s="712"/>
      <c r="CL30" s="712"/>
      <c r="CM30" s="712"/>
      <c r="CN30" s="712"/>
      <c r="CO30" s="712"/>
      <c r="CP30" s="712"/>
      <c r="CQ30" s="713"/>
      <c r="CR30" s="678">
        <v>2198992</v>
      </c>
      <c r="CS30" s="679"/>
      <c r="CT30" s="679"/>
      <c r="CU30" s="679"/>
      <c r="CV30" s="679"/>
      <c r="CW30" s="679"/>
      <c r="CX30" s="679"/>
      <c r="CY30" s="680"/>
      <c r="CZ30" s="681">
        <v>10.5</v>
      </c>
      <c r="DA30" s="699"/>
      <c r="DB30" s="699"/>
      <c r="DC30" s="700"/>
      <c r="DD30" s="684">
        <v>2180660</v>
      </c>
      <c r="DE30" s="679"/>
      <c r="DF30" s="679"/>
      <c r="DG30" s="679"/>
      <c r="DH30" s="679"/>
      <c r="DI30" s="679"/>
      <c r="DJ30" s="679"/>
      <c r="DK30" s="680"/>
      <c r="DL30" s="684">
        <v>2180660</v>
      </c>
      <c r="DM30" s="679"/>
      <c r="DN30" s="679"/>
      <c r="DO30" s="679"/>
      <c r="DP30" s="679"/>
      <c r="DQ30" s="679"/>
      <c r="DR30" s="679"/>
      <c r="DS30" s="679"/>
      <c r="DT30" s="679"/>
      <c r="DU30" s="679"/>
      <c r="DV30" s="680"/>
      <c r="DW30" s="681">
        <v>21.5</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2193481</v>
      </c>
      <c r="S31" s="679"/>
      <c r="T31" s="679"/>
      <c r="U31" s="679"/>
      <c r="V31" s="679"/>
      <c r="W31" s="679"/>
      <c r="X31" s="679"/>
      <c r="Y31" s="680"/>
      <c r="Z31" s="715">
        <v>10.199999999999999</v>
      </c>
      <c r="AA31" s="715"/>
      <c r="AB31" s="715"/>
      <c r="AC31" s="715"/>
      <c r="AD31" s="716" t="s">
        <v>130</v>
      </c>
      <c r="AE31" s="716"/>
      <c r="AF31" s="716"/>
      <c r="AG31" s="716"/>
      <c r="AH31" s="716"/>
      <c r="AI31" s="716"/>
      <c r="AJ31" s="716"/>
      <c r="AK31" s="716"/>
      <c r="AL31" s="681" t="s">
        <v>130</v>
      </c>
      <c r="AM31" s="682"/>
      <c r="AN31" s="682"/>
      <c r="AO31" s="717"/>
      <c r="AP31" s="753" t="s">
        <v>315</v>
      </c>
      <c r="AQ31" s="754"/>
      <c r="AR31" s="754"/>
      <c r="AS31" s="754"/>
      <c r="AT31" s="759" t="s">
        <v>316</v>
      </c>
      <c r="AU31" s="231"/>
      <c r="AV31" s="231"/>
      <c r="AW31" s="231"/>
      <c r="AX31" s="746" t="s">
        <v>190</v>
      </c>
      <c r="AY31" s="747"/>
      <c r="AZ31" s="747"/>
      <c r="BA31" s="747"/>
      <c r="BB31" s="747"/>
      <c r="BC31" s="747"/>
      <c r="BD31" s="747"/>
      <c r="BE31" s="747"/>
      <c r="BF31" s="748"/>
      <c r="BG31" s="749">
        <v>98.8</v>
      </c>
      <c r="BH31" s="750"/>
      <c r="BI31" s="750"/>
      <c r="BJ31" s="750"/>
      <c r="BK31" s="750"/>
      <c r="BL31" s="750"/>
      <c r="BM31" s="751">
        <v>93</v>
      </c>
      <c r="BN31" s="750"/>
      <c r="BO31" s="750"/>
      <c r="BP31" s="750"/>
      <c r="BQ31" s="752"/>
      <c r="BR31" s="749">
        <v>98.8</v>
      </c>
      <c r="BS31" s="750"/>
      <c r="BT31" s="750"/>
      <c r="BU31" s="750"/>
      <c r="BV31" s="750"/>
      <c r="BW31" s="750"/>
      <c r="BX31" s="751">
        <v>92</v>
      </c>
      <c r="BY31" s="750"/>
      <c r="BZ31" s="750"/>
      <c r="CA31" s="750"/>
      <c r="CB31" s="752"/>
      <c r="CD31" s="769"/>
      <c r="CE31" s="770"/>
      <c r="CF31" s="711" t="s">
        <v>317</v>
      </c>
      <c r="CG31" s="712"/>
      <c r="CH31" s="712"/>
      <c r="CI31" s="712"/>
      <c r="CJ31" s="712"/>
      <c r="CK31" s="712"/>
      <c r="CL31" s="712"/>
      <c r="CM31" s="712"/>
      <c r="CN31" s="712"/>
      <c r="CO31" s="712"/>
      <c r="CP31" s="712"/>
      <c r="CQ31" s="713"/>
      <c r="CR31" s="678">
        <v>89464</v>
      </c>
      <c r="CS31" s="697"/>
      <c r="CT31" s="697"/>
      <c r="CU31" s="697"/>
      <c r="CV31" s="697"/>
      <c r="CW31" s="697"/>
      <c r="CX31" s="697"/>
      <c r="CY31" s="698"/>
      <c r="CZ31" s="681">
        <v>0.4</v>
      </c>
      <c r="DA31" s="699"/>
      <c r="DB31" s="699"/>
      <c r="DC31" s="700"/>
      <c r="DD31" s="684">
        <v>89464</v>
      </c>
      <c r="DE31" s="697"/>
      <c r="DF31" s="697"/>
      <c r="DG31" s="697"/>
      <c r="DH31" s="697"/>
      <c r="DI31" s="697"/>
      <c r="DJ31" s="697"/>
      <c r="DK31" s="698"/>
      <c r="DL31" s="684">
        <v>89464</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318</v>
      </c>
      <c r="C32" s="743"/>
      <c r="D32" s="743"/>
      <c r="E32" s="743"/>
      <c r="F32" s="743"/>
      <c r="G32" s="743"/>
      <c r="H32" s="743"/>
      <c r="I32" s="743"/>
      <c r="J32" s="743"/>
      <c r="K32" s="743"/>
      <c r="L32" s="743"/>
      <c r="M32" s="743"/>
      <c r="N32" s="743"/>
      <c r="O32" s="743"/>
      <c r="P32" s="743"/>
      <c r="Q32" s="744"/>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5"/>
      <c r="AQ32" s="756"/>
      <c r="AR32" s="756"/>
      <c r="AS32" s="756"/>
      <c r="AT32" s="760"/>
      <c r="AU32" s="230" t="s">
        <v>319</v>
      </c>
      <c r="AV32" s="230"/>
      <c r="AW32" s="230"/>
      <c r="AX32" s="675" t="s">
        <v>320</v>
      </c>
      <c r="AY32" s="676"/>
      <c r="AZ32" s="676"/>
      <c r="BA32" s="676"/>
      <c r="BB32" s="676"/>
      <c r="BC32" s="676"/>
      <c r="BD32" s="676"/>
      <c r="BE32" s="676"/>
      <c r="BF32" s="677"/>
      <c r="BG32" s="762">
        <v>99</v>
      </c>
      <c r="BH32" s="697"/>
      <c r="BI32" s="697"/>
      <c r="BJ32" s="697"/>
      <c r="BK32" s="697"/>
      <c r="BL32" s="697"/>
      <c r="BM32" s="682">
        <v>95.9</v>
      </c>
      <c r="BN32" s="763"/>
      <c r="BO32" s="763"/>
      <c r="BP32" s="763"/>
      <c r="BQ32" s="721"/>
      <c r="BR32" s="762">
        <v>99.1</v>
      </c>
      <c r="BS32" s="697"/>
      <c r="BT32" s="697"/>
      <c r="BU32" s="697"/>
      <c r="BV32" s="697"/>
      <c r="BW32" s="697"/>
      <c r="BX32" s="682">
        <v>95.7</v>
      </c>
      <c r="BY32" s="763"/>
      <c r="BZ32" s="763"/>
      <c r="CA32" s="763"/>
      <c r="CB32" s="721"/>
      <c r="CD32" s="771"/>
      <c r="CE32" s="772"/>
      <c r="CF32" s="711" t="s">
        <v>321</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130</v>
      </c>
      <c r="DE32" s="679"/>
      <c r="DF32" s="679"/>
      <c r="DG32" s="679"/>
      <c r="DH32" s="679"/>
      <c r="DI32" s="679"/>
      <c r="DJ32" s="679"/>
      <c r="DK32" s="680"/>
      <c r="DL32" s="684" t="s">
        <v>130</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1147569</v>
      </c>
      <c r="S33" s="679"/>
      <c r="T33" s="679"/>
      <c r="U33" s="679"/>
      <c r="V33" s="679"/>
      <c r="W33" s="679"/>
      <c r="X33" s="679"/>
      <c r="Y33" s="680"/>
      <c r="Z33" s="715">
        <v>5.3</v>
      </c>
      <c r="AA33" s="715"/>
      <c r="AB33" s="715"/>
      <c r="AC33" s="715"/>
      <c r="AD33" s="716" t="s">
        <v>130</v>
      </c>
      <c r="AE33" s="716"/>
      <c r="AF33" s="716"/>
      <c r="AG33" s="716"/>
      <c r="AH33" s="716"/>
      <c r="AI33" s="716"/>
      <c r="AJ33" s="716"/>
      <c r="AK33" s="716"/>
      <c r="AL33" s="681" t="s">
        <v>130</v>
      </c>
      <c r="AM33" s="682"/>
      <c r="AN33" s="682"/>
      <c r="AO33" s="717"/>
      <c r="AP33" s="757"/>
      <c r="AQ33" s="758"/>
      <c r="AR33" s="758"/>
      <c r="AS33" s="758"/>
      <c r="AT33" s="761"/>
      <c r="AU33" s="232"/>
      <c r="AV33" s="232"/>
      <c r="AW33" s="232"/>
      <c r="AX33" s="659" t="s">
        <v>323</v>
      </c>
      <c r="AY33" s="660"/>
      <c r="AZ33" s="660"/>
      <c r="BA33" s="660"/>
      <c r="BB33" s="660"/>
      <c r="BC33" s="660"/>
      <c r="BD33" s="660"/>
      <c r="BE33" s="660"/>
      <c r="BF33" s="661"/>
      <c r="BG33" s="745">
        <v>98.4</v>
      </c>
      <c r="BH33" s="663"/>
      <c r="BI33" s="663"/>
      <c r="BJ33" s="663"/>
      <c r="BK33" s="663"/>
      <c r="BL33" s="663"/>
      <c r="BM33" s="706">
        <v>89.3</v>
      </c>
      <c r="BN33" s="663"/>
      <c r="BO33" s="663"/>
      <c r="BP33" s="663"/>
      <c r="BQ33" s="727"/>
      <c r="BR33" s="745">
        <v>98.3</v>
      </c>
      <c r="BS33" s="663"/>
      <c r="BT33" s="663"/>
      <c r="BU33" s="663"/>
      <c r="BV33" s="663"/>
      <c r="BW33" s="663"/>
      <c r="BX33" s="706">
        <v>87.6</v>
      </c>
      <c r="BY33" s="663"/>
      <c r="BZ33" s="663"/>
      <c r="CA33" s="663"/>
      <c r="CB33" s="727"/>
      <c r="CD33" s="711" t="s">
        <v>324</v>
      </c>
      <c r="CE33" s="712"/>
      <c r="CF33" s="712"/>
      <c r="CG33" s="712"/>
      <c r="CH33" s="712"/>
      <c r="CI33" s="712"/>
      <c r="CJ33" s="712"/>
      <c r="CK33" s="712"/>
      <c r="CL33" s="712"/>
      <c r="CM33" s="712"/>
      <c r="CN33" s="712"/>
      <c r="CO33" s="712"/>
      <c r="CP33" s="712"/>
      <c r="CQ33" s="713"/>
      <c r="CR33" s="678">
        <v>8912758</v>
      </c>
      <c r="CS33" s="697"/>
      <c r="CT33" s="697"/>
      <c r="CU33" s="697"/>
      <c r="CV33" s="697"/>
      <c r="CW33" s="697"/>
      <c r="CX33" s="697"/>
      <c r="CY33" s="698"/>
      <c r="CZ33" s="681">
        <v>42.6</v>
      </c>
      <c r="DA33" s="699"/>
      <c r="DB33" s="699"/>
      <c r="DC33" s="700"/>
      <c r="DD33" s="684">
        <v>7520826</v>
      </c>
      <c r="DE33" s="697"/>
      <c r="DF33" s="697"/>
      <c r="DG33" s="697"/>
      <c r="DH33" s="697"/>
      <c r="DI33" s="697"/>
      <c r="DJ33" s="697"/>
      <c r="DK33" s="698"/>
      <c r="DL33" s="684">
        <v>4542173</v>
      </c>
      <c r="DM33" s="697"/>
      <c r="DN33" s="697"/>
      <c r="DO33" s="697"/>
      <c r="DP33" s="697"/>
      <c r="DQ33" s="697"/>
      <c r="DR33" s="697"/>
      <c r="DS33" s="697"/>
      <c r="DT33" s="697"/>
      <c r="DU33" s="697"/>
      <c r="DV33" s="698"/>
      <c r="DW33" s="681">
        <v>44.8</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38553</v>
      </c>
      <c r="S34" s="679"/>
      <c r="T34" s="679"/>
      <c r="U34" s="679"/>
      <c r="V34" s="679"/>
      <c r="W34" s="679"/>
      <c r="X34" s="679"/>
      <c r="Y34" s="680"/>
      <c r="Z34" s="715">
        <v>0.2</v>
      </c>
      <c r="AA34" s="715"/>
      <c r="AB34" s="715"/>
      <c r="AC34" s="715"/>
      <c r="AD34" s="716" t="s">
        <v>130</v>
      </c>
      <c r="AE34" s="716"/>
      <c r="AF34" s="716"/>
      <c r="AG34" s="716"/>
      <c r="AH34" s="716"/>
      <c r="AI34" s="716"/>
      <c r="AJ34" s="716"/>
      <c r="AK34" s="716"/>
      <c r="AL34" s="681" t="s">
        <v>130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2056683</v>
      </c>
      <c r="CS34" s="679"/>
      <c r="CT34" s="679"/>
      <c r="CU34" s="679"/>
      <c r="CV34" s="679"/>
      <c r="CW34" s="679"/>
      <c r="CX34" s="679"/>
      <c r="CY34" s="680"/>
      <c r="CZ34" s="681">
        <v>9.8000000000000007</v>
      </c>
      <c r="DA34" s="699"/>
      <c r="DB34" s="699"/>
      <c r="DC34" s="700"/>
      <c r="DD34" s="684">
        <v>1551401</v>
      </c>
      <c r="DE34" s="679"/>
      <c r="DF34" s="679"/>
      <c r="DG34" s="679"/>
      <c r="DH34" s="679"/>
      <c r="DI34" s="679"/>
      <c r="DJ34" s="679"/>
      <c r="DK34" s="680"/>
      <c r="DL34" s="684">
        <v>1219538</v>
      </c>
      <c r="DM34" s="679"/>
      <c r="DN34" s="679"/>
      <c r="DO34" s="679"/>
      <c r="DP34" s="679"/>
      <c r="DQ34" s="679"/>
      <c r="DR34" s="679"/>
      <c r="DS34" s="679"/>
      <c r="DT34" s="679"/>
      <c r="DU34" s="679"/>
      <c r="DV34" s="680"/>
      <c r="DW34" s="681">
        <v>12</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694165</v>
      </c>
      <c r="S35" s="679"/>
      <c r="T35" s="679"/>
      <c r="U35" s="679"/>
      <c r="V35" s="679"/>
      <c r="W35" s="679"/>
      <c r="X35" s="679"/>
      <c r="Y35" s="680"/>
      <c r="Z35" s="715">
        <v>3.2</v>
      </c>
      <c r="AA35" s="715"/>
      <c r="AB35" s="715"/>
      <c r="AC35" s="715"/>
      <c r="AD35" s="716" t="s">
        <v>130</v>
      </c>
      <c r="AE35" s="716"/>
      <c r="AF35" s="716"/>
      <c r="AG35" s="716"/>
      <c r="AH35" s="716"/>
      <c r="AI35" s="716"/>
      <c r="AJ35" s="716"/>
      <c r="AK35" s="716"/>
      <c r="AL35" s="681" t="s">
        <v>130</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61871</v>
      </c>
      <c r="CS35" s="697"/>
      <c r="CT35" s="697"/>
      <c r="CU35" s="697"/>
      <c r="CV35" s="697"/>
      <c r="CW35" s="697"/>
      <c r="CX35" s="697"/>
      <c r="CY35" s="698"/>
      <c r="CZ35" s="681">
        <v>0.3</v>
      </c>
      <c r="DA35" s="699"/>
      <c r="DB35" s="699"/>
      <c r="DC35" s="700"/>
      <c r="DD35" s="684">
        <v>51554</v>
      </c>
      <c r="DE35" s="697"/>
      <c r="DF35" s="697"/>
      <c r="DG35" s="697"/>
      <c r="DH35" s="697"/>
      <c r="DI35" s="697"/>
      <c r="DJ35" s="697"/>
      <c r="DK35" s="698"/>
      <c r="DL35" s="684">
        <v>23288</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2007700</v>
      </c>
      <c r="S36" s="679"/>
      <c r="T36" s="679"/>
      <c r="U36" s="679"/>
      <c r="V36" s="679"/>
      <c r="W36" s="679"/>
      <c r="X36" s="679"/>
      <c r="Y36" s="680"/>
      <c r="Z36" s="715">
        <v>9.3000000000000007</v>
      </c>
      <c r="AA36" s="715"/>
      <c r="AB36" s="715"/>
      <c r="AC36" s="715"/>
      <c r="AD36" s="716" t="s">
        <v>130</v>
      </c>
      <c r="AE36" s="716"/>
      <c r="AF36" s="716"/>
      <c r="AG36" s="716"/>
      <c r="AH36" s="716"/>
      <c r="AI36" s="716"/>
      <c r="AJ36" s="716"/>
      <c r="AK36" s="716"/>
      <c r="AL36" s="681" t="s">
        <v>130</v>
      </c>
      <c r="AM36" s="682"/>
      <c r="AN36" s="682"/>
      <c r="AO36" s="717"/>
      <c r="AP36" s="235"/>
      <c r="AQ36" s="730" t="s">
        <v>332</v>
      </c>
      <c r="AR36" s="731"/>
      <c r="AS36" s="731"/>
      <c r="AT36" s="731"/>
      <c r="AU36" s="731"/>
      <c r="AV36" s="731"/>
      <c r="AW36" s="731"/>
      <c r="AX36" s="731"/>
      <c r="AY36" s="732"/>
      <c r="AZ36" s="733">
        <v>2410841</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616557</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2721271</v>
      </c>
      <c r="CS36" s="679"/>
      <c r="CT36" s="679"/>
      <c r="CU36" s="679"/>
      <c r="CV36" s="679"/>
      <c r="CW36" s="679"/>
      <c r="CX36" s="679"/>
      <c r="CY36" s="680"/>
      <c r="CZ36" s="681">
        <v>13</v>
      </c>
      <c r="DA36" s="699"/>
      <c r="DB36" s="699"/>
      <c r="DC36" s="700"/>
      <c r="DD36" s="684">
        <v>2216633</v>
      </c>
      <c r="DE36" s="679"/>
      <c r="DF36" s="679"/>
      <c r="DG36" s="679"/>
      <c r="DH36" s="679"/>
      <c r="DI36" s="679"/>
      <c r="DJ36" s="679"/>
      <c r="DK36" s="680"/>
      <c r="DL36" s="684">
        <v>1973875</v>
      </c>
      <c r="DM36" s="679"/>
      <c r="DN36" s="679"/>
      <c r="DO36" s="679"/>
      <c r="DP36" s="679"/>
      <c r="DQ36" s="679"/>
      <c r="DR36" s="679"/>
      <c r="DS36" s="679"/>
      <c r="DT36" s="679"/>
      <c r="DU36" s="679"/>
      <c r="DV36" s="680"/>
      <c r="DW36" s="681">
        <v>19.5</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1203469</v>
      </c>
      <c r="S37" s="679"/>
      <c r="T37" s="679"/>
      <c r="U37" s="679"/>
      <c r="V37" s="679"/>
      <c r="W37" s="679"/>
      <c r="X37" s="679"/>
      <c r="Y37" s="680"/>
      <c r="Z37" s="715">
        <v>5.6</v>
      </c>
      <c r="AA37" s="715"/>
      <c r="AB37" s="715"/>
      <c r="AC37" s="715"/>
      <c r="AD37" s="716" t="s">
        <v>130</v>
      </c>
      <c r="AE37" s="716"/>
      <c r="AF37" s="716"/>
      <c r="AG37" s="716"/>
      <c r="AH37" s="716"/>
      <c r="AI37" s="716"/>
      <c r="AJ37" s="716"/>
      <c r="AK37" s="716"/>
      <c r="AL37" s="681" t="s">
        <v>130</v>
      </c>
      <c r="AM37" s="682"/>
      <c r="AN37" s="682"/>
      <c r="AO37" s="717"/>
      <c r="AQ37" s="718" t="s">
        <v>336</v>
      </c>
      <c r="AR37" s="719"/>
      <c r="AS37" s="719"/>
      <c r="AT37" s="719"/>
      <c r="AU37" s="719"/>
      <c r="AV37" s="719"/>
      <c r="AW37" s="719"/>
      <c r="AX37" s="719"/>
      <c r="AY37" s="720"/>
      <c r="AZ37" s="678">
        <v>315576</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535417</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976741</v>
      </c>
      <c r="CS37" s="697"/>
      <c r="CT37" s="697"/>
      <c r="CU37" s="697"/>
      <c r="CV37" s="697"/>
      <c r="CW37" s="697"/>
      <c r="CX37" s="697"/>
      <c r="CY37" s="698"/>
      <c r="CZ37" s="681">
        <v>4.7</v>
      </c>
      <c r="DA37" s="699"/>
      <c r="DB37" s="699"/>
      <c r="DC37" s="700"/>
      <c r="DD37" s="684">
        <v>953441</v>
      </c>
      <c r="DE37" s="697"/>
      <c r="DF37" s="697"/>
      <c r="DG37" s="697"/>
      <c r="DH37" s="697"/>
      <c r="DI37" s="697"/>
      <c r="DJ37" s="697"/>
      <c r="DK37" s="698"/>
      <c r="DL37" s="684">
        <v>946245</v>
      </c>
      <c r="DM37" s="697"/>
      <c r="DN37" s="697"/>
      <c r="DO37" s="697"/>
      <c r="DP37" s="697"/>
      <c r="DQ37" s="697"/>
      <c r="DR37" s="697"/>
      <c r="DS37" s="697"/>
      <c r="DT37" s="697"/>
      <c r="DU37" s="697"/>
      <c r="DV37" s="698"/>
      <c r="DW37" s="681">
        <v>9.3000000000000007</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192587</v>
      </c>
      <c r="S38" s="679"/>
      <c r="T38" s="679"/>
      <c r="U38" s="679"/>
      <c r="V38" s="679"/>
      <c r="W38" s="679"/>
      <c r="X38" s="679"/>
      <c r="Y38" s="680"/>
      <c r="Z38" s="715">
        <v>0.9</v>
      </c>
      <c r="AA38" s="715"/>
      <c r="AB38" s="715"/>
      <c r="AC38" s="715"/>
      <c r="AD38" s="716">
        <v>115</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214450</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4413</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1725572</v>
      </c>
      <c r="CS38" s="679"/>
      <c r="CT38" s="679"/>
      <c r="CU38" s="679"/>
      <c r="CV38" s="679"/>
      <c r="CW38" s="679"/>
      <c r="CX38" s="679"/>
      <c r="CY38" s="680"/>
      <c r="CZ38" s="681">
        <v>8.1999999999999993</v>
      </c>
      <c r="DA38" s="699"/>
      <c r="DB38" s="699"/>
      <c r="DC38" s="700"/>
      <c r="DD38" s="684">
        <v>1385790</v>
      </c>
      <c r="DE38" s="679"/>
      <c r="DF38" s="679"/>
      <c r="DG38" s="679"/>
      <c r="DH38" s="679"/>
      <c r="DI38" s="679"/>
      <c r="DJ38" s="679"/>
      <c r="DK38" s="680"/>
      <c r="DL38" s="684">
        <v>1325472</v>
      </c>
      <c r="DM38" s="679"/>
      <c r="DN38" s="679"/>
      <c r="DO38" s="679"/>
      <c r="DP38" s="679"/>
      <c r="DQ38" s="679"/>
      <c r="DR38" s="679"/>
      <c r="DS38" s="679"/>
      <c r="DT38" s="679"/>
      <c r="DU38" s="679"/>
      <c r="DV38" s="680"/>
      <c r="DW38" s="681">
        <v>13.1</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3214008</v>
      </c>
      <c r="S39" s="679"/>
      <c r="T39" s="679"/>
      <c r="U39" s="679"/>
      <c r="V39" s="679"/>
      <c r="W39" s="679"/>
      <c r="X39" s="679"/>
      <c r="Y39" s="680"/>
      <c r="Z39" s="715">
        <v>14.9</v>
      </c>
      <c r="AA39" s="715"/>
      <c r="AB39" s="715"/>
      <c r="AC39" s="715"/>
      <c r="AD39" s="716" t="s">
        <v>130</v>
      </c>
      <c r="AE39" s="716"/>
      <c r="AF39" s="716"/>
      <c r="AG39" s="716"/>
      <c r="AH39" s="716"/>
      <c r="AI39" s="716"/>
      <c r="AJ39" s="716"/>
      <c r="AK39" s="716"/>
      <c r="AL39" s="681" t="s">
        <v>130</v>
      </c>
      <c r="AM39" s="682"/>
      <c r="AN39" s="682"/>
      <c r="AO39" s="717"/>
      <c r="AQ39" s="718" t="s">
        <v>344</v>
      </c>
      <c r="AR39" s="719"/>
      <c r="AS39" s="719"/>
      <c r="AT39" s="719"/>
      <c r="AU39" s="719"/>
      <c r="AV39" s="719"/>
      <c r="AW39" s="719"/>
      <c r="AX39" s="719"/>
      <c r="AY39" s="720"/>
      <c r="AZ39" s="678">
        <v>155243</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7249</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2187875</v>
      </c>
      <c r="CS39" s="697"/>
      <c r="CT39" s="697"/>
      <c r="CU39" s="697"/>
      <c r="CV39" s="697"/>
      <c r="CW39" s="697"/>
      <c r="CX39" s="697"/>
      <c r="CY39" s="698"/>
      <c r="CZ39" s="681">
        <v>10.4</v>
      </c>
      <c r="DA39" s="699"/>
      <c r="DB39" s="699"/>
      <c r="DC39" s="700"/>
      <c r="DD39" s="684">
        <v>2165802</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348</v>
      </c>
      <c r="AR40" s="719"/>
      <c r="AS40" s="719"/>
      <c r="AT40" s="719"/>
      <c r="AU40" s="719"/>
      <c r="AV40" s="719"/>
      <c r="AW40" s="719"/>
      <c r="AX40" s="719"/>
      <c r="AY40" s="720"/>
      <c r="AZ40" s="678">
        <v>77</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91</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159486</v>
      </c>
      <c r="CS40" s="679"/>
      <c r="CT40" s="679"/>
      <c r="CU40" s="679"/>
      <c r="CV40" s="679"/>
      <c r="CW40" s="679"/>
      <c r="CX40" s="679"/>
      <c r="CY40" s="680"/>
      <c r="CZ40" s="681">
        <v>0.8</v>
      </c>
      <c r="DA40" s="699"/>
      <c r="DB40" s="699"/>
      <c r="DC40" s="700"/>
      <c r="DD40" s="684">
        <v>149646</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320808</v>
      </c>
      <c r="S41" s="679"/>
      <c r="T41" s="679"/>
      <c r="U41" s="679"/>
      <c r="V41" s="679"/>
      <c r="W41" s="679"/>
      <c r="X41" s="679"/>
      <c r="Y41" s="680"/>
      <c r="Z41" s="715">
        <v>1.5</v>
      </c>
      <c r="AA41" s="715"/>
      <c r="AB41" s="715"/>
      <c r="AC41" s="715"/>
      <c r="AD41" s="716" t="s">
        <v>130</v>
      </c>
      <c r="AE41" s="716"/>
      <c r="AF41" s="716"/>
      <c r="AG41" s="716"/>
      <c r="AH41" s="716"/>
      <c r="AI41" s="716"/>
      <c r="AJ41" s="716"/>
      <c r="AK41" s="716"/>
      <c r="AL41" s="681" t="s">
        <v>130</v>
      </c>
      <c r="AM41" s="682"/>
      <c r="AN41" s="682"/>
      <c r="AO41" s="717"/>
      <c r="AQ41" s="718" t="s">
        <v>353</v>
      </c>
      <c r="AR41" s="719"/>
      <c r="AS41" s="719"/>
      <c r="AT41" s="719"/>
      <c r="AU41" s="719"/>
      <c r="AV41" s="719"/>
      <c r="AW41" s="719"/>
      <c r="AX41" s="719"/>
      <c r="AY41" s="720"/>
      <c r="AZ41" s="678">
        <v>326495</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130</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21558074</v>
      </c>
      <c r="S42" s="701"/>
      <c r="T42" s="701"/>
      <c r="U42" s="701"/>
      <c r="V42" s="701"/>
      <c r="W42" s="701"/>
      <c r="X42" s="701"/>
      <c r="Y42" s="703"/>
      <c r="Z42" s="704">
        <v>100</v>
      </c>
      <c r="AA42" s="704"/>
      <c r="AB42" s="704"/>
      <c r="AC42" s="704"/>
      <c r="AD42" s="705">
        <v>9822357</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1399000</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441</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4155496</v>
      </c>
      <c r="CS42" s="679"/>
      <c r="CT42" s="679"/>
      <c r="CU42" s="679"/>
      <c r="CV42" s="679"/>
      <c r="CW42" s="679"/>
      <c r="CX42" s="679"/>
      <c r="CY42" s="680"/>
      <c r="CZ42" s="681">
        <v>19.8</v>
      </c>
      <c r="DA42" s="682"/>
      <c r="DB42" s="682"/>
      <c r="DC42" s="683"/>
      <c r="DD42" s="684">
        <v>841497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144833</v>
      </c>
      <c r="CS43" s="697"/>
      <c r="CT43" s="697"/>
      <c r="CU43" s="697"/>
      <c r="CV43" s="697"/>
      <c r="CW43" s="697"/>
      <c r="CX43" s="697"/>
      <c r="CY43" s="698"/>
      <c r="CZ43" s="681">
        <v>0.7</v>
      </c>
      <c r="DA43" s="699"/>
      <c r="DB43" s="699"/>
      <c r="DC43" s="700"/>
      <c r="DD43" s="684">
        <v>144833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361</v>
      </c>
      <c r="CG44" s="676"/>
      <c r="CH44" s="676"/>
      <c r="CI44" s="676"/>
      <c r="CJ44" s="676"/>
      <c r="CK44" s="676"/>
      <c r="CL44" s="676"/>
      <c r="CM44" s="676"/>
      <c r="CN44" s="676"/>
      <c r="CO44" s="676"/>
      <c r="CP44" s="676"/>
      <c r="CQ44" s="677"/>
      <c r="CR44" s="678">
        <v>4016922</v>
      </c>
      <c r="CS44" s="679"/>
      <c r="CT44" s="679"/>
      <c r="CU44" s="679"/>
      <c r="CV44" s="679"/>
      <c r="CW44" s="679"/>
      <c r="CX44" s="679"/>
      <c r="CY44" s="680"/>
      <c r="CZ44" s="681">
        <v>19.2</v>
      </c>
      <c r="DA44" s="682"/>
      <c r="DB44" s="682"/>
      <c r="DC44" s="683"/>
      <c r="DD44" s="684">
        <v>763373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2033926</v>
      </c>
      <c r="CS45" s="697"/>
      <c r="CT45" s="697"/>
      <c r="CU45" s="697"/>
      <c r="CV45" s="697"/>
      <c r="CW45" s="697"/>
      <c r="CX45" s="697"/>
      <c r="CY45" s="698"/>
      <c r="CZ45" s="681">
        <v>9.6999999999999993</v>
      </c>
      <c r="DA45" s="699"/>
      <c r="DB45" s="699"/>
      <c r="DC45" s="700"/>
      <c r="DD45" s="684">
        <v>194466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1887597</v>
      </c>
      <c r="CS46" s="679"/>
      <c r="CT46" s="679"/>
      <c r="CU46" s="679"/>
      <c r="CV46" s="679"/>
      <c r="CW46" s="679"/>
      <c r="CX46" s="679"/>
      <c r="CY46" s="680"/>
      <c r="CZ46" s="681">
        <v>9</v>
      </c>
      <c r="DA46" s="682"/>
      <c r="DB46" s="682"/>
      <c r="DC46" s="683"/>
      <c r="DD46" s="684">
        <v>543408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138574</v>
      </c>
      <c r="CS47" s="697"/>
      <c r="CT47" s="697"/>
      <c r="CU47" s="697"/>
      <c r="CV47" s="697"/>
      <c r="CW47" s="697"/>
      <c r="CX47" s="697"/>
      <c r="CY47" s="698"/>
      <c r="CZ47" s="681">
        <v>0.7</v>
      </c>
      <c r="DA47" s="699"/>
      <c r="DB47" s="699"/>
      <c r="DC47" s="700"/>
      <c r="DD47" s="684">
        <v>78124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369</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20937094</v>
      </c>
      <c r="CS49" s="663"/>
      <c r="CT49" s="663"/>
      <c r="CU49" s="663"/>
      <c r="CV49" s="663"/>
      <c r="CW49" s="663"/>
      <c r="CX49" s="663"/>
      <c r="CY49" s="664"/>
      <c r="CZ49" s="665">
        <v>100</v>
      </c>
      <c r="DA49" s="666"/>
      <c r="DB49" s="666"/>
      <c r="DC49" s="667"/>
      <c r="DD49" s="668">
        <v>13755243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WiGxYCBM+j1ud4urQSj8L7a23DxyzyV6UjBFoGw+gcbxtc5s7V4BMuhX2ZBhjyhgMjy0/cSAGBvxk//elLbCA==" saltValue="VO/sd8KUk9JEwfdqNY1p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I22" sqref="BI2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372</v>
      </c>
      <c r="DK2" s="1207"/>
      <c r="DL2" s="1207"/>
      <c r="DM2" s="1207"/>
      <c r="DN2" s="1207"/>
      <c r="DO2" s="1208"/>
      <c r="DP2" s="250"/>
      <c r="DQ2" s="1206" t="s">
        <v>373</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374</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9"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4" t="s">
        <v>390</v>
      </c>
      <c r="DH5" s="1195"/>
      <c r="DI5" s="1195"/>
      <c r="DJ5" s="1195"/>
      <c r="DK5" s="1196"/>
      <c r="DL5" s="1194" t="s">
        <v>391</v>
      </c>
      <c r="DM5" s="1195"/>
      <c r="DN5" s="1195"/>
      <c r="DO5" s="1195"/>
      <c r="DP5" s="1196"/>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0"/>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7"/>
      <c r="DH6" s="1198"/>
      <c r="DI6" s="1198"/>
      <c r="DJ6" s="1198"/>
      <c r="DK6" s="1199"/>
      <c r="DL6" s="1197"/>
      <c r="DM6" s="1198"/>
      <c r="DN6" s="1198"/>
      <c r="DO6" s="1198"/>
      <c r="DP6" s="1199"/>
      <c r="DQ6" s="1097"/>
      <c r="DR6" s="1098"/>
      <c r="DS6" s="1098"/>
      <c r="DT6" s="1098"/>
      <c r="DU6" s="1099"/>
      <c r="DV6" s="1097"/>
      <c r="DW6" s="1098"/>
      <c r="DX6" s="1098"/>
      <c r="DY6" s="1098"/>
      <c r="DZ6" s="1111"/>
      <c r="EA6" s="255"/>
    </row>
    <row r="7" spans="1:131" s="256" customFormat="1" ht="26.25" customHeight="1" thickTop="1" x14ac:dyDescent="0.15">
      <c r="A7" s="259">
        <v>1</v>
      </c>
      <c r="B7" s="1146" t="s">
        <v>393</v>
      </c>
      <c r="C7" s="1147"/>
      <c r="D7" s="1147"/>
      <c r="E7" s="1147"/>
      <c r="F7" s="1147"/>
      <c r="G7" s="1147"/>
      <c r="H7" s="1147"/>
      <c r="I7" s="1147"/>
      <c r="J7" s="1147"/>
      <c r="K7" s="1147"/>
      <c r="L7" s="1147"/>
      <c r="M7" s="1147"/>
      <c r="N7" s="1147"/>
      <c r="O7" s="1147"/>
      <c r="P7" s="1148"/>
      <c r="Q7" s="1200">
        <v>21257</v>
      </c>
      <c r="R7" s="1201"/>
      <c r="S7" s="1201"/>
      <c r="T7" s="1201"/>
      <c r="U7" s="1201"/>
      <c r="V7" s="1201">
        <v>20642</v>
      </c>
      <c r="W7" s="1201"/>
      <c r="X7" s="1201"/>
      <c r="Y7" s="1201"/>
      <c r="Z7" s="1201"/>
      <c r="AA7" s="1201">
        <v>615</v>
      </c>
      <c r="AB7" s="1201"/>
      <c r="AC7" s="1201"/>
      <c r="AD7" s="1201"/>
      <c r="AE7" s="1202"/>
      <c r="AF7" s="1203">
        <v>440</v>
      </c>
      <c r="AG7" s="1204"/>
      <c r="AH7" s="1204"/>
      <c r="AI7" s="1204"/>
      <c r="AJ7" s="1205"/>
      <c r="AK7" s="1187">
        <v>2000</v>
      </c>
      <c r="AL7" s="1188"/>
      <c r="AM7" s="1188"/>
      <c r="AN7" s="1188"/>
      <c r="AO7" s="1188"/>
      <c r="AP7" s="1188">
        <v>17563</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601</v>
      </c>
      <c r="BT7" s="1192"/>
      <c r="BU7" s="1192"/>
      <c r="BV7" s="1192"/>
      <c r="BW7" s="1192"/>
      <c r="BX7" s="1192"/>
      <c r="BY7" s="1192"/>
      <c r="BZ7" s="1192"/>
      <c r="CA7" s="1192"/>
      <c r="CB7" s="1192"/>
      <c r="CC7" s="1192"/>
      <c r="CD7" s="1192"/>
      <c r="CE7" s="1192"/>
      <c r="CF7" s="1192"/>
      <c r="CG7" s="1193"/>
      <c r="CH7" s="1184">
        <v>8</v>
      </c>
      <c r="CI7" s="1185"/>
      <c r="CJ7" s="1185"/>
      <c r="CK7" s="1185"/>
      <c r="CL7" s="1186"/>
      <c r="CM7" s="1184">
        <v>107</v>
      </c>
      <c r="CN7" s="1185"/>
      <c r="CO7" s="1185"/>
      <c r="CP7" s="1185"/>
      <c r="CQ7" s="1186"/>
      <c r="CR7" s="1184">
        <v>36</v>
      </c>
      <c r="CS7" s="1185"/>
      <c r="CT7" s="1185"/>
      <c r="CU7" s="1185"/>
      <c r="CV7" s="1186"/>
      <c r="CW7" s="1184" t="s">
        <v>594</v>
      </c>
      <c r="CX7" s="1185"/>
      <c r="CY7" s="1185"/>
      <c r="CZ7" s="1185"/>
      <c r="DA7" s="1186"/>
      <c r="DB7" s="1184" t="s">
        <v>594</v>
      </c>
      <c r="DC7" s="1185"/>
      <c r="DD7" s="1185"/>
      <c r="DE7" s="1185"/>
      <c r="DF7" s="1186"/>
      <c r="DG7" s="1184" t="s">
        <v>594</v>
      </c>
      <c r="DH7" s="1185"/>
      <c r="DI7" s="1185"/>
      <c r="DJ7" s="1185"/>
      <c r="DK7" s="1186"/>
      <c r="DL7" s="1184" t="s">
        <v>594</v>
      </c>
      <c r="DM7" s="1185"/>
      <c r="DN7" s="1185"/>
      <c r="DO7" s="1185"/>
      <c r="DP7" s="1186"/>
      <c r="DQ7" s="1184" t="s">
        <v>594</v>
      </c>
      <c r="DR7" s="1185"/>
      <c r="DS7" s="1185"/>
      <c r="DT7" s="1185"/>
      <c r="DU7" s="1186"/>
      <c r="DV7" s="1211"/>
      <c r="DW7" s="1212"/>
      <c r="DX7" s="1212"/>
      <c r="DY7" s="1212"/>
      <c r="DZ7" s="1213"/>
      <c r="EA7" s="255"/>
    </row>
    <row r="8" spans="1:131" s="256" customFormat="1" ht="26.25" customHeight="1" x14ac:dyDescent="0.15">
      <c r="A8" s="262">
        <v>2</v>
      </c>
      <c r="B8" s="1124" t="s">
        <v>394</v>
      </c>
      <c r="C8" s="1125"/>
      <c r="D8" s="1125"/>
      <c r="E8" s="1125"/>
      <c r="F8" s="1125"/>
      <c r="G8" s="1125"/>
      <c r="H8" s="1125"/>
      <c r="I8" s="1125"/>
      <c r="J8" s="1125"/>
      <c r="K8" s="1125"/>
      <c r="L8" s="1125"/>
      <c r="M8" s="1125"/>
      <c r="N8" s="1125"/>
      <c r="O8" s="1125"/>
      <c r="P8" s="1126"/>
      <c r="Q8" s="1136">
        <v>60</v>
      </c>
      <c r="R8" s="1137"/>
      <c r="S8" s="1137"/>
      <c r="T8" s="1137"/>
      <c r="U8" s="1137"/>
      <c r="V8" s="1137">
        <v>55</v>
      </c>
      <c r="W8" s="1137"/>
      <c r="X8" s="1137"/>
      <c r="Y8" s="1137"/>
      <c r="Z8" s="1137"/>
      <c r="AA8" s="1137">
        <v>5</v>
      </c>
      <c r="AB8" s="1137"/>
      <c r="AC8" s="1137"/>
      <c r="AD8" s="1137"/>
      <c r="AE8" s="1138"/>
      <c r="AF8" s="1130">
        <v>5</v>
      </c>
      <c r="AG8" s="1131"/>
      <c r="AH8" s="1131"/>
      <c r="AI8" s="1131"/>
      <c r="AJ8" s="1132"/>
      <c r="AK8" s="1182">
        <v>25</v>
      </c>
      <c r="AL8" s="1183"/>
      <c r="AM8" s="1183"/>
      <c r="AN8" s="1183"/>
      <c r="AO8" s="1183"/>
      <c r="AP8" s="1183">
        <v>9</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t="s">
        <v>395</v>
      </c>
      <c r="C9" s="1125"/>
      <c r="D9" s="1125"/>
      <c r="E9" s="1125"/>
      <c r="F9" s="1125"/>
      <c r="G9" s="1125"/>
      <c r="H9" s="1125"/>
      <c r="I9" s="1125"/>
      <c r="J9" s="1125"/>
      <c r="K9" s="1125"/>
      <c r="L9" s="1125"/>
      <c r="M9" s="1125"/>
      <c r="N9" s="1125"/>
      <c r="O9" s="1125"/>
      <c r="P9" s="1126"/>
      <c r="Q9" s="1136">
        <v>268</v>
      </c>
      <c r="R9" s="1137"/>
      <c r="S9" s="1137"/>
      <c r="T9" s="1137"/>
      <c r="U9" s="1137"/>
      <c r="V9" s="1137">
        <v>267</v>
      </c>
      <c r="W9" s="1137"/>
      <c r="X9" s="1137"/>
      <c r="Y9" s="1137"/>
      <c r="Z9" s="1137"/>
      <c r="AA9" s="1137">
        <v>1</v>
      </c>
      <c r="AB9" s="1137"/>
      <c r="AC9" s="1137"/>
      <c r="AD9" s="1137"/>
      <c r="AE9" s="1138"/>
      <c r="AF9" s="1130">
        <v>1</v>
      </c>
      <c r="AG9" s="1131"/>
      <c r="AH9" s="1131"/>
      <c r="AI9" s="1131"/>
      <c r="AJ9" s="1132"/>
      <c r="AK9" s="1182">
        <v>23</v>
      </c>
      <c r="AL9" s="1183"/>
      <c r="AM9" s="1183"/>
      <c r="AN9" s="1183"/>
      <c r="AO9" s="1183"/>
      <c r="AP9" s="1183">
        <v>237</v>
      </c>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t="s">
        <v>396</v>
      </c>
      <c r="C10" s="1125"/>
      <c r="D10" s="1125"/>
      <c r="E10" s="1125"/>
      <c r="F10" s="1125"/>
      <c r="G10" s="1125"/>
      <c r="H10" s="1125"/>
      <c r="I10" s="1125"/>
      <c r="J10" s="1125"/>
      <c r="K10" s="1125"/>
      <c r="L10" s="1125"/>
      <c r="M10" s="1125"/>
      <c r="N10" s="1125"/>
      <c r="O10" s="1125"/>
      <c r="P10" s="1126"/>
      <c r="Q10" s="1136">
        <v>27</v>
      </c>
      <c r="R10" s="1137"/>
      <c r="S10" s="1137"/>
      <c r="T10" s="1137"/>
      <c r="U10" s="1137"/>
      <c r="V10" s="1137">
        <v>26</v>
      </c>
      <c r="W10" s="1137"/>
      <c r="X10" s="1137"/>
      <c r="Y10" s="1137"/>
      <c r="Z10" s="1137"/>
      <c r="AA10" s="1137">
        <v>1</v>
      </c>
      <c r="AB10" s="1137"/>
      <c r="AC10" s="1137"/>
      <c r="AD10" s="1137"/>
      <c r="AE10" s="1138"/>
      <c r="AF10" s="1130">
        <v>1</v>
      </c>
      <c r="AG10" s="1131"/>
      <c r="AH10" s="1131"/>
      <c r="AI10" s="1131"/>
      <c r="AJ10" s="1132"/>
      <c r="AK10" s="1182">
        <v>9</v>
      </c>
      <c r="AL10" s="1183"/>
      <c r="AM10" s="1183"/>
      <c r="AN10" s="1183"/>
      <c r="AO10" s="1183"/>
      <c r="AP10" s="1183" t="s">
        <v>594</v>
      </c>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7"/>
      <c r="R22" s="1178"/>
      <c r="S22" s="1178"/>
      <c r="T22" s="1178"/>
      <c r="U22" s="1178"/>
      <c r="V22" s="1178"/>
      <c r="W22" s="1178"/>
      <c r="X22" s="1178"/>
      <c r="Y22" s="1178"/>
      <c r="Z22" s="1178"/>
      <c r="AA22" s="1178"/>
      <c r="AB22" s="1178"/>
      <c r="AC22" s="1178"/>
      <c r="AD22" s="1178"/>
      <c r="AE22" s="1179"/>
      <c r="AF22" s="1130"/>
      <c r="AG22" s="1131"/>
      <c r="AH22" s="1131"/>
      <c r="AI22" s="1131"/>
      <c r="AJ22" s="1132"/>
      <c r="AK22" s="1173"/>
      <c r="AL22" s="1174"/>
      <c r="AM22" s="1174"/>
      <c r="AN22" s="1174"/>
      <c r="AO22" s="1174"/>
      <c r="AP22" s="1174"/>
      <c r="AQ22" s="1174"/>
      <c r="AR22" s="1174"/>
      <c r="AS22" s="1174"/>
      <c r="AT22" s="1174"/>
      <c r="AU22" s="1175"/>
      <c r="AV22" s="1175"/>
      <c r="AW22" s="1175"/>
      <c r="AX22" s="1175"/>
      <c r="AY22" s="1176"/>
      <c r="AZ22" s="1122" t="s">
        <v>397</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398</v>
      </c>
      <c r="B23" s="1037" t="s">
        <v>399</v>
      </c>
      <c r="C23" s="1038"/>
      <c r="D23" s="1038"/>
      <c r="E23" s="1038"/>
      <c r="F23" s="1038"/>
      <c r="G23" s="1038"/>
      <c r="H23" s="1038"/>
      <c r="I23" s="1038"/>
      <c r="J23" s="1038"/>
      <c r="K23" s="1038"/>
      <c r="L23" s="1038"/>
      <c r="M23" s="1038"/>
      <c r="N23" s="1038"/>
      <c r="O23" s="1038"/>
      <c r="P23" s="1039"/>
      <c r="Q23" s="1164">
        <v>21558</v>
      </c>
      <c r="R23" s="1165"/>
      <c r="S23" s="1165"/>
      <c r="T23" s="1165"/>
      <c r="U23" s="1165"/>
      <c r="V23" s="1165">
        <v>20937</v>
      </c>
      <c r="W23" s="1165"/>
      <c r="X23" s="1165"/>
      <c r="Y23" s="1165"/>
      <c r="Z23" s="1165"/>
      <c r="AA23" s="1165">
        <v>621</v>
      </c>
      <c r="AB23" s="1165"/>
      <c r="AC23" s="1165"/>
      <c r="AD23" s="1165"/>
      <c r="AE23" s="1166"/>
      <c r="AF23" s="1167">
        <v>446</v>
      </c>
      <c r="AG23" s="1165"/>
      <c r="AH23" s="1165"/>
      <c r="AI23" s="1165"/>
      <c r="AJ23" s="1168"/>
      <c r="AK23" s="1169"/>
      <c r="AL23" s="1170"/>
      <c r="AM23" s="1170"/>
      <c r="AN23" s="1170"/>
      <c r="AO23" s="1170"/>
      <c r="AP23" s="1165">
        <v>17809</v>
      </c>
      <c r="AQ23" s="1165"/>
      <c r="AR23" s="1165"/>
      <c r="AS23" s="1165"/>
      <c r="AT23" s="1165"/>
      <c r="AU23" s="1171"/>
      <c r="AV23" s="1171"/>
      <c r="AW23" s="1171"/>
      <c r="AX23" s="1171"/>
      <c r="AY23" s="1172"/>
      <c r="AZ23" s="1161" t="s">
        <v>400</v>
      </c>
      <c r="BA23" s="1162"/>
      <c r="BB23" s="1162"/>
      <c r="BC23" s="1162"/>
      <c r="BD23" s="1163"/>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60" t="s">
        <v>401</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9" t="s">
        <v>402</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403</v>
      </c>
      <c r="R26" s="1095"/>
      <c r="S26" s="1095"/>
      <c r="T26" s="1095"/>
      <c r="U26" s="1096"/>
      <c r="V26" s="1094" t="s">
        <v>404</v>
      </c>
      <c r="W26" s="1095"/>
      <c r="X26" s="1095"/>
      <c r="Y26" s="1095"/>
      <c r="Z26" s="1096"/>
      <c r="AA26" s="1094" t="s">
        <v>405</v>
      </c>
      <c r="AB26" s="1095"/>
      <c r="AC26" s="1095"/>
      <c r="AD26" s="1095"/>
      <c r="AE26" s="1095"/>
      <c r="AF26" s="1155" t="s">
        <v>406</v>
      </c>
      <c r="AG26" s="1101"/>
      <c r="AH26" s="1101"/>
      <c r="AI26" s="1101"/>
      <c r="AJ26" s="1156"/>
      <c r="AK26" s="1095" t="s">
        <v>407</v>
      </c>
      <c r="AL26" s="1095"/>
      <c r="AM26" s="1095"/>
      <c r="AN26" s="1095"/>
      <c r="AO26" s="1096"/>
      <c r="AP26" s="1094" t="s">
        <v>408</v>
      </c>
      <c r="AQ26" s="1095"/>
      <c r="AR26" s="1095"/>
      <c r="AS26" s="1095"/>
      <c r="AT26" s="1096"/>
      <c r="AU26" s="1094" t="s">
        <v>409</v>
      </c>
      <c r="AV26" s="1095"/>
      <c r="AW26" s="1095"/>
      <c r="AX26" s="1095"/>
      <c r="AY26" s="1096"/>
      <c r="AZ26" s="1094" t="s">
        <v>410</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7"/>
      <c r="AG27" s="1104"/>
      <c r="AH27" s="1104"/>
      <c r="AI27" s="1104"/>
      <c r="AJ27" s="1158"/>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6" t="s">
        <v>411</v>
      </c>
      <c r="C28" s="1147"/>
      <c r="D28" s="1147"/>
      <c r="E28" s="1147"/>
      <c r="F28" s="1147"/>
      <c r="G28" s="1147"/>
      <c r="H28" s="1147"/>
      <c r="I28" s="1147"/>
      <c r="J28" s="1147"/>
      <c r="K28" s="1147"/>
      <c r="L28" s="1147"/>
      <c r="M28" s="1147"/>
      <c r="N28" s="1147"/>
      <c r="O28" s="1147"/>
      <c r="P28" s="1148"/>
      <c r="Q28" s="1149">
        <v>4887</v>
      </c>
      <c r="R28" s="1150"/>
      <c r="S28" s="1150"/>
      <c r="T28" s="1150"/>
      <c r="U28" s="1150"/>
      <c r="V28" s="1150">
        <v>4281</v>
      </c>
      <c r="W28" s="1150"/>
      <c r="X28" s="1150"/>
      <c r="Y28" s="1150"/>
      <c r="Z28" s="1150"/>
      <c r="AA28" s="1150">
        <v>606</v>
      </c>
      <c r="AB28" s="1150"/>
      <c r="AC28" s="1150"/>
      <c r="AD28" s="1150"/>
      <c r="AE28" s="1151"/>
      <c r="AF28" s="1152">
        <v>606</v>
      </c>
      <c r="AG28" s="1150"/>
      <c r="AH28" s="1150"/>
      <c r="AI28" s="1150"/>
      <c r="AJ28" s="1153"/>
      <c r="AK28" s="1154">
        <v>300</v>
      </c>
      <c r="AL28" s="1142"/>
      <c r="AM28" s="1142"/>
      <c r="AN28" s="1142"/>
      <c r="AO28" s="1142"/>
      <c r="AP28" s="1142" t="s">
        <v>594</v>
      </c>
      <c r="AQ28" s="1142"/>
      <c r="AR28" s="1142"/>
      <c r="AS28" s="1142"/>
      <c r="AT28" s="1142"/>
      <c r="AU28" s="1142" t="s">
        <v>594</v>
      </c>
      <c r="AV28" s="1142"/>
      <c r="AW28" s="1142"/>
      <c r="AX28" s="1142"/>
      <c r="AY28" s="1142"/>
      <c r="AZ28" s="1143" t="s">
        <v>594</v>
      </c>
      <c r="BA28" s="1143"/>
      <c r="BB28" s="1143"/>
      <c r="BC28" s="1143"/>
      <c r="BD28" s="1143"/>
      <c r="BE28" s="1144"/>
      <c r="BF28" s="1144"/>
      <c r="BG28" s="1144"/>
      <c r="BH28" s="1144"/>
      <c r="BI28" s="1145"/>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412</v>
      </c>
      <c r="C29" s="1125"/>
      <c r="D29" s="1125"/>
      <c r="E29" s="1125"/>
      <c r="F29" s="1125"/>
      <c r="G29" s="1125"/>
      <c r="H29" s="1125"/>
      <c r="I29" s="1125"/>
      <c r="J29" s="1125"/>
      <c r="K29" s="1125"/>
      <c r="L29" s="1125"/>
      <c r="M29" s="1125"/>
      <c r="N29" s="1125"/>
      <c r="O29" s="1125"/>
      <c r="P29" s="1126"/>
      <c r="Q29" s="1136">
        <v>3899</v>
      </c>
      <c r="R29" s="1137"/>
      <c r="S29" s="1137"/>
      <c r="T29" s="1137"/>
      <c r="U29" s="1137"/>
      <c r="V29" s="1137">
        <v>3822</v>
      </c>
      <c r="W29" s="1137"/>
      <c r="X29" s="1137"/>
      <c r="Y29" s="1137"/>
      <c r="Z29" s="1137"/>
      <c r="AA29" s="1137">
        <v>77</v>
      </c>
      <c r="AB29" s="1137"/>
      <c r="AC29" s="1137"/>
      <c r="AD29" s="1137"/>
      <c r="AE29" s="1138"/>
      <c r="AF29" s="1130">
        <v>77</v>
      </c>
      <c r="AG29" s="1131"/>
      <c r="AH29" s="1131"/>
      <c r="AI29" s="1131"/>
      <c r="AJ29" s="1132"/>
      <c r="AK29" s="1073">
        <v>538</v>
      </c>
      <c r="AL29" s="1064"/>
      <c r="AM29" s="1064"/>
      <c r="AN29" s="1064"/>
      <c r="AO29" s="1064"/>
      <c r="AP29" s="1074" t="s">
        <v>531</v>
      </c>
      <c r="AQ29" s="1072"/>
      <c r="AR29" s="1072"/>
      <c r="AS29" s="1072"/>
      <c r="AT29" s="1073"/>
      <c r="AU29" s="1074" t="s">
        <v>531</v>
      </c>
      <c r="AV29" s="1072"/>
      <c r="AW29" s="1072"/>
      <c r="AX29" s="1072"/>
      <c r="AY29" s="1073"/>
      <c r="AZ29" s="1139" t="s">
        <v>531</v>
      </c>
      <c r="BA29" s="1140"/>
      <c r="BB29" s="1140"/>
      <c r="BC29" s="1140"/>
      <c r="BD29" s="1141"/>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413</v>
      </c>
      <c r="C30" s="1125"/>
      <c r="D30" s="1125"/>
      <c r="E30" s="1125"/>
      <c r="F30" s="1125"/>
      <c r="G30" s="1125"/>
      <c r="H30" s="1125"/>
      <c r="I30" s="1125"/>
      <c r="J30" s="1125"/>
      <c r="K30" s="1125"/>
      <c r="L30" s="1125"/>
      <c r="M30" s="1125"/>
      <c r="N30" s="1125"/>
      <c r="O30" s="1125"/>
      <c r="P30" s="1126"/>
      <c r="Q30" s="1136">
        <v>384</v>
      </c>
      <c r="R30" s="1137"/>
      <c r="S30" s="1137"/>
      <c r="T30" s="1137"/>
      <c r="U30" s="1137"/>
      <c r="V30" s="1137">
        <v>378</v>
      </c>
      <c r="W30" s="1137"/>
      <c r="X30" s="1137"/>
      <c r="Y30" s="1137"/>
      <c r="Z30" s="1137"/>
      <c r="AA30" s="1137">
        <v>6</v>
      </c>
      <c r="AB30" s="1137"/>
      <c r="AC30" s="1137"/>
      <c r="AD30" s="1137"/>
      <c r="AE30" s="1138"/>
      <c r="AF30" s="1130">
        <v>6</v>
      </c>
      <c r="AG30" s="1131"/>
      <c r="AH30" s="1131"/>
      <c r="AI30" s="1131"/>
      <c r="AJ30" s="1132"/>
      <c r="AK30" s="1073">
        <v>145</v>
      </c>
      <c r="AL30" s="1064"/>
      <c r="AM30" s="1064"/>
      <c r="AN30" s="1064"/>
      <c r="AO30" s="1064"/>
      <c r="AP30" s="1074" t="s">
        <v>531</v>
      </c>
      <c r="AQ30" s="1072"/>
      <c r="AR30" s="1072"/>
      <c r="AS30" s="1072"/>
      <c r="AT30" s="1073"/>
      <c r="AU30" s="1074" t="s">
        <v>594</v>
      </c>
      <c r="AV30" s="1072"/>
      <c r="AW30" s="1072"/>
      <c r="AX30" s="1072"/>
      <c r="AY30" s="1073"/>
      <c r="AZ30" s="1139" t="s">
        <v>531</v>
      </c>
      <c r="BA30" s="1140"/>
      <c r="BB30" s="1140"/>
      <c r="BC30" s="1140"/>
      <c r="BD30" s="1141"/>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414</v>
      </c>
      <c r="C31" s="1125"/>
      <c r="D31" s="1125"/>
      <c r="E31" s="1125"/>
      <c r="F31" s="1125"/>
      <c r="G31" s="1125"/>
      <c r="H31" s="1125"/>
      <c r="I31" s="1125"/>
      <c r="J31" s="1125"/>
      <c r="K31" s="1125"/>
      <c r="L31" s="1125"/>
      <c r="M31" s="1125"/>
      <c r="N31" s="1125"/>
      <c r="O31" s="1125"/>
      <c r="P31" s="1126"/>
      <c r="Q31" s="1136">
        <v>933</v>
      </c>
      <c r="R31" s="1137"/>
      <c r="S31" s="1137"/>
      <c r="T31" s="1137"/>
      <c r="U31" s="1137"/>
      <c r="V31" s="1137">
        <v>840</v>
      </c>
      <c r="W31" s="1137"/>
      <c r="X31" s="1137"/>
      <c r="Y31" s="1137"/>
      <c r="Z31" s="1137"/>
      <c r="AA31" s="1137">
        <v>93</v>
      </c>
      <c r="AB31" s="1137"/>
      <c r="AC31" s="1137"/>
      <c r="AD31" s="1137"/>
      <c r="AE31" s="1138"/>
      <c r="AF31" s="1130">
        <v>1450</v>
      </c>
      <c r="AG31" s="1131"/>
      <c r="AH31" s="1131"/>
      <c r="AI31" s="1131"/>
      <c r="AJ31" s="1132"/>
      <c r="AK31" s="1073">
        <v>155</v>
      </c>
      <c r="AL31" s="1064"/>
      <c r="AM31" s="1064"/>
      <c r="AN31" s="1064"/>
      <c r="AO31" s="1064"/>
      <c r="AP31" s="1064">
        <v>2667</v>
      </c>
      <c r="AQ31" s="1064"/>
      <c r="AR31" s="1064"/>
      <c r="AS31" s="1064"/>
      <c r="AT31" s="1064"/>
      <c r="AU31" s="1064">
        <v>1347</v>
      </c>
      <c r="AV31" s="1064"/>
      <c r="AW31" s="1064"/>
      <c r="AX31" s="1064"/>
      <c r="AY31" s="1064"/>
      <c r="AZ31" s="1139" t="s">
        <v>531</v>
      </c>
      <c r="BA31" s="1140"/>
      <c r="BB31" s="1140"/>
      <c r="BC31" s="1140"/>
      <c r="BD31" s="1141"/>
      <c r="BE31" s="1119" t="s">
        <v>415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416</v>
      </c>
      <c r="C32" s="1125"/>
      <c r="D32" s="1125"/>
      <c r="E32" s="1125"/>
      <c r="F32" s="1125"/>
      <c r="G32" s="1125"/>
      <c r="H32" s="1125"/>
      <c r="I32" s="1125"/>
      <c r="J32" s="1125"/>
      <c r="K32" s="1125"/>
      <c r="L32" s="1125"/>
      <c r="M32" s="1125"/>
      <c r="N32" s="1125"/>
      <c r="O32" s="1125"/>
      <c r="P32" s="1126"/>
      <c r="Q32" s="1136">
        <v>3549</v>
      </c>
      <c r="R32" s="1137"/>
      <c r="S32" s="1137"/>
      <c r="T32" s="1137"/>
      <c r="U32" s="1137"/>
      <c r="V32" s="1137">
        <v>3589</v>
      </c>
      <c r="W32" s="1137"/>
      <c r="X32" s="1137"/>
      <c r="Y32" s="1137"/>
      <c r="Z32" s="1137"/>
      <c r="AA32" s="1137">
        <v>-40</v>
      </c>
      <c r="AB32" s="1137"/>
      <c r="AC32" s="1137"/>
      <c r="AD32" s="1137"/>
      <c r="AE32" s="1138"/>
      <c r="AF32" s="1130">
        <v>231</v>
      </c>
      <c r="AG32" s="1131"/>
      <c r="AH32" s="1131"/>
      <c r="AI32" s="1131"/>
      <c r="AJ32" s="1132"/>
      <c r="AK32" s="1073">
        <v>166</v>
      </c>
      <c r="AL32" s="1064"/>
      <c r="AM32" s="1064"/>
      <c r="AN32" s="1064"/>
      <c r="AO32" s="1064"/>
      <c r="AP32" s="1064">
        <v>1883</v>
      </c>
      <c r="AQ32" s="1064"/>
      <c r="AR32" s="1064"/>
      <c r="AS32" s="1064"/>
      <c r="AT32" s="1064"/>
      <c r="AU32" s="1064">
        <v>826</v>
      </c>
      <c r="AV32" s="1064"/>
      <c r="AW32" s="1064"/>
      <c r="AX32" s="1064"/>
      <c r="AY32" s="1064"/>
      <c r="AZ32" s="1139" t="s">
        <v>531</v>
      </c>
      <c r="BA32" s="1140"/>
      <c r="BB32" s="1140"/>
      <c r="BC32" s="1140"/>
      <c r="BD32" s="1141"/>
      <c r="BE32" s="1119" t="s">
        <v>415</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417</v>
      </c>
      <c r="C33" s="1125"/>
      <c r="D33" s="1125"/>
      <c r="E33" s="1125"/>
      <c r="F33" s="1125"/>
      <c r="G33" s="1125"/>
      <c r="H33" s="1125"/>
      <c r="I33" s="1125"/>
      <c r="J33" s="1125"/>
      <c r="K33" s="1125"/>
      <c r="L33" s="1125"/>
      <c r="M33" s="1125"/>
      <c r="N33" s="1125"/>
      <c r="O33" s="1125"/>
      <c r="P33" s="1126"/>
      <c r="Q33" s="1136">
        <v>332</v>
      </c>
      <c r="R33" s="1137"/>
      <c r="S33" s="1137"/>
      <c r="T33" s="1137"/>
      <c r="U33" s="1137"/>
      <c r="V33" s="1137">
        <v>267</v>
      </c>
      <c r="W33" s="1137"/>
      <c r="X33" s="1137"/>
      <c r="Y33" s="1137"/>
      <c r="Z33" s="1137"/>
      <c r="AA33" s="1137">
        <v>65</v>
      </c>
      <c r="AB33" s="1137"/>
      <c r="AC33" s="1137"/>
      <c r="AD33" s="1137"/>
      <c r="AE33" s="1138"/>
      <c r="AF33" s="1130">
        <v>56</v>
      </c>
      <c r="AG33" s="1131"/>
      <c r="AH33" s="1131"/>
      <c r="AI33" s="1131"/>
      <c r="AJ33" s="1132"/>
      <c r="AK33" s="1073">
        <v>197</v>
      </c>
      <c r="AL33" s="1064"/>
      <c r="AM33" s="1064"/>
      <c r="AN33" s="1064"/>
      <c r="AO33" s="1064"/>
      <c r="AP33" s="1064">
        <v>1547</v>
      </c>
      <c r="AQ33" s="1064"/>
      <c r="AR33" s="1064"/>
      <c r="AS33" s="1064"/>
      <c r="AT33" s="1064"/>
      <c r="AU33" s="1064">
        <v>1547</v>
      </c>
      <c r="AV33" s="1064"/>
      <c r="AW33" s="1064"/>
      <c r="AX33" s="1064"/>
      <c r="AY33" s="1064"/>
      <c r="AZ33" s="1139" t="s">
        <v>594</v>
      </c>
      <c r="BA33" s="1140"/>
      <c r="BB33" s="1140"/>
      <c r="BC33" s="1140"/>
      <c r="BD33" s="1141"/>
      <c r="BE33" s="1119" t="s">
        <v>415</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419</v>
      </c>
      <c r="C34" s="1125"/>
      <c r="D34" s="1125"/>
      <c r="E34" s="1125"/>
      <c r="F34" s="1125"/>
      <c r="G34" s="1125"/>
      <c r="H34" s="1125"/>
      <c r="I34" s="1125"/>
      <c r="J34" s="1125"/>
      <c r="K34" s="1125"/>
      <c r="L34" s="1125"/>
      <c r="M34" s="1125"/>
      <c r="N34" s="1125"/>
      <c r="O34" s="1125"/>
      <c r="P34" s="1126"/>
      <c r="Q34" s="1136">
        <v>90</v>
      </c>
      <c r="R34" s="1137"/>
      <c r="S34" s="1137"/>
      <c r="T34" s="1137"/>
      <c r="U34" s="1137"/>
      <c r="V34" s="1137">
        <v>42</v>
      </c>
      <c r="W34" s="1137"/>
      <c r="X34" s="1137"/>
      <c r="Y34" s="1137"/>
      <c r="Z34" s="1137"/>
      <c r="AA34" s="1137">
        <v>48</v>
      </c>
      <c r="AB34" s="1137"/>
      <c r="AC34" s="1137"/>
      <c r="AD34" s="1137"/>
      <c r="AE34" s="1138"/>
      <c r="AF34" s="1130">
        <v>48</v>
      </c>
      <c r="AG34" s="1131"/>
      <c r="AH34" s="1131"/>
      <c r="AI34" s="1131"/>
      <c r="AJ34" s="1132"/>
      <c r="AK34" s="1073">
        <v>0</v>
      </c>
      <c r="AL34" s="1064"/>
      <c r="AM34" s="1064"/>
      <c r="AN34" s="1064"/>
      <c r="AO34" s="1064"/>
      <c r="AP34" s="1064" t="s">
        <v>594</v>
      </c>
      <c r="AQ34" s="1064"/>
      <c r="AR34" s="1064"/>
      <c r="AS34" s="1064"/>
      <c r="AT34" s="1064"/>
      <c r="AU34" s="1064" t="s">
        <v>594</v>
      </c>
      <c r="AV34" s="1064"/>
      <c r="AW34" s="1064"/>
      <c r="AX34" s="1064"/>
      <c r="AY34" s="1064"/>
      <c r="AZ34" s="1139" t="s">
        <v>531</v>
      </c>
      <c r="BA34" s="1140"/>
      <c r="BB34" s="1140"/>
      <c r="BC34" s="1140"/>
      <c r="BD34" s="1141"/>
      <c r="BE34" s="1119" t="s">
        <v>418</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9"/>
      <c r="BA35" s="1140"/>
      <c r="BB35" s="1140"/>
      <c r="BC35" s="1140"/>
      <c r="BD35" s="1141"/>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420</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398</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2474</v>
      </c>
      <c r="AG63" s="1052"/>
      <c r="AH63" s="1052"/>
      <c r="AI63" s="1052"/>
      <c r="AJ63" s="1117"/>
      <c r="AK63" s="1118"/>
      <c r="AL63" s="1056"/>
      <c r="AM63" s="1056"/>
      <c r="AN63" s="1056"/>
      <c r="AO63" s="1056"/>
      <c r="AP63" s="1052">
        <v>6097</v>
      </c>
      <c r="AQ63" s="1052"/>
      <c r="AR63" s="1052"/>
      <c r="AS63" s="1052"/>
      <c r="AT63" s="1052"/>
      <c r="AU63" s="1052">
        <v>3720</v>
      </c>
      <c r="AV63" s="1052"/>
      <c r="AW63" s="1052"/>
      <c r="AX63" s="1052"/>
      <c r="AY63" s="1052"/>
      <c r="AZ63" s="1112"/>
      <c r="BA63" s="1112"/>
      <c r="BB63" s="1112"/>
      <c r="BC63" s="1112"/>
      <c r="BD63" s="1112"/>
      <c r="BE63" s="1053"/>
      <c r="BF63" s="1053"/>
      <c r="BG63" s="1053"/>
      <c r="BH63" s="1053"/>
      <c r="BI63" s="1054"/>
      <c r="BJ63" s="1113" t="s">
        <v>422</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595</v>
      </c>
      <c r="C68" s="1079"/>
      <c r="D68" s="1079"/>
      <c r="E68" s="1079"/>
      <c r="F68" s="1079"/>
      <c r="G68" s="1079"/>
      <c r="H68" s="1079"/>
      <c r="I68" s="1079"/>
      <c r="J68" s="1079"/>
      <c r="K68" s="1079"/>
      <c r="L68" s="1079"/>
      <c r="M68" s="1079"/>
      <c r="N68" s="1079"/>
      <c r="O68" s="1079"/>
      <c r="P68" s="1080"/>
      <c r="Q68" s="1081">
        <v>9132</v>
      </c>
      <c r="R68" s="1075"/>
      <c r="S68" s="1075"/>
      <c r="T68" s="1075"/>
      <c r="U68" s="1075"/>
      <c r="V68" s="1075">
        <v>7684</v>
      </c>
      <c r="W68" s="1075"/>
      <c r="X68" s="1075"/>
      <c r="Y68" s="1075"/>
      <c r="Z68" s="1075"/>
      <c r="AA68" s="1075">
        <v>1448</v>
      </c>
      <c r="AB68" s="1075"/>
      <c r="AC68" s="1075"/>
      <c r="AD68" s="1075"/>
      <c r="AE68" s="1075"/>
      <c r="AF68" s="1075">
        <v>1448</v>
      </c>
      <c r="AG68" s="1075"/>
      <c r="AH68" s="1075"/>
      <c r="AI68" s="1075"/>
      <c r="AJ68" s="1075"/>
      <c r="AK68" s="1075">
        <v>725</v>
      </c>
      <c r="AL68" s="1075"/>
      <c r="AM68" s="1075"/>
      <c r="AN68" s="1075"/>
      <c r="AO68" s="1075"/>
      <c r="AP68" s="1075" t="s">
        <v>594</v>
      </c>
      <c r="AQ68" s="1075"/>
      <c r="AR68" s="1075"/>
      <c r="AS68" s="1075"/>
      <c r="AT68" s="1075"/>
      <c r="AU68" s="1075" t="s">
        <v>594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596</v>
      </c>
      <c r="C69" s="1068"/>
      <c r="D69" s="1068"/>
      <c r="E69" s="1068"/>
      <c r="F69" s="1068"/>
      <c r="G69" s="1068"/>
      <c r="H69" s="1068"/>
      <c r="I69" s="1068"/>
      <c r="J69" s="1068"/>
      <c r="K69" s="1068"/>
      <c r="L69" s="1068"/>
      <c r="M69" s="1068"/>
      <c r="N69" s="1068"/>
      <c r="O69" s="1068"/>
      <c r="P69" s="1069"/>
      <c r="Q69" s="1070">
        <v>259</v>
      </c>
      <c r="R69" s="1064"/>
      <c r="S69" s="1064"/>
      <c r="T69" s="1064"/>
      <c r="U69" s="1064"/>
      <c r="V69" s="1064">
        <v>238</v>
      </c>
      <c r="W69" s="1064"/>
      <c r="X69" s="1064"/>
      <c r="Y69" s="1064"/>
      <c r="Z69" s="1064"/>
      <c r="AA69" s="1064">
        <v>21</v>
      </c>
      <c r="AB69" s="1064"/>
      <c r="AC69" s="1064"/>
      <c r="AD69" s="1064"/>
      <c r="AE69" s="1064"/>
      <c r="AF69" s="1064">
        <v>21</v>
      </c>
      <c r="AG69" s="1064"/>
      <c r="AH69" s="1064"/>
      <c r="AI69" s="1064"/>
      <c r="AJ69" s="1064"/>
      <c r="AK69" s="1064">
        <v>27</v>
      </c>
      <c r="AL69" s="1064"/>
      <c r="AM69" s="1064"/>
      <c r="AN69" s="1064"/>
      <c r="AO69" s="1064"/>
      <c r="AP69" s="1064" t="s">
        <v>594</v>
      </c>
      <c r="AQ69" s="1064"/>
      <c r="AR69" s="1064"/>
      <c r="AS69" s="1064"/>
      <c r="AT69" s="1064"/>
      <c r="AU69" s="1064" t="s">
        <v>594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597</v>
      </c>
      <c r="C70" s="1068"/>
      <c r="D70" s="1068"/>
      <c r="E70" s="1068"/>
      <c r="F70" s="1068"/>
      <c r="G70" s="1068"/>
      <c r="H70" s="1068"/>
      <c r="I70" s="1068"/>
      <c r="J70" s="1068"/>
      <c r="K70" s="1068"/>
      <c r="L70" s="1068"/>
      <c r="M70" s="1068"/>
      <c r="N70" s="1068"/>
      <c r="O70" s="1068"/>
      <c r="P70" s="1069"/>
      <c r="Q70" s="1070">
        <v>1112</v>
      </c>
      <c r="R70" s="1064"/>
      <c r="S70" s="1064"/>
      <c r="T70" s="1064"/>
      <c r="U70" s="1064"/>
      <c r="V70" s="1064">
        <v>1119</v>
      </c>
      <c r="W70" s="1064"/>
      <c r="X70" s="1064"/>
      <c r="Y70" s="1064"/>
      <c r="Z70" s="1064"/>
      <c r="AA70" s="1064">
        <v>-7</v>
      </c>
      <c r="AB70" s="1064"/>
      <c r="AC70" s="1064"/>
      <c r="AD70" s="1064"/>
      <c r="AE70" s="1064"/>
      <c r="AF70" s="1064" t="s">
        <v>602</v>
      </c>
      <c r="AG70" s="1064"/>
      <c r="AH70" s="1064"/>
      <c r="AI70" s="1064"/>
      <c r="AJ70" s="1064"/>
      <c r="AK70" s="1064" t="s">
        <v>602</v>
      </c>
      <c r="AL70" s="1064"/>
      <c r="AM70" s="1064"/>
      <c r="AN70" s="1064"/>
      <c r="AO70" s="1064"/>
      <c r="AP70" s="1064">
        <v>2613</v>
      </c>
      <c r="AQ70" s="1064"/>
      <c r="AR70" s="1064"/>
      <c r="AS70" s="1064"/>
      <c r="AT70" s="1064"/>
      <c r="AU70" s="1064" t="s">
        <v>594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598</v>
      </c>
      <c r="C71" s="1068"/>
      <c r="D71" s="1068"/>
      <c r="E71" s="1068"/>
      <c r="F71" s="1068"/>
      <c r="G71" s="1068"/>
      <c r="H71" s="1068"/>
      <c r="I71" s="1068"/>
      <c r="J71" s="1068"/>
      <c r="K71" s="1068"/>
      <c r="L71" s="1068"/>
      <c r="M71" s="1068"/>
      <c r="N71" s="1068"/>
      <c r="O71" s="1068"/>
      <c r="P71" s="1069"/>
      <c r="Q71" s="1070">
        <v>3886</v>
      </c>
      <c r="R71" s="1064"/>
      <c r="S71" s="1064"/>
      <c r="T71" s="1064"/>
      <c r="U71" s="1064"/>
      <c r="V71" s="1064">
        <v>3677</v>
      </c>
      <c r="W71" s="1064"/>
      <c r="X71" s="1064"/>
      <c r="Y71" s="1064"/>
      <c r="Z71" s="1064"/>
      <c r="AA71" s="1064">
        <v>208</v>
      </c>
      <c r="AB71" s="1064"/>
      <c r="AC71" s="1064"/>
      <c r="AD71" s="1064"/>
      <c r="AE71" s="1064"/>
      <c r="AF71" s="1064">
        <v>132</v>
      </c>
      <c r="AG71" s="1064"/>
      <c r="AH71" s="1064"/>
      <c r="AI71" s="1064"/>
      <c r="AJ71" s="1064"/>
      <c r="AK71" s="1064">
        <v>44</v>
      </c>
      <c r="AL71" s="1064"/>
      <c r="AM71" s="1064"/>
      <c r="AN71" s="1064"/>
      <c r="AO71" s="1064"/>
      <c r="AP71" s="1064" t="s">
        <v>594</v>
      </c>
      <c r="AQ71" s="1064"/>
      <c r="AR71" s="1064"/>
      <c r="AS71" s="1064"/>
      <c r="AT71" s="1064"/>
      <c r="AU71" s="1064" t="s">
        <v>594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599</v>
      </c>
      <c r="C72" s="1068"/>
      <c r="D72" s="1068"/>
      <c r="E72" s="1068"/>
      <c r="F72" s="1068"/>
      <c r="G72" s="1068"/>
      <c r="H72" s="1068"/>
      <c r="I72" s="1068"/>
      <c r="J72" s="1068"/>
      <c r="K72" s="1068"/>
      <c r="L72" s="1068"/>
      <c r="M72" s="1068"/>
      <c r="N72" s="1068"/>
      <c r="O72" s="1068"/>
      <c r="P72" s="1069"/>
      <c r="Q72" s="1070">
        <v>308</v>
      </c>
      <c r="R72" s="1064"/>
      <c r="S72" s="1064"/>
      <c r="T72" s="1064"/>
      <c r="U72" s="1064"/>
      <c r="V72" s="1064">
        <v>254</v>
      </c>
      <c r="W72" s="1064"/>
      <c r="X72" s="1064"/>
      <c r="Y72" s="1064"/>
      <c r="Z72" s="1064"/>
      <c r="AA72" s="1064">
        <v>54</v>
      </c>
      <c r="AB72" s="1064"/>
      <c r="AC72" s="1064"/>
      <c r="AD72" s="1064"/>
      <c r="AE72" s="1064"/>
      <c r="AF72" s="1064">
        <v>54</v>
      </c>
      <c r="AG72" s="1064"/>
      <c r="AH72" s="1064"/>
      <c r="AI72" s="1064"/>
      <c r="AJ72" s="1064"/>
      <c r="AK72" s="1064" t="s">
        <v>602</v>
      </c>
      <c r="AL72" s="1064"/>
      <c r="AM72" s="1064"/>
      <c r="AN72" s="1064"/>
      <c r="AO72" s="1064"/>
      <c r="AP72" s="1064" t="s">
        <v>594</v>
      </c>
      <c r="AQ72" s="1064"/>
      <c r="AR72" s="1064"/>
      <c r="AS72" s="1064"/>
      <c r="AT72" s="1064"/>
      <c r="AU72" s="1064" t="s">
        <v>594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600</v>
      </c>
      <c r="C73" s="1068"/>
      <c r="D73" s="1068"/>
      <c r="E73" s="1068"/>
      <c r="F73" s="1068"/>
      <c r="G73" s="1068"/>
      <c r="H73" s="1068"/>
      <c r="I73" s="1068"/>
      <c r="J73" s="1068"/>
      <c r="K73" s="1068"/>
      <c r="L73" s="1068"/>
      <c r="M73" s="1068"/>
      <c r="N73" s="1068"/>
      <c r="O73" s="1068"/>
      <c r="P73" s="1069"/>
      <c r="Q73" s="1070">
        <v>296028</v>
      </c>
      <c r="R73" s="1064"/>
      <c r="S73" s="1064"/>
      <c r="T73" s="1064"/>
      <c r="U73" s="1064"/>
      <c r="V73" s="1064">
        <v>287668</v>
      </c>
      <c r="W73" s="1064"/>
      <c r="X73" s="1064"/>
      <c r="Y73" s="1064"/>
      <c r="Z73" s="1064"/>
      <c r="AA73" s="1064">
        <v>8361</v>
      </c>
      <c r="AB73" s="1064"/>
      <c r="AC73" s="1064"/>
      <c r="AD73" s="1064"/>
      <c r="AE73" s="1064"/>
      <c r="AF73" s="1064">
        <v>8361</v>
      </c>
      <c r="AG73" s="1064"/>
      <c r="AH73" s="1064"/>
      <c r="AI73" s="1064"/>
      <c r="AJ73" s="1064"/>
      <c r="AK73" s="1064" t="s">
        <v>602</v>
      </c>
      <c r="AL73" s="1064"/>
      <c r="AM73" s="1064"/>
      <c r="AN73" s="1064"/>
      <c r="AO73" s="1064"/>
      <c r="AP73" s="1064" t="s">
        <v>594</v>
      </c>
      <c r="AQ73" s="1064"/>
      <c r="AR73" s="1064"/>
      <c r="AS73" s="1064"/>
      <c r="AT73" s="1064"/>
      <c r="AU73" s="1064" t="s">
        <v>594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398</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10016</v>
      </c>
      <c r="AG88" s="1052"/>
      <c r="AH88" s="1052"/>
      <c r="AI88" s="1052"/>
      <c r="AJ88" s="1052"/>
      <c r="AK88" s="1056"/>
      <c r="AL88" s="1056"/>
      <c r="AM88" s="1056"/>
      <c r="AN88" s="1056"/>
      <c r="AO88" s="1056"/>
      <c r="AP88" s="1052">
        <v>2613</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36</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312</v>
      </c>
      <c r="AG109" s="987"/>
      <c r="AH109" s="987"/>
      <c r="AI109" s="987"/>
      <c r="AJ109" s="988"/>
      <c r="AK109" s="989" t="s">
        <v>311</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312</v>
      </c>
      <c r="BW109" s="987"/>
      <c r="BX109" s="987"/>
      <c r="BY109" s="987"/>
      <c r="BZ109" s="988"/>
      <c r="CA109" s="989" t="s">
        <v>311</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312</v>
      </c>
      <c r="DM109" s="987"/>
      <c r="DN109" s="987"/>
      <c r="DO109" s="987"/>
      <c r="DP109" s="988"/>
      <c r="DQ109" s="989" t="s">
        <v>311</v>
      </c>
      <c r="DR109" s="987"/>
      <c r="DS109" s="987"/>
      <c r="DT109" s="987"/>
      <c r="DU109" s="988"/>
      <c r="DV109" s="989" t="s">
        <v>442</v>
      </c>
      <c r="DW109" s="987"/>
      <c r="DX109" s="987"/>
      <c r="DY109" s="987"/>
      <c r="DZ109" s="1018"/>
    </row>
    <row r="110" spans="1:131" s="247" customFormat="1" ht="26.25" customHeight="1" x14ac:dyDescent="0.15">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2491773</v>
      </c>
      <c r="AB110" s="980"/>
      <c r="AC110" s="980"/>
      <c r="AD110" s="980"/>
      <c r="AE110" s="981"/>
      <c r="AF110" s="982">
        <v>2521270</v>
      </c>
      <c r="AG110" s="980"/>
      <c r="AH110" s="980"/>
      <c r="AI110" s="980"/>
      <c r="AJ110" s="981"/>
      <c r="AK110" s="982">
        <v>2288456</v>
      </c>
      <c r="AL110" s="980"/>
      <c r="AM110" s="980"/>
      <c r="AN110" s="980"/>
      <c r="AO110" s="981"/>
      <c r="AP110" s="983">
        <v>27.5</v>
      </c>
      <c r="AQ110" s="984"/>
      <c r="AR110" s="984"/>
      <c r="AS110" s="984"/>
      <c r="AT110" s="985"/>
      <c r="AU110" s="1019" t="s">
        <v>73</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16769138</v>
      </c>
      <c r="BR110" s="927"/>
      <c r="BS110" s="927"/>
      <c r="BT110" s="927"/>
      <c r="BU110" s="927"/>
      <c r="BV110" s="927">
        <v>16794657</v>
      </c>
      <c r="BW110" s="927"/>
      <c r="BX110" s="927"/>
      <c r="BY110" s="927"/>
      <c r="BZ110" s="927"/>
      <c r="CA110" s="927">
        <v>17809673</v>
      </c>
      <c r="CB110" s="927"/>
      <c r="CC110" s="927"/>
      <c r="CD110" s="927"/>
      <c r="CE110" s="927"/>
      <c r="CF110" s="951">
        <v>213.8</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448</v>
      </c>
      <c r="DH110" s="927"/>
      <c r="DI110" s="927"/>
      <c r="DJ110" s="927"/>
      <c r="DK110" s="927"/>
      <c r="DL110" s="927" t="s">
        <v>448</v>
      </c>
      <c r="DM110" s="927"/>
      <c r="DN110" s="927"/>
      <c r="DO110" s="927"/>
      <c r="DP110" s="927"/>
      <c r="DQ110" s="927" t="s">
        <v>449</v>
      </c>
      <c r="DR110" s="927"/>
      <c r="DS110" s="927"/>
      <c r="DT110" s="927"/>
      <c r="DU110" s="927"/>
      <c r="DV110" s="928" t="s">
        <v>448</v>
      </c>
      <c r="DW110" s="928"/>
      <c r="DX110" s="928"/>
      <c r="DY110" s="928"/>
      <c r="DZ110" s="929"/>
    </row>
    <row r="111" spans="1:131" s="247" customFormat="1" ht="26.25" customHeight="1" x14ac:dyDescent="0.15">
      <c r="A111" s="856" t="s">
        <v>450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449</v>
      </c>
      <c r="AB111" s="1008"/>
      <c r="AC111" s="1008"/>
      <c r="AD111" s="1008"/>
      <c r="AE111" s="1009"/>
      <c r="AF111" s="1010" t="s">
        <v>130</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451</v>
      </c>
      <c r="BA111" s="832"/>
      <c r="BB111" s="832"/>
      <c r="BC111" s="832"/>
      <c r="BD111" s="832"/>
      <c r="BE111" s="832"/>
      <c r="BF111" s="832"/>
      <c r="BG111" s="832"/>
      <c r="BH111" s="832"/>
      <c r="BI111" s="832"/>
      <c r="BJ111" s="832"/>
      <c r="BK111" s="832"/>
      <c r="BL111" s="832"/>
      <c r="BM111" s="832"/>
      <c r="BN111" s="832"/>
      <c r="BO111" s="832"/>
      <c r="BP111" s="833"/>
      <c r="BQ111" s="898" t="s">
        <v>449</v>
      </c>
      <c r="BR111" s="899"/>
      <c r="BS111" s="899"/>
      <c r="BT111" s="899"/>
      <c r="BU111" s="899"/>
      <c r="BV111" s="899" t="s">
        <v>449</v>
      </c>
      <c r="BW111" s="899"/>
      <c r="BX111" s="899"/>
      <c r="BY111" s="899"/>
      <c r="BZ111" s="899"/>
      <c r="CA111" s="899" t="s">
        <v>130</v>
      </c>
      <c r="CB111" s="899"/>
      <c r="CC111" s="899"/>
      <c r="CD111" s="899"/>
      <c r="CE111" s="899"/>
      <c r="CF111" s="960" t="s">
        <v>449</v>
      </c>
      <c r="CG111" s="961"/>
      <c r="CH111" s="961"/>
      <c r="CI111" s="961"/>
      <c r="CJ111" s="961"/>
      <c r="CK111" s="1016"/>
      <c r="CL111" s="903"/>
      <c r="CM111" s="906" t="s">
        <v>452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449</v>
      </c>
      <c r="DH111" s="899"/>
      <c r="DI111" s="899"/>
      <c r="DJ111" s="899"/>
      <c r="DK111" s="899"/>
      <c r="DL111" s="899" t="s">
        <v>453</v>
      </c>
      <c r="DM111" s="899"/>
      <c r="DN111" s="899"/>
      <c r="DO111" s="899"/>
      <c r="DP111" s="899"/>
      <c r="DQ111" s="899" t="s">
        <v>130</v>
      </c>
      <c r="DR111" s="899"/>
      <c r="DS111" s="899"/>
      <c r="DT111" s="899"/>
      <c r="DU111" s="899"/>
      <c r="DV111" s="876" t="s">
        <v>449</v>
      </c>
      <c r="DW111" s="876"/>
      <c r="DX111" s="876"/>
      <c r="DY111" s="876"/>
      <c r="DZ111" s="877"/>
    </row>
    <row r="112" spans="1:131" s="247" customFormat="1" ht="26.25" customHeight="1" x14ac:dyDescent="0.15">
      <c r="A112" s="1001" t="s">
        <v>454</v>
      </c>
      <c r="B112" s="1002"/>
      <c r="C112" s="832" t="s">
        <v>455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453</v>
      </c>
      <c r="AG112" s="862"/>
      <c r="AH112" s="862"/>
      <c r="AI112" s="862"/>
      <c r="AJ112" s="863"/>
      <c r="AK112" s="864" t="s">
        <v>453</v>
      </c>
      <c r="AL112" s="862"/>
      <c r="AM112" s="862"/>
      <c r="AN112" s="862"/>
      <c r="AO112" s="863"/>
      <c r="AP112" s="909" t="s">
        <v>400</v>
      </c>
      <c r="AQ112" s="910"/>
      <c r="AR112" s="910"/>
      <c r="AS112" s="910"/>
      <c r="AT112" s="911"/>
      <c r="AU112" s="1021"/>
      <c r="AV112" s="1022"/>
      <c r="AW112" s="1022"/>
      <c r="AX112" s="1022"/>
      <c r="AY112" s="1022"/>
      <c r="AZ112" s="897" t="s">
        <v>456</v>
      </c>
      <c r="BA112" s="832"/>
      <c r="BB112" s="832"/>
      <c r="BC112" s="832"/>
      <c r="BD112" s="832"/>
      <c r="BE112" s="832"/>
      <c r="BF112" s="832"/>
      <c r="BG112" s="832"/>
      <c r="BH112" s="832"/>
      <c r="BI112" s="832"/>
      <c r="BJ112" s="832"/>
      <c r="BK112" s="832"/>
      <c r="BL112" s="832"/>
      <c r="BM112" s="832"/>
      <c r="BN112" s="832"/>
      <c r="BO112" s="832"/>
      <c r="BP112" s="833"/>
      <c r="BQ112" s="898">
        <v>4098604</v>
      </c>
      <c r="BR112" s="899"/>
      <c r="BS112" s="899"/>
      <c r="BT112" s="899"/>
      <c r="BU112" s="899"/>
      <c r="BV112" s="899">
        <v>3996420</v>
      </c>
      <c r="BW112" s="899"/>
      <c r="BX112" s="899"/>
      <c r="BY112" s="899"/>
      <c r="BZ112" s="899"/>
      <c r="CA112" s="899">
        <v>3721293</v>
      </c>
      <c r="CB112" s="899"/>
      <c r="CC112" s="899"/>
      <c r="CD112" s="899"/>
      <c r="CE112" s="899"/>
      <c r="CF112" s="960">
        <v>44.7</v>
      </c>
      <c r="CG112" s="961"/>
      <c r="CH112" s="961"/>
      <c r="CI112" s="961"/>
      <c r="CJ112" s="961"/>
      <c r="CK112" s="1016"/>
      <c r="CL112" s="903"/>
      <c r="CM112" s="906" t="s">
        <v>457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400</v>
      </c>
      <c r="DM112" s="899"/>
      <c r="DN112" s="899"/>
      <c r="DO112" s="899"/>
      <c r="DP112" s="899"/>
      <c r="DQ112" s="899" t="s">
        <v>449</v>
      </c>
      <c r="DR112" s="899"/>
      <c r="DS112" s="899"/>
      <c r="DT112" s="899"/>
      <c r="DU112" s="899"/>
      <c r="DV112" s="876" t="s">
        <v>448</v>
      </c>
      <c r="DW112" s="876"/>
      <c r="DX112" s="876"/>
      <c r="DY112" s="876"/>
      <c r="DZ112" s="877"/>
    </row>
    <row r="113" spans="1:130" s="247" customFormat="1" ht="26.25" customHeight="1" x14ac:dyDescent="0.15">
      <c r="A113" s="1003"/>
      <c r="B113" s="1004"/>
      <c r="C113" s="832" t="s">
        <v>458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482250</v>
      </c>
      <c r="AB113" s="1008"/>
      <c r="AC113" s="1008"/>
      <c r="AD113" s="1008"/>
      <c r="AE113" s="1009"/>
      <c r="AF113" s="1010">
        <v>457724</v>
      </c>
      <c r="AG113" s="1008"/>
      <c r="AH113" s="1008"/>
      <c r="AI113" s="1008"/>
      <c r="AJ113" s="1009"/>
      <c r="AK113" s="1010">
        <v>447412</v>
      </c>
      <c r="AL113" s="1008"/>
      <c r="AM113" s="1008"/>
      <c r="AN113" s="1008"/>
      <c r="AO113" s="1009"/>
      <c r="AP113" s="1011">
        <v>5.4</v>
      </c>
      <c r="AQ113" s="1012"/>
      <c r="AR113" s="1012"/>
      <c r="AS113" s="1012"/>
      <c r="AT113" s="1013"/>
      <c r="AU113" s="1021"/>
      <c r="AV113" s="1022"/>
      <c r="AW113" s="1022"/>
      <c r="AX113" s="1022"/>
      <c r="AY113" s="1022"/>
      <c r="AZ113" s="897" t="s">
        <v>459</v>
      </c>
      <c r="BA113" s="832"/>
      <c r="BB113" s="832"/>
      <c r="BC113" s="832"/>
      <c r="BD113" s="832"/>
      <c r="BE113" s="832"/>
      <c r="BF113" s="832"/>
      <c r="BG113" s="832"/>
      <c r="BH113" s="832"/>
      <c r="BI113" s="832"/>
      <c r="BJ113" s="832"/>
      <c r="BK113" s="832"/>
      <c r="BL113" s="832"/>
      <c r="BM113" s="832"/>
      <c r="BN113" s="832"/>
      <c r="BO113" s="832"/>
      <c r="BP113" s="833"/>
      <c r="BQ113" s="898">
        <v>29887</v>
      </c>
      <c r="BR113" s="899"/>
      <c r="BS113" s="899"/>
      <c r="BT113" s="899"/>
      <c r="BU113" s="899"/>
      <c r="BV113" s="899">
        <v>14771</v>
      </c>
      <c r="BW113" s="899"/>
      <c r="BX113" s="899"/>
      <c r="BY113" s="899"/>
      <c r="BZ113" s="899"/>
      <c r="CA113" s="899" t="s">
        <v>449</v>
      </c>
      <c r="CB113" s="899"/>
      <c r="CC113" s="899"/>
      <c r="CD113" s="899"/>
      <c r="CE113" s="899"/>
      <c r="CF113" s="960" t="s">
        <v>422</v>
      </c>
      <c r="CG113" s="961"/>
      <c r="CH113" s="961"/>
      <c r="CI113" s="961"/>
      <c r="CJ113" s="961"/>
      <c r="CK113" s="1016"/>
      <c r="CL113" s="903"/>
      <c r="CM113" s="906" t="s">
        <v>460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449</v>
      </c>
      <c r="DM113" s="862"/>
      <c r="DN113" s="862"/>
      <c r="DO113" s="862"/>
      <c r="DP113" s="863"/>
      <c r="DQ113" s="864" t="s">
        <v>449</v>
      </c>
      <c r="DR113" s="862"/>
      <c r="DS113" s="862"/>
      <c r="DT113" s="862"/>
      <c r="DU113" s="863"/>
      <c r="DV113" s="909" t="s">
        <v>449</v>
      </c>
      <c r="DW113" s="910"/>
      <c r="DX113" s="910"/>
      <c r="DY113" s="910"/>
      <c r="DZ113" s="911"/>
    </row>
    <row r="114" spans="1:130" s="247" customFormat="1" ht="26.25" customHeight="1" x14ac:dyDescent="0.15">
      <c r="A114" s="1003"/>
      <c r="B114" s="1004"/>
      <c r="C114" s="832" t="s">
        <v>461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65073</v>
      </c>
      <c r="AB114" s="862"/>
      <c r="AC114" s="862"/>
      <c r="AD114" s="862"/>
      <c r="AE114" s="863"/>
      <c r="AF114" s="864">
        <v>59249</v>
      </c>
      <c r="AG114" s="862"/>
      <c r="AH114" s="862"/>
      <c r="AI114" s="862"/>
      <c r="AJ114" s="863"/>
      <c r="AK114" s="864">
        <v>34647</v>
      </c>
      <c r="AL114" s="862"/>
      <c r="AM114" s="862"/>
      <c r="AN114" s="862"/>
      <c r="AO114" s="863"/>
      <c r="AP114" s="909">
        <v>0.4</v>
      </c>
      <c r="AQ114" s="910"/>
      <c r="AR114" s="910"/>
      <c r="AS114" s="910"/>
      <c r="AT114" s="911"/>
      <c r="AU114" s="1021"/>
      <c r="AV114" s="1022"/>
      <c r="AW114" s="1022"/>
      <c r="AX114" s="1022"/>
      <c r="AY114" s="1022"/>
      <c r="AZ114" s="897" t="s">
        <v>462</v>
      </c>
      <c r="BA114" s="832"/>
      <c r="BB114" s="832"/>
      <c r="BC114" s="832"/>
      <c r="BD114" s="832"/>
      <c r="BE114" s="832"/>
      <c r="BF114" s="832"/>
      <c r="BG114" s="832"/>
      <c r="BH114" s="832"/>
      <c r="BI114" s="832"/>
      <c r="BJ114" s="832"/>
      <c r="BK114" s="832"/>
      <c r="BL114" s="832"/>
      <c r="BM114" s="832"/>
      <c r="BN114" s="832"/>
      <c r="BO114" s="832"/>
      <c r="BP114" s="833"/>
      <c r="BQ114" s="898">
        <v>754614</v>
      </c>
      <c r="BR114" s="899"/>
      <c r="BS114" s="899"/>
      <c r="BT114" s="899"/>
      <c r="BU114" s="899"/>
      <c r="BV114" s="899">
        <v>761766</v>
      </c>
      <c r="BW114" s="899"/>
      <c r="BX114" s="899"/>
      <c r="BY114" s="899"/>
      <c r="BZ114" s="899"/>
      <c r="CA114" s="899">
        <v>831462</v>
      </c>
      <c r="CB114" s="899"/>
      <c r="CC114" s="899"/>
      <c r="CD114" s="899"/>
      <c r="CE114" s="899"/>
      <c r="CF114" s="960">
        <v>10</v>
      </c>
      <c r="CG114" s="961"/>
      <c r="CH114" s="961"/>
      <c r="CI114" s="961"/>
      <c r="CJ114" s="961"/>
      <c r="CK114" s="1016"/>
      <c r="CL114" s="903"/>
      <c r="CM114" s="906" t="s">
        <v>463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400</v>
      </c>
      <c r="DM114" s="862"/>
      <c r="DN114" s="862"/>
      <c r="DO114" s="862"/>
      <c r="DP114" s="863"/>
      <c r="DQ114" s="864" t="s">
        <v>400</v>
      </c>
      <c r="DR114" s="862"/>
      <c r="DS114" s="862"/>
      <c r="DT114" s="862"/>
      <c r="DU114" s="863"/>
      <c r="DV114" s="909" t="s">
        <v>130</v>
      </c>
      <c r="DW114" s="910"/>
      <c r="DX114" s="910"/>
      <c r="DY114" s="910"/>
      <c r="DZ114" s="911"/>
    </row>
    <row r="115" spans="1:130" s="247" customFormat="1" ht="26.25" customHeight="1" x14ac:dyDescent="0.15">
      <c r="A115" s="1003"/>
      <c r="B115" s="1004"/>
      <c r="C115" s="832" t="s">
        <v>464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448</v>
      </c>
      <c r="AB115" s="1008"/>
      <c r="AC115" s="1008"/>
      <c r="AD115" s="1008"/>
      <c r="AE115" s="1009"/>
      <c r="AF115" s="1010" t="s">
        <v>130</v>
      </c>
      <c r="AG115" s="1008"/>
      <c r="AH115" s="1008"/>
      <c r="AI115" s="1008"/>
      <c r="AJ115" s="1009"/>
      <c r="AK115" s="1010" t="s">
        <v>449</v>
      </c>
      <c r="AL115" s="1008"/>
      <c r="AM115" s="1008"/>
      <c r="AN115" s="1008"/>
      <c r="AO115" s="1009"/>
      <c r="AP115" s="1011" t="s">
        <v>449</v>
      </c>
      <c r="AQ115" s="1012"/>
      <c r="AR115" s="1012"/>
      <c r="AS115" s="1012"/>
      <c r="AT115" s="1013"/>
      <c r="AU115" s="1021"/>
      <c r="AV115" s="1022"/>
      <c r="AW115" s="1022"/>
      <c r="AX115" s="1022"/>
      <c r="AY115" s="1022"/>
      <c r="AZ115" s="897" t="s">
        <v>465</v>
      </c>
      <c r="BA115" s="832"/>
      <c r="BB115" s="832"/>
      <c r="BC115" s="832"/>
      <c r="BD115" s="832"/>
      <c r="BE115" s="832"/>
      <c r="BF115" s="832"/>
      <c r="BG115" s="832"/>
      <c r="BH115" s="832"/>
      <c r="BI115" s="832"/>
      <c r="BJ115" s="832"/>
      <c r="BK115" s="832"/>
      <c r="BL115" s="832"/>
      <c r="BM115" s="832"/>
      <c r="BN115" s="832"/>
      <c r="BO115" s="832"/>
      <c r="BP115" s="833"/>
      <c r="BQ115" s="898" t="s">
        <v>449</v>
      </c>
      <c r="BR115" s="899"/>
      <c r="BS115" s="899"/>
      <c r="BT115" s="899"/>
      <c r="BU115" s="899"/>
      <c r="BV115" s="899" t="s">
        <v>448</v>
      </c>
      <c r="BW115" s="899"/>
      <c r="BX115" s="899"/>
      <c r="BY115" s="899"/>
      <c r="BZ115" s="899"/>
      <c r="CA115" s="899" t="s">
        <v>449</v>
      </c>
      <c r="CB115" s="899"/>
      <c r="CC115" s="899"/>
      <c r="CD115" s="899"/>
      <c r="CE115" s="899"/>
      <c r="CF115" s="960" t="s">
        <v>449</v>
      </c>
      <c r="CG115" s="961"/>
      <c r="CH115" s="961"/>
      <c r="CI115" s="961"/>
      <c r="CJ115" s="961"/>
      <c r="CK115" s="1016"/>
      <c r="CL115" s="903"/>
      <c r="CM115" s="897" t="s">
        <v>466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449</v>
      </c>
      <c r="DH115" s="862"/>
      <c r="DI115" s="862"/>
      <c r="DJ115" s="862"/>
      <c r="DK115" s="863"/>
      <c r="DL115" s="864" t="s">
        <v>130</v>
      </c>
      <c r="DM115" s="862"/>
      <c r="DN115" s="862"/>
      <c r="DO115" s="862"/>
      <c r="DP115" s="863"/>
      <c r="DQ115" s="864" t="s">
        <v>449</v>
      </c>
      <c r="DR115" s="862"/>
      <c r="DS115" s="862"/>
      <c r="DT115" s="862"/>
      <c r="DU115" s="863"/>
      <c r="DV115" s="909" t="s">
        <v>449</v>
      </c>
      <c r="DW115" s="910"/>
      <c r="DX115" s="910"/>
      <c r="DY115" s="910"/>
      <c r="DZ115" s="911"/>
    </row>
    <row r="116" spans="1:130" s="247" customFormat="1" ht="26.25" customHeight="1" x14ac:dyDescent="0.15">
      <c r="A116" s="1005"/>
      <c r="B116" s="1006"/>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449</v>
      </c>
      <c r="AB116" s="862"/>
      <c r="AC116" s="862"/>
      <c r="AD116" s="862"/>
      <c r="AE116" s="863"/>
      <c r="AF116" s="864">
        <v>92</v>
      </c>
      <c r="AG116" s="862"/>
      <c r="AH116" s="862"/>
      <c r="AI116" s="862"/>
      <c r="AJ116" s="863"/>
      <c r="AK116" s="864" t="s">
        <v>449</v>
      </c>
      <c r="AL116" s="862"/>
      <c r="AM116" s="862"/>
      <c r="AN116" s="862"/>
      <c r="AO116" s="863"/>
      <c r="AP116" s="909" t="s">
        <v>449</v>
      </c>
      <c r="AQ116" s="910"/>
      <c r="AR116" s="910"/>
      <c r="AS116" s="910"/>
      <c r="AT116" s="911"/>
      <c r="AU116" s="1021"/>
      <c r="AV116" s="1022"/>
      <c r="AW116" s="1022"/>
      <c r="AX116" s="1022"/>
      <c r="AY116" s="1022"/>
      <c r="AZ116" s="948" t="s">
        <v>468</v>
      </c>
      <c r="BA116" s="949"/>
      <c r="BB116" s="949"/>
      <c r="BC116" s="949"/>
      <c r="BD116" s="949"/>
      <c r="BE116" s="949"/>
      <c r="BF116" s="949"/>
      <c r="BG116" s="949"/>
      <c r="BH116" s="949"/>
      <c r="BI116" s="949"/>
      <c r="BJ116" s="949"/>
      <c r="BK116" s="949"/>
      <c r="BL116" s="949"/>
      <c r="BM116" s="949"/>
      <c r="BN116" s="949"/>
      <c r="BO116" s="949"/>
      <c r="BP116" s="950"/>
      <c r="BQ116" s="898" t="s">
        <v>449</v>
      </c>
      <c r="BR116" s="899"/>
      <c r="BS116" s="899"/>
      <c r="BT116" s="899"/>
      <c r="BU116" s="899"/>
      <c r="BV116" s="899" t="s">
        <v>449</v>
      </c>
      <c r="BW116" s="899"/>
      <c r="BX116" s="899"/>
      <c r="BY116" s="899"/>
      <c r="BZ116" s="899"/>
      <c r="CA116" s="899" t="s">
        <v>449</v>
      </c>
      <c r="CB116" s="899"/>
      <c r="CC116" s="899"/>
      <c r="CD116" s="899"/>
      <c r="CE116" s="899"/>
      <c r="CF116" s="960" t="s">
        <v>449</v>
      </c>
      <c r="CG116" s="961"/>
      <c r="CH116" s="961"/>
      <c r="CI116" s="961"/>
      <c r="CJ116" s="961"/>
      <c r="CK116" s="1016"/>
      <c r="CL116" s="903"/>
      <c r="CM116" s="906" t="s">
        <v>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449</v>
      </c>
      <c r="DM116" s="862"/>
      <c r="DN116" s="862"/>
      <c r="DO116" s="862"/>
      <c r="DP116" s="863"/>
      <c r="DQ116" s="864" t="s">
        <v>449</v>
      </c>
      <c r="DR116" s="862"/>
      <c r="DS116" s="862"/>
      <c r="DT116" s="862"/>
      <c r="DU116" s="863"/>
      <c r="DV116" s="909" t="s">
        <v>130</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470</v>
      </c>
      <c r="Z117" s="988"/>
      <c r="AA117" s="993">
        <v>3039096</v>
      </c>
      <c r="AB117" s="994"/>
      <c r="AC117" s="994"/>
      <c r="AD117" s="994"/>
      <c r="AE117" s="995"/>
      <c r="AF117" s="996">
        <v>3038335</v>
      </c>
      <c r="AG117" s="994"/>
      <c r="AH117" s="994"/>
      <c r="AI117" s="994"/>
      <c r="AJ117" s="995"/>
      <c r="AK117" s="996">
        <v>2770515</v>
      </c>
      <c r="AL117" s="994"/>
      <c r="AM117" s="994"/>
      <c r="AN117" s="994"/>
      <c r="AO117" s="995"/>
      <c r="AP117" s="997"/>
      <c r="AQ117" s="998"/>
      <c r="AR117" s="998"/>
      <c r="AS117" s="998"/>
      <c r="AT117" s="999"/>
      <c r="AU117" s="1021"/>
      <c r="AV117" s="1022"/>
      <c r="AW117" s="1022"/>
      <c r="AX117" s="1022"/>
      <c r="AY117" s="1022"/>
      <c r="AZ117" s="948" t="s">
        <v>471</v>
      </c>
      <c r="BA117" s="949"/>
      <c r="BB117" s="949"/>
      <c r="BC117" s="949"/>
      <c r="BD117" s="949"/>
      <c r="BE117" s="949"/>
      <c r="BF117" s="949"/>
      <c r="BG117" s="949"/>
      <c r="BH117" s="949"/>
      <c r="BI117" s="949"/>
      <c r="BJ117" s="949"/>
      <c r="BK117" s="949"/>
      <c r="BL117" s="949"/>
      <c r="BM117" s="949"/>
      <c r="BN117" s="949"/>
      <c r="BO117" s="949"/>
      <c r="BP117" s="950"/>
      <c r="BQ117" s="898" t="s">
        <v>472</v>
      </c>
      <c r="BR117" s="899"/>
      <c r="BS117" s="899"/>
      <c r="BT117" s="899"/>
      <c r="BU117" s="899"/>
      <c r="BV117" s="899" t="s">
        <v>400</v>
      </c>
      <c r="BW117" s="899"/>
      <c r="BX117" s="899"/>
      <c r="BY117" s="899"/>
      <c r="BZ117" s="899"/>
      <c r="CA117" s="899" t="s">
        <v>472</v>
      </c>
      <c r="CB117" s="899"/>
      <c r="CC117" s="899"/>
      <c r="CD117" s="899"/>
      <c r="CE117" s="899"/>
      <c r="CF117" s="960" t="s">
        <v>472</v>
      </c>
      <c r="CG117" s="961"/>
      <c r="CH117" s="961"/>
      <c r="CI117" s="961"/>
      <c r="CJ117" s="961"/>
      <c r="CK117" s="1016"/>
      <c r="CL117" s="903"/>
      <c r="CM117" s="906" t="s">
        <v>473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472</v>
      </c>
      <c r="DH117" s="862"/>
      <c r="DI117" s="862"/>
      <c r="DJ117" s="862"/>
      <c r="DK117" s="863"/>
      <c r="DL117" s="864" t="s">
        <v>448</v>
      </c>
      <c r="DM117" s="862"/>
      <c r="DN117" s="862"/>
      <c r="DO117" s="862"/>
      <c r="DP117" s="863"/>
      <c r="DQ117" s="864" t="s">
        <v>472</v>
      </c>
      <c r="DR117" s="862"/>
      <c r="DS117" s="862"/>
      <c r="DT117" s="862"/>
      <c r="DU117" s="863"/>
      <c r="DV117" s="909" t="s">
        <v>472</v>
      </c>
      <c r="DW117" s="910"/>
      <c r="DX117" s="910"/>
      <c r="DY117" s="910"/>
      <c r="DZ117" s="911"/>
    </row>
    <row r="118" spans="1:130" s="247" customFormat="1" ht="26.25" customHeight="1" x14ac:dyDescent="0.15">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312</v>
      </c>
      <c r="AG118" s="987"/>
      <c r="AH118" s="987"/>
      <c r="AI118" s="987"/>
      <c r="AJ118" s="988"/>
      <c r="AK118" s="989" t="s">
        <v>311</v>
      </c>
      <c r="AL118" s="987"/>
      <c r="AM118" s="987"/>
      <c r="AN118" s="987"/>
      <c r="AO118" s="988"/>
      <c r="AP118" s="990" t="s">
        <v>442</v>
      </c>
      <c r="AQ118" s="991"/>
      <c r="AR118" s="991"/>
      <c r="AS118" s="991"/>
      <c r="AT118" s="992"/>
      <c r="AU118" s="1021"/>
      <c r="AV118" s="1022"/>
      <c r="AW118" s="1022"/>
      <c r="AX118" s="1022"/>
      <c r="AY118" s="1022"/>
      <c r="AZ118" s="964" t="s">
        <v>474</v>
      </c>
      <c r="BA118" s="965"/>
      <c r="BB118" s="965"/>
      <c r="BC118" s="965"/>
      <c r="BD118" s="965"/>
      <c r="BE118" s="965"/>
      <c r="BF118" s="965"/>
      <c r="BG118" s="965"/>
      <c r="BH118" s="965"/>
      <c r="BI118" s="965"/>
      <c r="BJ118" s="965"/>
      <c r="BK118" s="965"/>
      <c r="BL118" s="965"/>
      <c r="BM118" s="965"/>
      <c r="BN118" s="965"/>
      <c r="BO118" s="965"/>
      <c r="BP118" s="966"/>
      <c r="BQ118" s="967" t="s">
        <v>448</v>
      </c>
      <c r="BR118" s="930"/>
      <c r="BS118" s="930"/>
      <c r="BT118" s="930"/>
      <c r="BU118" s="930"/>
      <c r="BV118" s="930" t="s">
        <v>472</v>
      </c>
      <c r="BW118" s="930"/>
      <c r="BX118" s="930"/>
      <c r="BY118" s="930"/>
      <c r="BZ118" s="930"/>
      <c r="CA118" s="930" t="s">
        <v>472</v>
      </c>
      <c r="CB118" s="930"/>
      <c r="CC118" s="930"/>
      <c r="CD118" s="930"/>
      <c r="CE118" s="930"/>
      <c r="CF118" s="960" t="s">
        <v>130</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472</v>
      </c>
      <c r="DH118" s="862"/>
      <c r="DI118" s="862"/>
      <c r="DJ118" s="862"/>
      <c r="DK118" s="863"/>
      <c r="DL118" s="864" t="s">
        <v>472</v>
      </c>
      <c r="DM118" s="862"/>
      <c r="DN118" s="862"/>
      <c r="DO118" s="862"/>
      <c r="DP118" s="863"/>
      <c r="DQ118" s="864" t="s">
        <v>448</v>
      </c>
      <c r="DR118" s="862"/>
      <c r="DS118" s="862"/>
      <c r="DT118" s="862"/>
      <c r="DU118" s="863"/>
      <c r="DV118" s="909" t="s">
        <v>472</v>
      </c>
      <c r="DW118" s="910"/>
      <c r="DX118" s="910"/>
      <c r="DY118" s="910"/>
      <c r="DZ118" s="911"/>
    </row>
    <row r="119" spans="1:130" s="247" customFormat="1" ht="26.25" customHeight="1" x14ac:dyDescent="0.15">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472</v>
      </c>
      <c r="AB119" s="980"/>
      <c r="AC119" s="980"/>
      <c r="AD119" s="980"/>
      <c r="AE119" s="981"/>
      <c r="AF119" s="982" t="s">
        <v>472</v>
      </c>
      <c r="AG119" s="980"/>
      <c r="AH119" s="980"/>
      <c r="AI119" s="980"/>
      <c r="AJ119" s="981"/>
      <c r="AK119" s="982" t="s">
        <v>448</v>
      </c>
      <c r="AL119" s="980"/>
      <c r="AM119" s="980"/>
      <c r="AN119" s="980"/>
      <c r="AO119" s="981"/>
      <c r="AP119" s="983" t="s">
        <v>472</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476</v>
      </c>
      <c r="BP119" s="963"/>
      <c r="BQ119" s="967">
        <v>21652243</v>
      </c>
      <c r="BR119" s="930"/>
      <c r="BS119" s="930"/>
      <c r="BT119" s="930"/>
      <c r="BU119" s="930"/>
      <c r="BV119" s="930">
        <v>21567614</v>
      </c>
      <c r="BW119" s="930"/>
      <c r="BX119" s="930"/>
      <c r="BY119" s="930"/>
      <c r="BZ119" s="930"/>
      <c r="CA119" s="930">
        <v>22362428</v>
      </c>
      <c r="CB119" s="930"/>
      <c r="CC119" s="930"/>
      <c r="CD119" s="930"/>
      <c r="CE119" s="930"/>
      <c r="CF119" s="828"/>
      <c r="CG119" s="829"/>
      <c r="CH119" s="829"/>
      <c r="CI119" s="829"/>
      <c r="CJ119" s="919"/>
      <c r="CK119" s="1017"/>
      <c r="CL119" s="905"/>
      <c r="CM119" s="923" t="s">
        <v>477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452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472</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478</v>
      </c>
      <c r="AV120" s="969"/>
      <c r="AW120" s="969"/>
      <c r="AX120" s="969"/>
      <c r="AY120" s="970"/>
      <c r="AZ120" s="945" t="s">
        <v>479</v>
      </c>
      <c r="BA120" s="890"/>
      <c r="BB120" s="890"/>
      <c r="BC120" s="890"/>
      <c r="BD120" s="890"/>
      <c r="BE120" s="890"/>
      <c r="BF120" s="890"/>
      <c r="BG120" s="890"/>
      <c r="BH120" s="890"/>
      <c r="BI120" s="890"/>
      <c r="BJ120" s="890"/>
      <c r="BK120" s="890"/>
      <c r="BL120" s="890"/>
      <c r="BM120" s="890"/>
      <c r="BN120" s="890"/>
      <c r="BO120" s="890"/>
      <c r="BP120" s="891"/>
      <c r="BQ120" s="946">
        <v>8709927</v>
      </c>
      <c r="BR120" s="927"/>
      <c r="BS120" s="927"/>
      <c r="BT120" s="927"/>
      <c r="BU120" s="927"/>
      <c r="BV120" s="927">
        <v>8709713</v>
      </c>
      <c r="BW120" s="927"/>
      <c r="BX120" s="927"/>
      <c r="BY120" s="927"/>
      <c r="BZ120" s="927"/>
      <c r="CA120" s="927">
        <v>9103555</v>
      </c>
      <c r="CB120" s="927"/>
      <c r="CC120" s="927"/>
      <c r="CD120" s="927"/>
      <c r="CE120" s="927"/>
      <c r="CF120" s="951">
        <v>109.3</v>
      </c>
      <c r="CG120" s="952"/>
      <c r="CH120" s="952"/>
      <c r="CI120" s="952"/>
      <c r="CJ120" s="952"/>
      <c r="CK120" s="953" t="s">
        <v>480</v>
      </c>
      <c r="CL120" s="937"/>
      <c r="CM120" s="937"/>
      <c r="CN120" s="937"/>
      <c r="CO120" s="938"/>
      <c r="CP120" s="957" t="s">
        <v>481</v>
      </c>
      <c r="CQ120" s="958"/>
      <c r="CR120" s="958"/>
      <c r="CS120" s="958"/>
      <c r="CT120" s="958"/>
      <c r="CU120" s="958"/>
      <c r="CV120" s="958"/>
      <c r="CW120" s="958"/>
      <c r="CX120" s="958"/>
      <c r="CY120" s="958"/>
      <c r="CZ120" s="958"/>
      <c r="DA120" s="958"/>
      <c r="DB120" s="958"/>
      <c r="DC120" s="958"/>
      <c r="DD120" s="958"/>
      <c r="DE120" s="958"/>
      <c r="DF120" s="959"/>
      <c r="DG120" s="946">
        <v>1724972</v>
      </c>
      <c r="DH120" s="927"/>
      <c r="DI120" s="927"/>
      <c r="DJ120" s="927"/>
      <c r="DK120" s="927"/>
      <c r="DL120" s="927">
        <v>1661955</v>
      </c>
      <c r="DM120" s="927"/>
      <c r="DN120" s="927"/>
      <c r="DO120" s="927"/>
      <c r="DP120" s="927"/>
      <c r="DQ120" s="927">
        <v>1547351</v>
      </c>
      <c r="DR120" s="927"/>
      <c r="DS120" s="927"/>
      <c r="DT120" s="927"/>
      <c r="DU120" s="927"/>
      <c r="DV120" s="928">
        <v>18.600000000000001</v>
      </c>
      <c r="DW120" s="928"/>
      <c r="DX120" s="928"/>
      <c r="DY120" s="928"/>
      <c r="DZ120" s="929"/>
    </row>
    <row r="121" spans="1:130" s="247" customFormat="1" ht="26.25" customHeight="1" x14ac:dyDescent="0.15">
      <c r="A121" s="902"/>
      <c r="B121" s="903"/>
      <c r="C121" s="948" t="s">
        <v>482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483</v>
      </c>
      <c r="BA121" s="832"/>
      <c r="BB121" s="832"/>
      <c r="BC121" s="832"/>
      <c r="BD121" s="832"/>
      <c r="BE121" s="832"/>
      <c r="BF121" s="832"/>
      <c r="BG121" s="832"/>
      <c r="BH121" s="832"/>
      <c r="BI121" s="832"/>
      <c r="BJ121" s="832"/>
      <c r="BK121" s="832"/>
      <c r="BL121" s="832"/>
      <c r="BM121" s="832"/>
      <c r="BN121" s="832"/>
      <c r="BO121" s="832"/>
      <c r="BP121" s="833"/>
      <c r="BQ121" s="898">
        <v>746506</v>
      </c>
      <c r="BR121" s="899"/>
      <c r="BS121" s="899"/>
      <c r="BT121" s="899"/>
      <c r="BU121" s="899"/>
      <c r="BV121" s="899">
        <v>728174</v>
      </c>
      <c r="BW121" s="899"/>
      <c r="BX121" s="899"/>
      <c r="BY121" s="899"/>
      <c r="BZ121" s="899"/>
      <c r="CA121" s="899">
        <v>709842</v>
      </c>
      <c r="CB121" s="899"/>
      <c r="CC121" s="899"/>
      <c r="CD121" s="899"/>
      <c r="CE121" s="899"/>
      <c r="CF121" s="960">
        <v>8.5</v>
      </c>
      <c r="CG121" s="961"/>
      <c r="CH121" s="961"/>
      <c r="CI121" s="961"/>
      <c r="CJ121" s="961"/>
      <c r="CK121" s="954"/>
      <c r="CL121" s="940"/>
      <c r="CM121" s="940"/>
      <c r="CN121" s="940"/>
      <c r="CO121" s="941"/>
      <c r="CP121" s="920" t="s">
        <v>484</v>
      </c>
      <c r="CQ121" s="921"/>
      <c r="CR121" s="921"/>
      <c r="CS121" s="921"/>
      <c r="CT121" s="921"/>
      <c r="CU121" s="921"/>
      <c r="CV121" s="921"/>
      <c r="CW121" s="921"/>
      <c r="CX121" s="921"/>
      <c r="CY121" s="921"/>
      <c r="CZ121" s="921"/>
      <c r="DA121" s="921"/>
      <c r="DB121" s="921"/>
      <c r="DC121" s="921"/>
      <c r="DD121" s="921"/>
      <c r="DE121" s="921"/>
      <c r="DF121" s="922"/>
      <c r="DG121" s="898">
        <v>1353230</v>
      </c>
      <c r="DH121" s="899"/>
      <c r="DI121" s="899"/>
      <c r="DJ121" s="899"/>
      <c r="DK121" s="899"/>
      <c r="DL121" s="899">
        <v>1414414</v>
      </c>
      <c r="DM121" s="899"/>
      <c r="DN121" s="899"/>
      <c r="DO121" s="899"/>
      <c r="DP121" s="899"/>
      <c r="DQ121" s="899">
        <v>1346892</v>
      </c>
      <c r="DR121" s="899"/>
      <c r="DS121" s="899"/>
      <c r="DT121" s="899"/>
      <c r="DU121" s="899"/>
      <c r="DV121" s="876">
        <v>16.2</v>
      </c>
      <c r="DW121" s="876"/>
      <c r="DX121" s="876"/>
      <c r="DY121" s="876"/>
      <c r="DZ121" s="877"/>
    </row>
    <row r="122" spans="1:130" s="247" customFormat="1" ht="26.25" customHeight="1" x14ac:dyDescent="0.15">
      <c r="A122" s="902"/>
      <c r="B122" s="903"/>
      <c r="C122" s="906" t="s">
        <v>463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448</v>
      </c>
      <c r="AQ122" s="910"/>
      <c r="AR122" s="910"/>
      <c r="AS122" s="910"/>
      <c r="AT122" s="911"/>
      <c r="AU122" s="971"/>
      <c r="AV122" s="972"/>
      <c r="AW122" s="972"/>
      <c r="AX122" s="972"/>
      <c r="AY122" s="973"/>
      <c r="AZ122" s="964" t="s">
        <v>485</v>
      </c>
      <c r="BA122" s="965"/>
      <c r="BB122" s="965"/>
      <c r="BC122" s="965"/>
      <c r="BD122" s="965"/>
      <c r="BE122" s="965"/>
      <c r="BF122" s="965"/>
      <c r="BG122" s="965"/>
      <c r="BH122" s="965"/>
      <c r="BI122" s="965"/>
      <c r="BJ122" s="965"/>
      <c r="BK122" s="965"/>
      <c r="BL122" s="965"/>
      <c r="BM122" s="965"/>
      <c r="BN122" s="965"/>
      <c r="BO122" s="965"/>
      <c r="BP122" s="966"/>
      <c r="BQ122" s="967">
        <v>15565589</v>
      </c>
      <c r="BR122" s="930"/>
      <c r="BS122" s="930"/>
      <c r="BT122" s="930"/>
      <c r="BU122" s="930"/>
      <c r="BV122" s="930">
        <v>15504756</v>
      </c>
      <c r="BW122" s="930"/>
      <c r="BX122" s="930"/>
      <c r="BY122" s="930"/>
      <c r="BZ122" s="930"/>
      <c r="CA122" s="930">
        <v>16170528</v>
      </c>
      <c r="CB122" s="930"/>
      <c r="CC122" s="930"/>
      <c r="CD122" s="930"/>
      <c r="CE122" s="930"/>
      <c r="CF122" s="931">
        <v>194.1</v>
      </c>
      <c r="CG122" s="932"/>
      <c r="CH122" s="932"/>
      <c r="CI122" s="932"/>
      <c r="CJ122" s="932"/>
      <c r="CK122" s="954"/>
      <c r="CL122" s="940"/>
      <c r="CM122" s="940"/>
      <c r="CN122" s="940"/>
      <c r="CO122" s="941"/>
      <c r="CP122" s="920" t="s">
        <v>486</v>
      </c>
      <c r="CQ122" s="921"/>
      <c r="CR122" s="921"/>
      <c r="CS122" s="921"/>
      <c r="CT122" s="921"/>
      <c r="CU122" s="921"/>
      <c r="CV122" s="921"/>
      <c r="CW122" s="921"/>
      <c r="CX122" s="921"/>
      <c r="CY122" s="921"/>
      <c r="CZ122" s="921"/>
      <c r="DA122" s="921"/>
      <c r="DB122" s="921"/>
      <c r="DC122" s="921"/>
      <c r="DD122" s="921"/>
      <c r="DE122" s="921"/>
      <c r="DF122" s="922"/>
      <c r="DG122" s="898">
        <v>1306490</v>
      </c>
      <c r="DH122" s="899"/>
      <c r="DI122" s="899"/>
      <c r="DJ122" s="899"/>
      <c r="DK122" s="899"/>
      <c r="DL122" s="899">
        <v>918202</v>
      </c>
      <c r="DM122" s="899"/>
      <c r="DN122" s="899"/>
      <c r="DO122" s="899"/>
      <c r="DP122" s="899"/>
      <c r="DQ122" s="899">
        <v>826493</v>
      </c>
      <c r="DR122" s="899"/>
      <c r="DS122" s="899"/>
      <c r="DT122" s="899"/>
      <c r="DU122" s="899"/>
      <c r="DV122" s="876">
        <v>9.9</v>
      </c>
      <c r="DW122" s="876"/>
      <c r="DX122" s="876"/>
      <c r="DY122" s="876"/>
      <c r="DZ122" s="877"/>
    </row>
    <row r="123" spans="1:130" s="247" customFormat="1" ht="26.25" customHeight="1" x14ac:dyDescent="0.15">
      <c r="A123" s="902"/>
      <c r="B123" s="903"/>
      <c r="C123" s="906" t="s">
        <v>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448</v>
      </c>
      <c r="AB123" s="862"/>
      <c r="AC123" s="862"/>
      <c r="AD123" s="862"/>
      <c r="AE123" s="863"/>
      <c r="AF123" s="864" t="s">
        <v>448</v>
      </c>
      <c r="AG123" s="862"/>
      <c r="AH123" s="862"/>
      <c r="AI123" s="862"/>
      <c r="AJ123" s="863"/>
      <c r="AK123" s="864" t="s">
        <v>130</v>
      </c>
      <c r="AL123" s="862"/>
      <c r="AM123" s="862"/>
      <c r="AN123" s="862"/>
      <c r="AO123" s="863"/>
      <c r="AP123" s="909" t="s">
        <v>448</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487</v>
      </c>
      <c r="BP123" s="963"/>
      <c r="BQ123" s="917">
        <v>25022022</v>
      </c>
      <c r="BR123" s="918"/>
      <c r="BS123" s="918"/>
      <c r="BT123" s="918"/>
      <c r="BU123" s="918"/>
      <c r="BV123" s="918">
        <v>24942643</v>
      </c>
      <c r="BW123" s="918"/>
      <c r="BX123" s="918"/>
      <c r="BY123" s="918"/>
      <c r="BZ123" s="918"/>
      <c r="CA123" s="918">
        <v>25983925</v>
      </c>
      <c r="CB123" s="918"/>
      <c r="CC123" s="918"/>
      <c r="CD123" s="918"/>
      <c r="CE123" s="918"/>
      <c r="CF123" s="828"/>
      <c r="CG123" s="829"/>
      <c r="CH123" s="829"/>
      <c r="CI123" s="829"/>
      <c r="CJ123" s="919"/>
      <c r="CK123" s="954"/>
      <c r="CL123" s="940"/>
      <c r="CM123" s="940"/>
      <c r="CN123" s="940"/>
      <c r="CO123" s="941"/>
      <c r="CP123" s="920" t="s">
        <v>488</v>
      </c>
      <c r="CQ123" s="921"/>
      <c r="CR123" s="921"/>
      <c r="CS123" s="921"/>
      <c r="CT123" s="921"/>
      <c r="CU123" s="921"/>
      <c r="CV123" s="921"/>
      <c r="CW123" s="921"/>
      <c r="CX123" s="921"/>
      <c r="CY123" s="921"/>
      <c r="CZ123" s="921"/>
      <c r="DA123" s="921"/>
      <c r="DB123" s="921"/>
      <c r="DC123" s="921"/>
      <c r="DD123" s="921"/>
      <c r="DE123" s="921"/>
      <c r="DF123" s="922"/>
      <c r="DG123" s="861" t="s">
        <v>489</v>
      </c>
      <c r="DH123" s="862"/>
      <c r="DI123" s="862"/>
      <c r="DJ123" s="862"/>
      <c r="DK123" s="863"/>
      <c r="DL123" s="864">
        <v>641</v>
      </c>
      <c r="DM123" s="862"/>
      <c r="DN123" s="862"/>
      <c r="DO123" s="862"/>
      <c r="DP123" s="863"/>
      <c r="DQ123" s="864">
        <v>557</v>
      </c>
      <c r="DR123" s="862"/>
      <c r="DS123" s="862"/>
      <c r="DT123" s="862"/>
      <c r="DU123" s="863"/>
      <c r="DV123" s="909">
        <v>0</v>
      </c>
      <c r="DW123" s="910"/>
      <c r="DX123" s="910"/>
      <c r="DY123" s="910"/>
      <c r="DZ123" s="911"/>
    </row>
    <row r="124" spans="1:130" s="247" customFormat="1" ht="26.25" customHeight="1" thickBot="1" x14ac:dyDescent="0.2">
      <c r="A124" s="902"/>
      <c r="B124" s="903"/>
      <c r="C124" s="906" t="s">
        <v>473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490</v>
      </c>
      <c r="AB124" s="862"/>
      <c r="AC124" s="862"/>
      <c r="AD124" s="862"/>
      <c r="AE124" s="863"/>
      <c r="AF124" s="864" t="s">
        <v>472</v>
      </c>
      <c r="AG124" s="862"/>
      <c r="AH124" s="862"/>
      <c r="AI124" s="862"/>
      <c r="AJ124" s="863"/>
      <c r="AK124" s="864" t="s">
        <v>490</v>
      </c>
      <c r="AL124" s="862"/>
      <c r="AM124" s="862"/>
      <c r="AN124" s="862"/>
      <c r="AO124" s="863"/>
      <c r="AP124" s="909" t="s">
        <v>130</v>
      </c>
      <c r="AQ124" s="910"/>
      <c r="AR124" s="910"/>
      <c r="AS124" s="910"/>
      <c r="AT124" s="911"/>
      <c r="AU124" s="912" t="s">
        <v>491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472</v>
      </c>
      <c r="BR124" s="916"/>
      <c r="BS124" s="916"/>
      <c r="BT124" s="916"/>
      <c r="BU124" s="916"/>
      <c r="BV124" s="916" t="s">
        <v>490</v>
      </c>
      <c r="BW124" s="916"/>
      <c r="BX124" s="916"/>
      <c r="BY124" s="916"/>
      <c r="BZ124" s="916"/>
      <c r="CA124" s="916" t="s">
        <v>422</v>
      </c>
      <c r="CB124" s="916"/>
      <c r="CC124" s="916"/>
      <c r="CD124" s="916"/>
      <c r="CE124" s="916"/>
      <c r="CF124" s="806"/>
      <c r="CG124" s="807"/>
      <c r="CH124" s="807"/>
      <c r="CI124" s="807"/>
      <c r="CJ124" s="947"/>
      <c r="CK124" s="955"/>
      <c r="CL124" s="955"/>
      <c r="CM124" s="955"/>
      <c r="CN124" s="955"/>
      <c r="CO124" s="956"/>
      <c r="CP124" s="920" t="s">
        <v>492</v>
      </c>
      <c r="CQ124" s="921"/>
      <c r="CR124" s="921"/>
      <c r="CS124" s="921"/>
      <c r="CT124" s="921"/>
      <c r="CU124" s="921"/>
      <c r="CV124" s="921"/>
      <c r="CW124" s="921"/>
      <c r="CX124" s="921"/>
      <c r="CY124" s="921"/>
      <c r="CZ124" s="921"/>
      <c r="DA124" s="921"/>
      <c r="DB124" s="921"/>
      <c r="DC124" s="921"/>
      <c r="DD124" s="921"/>
      <c r="DE124" s="921"/>
      <c r="DF124" s="922"/>
      <c r="DG124" s="844">
        <v>4695</v>
      </c>
      <c r="DH124" s="845"/>
      <c r="DI124" s="845"/>
      <c r="DJ124" s="845"/>
      <c r="DK124" s="846"/>
      <c r="DL124" s="847">
        <v>1208</v>
      </c>
      <c r="DM124" s="845"/>
      <c r="DN124" s="845"/>
      <c r="DO124" s="845"/>
      <c r="DP124" s="846"/>
      <c r="DQ124" s="847" t="s">
        <v>490</v>
      </c>
      <c r="DR124" s="845"/>
      <c r="DS124" s="845"/>
      <c r="DT124" s="845"/>
      <c r="DU124" s="846"/>
      <c r="DV124" s="933" t="s">
        <v>490</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472</v>
      </c>
      <c r="AB125" s="862"/>
      <c r="AC125" s="862"/>
      <c r="AD125" s="862"/>
      <c r="AE125" s="863"/>
      <c r="AF125" s="864" t="s">
        <v>493</v>
      </c>
      <c r="AG125" s="862"/>
      <c r="AH125" s="862"/>
      <c r="AI125" s="862"/>
      <c r="AJ125" s="863"/>
      <c r="AK125" s="864" t="s">
        <v>493</v>
      </c>
      <c r="AL125" s="862"/>
      <c r="AM125" s="862"/>
      <c r="AN125" s="862"/>
      <c r="AO125" s="863"/>
      <c r="AP125" s="909" t="s">
        <v>493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494</v>
      </c>
      <c r="CL125" s="937"/>
      <c r="CM125" s="937"/>
      <c r="CN125" s="937"/>
      <c r="CO125" s="938"/>
      <c r="CP125" s="945" t="s">
        <v>495</v>
      </c>
      <c r="CQ125" s="890"/>
      <c r="CR125" s="890"/>
      <c r="CS125" s="890"/>
      <c r="CT125" s="890"/>
      <c r="CU125" s="890"/>
      <c r="CV125" s="890"/>
      <c r="CW125" s="890"/>
      <c r="CX125" s="890"/>
      <c r="CY125" s="890"/>
      <c r="CZ125" s="890"/>
      <c r="DA125" s="890"/>
      <c r="DB125" s="890"/>
      <c r="DC125" s="890"/>
      <c r="DD125" s="890"/>
      <c r="DE125" s="890"/>
      <c r="DF125" s="891"/>
      <c r="DG125" s="946" t="s">
        <v>496</v>
      </c>
      <c r="DH125" s="927"/>
      <c r="DI125" s="927"/>
      <c r="DJ125" s="927"/>
      <c r="DK125" s="927"/>
      <c r="DL125" s="927" t="s">
        <v>448</v>
      </c>
      <c r="DM125" s="927"/>
      <c r="DN125" s="927"/>
      <c r="DO125" s="927"/>
      <c r="DP125" s="927"/>
      <c r="DQ125" s="927" t="s">
        <v>496</v>
      </c>
      <c r="DR125" s="927"/>
      <c r="DS125" s="927"/>
      <c r="DT125" s="927"/>
      <c r="DU125" s="927"/>
      <c r="DV125" s="928" t="s">
        <v>490</v>
      </c>
      <c r="DW125" s="928"/>
      <c r="DX125" s="928"/>
      <c r="DY125" s="928"/>
      <c r="DZ125" s="929"/>
    </row>
    <row r="126" spans="1:130" s="247" customFormat="1" ht="26.25" customHeight="1" thickBot="1" x14ac:dyDescent="0.2">
      <c r="A126" s="902"/>
      <c r="B126" s="903"/>
      <c r="C126" s="906" t="s">
        <v>477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422</v>
      </c>
      <c r="AB126" s="862"/>
      <c r="AC126" s="862"/>
      <c r="AD126" s="862"/>
      <c r="AE126" s="863"/>
      <c r="AF126" s="864" t="s">
        <v>490</v>
      </c>
      <c r="AG126" s="862"/>
      <c r="AH126" s="862"/>
      <c r="AI126" s="862"/>
      <c r="AJ126" s="863"/>
      <c r="AK126" s="864" t="s">
        <v>490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497</v>
      </c>
      <c r="CQ126" s="832"/>
      <c r="CR126" s="832"/>
      <c r="CS126" s="832"/>
      <c r="CT126" s="832"/>
      <c r="CU126" s="832"/>
      <c r="CV126" s="832"/>
      <c r="CW126" s="832"/>
      <c r="CX126" s="832"/>
      <c r="CY126" s="832"/>
      <c r="CZ126" s="832"/>
      <c r="DA126" s="832"/>
      <c r="DB126" s="832"/>
      <c r="DC126" s="832"/>
      <c r="DD126" s="832"/>
      <c r="DE126" s="832"/>
      <c r="DF126" s="833"/>
      <c r="DG126" s="898" t="s">
        <v>490</v>
      </c>
      <c r="DH126" s="899"/>
      <c r="DI126" s="899"/>
      <c r="DJ126" s="899"/>
      <c r="DK126" s="899"/>
      <c r="DL126" s="899" t="s">
        <v>472</v>
      </c>
      <c r="DM126" s="899"/>
      <c r="DN126" s="899"/>
      <c r="DO126" s="899"/>
      <c r="DP126" s="899"/>
      <c r="DQ126" s="899" t="s">
        <v>422</v>
      </c>
      <c r="DR126" s="899"/>
      <c r="DS126" s="899"/>
      <c r="DT126" s="899"/>
      <c r="DU126" s="899"/>
      <c r="DV126" s="876" t="s">
        <v>472</v>
      </c>
      <c r="DW126" s="876"/>
      <c r="DX126" s="876"/>
      <c r="DY126" s="876"/>
      <c r="DZ126" s="877"/>
    </row>
    <row r="127" spans="1:130" s="247" customFormat="1" ht="26.25" customHeight="1" x14ac:dyDescent="0.15">
      <c r="A127" s="904"/>
      <c r="B127" s="905"/>
      <c r="C127" s="923" t="s">
        <v>498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448</v>
      </c>
      <c r="AB127" s="862"/>
      <c r="AC127" s="862"/>
      <c r="AD127" s="862"/>
      <c r="AE127" s="863"/>
      <c r="AF127" s="864" t="s">
        <v>422</v>
      </c>
      <c r="AG127" s="862"/>
      <c r="AH127" s="862"/>
      <c r="AI127" s="862"/>
      <c r="AJ127" s="863"/>
      <c r="AK127" s="864" t="s">
        <v>496</v>
      </c>
      <c r="AL127" s="862"/>
      <c r="AM127" s="862"/>
      <c r="AN127" s="862"/>
      <c r="AO127" s="863"/>
      <c r="AP127" s="909" t="s">
        <v>130</v>
      </c>
      <c r="AQ127" s="910"/>
      <c r="AR127" s="910"/>
      <c r="AS127" s="910"/>
      <c r="AT127" s="911"/>
      <c r="AU127" s="283"/>
      <c r="AV127" s="283"/>
      <c r="AW127" s="283"/>
      <c r="AX127" s="926" t="s">
        <v>499</v>
      </c>
      <c r="AY127" s="894"/>
      <c r="AZ127" s="894"/>
      <c r="BA127" s="894"/>
      <c r="BB127" s="894"/>
      <c r="BC127" s="894"/>
      <c r="BD127" s="894"/>
      <c r="BE127" s="895"/>
      <c r="BF127" s="893" t="s">
        <v>500</v>
      </c>
      <c r="BG127" s="894"/>
      <c r="BH127" s="894"/>
      <c r="BI127" s="894"/>
      <c r="BJ127" s="894"/>
      <c r="BK127" s="894"/>
      <c r="BL127" s="895"/>
      <c r="BM127" s="893" t="s">
        <v>501</v>
      </c>
      <c r="BN127" s="894"/>
      <c r="BO127" s="894"/>
      <c r="BP127" s="894"/>
      <c r="BQ127" s="894"/>
      <c r="BR127" s="894"/>
      <c r="BS127" s="895"/>
      <c r="BT127" s="893" t="s">
        <v>502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503</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490</v>
      </c>
      <c r="DM127" s="899"/>
      <c r="DN127" s="899"/>
      <c r="DO127" s="899"/>
      <c r="DP127" s="899"/>
      <c r="DQ127" s="899" t="s">
        <v>490</v>
      </c>
      <c r="DR127" s="899"/>
      <c r="DS127" s="899"/>
      <c r="DT127" s="899"/>
      <c r="DU127" s="899"/>
      <c r="DV127" s="876" t="s">
        <v>490</v>
      </c>
      <c r="DW127" s="876"/>
      <c r="DX127" s="876"/>
      <c r="DY127" s="876"/>
      <c r="DZ127" s="877"/>
    </row>
    <row r="128" spans="1:130" s="247" customFormat="1" ht="26.25" customHeight="1" thickBot="1" x14ac:dyDescent="0.2">
      <c r="A128" s="878" t="s">
        <v>504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505</v>
      </c>
      <c r="X128" s="880"/>
      <c r="Y128" s="880"/>
      <c r="Z128" s="881"/>
      <c r="AA128" s="882">
        <v>13332</v>
      </c>
      <c r="AB128" s="883"/>
      <c r="AC128" s="883"/>
      <c r="AD128" s="883"/>
      <c r="AE128" s="884"/>
      <c r="AF128" s="885">
        <v>18332</v>
      </c>
      <c r="AG128" s="883"/>
      <c r="AH128" s="883"/>
      <c r="AI128" s="883"/>
      <c r="AJ128" s="884"/>
      <c r="AK128" s="885">
        <v>18332</v>
      </c>
      <c r="AL128" s="883"/>
      <c r="AM128" s="883"/>
      <c r="AN128" s="883"/>
      <c r="AO128" s="884"/>
      <c r="AP128" s="886"/>
      <c r="AQ128" s="887"/>
      <c r="AR128" s="887"/>
      <c r="AS128" s="887"/>
      <c r="AT128" s="888"/>
      <c r="AU128" s="283"/>
      <c r="AV128" s="283"/>
      <c r="AW128" s="283"/>
      <c r="AX128" s="889" t="s">
        <v>506</v>
      </c>
      <c r="AY128" s="890"/>
      <c r="AZ128" s="890"/>
      <c r="BA128" s="890"/>
      <c r="BB128" s="890"/>
      <c r="BC128" s="890"/>
      <c r="BD128" s="890"/>
      <c r="BE128" s="891"/>
      <c r="BF128" s="868" t="s">
        <v>422</v>
      </c>
      <c r="BG128" s="869"/>
      <c r="BH128" s="869"/>
      <c r="BI128" s="869"/>
      <c r="BJ128" s="869"/>
      <c r="BK128" s="869"/>
      <c r="BL128" s="892"/>
      <c r="BM128" s="868">
        <v>13.32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507</v>
      </c>
      <c r="CQ128" s="810"/>
      <c r="CR128" s="810"/>
      <c r="CS128" s="810"/>
      <c r="CT128" s="810"/>
      <c r="CU128" s="810"/>
      <c r="CV128" s="810"/>
      <c r="CW128" s="810"/>
      <c r="CX128" s="810"/>
      <c r="CY128" s="810"/>
      <c r="CZ128" s="810"/>
      <c r="DA128" s="810"/>
      <c r="DB128" s="810"/>
      <c r="DC128" s="810"/>
      <c r="DD128" s="810"/>
      <c r="DE128" s="810"/>
      <c r="DF128" s="811"/>
      <c r="DG128" s="872" t="s">
        <v>496</v>
      </c>
      <c r="DH128" s="873"/>
      <c r="DI128" s="873"/>
      <c r="DJ128" s="873"/>
      <c r="DK128" s="873"/>
      <c r="DL128" s="873" t="s">
        <v>493</v>
      </c>
      <c r="DM128" s="873"/>
      <c r="DN128" s="873"/>
      <c r="DO128" s="873"/>
      <c r="DP128" s="873"/>
      <c r="DQ128" s="873" t="s">
        <v>422</v>
      </c>
      <c r="DR128" s="873"/>
      <c r="DS128" s="873"/>
      <c r="DT128" s="873"/>
      <c r="DU128" s="873"/>
      <c r="DV128" s="874" t="s">
        <v>489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508</v>
      </c>
      <c r="X129" s="859"/>
      <c r="Y129" s="859"/>
      <c r="Z129" s="860"/>
      <c r="AA129" s="861">
        <v>10602607</v>
      </c>
      <c r="AB129" s="862"/>
      <c r="AC129" s="862"/>
      <c r="AD129" s="862"/>
      <c r="AE129" s="863"/>
      <c r="AF129" s="864">
        <v>10478028</v>
      </c>
      <c r="AG129" s="862"/>
      <c r="AH129" s="862"/>
      <c r="AI129" s="862"/>
      <c r="AJ129" s="863"/>
      <c r="AK129" s="864">
        <v>10074527</v>
      </c>
      <c r="AL129" s="862"/>
      <c r="AM129" s="862"/>
      <c r="AN129" s="862"/>
      <c r="AO129" s="863"/>
      <c r="AP129" s="865"/>
      <c r="AQ129" s="866"/>
      <c r="AR129" s="866"/>
      <c r="AS129" s="866"/>
      <c r="AT129" s="867"/>
      <c r="AU129" s="285"/>
      <c r="AV129" s="285"/>
      <c r="AW129" s="285"/>
      <c r="AX129" s="831" t="s">
        <v>509</v>
      </c>
      <c r="AY129" s="832"/>
      <c r="AZ129" s="832"/>
      <c r="BA129" s="832"/>
      <c r="BB129" s="832"/>
      <c r="BC129" s="832"/>
      <c r="BD129" s="832"/>
      <c r="BE129" s="833"/>
      <c r="BF129" s="851" t="s">
        <v>448</v>
      </c>
      <c r="BG129" s="852"/>
      <c r="BH129" s="852"/>
      <c r="BI129" s="852"/>
      <c r="BJ129" s="852"/>
      <c r="BK129" s="852"/>
      <c r="BL129" s="853"/>
      <c r="BM129" s="851">
        <v>18.32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511</v>
      </c>
      <c r="X130" s="859"/>
      <c r="Y130" s="859"/>
      <c r="Z130" s="860"/>
      <c r="AA130" s="861">
        <v>2011888</v>
      </c>
      <c r="AB130" s="862"/>
      <c r="AC130" s="862"/>
      <c r="AD130" s="862"/>
      <c r="AE130" s="863"/>
      <c r="AF130" s="864">
        <v>2005120</v>
      </c>
      <c r="AG130" s="862"/>
      <c r="AH130" s="862"/>
      <c r="AI130" s="862"/>
      <c r="AJ130" s="863"/>
      <c r="AK130" s="864">
        <v>1742678</v>
      </c>
      <c r="AL130" s="862"/>
      <c r="AM130" s="862"/>
      <c r="AN130" s="862"/>
      <c r="AO130" s="863"/>
      <c r="AP130" s="865"/>
      <c r="AQ130" s="866"/>
      <c r="AR130" s="866"/>
      <c r="AS130" s="866"/>
      <c r="AT130" s="867"/>
      <c r="AU130" s="285"/>
      <c r="AV130" s="285"/>
      <c r="AW130" s="285"/>
      <c r="AX130" s="831" t="s">
        <v>512</v>
      </c>
      <c r="AY130" s="832"/>
      <c r="AZ130" s="832"/>
      <c r="BA130" s="832"/>
      <c r="BB130" s="832"/>
      <c r="BC130" s="832"/>
      <c r="BD130" s="832"/>
      <c r="BE130" s="833"/>
      <c r="BF130" s="834">
        <v>11.9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513</v>
      </c>
      <c r="X131" s="842"/>
      <c r="Y131" s="842"/>
      <c r="Z131" s="843"/>
      <c r="AA131" s="844">
        <v>8590719</v>
      </c>
      <c r="AB131" s="845"/>
      <c r="AC131" s="845"/>
      <c r="AD131" s="845"/>
      <c r="AE131" s="846"/>
      <c r="AF131" s="847">
        <v>8472908</v>
      </c>
      <c r="AG131" s="845"/>
      <c r="AH131" s="845"/>
      <c r="AI131" s="845"/>
      <c r="AJ131" s="846"/>
      <c r="AK131" s="847">
        <v>8331849</v>
      </c>
      <c r="AL131" s="845"/>
      <c r="AM131" s="845"/>
      <c r="AN131" s="845"/>
      <c r="AO131" s="846"/>
      <c r="AP131" s="848"/>
      <c r="AQ131" s="849"/>
      <c r="AR131" s="849"/>
      <c r="AS131" s="849"/>
      <c r="AT131" s="850"/>
      <c r="AU131" s="285"/>
      <c r="AV131" s="285"/>
      <c r="AW131" s="285"/>
      <c r="AX131" s="809" t="s">
        <v>514</v>
      </c>
      <c r="AY131" s="810"/>
      <c r="AZ131" s="810"/>
      <c r="BA131" s="810"/>
      <c r="BB131" s="810"/>
      <c r="BC131" s="810"/>
      <c r="BD131" s="810"/>
      <c r="BE131" s="811"/>
      <c r="BF131" s="812" t="s">
        <v>448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516</v>
      </c>
      <c r="W132" s="822"/>
      <c r="X132" s="822"/>
      <c r="Y132" s="822"/>
      <c r="Z132" s="823"/>
      <c r="AA132" s="824">
        <v>11.80199236</v>
      </c>
      <c r="AB132" s="825"/>
      <c r="AC132" s="825"/>
      <c r="AD132" s="825"/>
      <c r="AE132" s="826"/>
      <c r="AF132" s="827">
        <v>11.977977340000001</v>
      </c>
      <c r="AG132" s="825"/>
      <c r="AH132" s="825"/>
      <c r="AI132" s="825"/>
      <c r="AJ132" s="826"/>
      <c r="AK132" s="827">
        <v>12.116218140000001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517</v>
      </c>
      <c r="W133" s="801"/>
      <c r="X133" s="801"/>
      <c r="Y133" s="801"/>
      <c r="Z133" s="802"/>
      <c r="AA133" s="803">
        <v>11.5</v>
      </c>
      <c r="AB133" s="804"/>
      <c r="AC133" s="804"/>
      <c r="AD133" s="804"/>
      <c r="AE133" s="805"/>
      <c r="AF133" s="803">
        <v>11.7</v>
      </c>
      <c r="AG133" s="804"/>
      <c r="AH133" s="804"/>
      <c r="AI133" s="804"/>
      <c r="AJ133" s="805"/>
      <c r="AK133" s="803">
        <v>11.9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35H6UUNqD2OVRgNjijmrrdHy4hZ1sfjpUWYtTEwZxZ7khsxhiKp/ysjQdBWHctDWQOC33rujRYvBrxKslRNOg==" saltValue="BC9R/q17XFWzziIDkDe/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TCfM119DhqO+6s8PB3AHUIX2emljRamw+si2FjRU+4LVPGhJ8oI7GRqyi5NDopRWogDiWi6PYw0xQ/G2qnOdw==" saltValue="1WHXPjfZcH9BcjICUQgE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C1vaEUG6sQRYN9zlenX8xEFfpO+D2Bm/snvUaiaz2bRMTg+KUvfIg4QNPACgSm4CBMtfY7ig6pX6qwBCa0OPw==" saltValue="pwd3/PAfCUgt74sLTH4z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526</v>
      </c>
      <c r="AL9" s="1234"/>
      <c r="AM9" s="1234"/>
      <c r="AN9" s="1235"/>
      <c r="AO9" s="313">
        <v>2515336</v>
      </c>
      <c r="AP9" s="313">
        <v>94010</v>
      </c>
      <c r="AQ9" s="314">
        <v>90613</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527</v>
      </c>
      <c r="AL10" s="1234"/>
      <c r="AM10" s="1234"/>
      <c r="AN10" s="1235"/>
      <c r="AO10" s="316">
        <v>9319</v>
      </c>
      <c r="AP10" s="316">
        <v>348</v>
      </c>
      <c r="AQ10" s="317">
        <v>7525</v>
      </c>
      <c r="AR10" s="318">
        <v>-95.4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528</v>
      </c>
      <c r="AL11" s="1234"/>
      <c r="AM11" s="1234"/>
      <c r="AN11" s="1235"/>
      <c r="AO11" s="316">
        <v>478354</v>
      </c>
      <c r="AP11" s="316">
        <v>17878</v>
      </c>
      <c r="AQ11" s="317">
        <v>9582</v>
      </c>
      <c r="AR11" s="318">
        <v>86.6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529</v>
      </c>
      <c r="AL12" s="1234"/>
      <c r="AM12" s="1234"/>
      <c r="AN12" s="1235"/>
      <c r="AO12" s="316">
        <v>24393</v>
      </c>
      <c r="AP12" s="316">
        <v>912</v>
      </c>
      <c r="AQ12" s="317">
        <v>1356</v>
      </c>
      <c r="AR12" s="318">
        <v>-32.700000000000003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530</v>
      </c>
      <c r="AL13" s="1234"/>
      <c r="AM13" s="1234"/>
      <c r="AN13" s="1235"/>
      <c r="AO13" s="316" t="s">
        <v>531</v>
      </c>
      <c r="AP13" s="316" t="s">
        <v>531</v>
      </c>
      <c r="AQ13" s="317">
        <v>2</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532</v>
      </c>
      <c r="AL14" s="1234"/>
      <c r="AM14" s="1234"/>
      <c r="AN14" s="1235"/>
      <c r="AO14" s="316">
        <v>159984</v>
      </c>
      <c r="AP14" s="316">
        <v>5979</v>
      </c>
      <c r="AQ14" s="317">
        <v>4182</v>
      </c>
      <c r="AR14" s="318">
        <v>43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533</v>
      </c>
      <c r="AL15" s="1234"/>
      <c r="AM15" s="1234"/>
      <c r="AN15" s="1235"/>
      <c r="AO15" s="316">
        <v>144833</v>
      </c>
      <c r="AP15" s="316">
        <v>5413</v>
      </c>
      <c r="AQ15" s="317">
        <v>2331</v>
      </c>
      <c r="AR15" s="318">
        <v>132.19999999999999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534</v>
      </c>
      <c r="AL16" s="1237"/>
      <c r="AM16" s="1237"/>
      <c r="AN16" s="1238"/>
      <c r="AO16" s="316">
        <v>-177536</v>
      </c>
      <c r="AP16" s="316">
        <v>-6635</v>
      </c>
      <c r="AQ16" s="317">
        <v>-8270</v>
      </c>
      <c r="AR16" s="318">
        <v>-19.8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190</v>
      </c>
      <c r="AL17" s="1237"/>
      <c r="AM17" s="1237"/>
      <c r="AN17" s="1238"/>
      <c r="AO17" s="316">
        <v>3154683</v>
      </c>
      <c r="AP17" s="316">
        <v>117906</v>
      </c>
      <c r="AQ17" s="317">
        <v>107322</v>
      </c>
      <c r="AR17" s="318">
        <v>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539</v>
      </c>
      <c r="AL21" s="1231"/>
      <c r="AM21" s="1231"/>
      <c r="AN21" s="1232"/>
      <c r="AO21" s="328">
        <v>10.09</v>
      </c>
      <c r="AP21" s="329">
        <v>10.18</v>
      </c>
      <c r="AQ21" s="330">
        <v>-0.09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540</v>
      </c>
      <c r="AL22" s="1231"/>
      <c r="AM22" s="1231"/>
      <c r="AN22" s="1232"/>
      <c r="AO22" s="333">
        <v>98.9</v>
      </c>
      <c r="AP22" s="334">
        <v>97.7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544</v>
      </c>
      <c r="AL32" s="1222"/>
      <c r="AM32" s="1222"/>
      <c r="AN32" s="1223"/>
      <c r="AO32" s="343">
        <v>2288456</v>
      </c>
      <c r="AP32" s="343">
        <v>85531</v>
      </c>
      <c r="AQ32" s="344">
        <v>67619</v>
      </c>
      <c r="AR32" s="345">
        <v>26.5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545</v>
      </c>
      <c r="AL33" s="1222"/>
      <c r="AM33" s="1222"/>
      <c r="AN33" s="1223"/>
      <c r="AO33" s="343" t="s">
        <v>531</v>
      </c>
      <c r="AP33" s="343" t="s">
        <v>531</v>
      </c>
      <c r="AQ33" s="344" t="s">
        <v>531</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546</v>
      </c>
      <c r="AL34" s="1222"/>
      <c r="AM34" s="1222"/>
      <c r="AN34" s="1223"/>
      <c r="AO34" s="343" t="s">
        <v>531</v>
      </c>
      <c r="AP34" s="343" t="s">
        <v>531</v>
      </c>
      <c r="AQ34" s="344">
        <v>3</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547</v>
      </c>
      <c r="AL35" s="1222"/>
      <c r="AM35" s="1222"/>
      <c r="AN35" s="1223"/>
      <c r="AO35" s="343">
        <v>447412</v>
      </c>
      <c r="AP35" s="343">
        <v>16722</v>
      </c>
      <c r="AQ35" s="344">
        <v>17835</v>
      </c>
      <c r="AR35" s="345">
        <v>-6.2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548</v>
      </c>
      <c r="AL36" s="1222"/>
      <c r="AM36" s="1222"/>
      <c r="AN36" s="1223"/>
      <c r="AO36" s="343">
        <v>34647</v>
      </c>
      <c r="AP36" s="343">
        <v>1295</v>
      </c>
      <c r="AQ36" s="344">
        <v>2401</v>
      </c>
      <c r="AR36" s="345">
        <v>-46.1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549</v>
      </c>
      <c r="AL37" s="1222"/>
      <c r="AM37" s="1222"/>
      <c r="AN37" s="1223"/>
      <c r="AO37" s="343" t="s">
        <v>531</v>
      </c>
      <c r="AP37" s="343" t="s">
        <v>531</v>
      </c>
      <c r="AQ37" s="344">
        <v>732</v>
      </c>
      <c r="AR37" s="345" t="s">
        <v>531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550</v>
      </c>
      <c r="AL38" s="1225"/>
      <c r="AM38" s="1225"/>
      <c r="AN38" s="1226"/>
      <c r="AO38" s="346" t="s">
        <v>531</v>
      </c>
      <c r="AP38" s="346" t="s">
        <v>531</v>
      </c>
      <c r="AQ38" s="347">
        <v>5</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551</v>
      </c>
      <c r="AL39" s="1225"/>
      <c r="AM39" s="1225"/>
      <c r="AN39" s="1226"/>
      <c r="AO39" s="343">
        <v>-18332</v>
      </c>
      <c r="AP39" s="343">
        <v>-685</v>
      </c>
      <c r="AQ39" s="344">
        <v>-3806</v>
      </c>
      <c r="AR39" s="345">
        <v>-82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552</v>
      </c>
      <c r="AL40" s="1222"/>
      <c r="AM40" s="1222"/>
      <c r="AN40" s="1223"/>
      <c r="AO40" s="343">
        <v>-1742678</v>
      </c>
      <c r="AP40" s="343">
        <v>-65132</v>
      </c>
      <c r="AQ40" s="344">
        <v>-59049</v>
      </c>
      <c r="AR40" s="345">
        <v>10.3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304</v>
      </c>
      <c r="AL41" s="1228"/>
      <c r="AM41" s="1228"/>
      <c r="AN41" s="1229"/>
      <c r="AO41" s="343">
        <v>1009505</v>
      </c>
      <c r="AP41" s="343">
        <v>37730</v>
      </c>
      <c r="AQ41" s="344">
        <v>25740</v>
      </c>
      <c r="AR41" s="345">
        <v>46.6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521</v>
      </c>
      <c r="AN49" s="1216" t="s">
        <v>556</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1066901</v>
      </c>
      <c r="AN51" s="365">
        <v>36653</v>
      </c>
      <c r="AO51" s="366">
        <v>-48.1</v>
      </c>
      <c r="AP51" s="367">
        <v>85459</v>
      </c>
      <c r="AQ51" s="368">
        <v>-19.8</v>
      </c>
      <c r="AR51" s="369">
        <v>-28.3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460629</v>
      </c>
      <c r="AN52" s="373">
        <v>15825</v>
      </c>
      <c r="AO52" s="374">
        <v>-4.4000000000000004</v>
      </c>
      <c r="AP52" s="375">
        <v>44378</v>
      </c>
      <c r="AQ52" s="376">
        <v>-2.6</v>
      </c>
      <c r="AR52" s="377">
        <v>-1.8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1321482</v>
      </c>
      <c r="AN53" s="365">
        <v>46335</v>
      </c>
      <c r="AO53" s="366">
        <v>26.4</v>
      </c>
      <c r="AP53" s="367">
        <v>83280</v>
      </c>
      <c r="AQ53" s="368">
        <v>-2.5</v>
      </c>
      <c r="AR53" s="369">
        <v>28.9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637125</v>
      </c>
      <c r="AN54" s="373">
        <v>22340</v>
      </c>
      <c r="AO54" s="374">
        <v>41.2</v>
      </c>
      <c r="AP54" s="375">
        <v>43123</v>
      </c>
      <c r="AQ54" s="376">
        <v>-2.8</v>
      </c>
      <c r="AR54" s="377">
        <v>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1764924</v>
      </c>
      <c r="AN55" s="365">
        <v>63205</v>
      </c>
      <c r="AO55" s="366">
        <v>36.4</v>
      </c>
      <c r="AP55" s="367">
        <v>88968</v>
      </c>
      <c r="AQ55" s="368">
        <v>6.8</v>
      </c>
      <c r="AR55" s="369">
        <v>29.6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855675</v>
      </c>
      <c r="AN56" s="373">
        <v>30643</v>
      </c>
      <c r="AO56" s="374">
        <v>37.200000000000003</v>
      </c>
      <c r="AP56" s="375">
        <v>45482</v>
      </c>
      <c r="AQ56" s="376">
        <v>5.5</v>
      </c>
      <c r="AR56" s="377">
        <v>31.7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2652451</v>
      </c>
      <c r="AN57" s="365">
        <v>97120</v>
      </c>
      <c r="AO57" s="366">
        <v>53.7</v>
      </c>
      <c r="AP57" s="367">
        <v>85173</v>
      </c>
      <c r="AQ57" s="368">
        <v>-4.3</v>
      </c>
      <c r="AR57" s="369">
        <v>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1473916</v>
      </c>
      <c r="AN58" s="373">
        <v>53968</v>
      </c>
      <c r="AO58" s="374">
        <v>76.099999999999994</v>
      </c>
      <c r="AP58" s="375">
        <v>43913</v>
      </c>
      <c r="AQ58" s="376">
        <v>-3.4</v>
      </c>
      <c r="AR58" s="377">
        <v>79.5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4016922</v>
      </c>
      <c r="AN59" s="365">
        <v>150132</v>
      </c>
      <c r="AO59" s="366">
        <v>54.6</v>
      </c>
      <c r="AP59" s="367">
        <v>94081</v>
      </c>
      <c r="AQ59" s="368">
        <v>10.5</v>
      </c>
      <c r="AR59" s="369">
        <v>44.1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1887597</v>
      </c>
      <c r="AN60" s="373">
        <v>70549</v>
      </c>
      <c r="AO60" s="374">
        <v>30.7</v>
      </c>
      <c r="AP60" s="375">
        <v>48949</v>
      </c>
      <c r="AQ60" s="376">
        <v>11.5</v>
      </c>
      <c r="AR60" s="377">
        <v>19.2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2164536</v>
      </c>
      <c r="AN61" s="380">
        <v>78689</v>
      </c>
      <c r="AO61" s="381">
        <v>24.6</v>
      </c>
      <c r="AP61" s="382">
        <v>87392</v>
      </c>
      <c r="AQ61" s="383">
        <v>-1.9</v>
      </c>
      <c r="AR61" s="369">
        <v>26.5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1062988</v>
      </c>
      <c r="AN62" s="373">
        <v>38665</v>
      </c>
      <c r="AO62" s="374">
        <v>36.200000000000003</v>
      </c>
      <c r="AP62" s="375">
        <v>45169</v>
      </c>
      <c r="AQ62" s="376">
        <v>1.6</v>
      </c>
      <c r="AR62" s="377">
        <v>34.6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9IjUpmJj1sdWIRvTlWqLVz6Tg3uXT1G7a/ez4bbiZZlw6MdXqNAP0I/hEpUA8Nvlc1/eCX36XcKHsJ4JBCGRA==" saltValue="D9AQrQOYqkj57IndK9vo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EPQEo3rJP3RowEMwt46DM37Nmnj2y2nCxbN3m83FMW5VOKHgmAzKjmkzfdZ8GPZQDYIOvFoRabvO8RAQ5efIvw==" saltValue="cvhJw61prbaTqzfHpSlV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ROQ7hxfgO1TPsLJ53TIjzGowfv0yWxAhqU5SaWcr+fFn02++tEhjh8auHvlVVgYrUOwLJI1Q7OkNl7CTSNksJA==" saltValue="Z3SObtPLddr3berL6XYg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9" t="s">
        <v>3</v>
      </c>
      <c r="D47" s="1239"/>
      <c r="E47" s="1240"/>
      <c r="F47" s="11">
        <v>26.65</v>
      </c>
      <c r="G47" s="12">
        <v>31.59</v>
      </c>
      <c r="H47" s="12">
        <v>36.200000000000003</v>
      </c>
      <c r="I47" s="12">
        <v>39.99</v>
      </c>
      <c r="J47" s="13">
        <v>33.1</v>
      </c>
    </row>
    <row r="48" spans="2:10" ht="57.75" customHeight="1" x14ac:dyDescent="0.15">
      <c r="B48" s="14"/>
      <c r="C48" s="1241" t="s">
        <v>4</v>
      </c>
      <c r="D48" s="1241"/>
      <c r="E48" s="1242"/>
      <c r="F48" s="15">
        <v>8.49</v>
      </c>
      <c r="G48" s="16">
        <v>6.91</v>
      </c>
      <c r="H48" s="16">
        <v>5.88</v>
      </c>
      <c r="I48" s="16">
        <v>8.82</v>
      </c>
      <c r="J48" s="17">
        <v>4.43</v>
      </c>
    </row>
    <row r="49" spans="2:10" ht="57.75" customHeight="1" thickBot="1" x14ac:dyDescent="0.2">
      <c r="B49" s="18"/>
      <c r="C49" s="1243" t="s">
        <v>5</v>
      </c>
      <c r="D49" s="1243"/>
      <c r="E49" s="1244"/>
      <c r="F49" s="19">
        <v>7.07</v>
      </c>
      <c r="G49" s="20">
        <v>2.6</v>
      </c>
      <c r="H49" s="20">
        <v>2.87</v>
      </c>
      <c r="I49" s="20">
        <v>6.23</v>
      </c>
      <c r="J49" s="21" t="s">
        <v>577</v>
      </c>
    </row>
    <row r="50" spans="2:10" ht="13.5" customHeight="1" x14ac:dyDescent="0.15"/>
  </sheetData>
  <sheetProtection algorithmName="SHA-512" hashValue="OMNU8yL7SJv8aAT4dVyNq6Yo5/bbMd1WsfgRXfcF57elFqpQm+AkBP7Pwz5iF3rPlpiuz66X3s2MzbtL2DXgLg==" saltValue="ticfTVm2CbGXPXR6iqf3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何川　文敏</cp:lastModifiedBy>
  <cp:lastPrinted>2021-10-05T00:40:51Z</cp:lastPrinted>
  <dcterms:created xsi:type="dcterms:W3CDTF">2021-02-05T04:46:22Z</dcterms:created>
  <dcterms:modified xsi:type="dcterms:W3CDTF">2021-10-06T00:21:31Z</dcterms:modified>
  <cp:category/>
</cp:coreProperties>
</file>