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総務部 財政課 財政係\101　財政共通\203　財政事情\020 財政状況資料集\R3 R1決算に基づく財政状況資料集\03.追加調査\02 回答\結合・提出用\"/>
    </mc:Choice>
  </mc:AlternateContent>
  <bookViews>
    <workbookView xWindow="0" yWindow="0" windowWidth="15360" windowHeight="7635" tabRatio="938" firstSheet="11"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W36" i="10"/>
  <c r="BW37" i="10" s="1"/>
  <c r="BE36" i="10"/>
  <c r="AM36" i="10"/>
  <c r="C36" i="10"/>
  <c r="CO35" i="10"/>
  <c r="BW35" i="10"/>
  <c r="C35" i="10"/>
  <c r="BW34" i="10"/>
  <c r="C34" i="10"/>
  <c r="BW38" i="10" l="1"/>
  <c r="BW39"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AM34" i="10"/>
  <c r="AM35" i="10" s="1"/>
  <c r="BE34" i="10"/>
  <c r="BE35" i="10" s="1"/>
</calcChain>
</file>

<file path=xl/sharedStrings.xml><?xml version="1.0" encoding="utf-8"?>
<sst xmlns="http://schemas.openxmlformats.org/spreadsheetml/2006/main" count="1113" uniqueCount="599">
  <si>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</si>
  <si>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</si>
  <si>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</si>
  <si>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</si>
  <si>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</si>
  <si>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</si>
  <si>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</si>
  <si>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</si>
  <si>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</si>
  <si>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</si>
  <si>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</si>
  <si>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</si>
  <si>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</si>
  <si>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</si>
  <si>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</si>
  <si>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</si>
  <si>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</si>
  <si>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</si>
  <si>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</si>
  <si>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</si>
  <si>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</si>
  <si>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</si>
  <si>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</si>
  <si>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</si>
  <si>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</si>
  <si>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</si>
  <si>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</si>
  <si>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</si>
  <si>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</si>
  <si>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</si>
  <si>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</si>
  <si>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</si>
  <si>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</si>
  <si>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</si>
  <si>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</si>
  <si>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</si>
  <si>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</si>
  <si>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</si>
  <si>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</si>
  <si>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</si>
  <si>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</si>
  <si>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</si>
  <si>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</si>
  <si>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</si>
  <si>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</si>
  <si>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</si>
  <si>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</si>
  <si>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</si>
  <si>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</si>
  <si>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</si>
  <si>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</si>
  <si>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</si>
  <si>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</si>
  <si>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</si>
  <si>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</si>
  <si>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</si>
  <si>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</si>
  <si>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</si>
  <si>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</si>
  <si>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</si>
  <si>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</si>
  <si>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</si>
  <si>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</si>
  <si>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</si>
  <si>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</si>
  <si>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</si>
  <si>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</si>
  <si>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</si>
  <si>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</si>
  <si>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</si>
  <si>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</si>
  <si>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</si>
  <si>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</si>
  <si>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</si>
  <si>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</si>
  <si>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</si>
  <si>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</si>
  <si>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</si>
  <si>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</si>
  <si>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</si>
  <si>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</si>
  <si>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</si>
  <si>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</si>
  <si>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</si>
  <si>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</si>
  <si>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</si>
  <si>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</si>
  <si>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</si>
  <si>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</si>
  <si>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</si>
  <si>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</si>
  <si>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</si>
  <si>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</si>
  <si>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</si>
  <si>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</si>
  <si>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</si>
  <si>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</si>
  <si>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</si>
  <si>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宇土市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</si>
  <si>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</si>
  <si>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</si>
  <si>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</si>
  <si>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</si>
  <si>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</si>
  <si>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</si>
  <si>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</si>
  <si>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</si>
  <si>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</si>
  <si>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</si>
  <si>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</si>
  <si>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</si>
  <si>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</si>
  <si>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</si>
  <si>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</si>
  <si>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</si>
  <si>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</si>
  <si>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</si>
  <si>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</si>
  <si>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</si>
  <si>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</si>
  <si>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</si>
  <si>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</si>
  <si>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</si>
  <si>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</si>
  <si>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</si>
  <si>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</si>
  <si>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</si>
  <si>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</si>
  <si>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</si>
  <si>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</si>
  <si>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</si>
  <si>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</si>
  <si>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</si>
  <si>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</si>
  <si>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</si>
  <si>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</si>
  <si>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</si>
  <si>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</si>
  <si>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</si>
  <si>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</si>
  <si>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</si>
  <si>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</si>
  <si>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</si>
  <si>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</si>
  <si>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</si>
  <si>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</si>
  <si>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</si>
  <si>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</si>
  <si>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</si>
  <si>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</si>
  <si>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</si>
  <si>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</si>
  <si>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</si>
  <si>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</si>
  <si>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</si>
  <si>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</si>
  <si>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</si>
  <si>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</si>
  <si>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</si>
  <si>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</si>
  <si>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</si>
  <si>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</si>
  <si>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</si>
  <si>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</si>
  <si>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</si>
  <si>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</si>
  <si>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</si>
  <si>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</si>
  <si>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</si>
  <si>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</si>
  <si>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</si>
  <si>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</si>
  <si>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</si>
  <si>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</si>
  <si>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</si>
  <si>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</si>
  <si>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</si>
  <si>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</si>
  <si>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</si>
  <si>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</si>
  <si>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</si>
  <si>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</si>
  <si>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</si>
  <si>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</si>
  <si>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</si>
  <si>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</si>
  <si>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</si>
  <si>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</si>
  <si>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</si>
  <si>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</si>
  <si>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</si>
  <si>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</si>
  <si>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</si>
  <si>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</si>
  <si>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</si>
  <si>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</si>
  <si>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</si>
  <si>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</si>
  <si>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</si>
  <si>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</si>
  <si>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</si>
  <si>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</si>
  <si>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</si>
  <si>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</si>
  <si>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</si>
  <si>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</si>
  <si>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</si>
  <si>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</si>
  <si>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</si>
  <si>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</si>
  <si>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</si>
  <si>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熊本県宇土市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</si>
  <si>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</si>
  <si>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</si>
  <si>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</si>
  <si>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</si>
  <si>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</si>
  <si>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</si>
  <si>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</si>
  <si>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</si>
  <si>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</si>
  <si>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</si>
  <si>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</si>
  <si>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</si>
  <si>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</si>
  <si>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</si>
  <si>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</si>
  <si>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</si>
  <si>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</si>
  <si>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</si>
  <si>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</si>
  <si>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</si>
  <si>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</si>
  <si>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</si>
  <si>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</si>
  <si>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</si>
  <si>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</si>
  <si>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</si>
  <si>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</si>
  <si>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</si>
  <si>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</si>
  <si>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</si>
  <si>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</si>
  <si>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</si>
  <si>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</si>
  <si>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</si>
  <si>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</si>
  <si>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</si>
  <si>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</si>
  <si>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</si>
  <si>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</si>
  <si>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</si>
  <si>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</si>
  <si>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</si>
  <si>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</si>
  <si>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</si>
  <si>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</si>
  <si>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</si>
  <si>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</si>
  <si>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</si>
  <si>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</si>
  <si>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</si>
  <si>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</si>
  <si>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</si>
  <si>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</si>
  <si>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</si>
  <si>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</si>
  <si>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</si>
  <si>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</si>
  <si>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</si>
  <si>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</si>
  <si>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</si>
  <si>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</si>
  <si>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</si>
  <si>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</si>
  <si>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</si>
  <si>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</si>
  <si>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</si>
  <si>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</si>
  <si>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</si>
  <si>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</si>
  <si>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</si>
  <si>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</si>
  <si>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</si>
  <si>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</si>
  <si>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</si>
  <si>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</si>
  <si>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</si>
  <si>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</si>
  <si>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</si>
  <si>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</si>
  <si>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</si>
  <si>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</si>
  <si>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</si>
  <si>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</si>
  <si>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</si>
  <si>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</si>
  <si>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</si>
  <si>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</si>
  <si>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</si>
  <si>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</si>
  <si>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</si>
  <si>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</si>
  <si>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</si>
  <si>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</si>
  <si>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</si>
  <si>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</si>
  <si>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</si>
  <si>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</si>
  <si>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</si>
  <si>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</si>
  <si>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</si>
  <si>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</si>
  <si>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</si>
  <si>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</si>
  <si>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</si>
  <si>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</si>
  <si>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</si>
  <si>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</si>
  <si>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</si>
  <si>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</si>
  <si>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</si>
  <si>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</si>
  <si>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</si>
  <si>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</si>
  <si>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</si>
  <si>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</si>
  <si>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</si>
  <si>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</si>
  <si>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</si>
  <si>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</si>
  <si>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</si>
  <si>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</si>
  <si>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</si>
  <si>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</si>
  <si>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</si>
  <si>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</si>
  <si>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</si>
  <si>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</si>
  <si>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</si>
  <si>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</si>
  <si>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</si>
  <si>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</si>
  <si>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</si>
  <si>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</si>
  <si>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</si>
  <si>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</si>
  <si>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</si>
  <si>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</si>
  <si>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</si>
  <si>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</si>
  <si>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</si>
  <si>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</si>
  <si>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</si>
  <si>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</si>
  <si>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</si>
  <si>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</si>
  <si>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</si>
  <si>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</si>
  <si>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</si>
  <si>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</si>
  <si>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</si>
  <si>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</si>
  <si>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</si>
  <si>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</si>
  <si>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熊本県宇土市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</si>
  <si>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</si>
  <si>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</si>
  <si>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</si>
  <si>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</si>
  <si>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</si>
  <si>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</si>
  <si>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</si>
  <si>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</si>
  <si>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</si>
  <si>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</si>
  <si>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</si>
  <si>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</si>
  <si>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</si>
  <si>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</si>
  <si>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</si>
  <si>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</si>
  <si>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</si>
  <si>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</si>
  <si>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</si>
  <si>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</si>
  <si>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</si>
  <si>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</si>
  <si>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</si>
  <si>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</si>
  <si>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</si>
  <si>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</si>
  <si>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</si>
  <si>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</si>
  <si>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</si>
  <si>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</si>
  <si>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</si>
  <si>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</si>
  <si>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</si>
  <si>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</si>
  <si>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宇土市国民健康保険特別会計</t>
    <phoneticPr fontId="5"/>
  </si>
  <si>
    <t>宇土市介護保険特別会計</t>
    <phoneticPr fontId="5"/>
  </si>
  <si>
    <t>宇土市後期高齢者医療特別会計</t>
    <phoneticPr fontId="5"/>
  </si>
  <si>
    <t>宇土市水道事業会計</t>
    <phoneticPr fontId="5"/>
  </si>
  <si>
    <t>法適用企業</t>
    <phoneticPr fontId="5"/>
  </si>
  <si>
    <t>宇土市公共下水道事業会計</t>
    <phoneticPr fontId="5"/>
  </si>
  <si>
    <t>宇土市簡易水道事業特別会計</t>
    <phoneticPr fontId="5"/>
  </si>
  <si>
    <t>法非適用企業</t>
    <phoneticPr fontId="5"/>
  </si>
  <si>
    <t>宇土市漁業集落排水施設整備事業特別会計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</si>
  <si>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</si>
  <si>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</si>
  <si>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</si>
  <si>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</si>
  <si>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</si>
  <si>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</si>
  <si>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</si>
  <si>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</si>
  <si>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</si>
  <si>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</si>
  <si>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</si>
  <si>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</si>
  <si>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</si>
  <si>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</si>
  <si>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</si>
  <si>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</si>
  <si>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</si>
  <si>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</si>
  <si>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</si>
  <si>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</si>
  <si>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</si>
  <si>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</si>
  <si>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</si>
  <si>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</si>
  <si>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</si>
  <si>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</si>
  <si>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</si>
  <si>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</si>
  <si>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</si>
  <si>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</si>
  <si>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</si>
  <si>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</si>
  <si>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</si>
  <si>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</si>
  <si>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</si>
  <si>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</si>
  <si>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</si>
  <si>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</si>
  <si>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</si>
  <si>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</si>
  <si>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</si>
  <si>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</si>
  <si>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</si>
  <si>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</si>
  <si>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</si>
  <si>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</si>
  <si>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</si>
  <si>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</si>
  <si>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</si>
  <si>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</si>
  <si>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</si>
  <si>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</si>
  <si>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</si>
  <si>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</si>
  <si>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</si>
  <si>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</si>
  <si>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</si>
  <si>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宇土市漁業集落排水施設整備事業特別会計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</si>
  <si>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</si>
  <si>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</si>
  <si>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</si>
  <si>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</si>
  <si>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</si>
  <si>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</si>
  <si>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</si>
  <si>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</si>
  <si>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</si>
  <si>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</si>
  <si>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</si>
  <si>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</si>
  <si>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</si>
  <si>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</si>
  <si>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</si>
  <si>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</si>
  <si>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</si>
  <si>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</si>
  <si>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</si>
  <si>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</si>
  <si>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</si>
  <si>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</si>
  <si>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</si>
  <si>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</si>
  <si>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</si>
  <si>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</si>
  <si>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</si>
  <si>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</si>
  <si>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</si>
  <si>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</si>
  <si>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</si>
  <si>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</si>
  <si>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</si>
  <si>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</si>
  <si>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</si>
  <si>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</si>
  <si>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</si>
  <si>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</si>
  <si>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</si>
  <si>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</si>
  <si>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</si>
  <si>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</si>
  <si>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</si>
  <si>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</si>
  <si>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</si>
  <si>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</si>
  <si>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</si>
  <si>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</si>
  <si>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</si>
  <si>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</si>
  <si>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</si>
  <si>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</si>
  <si>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</si>
  <si>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</si>
  <si>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</si>
  <si>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</si>
  <si>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</si>
  <si>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</si>
  <si>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</si>
  <si>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</si>
  <si>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</si>
  <si>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</si>
  <si>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</si>
  <si>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</si>
  <si>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</si>
  <si>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</si>
  <si>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</si>
  <si>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</si>
  <si>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</si>
  <si>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</si>
  <si>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</si>
  <si>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</si>
  <si>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</si>
  <si>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</si>
  <si>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</si>
  <si>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</si>
  <si>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</si>
  <si>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</si>
  <si>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</si>
  <si>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</si>
  <si>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</si>
  <si>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</si>
  <si>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</si>
  <si>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</si>
  <si>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</si>
  <si>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</si>
  <si>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1.65</t>
  </si>
  <si>
    <t>▲ 15.02</t>
  </si>
  <si>
    <t>▲ 0.36</t>
  </si>
  <si>
    <t>▲ 4.66</t>
  </si>
  <si>
    <t>宇土市公共下水道事業会計</t>
  </si>
  <si>
    <t>宇土市水道事業会計</t>
  </si>
  <si>
    <t>一般会計</t>
  </si>
  <si>
    <t>宇土市介護保険特別会計</t>
  </si>
  <si>
    <t>宇土市簡易水道事業特別会計</t>
  </si>
  <si>
    <t>宇土市国民健康保険特別会計</t>
  </si>
  <si>
    <t>宇土市後期高齢者医療特別会計</t>
  </si>
  <si>
    <t>宇土市漁業集落排水施設整備事業特別会計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</si>
  <si>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</si>
  <si>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</si>
  <si>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</si>
  <si>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</si>
  <si>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</si>
  <si>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</si>
  <si>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</si>
  <si>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</si>
  <si>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庁舎建設基金</t>
    <rPh sb="0" eb="2">
      <t>チョウシャ</t>
    </rPh>
    <rPh sb="2" eb="4">
      <t>ケンセツ</t>
    </rPh>
    <rPh sb="4" eb="6">
      <t>キキン</t>
    </rPh>
    <phoneticPr fontId="2"/>
  </si>
  <si>
    <t>宇土市市有施設整備基金</t>
    <rPh sb="0" eb="3">
      <t>ウトシ</t>
    </rPh>
    <rPh sb="3" eb="5">
      <t>シユウ</t>
    </rPh>
    <rPh sb="5" eb="7">
      <t>シセツ</t>
    </rPh>
    <rPh sb="7" eb="9">
      <t>セイビ</t>
    </rPh>
    <rPh sb="9" eb="11">
      <t>キキン</t>
    </rPh>
    <phoneticPr fontId="2"/>
  </si>
  <si>
    <t>宇土市平成28年熊本地震復興基金</t>
    <rPh sb="0" eb="3">
      <t>ウトシ</t>
    </rPh>
    <rPh sb="3" eb="5">
      <t>ヘイセイ</t>
    </rPh>
    <rPh sb="7" eb="8">
      <t>ネン</t>
    </rPh>
    <rPh sb="8" eb="10">
      <t>クマモト</t>
    </rPh>
    <rPh sb="10" eb="12">
      <t>ジシン</t>
    </rPh>
    <rPh sb="12" eb="14">
      <t>フッコウ</t>
    </rPh>
    <rPh sb="14" eb="16">
      <t>キキン</t>
    </rPh>
    <phoneticPr fontId="2"/>
  </si>
  <si>
    <t>地域福祉基金</t>
    <rPh sb="0" eb="2">
      <t>チイキ</t>
    </rPh>
    <rPh sb="2" eb="4">
      <t>フクシ</t>
    </rPh>
    <rPh sb="4" eb="6">
      <t>キキン</t>
    </rPh>
    <phoneticPr fontId="2"/>
  </si>
  <si>
    <t>まちづくり基金</t>
    <rPh sb="5" eb="7">
      <t>キキン</t>
    </rPh>
    <phoneticPr fontId="2"/>
  </si>
  <si>
    <t>宇土市土地開発公社</t>
    <rPh sb="0" eb="3">
      <t>ウトシ</t>
    </rPh>
    <rPh sb="3" eb="5">
      <t>トチ</t>
    </rPh>
    <rPh sb="5" eb="7">
      <t>カイハツ</t>
    </rPh>
    <rPh sb="7" eb="9">
      <t>コウシャ</t>
    </rPh>
    <phoneticPr fontId="11"/>
  </si>
  <si>
    <t>-</t>
    <phoneticPr fontId="2"/>
  </si>
  <si>
    <t>宇城広域連合（一般会計）</t>
    <rPh sb="0" eb="2">
      <t>ウキ</t>
    </rPh>
    <rPh sb="2" eb="4">
      <t>コウイキ</t>
    </rPh>
    <rPh sb="4" eb="6">
      <t>レンゴウ</t>
    </rPh>
    <rPh sb="7" eb="9">
      <t>イッパン</t>
    </rPh>
    <rPh sb="9" eb="11">
      <t>カイケイ</t>
    </rPh>
    <phoneticPr fontId="11"/>
  </si>
  <si>
    <t>宇城広域連合（宇城ふるさと市町村圏基金特別会計）</t>
    <rPh sb="0" eb="2">
      <t>ウキ</t>
    </rPh>
    <rPh sb="2" eb="4">
      <t>コウイキ</t>
    </rPh>
    <rPh sb="4" eb="6">
      <t>レンゴウ</t>
    </rPh>
    <rPh sb="7" eb="9">
      <t>ウキ</t>
    </rPh>
    <rPh sb="13" eb="16">
      <t>シチョウソン</t>
    </rPh>
    <rPh sb="16" eb="17">
      <t>ケン</t>
    </rPh>
    <rPh sb="17" eb="19">
      <t>キキン</t>
    </rPh>
    <rPh sb="19" eb="21">
      <t>トクベツ</t>
    </rPh>
    <rPh sb="21" eb="23">
      <t>カイケイ</t>
    </rPh>
    <phoneticPr fontId="11"/>
  </si>
  <si>
    <t>熊本県市町村総合事務組合（一般会計）</t>
    <rPh sb="0" eb="3">
      <t>クマモトケン</t>
    </rPh>
    <rPh sb="3" eb="6">
      <t>シチョウソン</t>
    </rPh>
    <rPh sb="6" eb="8">
      <t>ソウゴウ</t>
    </rPh>
    <rPh sb="8" eb="10">
      <t>ジム</t>
    </rPh>
    <rPh sb="10" eb="12">
      <t>クミアイ</t>
    </rPh>
    <rPh sb="13" eb="15">
      <t>イッパン</t>
    </rPh>
    <rPh sb="15" eb="17">
      <t>カイケイ</t>
    </rPh>
    <phoneticPr fontId="11"/>
  </si>
  <si>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11"/>
  </si>
  <si>
    <t>熊本県後期高齢者医療広域連合（特別会計）</t>
    <rPh sb="0" eb="3">
      <t>クマモトケン</t>
    </rPh>
    <rPh sb="3" eb="5">
      <t>コウキ</t>
    </rPh>
    <rPh sb="5" eb="8">
      <t>コウレイシャ</t>
    </rPh>
    <rPh sb="8" eb="10">
      <t>イリョウ</t>
    </rPh>
    <rPh sb="10" eb="12">
      <t>コウイキ</t>
    </rPh>
    <rPh sb="12" eb="14">
      <t>レンゴウ</t>
    </rPh>
    <rPh sb="15" eb="17">
      <t>トクベツ</t>
    </rPh>
    <rPh sb="17" eb="19">
      <t>カイケイ</t>
    </rPh>
    <phoneticPr fontId="11"/>
  </si>
  <si>
    <t>上天草・宇城水道企業団</t>
    <rPh sb="0" eb="3">
      <t>カミアマクサ</t>
    </rPh>
    <rPh sb="4" eb="6">
      <t>ウキ</t>
    </rPh>
    <rPh sb="6" eb="8">
      <t>スイドウ</t>
    </rPh>
    <rPh sb="8" eb="10">
      <t>キギョウ</t>
    </rPh>
    <rPh sb="10" eb="11">
      <t>ダン</t>
    </rPh>
    <phoneticPr fontId="11"/>
  </si>
  <si>
    <t>法適用企業</t>
    <rPh sb="0" eb="1">
      <t>ホウ</t>
    </rPh>
    <rPh sb="1" eb="3">
      <t>テキヨウ</t>
    </rPh>
    <rPh sb="3" eb="5">
      <t>キギョウ</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</si>
  <si>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</si>
  <si>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</si>
  <si>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</si>
  <si>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と比べやや低い比率となっていますが，平成２８年熊本地震により被害を受けた公共施設やインフラ施設等の復旧工事を行っているものの，年数を経過した資産を多く所有するため，有形固定資産減価償却率の大きな変化はありません。今後は，熊本地震に伴う建替え等の影響により，一時減少すると見込まれます。
今後，庁舎復旧などの大規模建設工事が控えていますが，公共施設等総合管理計画を基本としながら，適切に更新を行っていく必要があります。</t>
    <rPh sb="0" eb="2">
      <t>ユウケイ</t>
    </rPh>
    <rPh sb="2" eb="4">
      <t>コテイ</t>
    </rPh>
    <rPh sb="4" eb="6">
      <t>シサン</t>
    </rPh>
    <rPh sb="6" eb="8">
      <t>ゲンカ</t>
    </rPh>
    <rPh sb="8" eb="10">
      <t>ショウキャク</t>
    </rPh>
    <rPh sb="10" eb="11">
      <t>リツ</t>
    </rPh>
    <rPh sb="13" eb="15">
      <t>ルイジ</t>
    </rPh>
    <rPh sb="15" eb="17">
      <t>ダンタイ</t>
    </rPh>
    <rPh sb="18" eb="19">
      <t>クラ</t>
    </rPh>
    <rPh sb="22" eb="23">
      <t>ヒク</t>
    </rPh>
    <rPh sb="24" eb="26">
      <t>ヒリツ</t>
    </rPh>
    <rPh sb="80" eb="82">
      <t>ネンスウ</t>
    </rPh>
    <rPh sb="83" eb="85">
      <t>ケイカ</t>
    </rPh>
    <rPh sb="87" eb="89">
      <t>シサン</t>
    </rPh>
    <rPh sb="90" eb="91">
      <t>オオ</t>
    </rPh>
    <rPh sb="92" eb="94">
      <t>ショユウ</t>
    </rPh>
    <rPh sb="99" eb="101">
      <t>ユウケイ</t>
    </rPh>
    <rPh sb="101" eb="103">
      <t>コテイ</t>
    </rPh>
    <rPh sb="103" eb="105">
      <t>シサン</t>
    </rPh>
    <rPh sb="105" eb="107">
      <t>ゲンカ</t>
    </rPh>
    <rPh sb="107" eb="109">
      <t>ショウキャク</t>
    </rPh>
    <rPh sb="109" eb="110">
      <t>リツ</t>
    </rPh>
    <rPh sb="111" eb="112">
      <t>オオ</t>
    </rPh>
    <rPh sb="114" eb="116">
      <t>ヘンカ</t>
    </rPh>
    <rPh sb="123" eb="125">
      <t>コンゴ</t>
    </rPh>
    <rPh sb="127" eb="129">
      <t>クマモト</t>
    </rPh>
    <rPh sb="129" eb="131">
      <t>ジシン</t>
    </rPh>
    <rPh sb="132" eb="133">
      <t>トモナ</t>
    </rPh>
    <rPh sb="134" eb="136">
      <t>タテカ</t>
    </rPh>
    <rPh sb="137" eb="138">
      <t>トウ</t>
    </rPh>
    <rPh sb="139" eb="141">
      <t>エイキョウ</t>
    </rPh>
    <rPh sb="145" eb="147">
      <t>イチジ</t>
    </rPh>
    <rPh sb="147" eb="149">
      <t>ゲンショウ</t>
    </rPh>
    <rPh sb="152" eb="154">
      <t>ミコ</t>
    </rPh>
    <rPh sb="160" eb="162">
      <t>コンゴ</t>
    </rPh>
    <rPh sb="163" eb="165">
      <t>チョウシャ</t>
    </rPh>
    <rPh sb="165" eb="167">
      <t>フッキュウ</t>
    </rPh>
    <rPh sb="170" eb="173">
      <t>ダイキボ</t>
    </rPh>
    <rPh sb="173" eb="175">
      <t>ケンセツ</t>
    </rPh>
    <rPh sb="175" eb="177">
      <t>コウジ</t>
    </rPh>
    <rPh sb="178" eb="179">
      <t>ヒカ</t>
    </rPh>
    <rPh sb="186" eb="188">
      <t>コウキョウ</t>
    </rPh>
    <rPh sb="188" eb="190">
      <t>シセツ</t>
    </rPh>
    <rPh sb="190" eb="191">
      <t>トウ</t>
    </rPh>
    <rPh sb="191" eb="193">
      <t>ソウゴウ</t>
    </rPh>
    <rPh sb="193" eb="195">
      <t>カンリ</t>
    </rPh>
    <rPh sb="195" eb="197">
      <t>ケイカク</t>
    </rPh>
    <rPh sb="198" eb="200">
      <t>キホン</t>
    </rPh>
    <rPh sb="206" eb="208">
      <t>テキセツ</t>
    </rPh>
    <rPh sb="209" eb="211">
      <t>コウシン</t>
    </rPh>
    <rPh sb="212" eb="213">
      <t>オコナ</t>
    </rPh>
    <rPh sb="217" eb="219">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</si>
  <si>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</si>
  <si>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</si>
  <si>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</si>
  <si>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</si>
  <si>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</si>
  <si>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</si>
  <si>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の平均より高いものの，将来負担比率は類似団体の平均値を大きく下回っています。これは，財政健全化プランにより，新規の地方債の発行額を当該年度の償還額以内に抑制してきたことに加え，令和元年度の将来負担比率に関しては，交付税措置に影響を及ぼす大型事業の実施により基準財政需要額算入見込額が増加したことが寄与しています。
しかし，今後は，実質公債費比率，将来負担比率ともに，平成28年熊本地震による起債償還の本格化，さらには，庁舎建設事業による多額の地方債の発行が見込まれるため，数値は増加すると予想されます。そのため，事業実施の際には，充当可能財源の活用や国庫補助金をはじめとする特定財源等のさらなる確保に努めていく必要があります。</t>
    <rPh sb="0" eb="2">
      <t>ジッシツ</t>
    </rPh>
    <rPh sb="2" eb="5">
      <t>コウサイヒ</t>
    </rPh>
    <rPh sb="5" eb="7">
      <t>ヒリツ</t>
    </rPh>
    <rPh sb="8" eb="10">
      <t>ルイジ</t>
    </rPh>
    <rPh sb="10" eb="12">
      <t>ダンタイ</t>
    </rPh>
    <rPh sb="13" eb="15">
      <t>ヘイキン</t>
    </rPh>
    <rPh sb="17" eb="18">
      <t>タカ</t>
    </rPh>
    <rPh sb="23" eb="25">
      <t>ショウライ</t>
    </rPh>
    <rPh sb="25" eb="27">
      <t>フタン</t>
    </rPh>
    <rPh sb="27" eb="29">
      <t>ヒリツ</t>
    </rPh>
    <rPh sb="30" eb="32">
      <t>ルイジ</t>
    </rPh>
    <rPh sb="32" eb="34">
      <t>ダンタイ</t>
    </rPh>
    <rPh sb="35" eb="38">
      <t>ヘイキンチ</t>
    </rPh>
    <rPh sb="39" eb="40">
      <t>オオ</t>
    </rPh>
    <rPh sb="42" eb="44">
      <t>シタマワ</t>
    </rPh>
    <rPh sb="54" eb="56">
      <t>ザイセイ</t>
    </rPh>
    <rPh sb="56" eb="59">
      <t>ケンゼンカ</t>
    </rPh>
    <rPh sb="66" eb="68">
      <t>シンキ</t>
    </rPh>
    <rPh sb="69" eb="72">
      <t>チホウサイ</t>
    </rPh>
    <rPh sb="73" eb="76">
      <t>ハッコウガク</t>
    </rPh>
    <rPh sb="77" eb="79">
      <t>トウガイ</t>
    </rPh>
    <rPh sb="79" eb="81">
      <t>ネンド</t>
    </rPh>
    <rPh sb="82" eb="84">
      <t>ショウカン</t>
    </rPh>
    <rPh sb="84" eb="85">
      <t>ガク</t>
    </rPh>
    <rPh sb="85" eb="87">
      <t>イナイ</t>
    </rPh>
    <rPh sb="88" eb="90">
      <t>ヨクセイ</t>
    </rPh>
    <rPh sb="97" eb="98">
      <t>クワ</t>
    </rPh>
    <rPh sb="100" eb="102">
      <t>レイワ</t>
    </rPh>
    <rPh sb="102" eb="104">
      <t>ガンネン</t>
    </rPh>
    <rPh sb="104" eb="105">
      <t>ド</t>
    </rPh>
    <rPh sb="106" eb="108">
      <t>ショウライ</t>
    </rPh>
    <rPh sb="108" eb="110">
      <t>フタン</t>
    </rPh>
    <rPh sb="110" eb="112">
      <t>ヒリツ</t>
    </rPh>
    <rPh sb="113" eb="114">
      <t>カン</t>
    </rPh>
    <rPh sb="118" eb="121">
      <t>コウフゼイ</t>
    </rPh>
    <rPh sb="121" eb="123">
      <t>ソチ</t>
    </rPh>
    <rPh sb="124" eb="126">
      <t>エイキョウ</t>
    </rPh>
    <rPh sb="127" eb="128">
      <t>オヨ</t>
    </rPh>
    <rPh sb="130" eb="132">
      <t>オオガタ</t>
    </rPh>
    <rPh sb="132" eb="134">
      <t>ジギョウ</t>
    </rPh>
    <rPh sb="135" eb="137">
      <t>ジッシ</t>
    </rPh>
    <rPh sb="160" eb="162">
      <t>キヨ</t>
    </rPh>
    <rPh sb="173" eb="175">
      <t>コンゴ</t>
    </rPh>
    <rPh sb="185" eb="187">
      <t>ショウライ</t>
    </rPh>
    <rPh sb="187" eb="189">
      <t>フタン</t>
    </rPh>
    <rPh sb="189" eb="191">
      <t>ヒリツ</t>
    </rPh>
    <rPh sb="221" eb="223">
      <t>チョウシャ</t>
    </rPh>
    <rPh sb="223" eb="225">
      <t>ケンセツ</t>
    </rPh>
    <rPh sb="225" eb="227">
      <t>ジギョウ</t>
    </rPh>
    <rPh sb="230" eb="232">
      <t>タガク</t>
    </rPh>
    <rPh sb="233" eb="236">
      <t>チホウサイ</t>
    </rPh>
    <rPh sb="237" eb="239">
      <t>ハッコウ</t>
    </rPh>
    <rPh sb="240" eb="242">
      <t>ミコ</t>
    </rPh>
    <rPh sb="248" eb="250">
      <t>スウチ</t>
    </rPh>
    <rPh sb="251" eb="253">
      <t>ゾウカ</t>
    </rPh>
    <rPh sb="256" eb="258">
      <t>ヨソウ</t>
    </rPh>
    <rPh sb="268" eb="270">
      <t>ジギョウ</t>
    </rPh>
    <rPh sb="270" eb="272">
      <t>ジッシ</t>
    </rPh>
    <rPh sb="273" eb="274">
      <t>サイ</t>
    </rPh>
    <rPh sb="287" eb="289">
      <t>コッコ</t>
    </rPh>
    <rPh sb="289" eb="292">
      <t>ホジョキン</t>
    </rPh>
    <rPh sb="299" eb="301">
      <t>トクテイ</t>
    </rPh>
    <rPh sb="301" eb="303">
      <t>ザイゲン</t>
    </rPh>
    <rPh sb="303" eb="304">
      <t>トウ</t>
    </rPh>
    <rPh sb="309" eb="311">
      <t>カクホ</t>
    </rPh>
    <rPh sb="312" eb="313">
      <t>ツト</t>
    </rPh>
    <rPh sb="317" eb="319">
      <t>ヒツヨウ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</si>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</sst>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66954</c:v>
                </c:pt>
                <c:pt idx="2">
                  <c:v>72656</c:v>
                </c:pt>
                <c:pt idx="3">
                  <c:v>65080</c:v>
                </c:pt>
                <c:pt idx="4">
                  <c:v>79288</c:v>
                </c:pt>
              </c:numCache>
            </c:numRef>
          </c:val>
          <c:smooth val="0"/>
          <c:extLst>
            <c:ext xmlns:c16="http://schemas.microsoft.com/office/drawing/2014/chart" uri="{C3380CC4-5D6E-409C-BE32-E72D297353CC}">
              <c16:uniqueId val="{00000000-C670-4197-8A0B-0110EAC43F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39724</c:v>
                </c:pt>
                <c:pt idx="1">
                  <c:v>42231</c:v>
                </c:pt>
                <c:pt idx="2">
                  <c:v>53094</c:v>
                </c:pt>
                <c:pt idx="3">
                  <c:v>54228</c:v>
                </c:pt>
                <c:pt idx="4">
                  <c:v>67491</c:v>
                </c:pt>
              </c:numCache>
            </c:numRef>
          </c:val>
          <c:smooth val="0"/>
          <c:extLst>
            <c:ext xmlns:c16="http://schemas.microsoft.com/office/drawing/2014/chart" uri="{C3380CC4-5D6E-409C-BE32-E72D297353CC}">
              <c16:uniqueId val="{00000001-C670-4197-8A0B-0110EAC43F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6.19</c:v>
                </c:pt>
                <c:pt idx="1">
                  <c:v>7.9</c:v>
                </c:pt>
                <c:pt idx="2">
                  <c:v>9.23</c:v>
                </c:pt>
                <c:pt idx="3">
                  <c:v>8.7899999999999991</c:v>
                </c:pt>
                <c:pt idx="4">
                  <c:v>4.04</c:v>
                </c:pt>
              </c:numCache>
            </c:numRef>
          </c:val>
          <c:extLst>
            <c:ext xmlns:c16="http://schemas.microsoft.com/office/drawing/2014/chart" uri="{C3380CC4-5D6E-409C-BE32-E72D297353CC}">
              <c16:uniqueId val="{00000000-3D5C-4D97-9B8B-7ED55AB81E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37.11</c:v>
                </c:pt>
                <c:pt idx="1">
                  <c:v>40.369999999999997</c:v>
                </c:pt>
                <c:pt idx="2">
                  <c:v>28.56</c:v>
                </c:pt>
                <c:pt idx="3">
                  <c:v>33.06</c:v>
                </c:pt>
                <c:pt idx="4">
                  <c:v>37.479999999999997</c:v>
                </c:pt>
              </c:numCache>
            </c:numRef>
          </c:val>
          <c:extLst>
            <c:ext xmlns:c16="http://schemas.microsoft.com/office/drawing/2014/chart" uri="{C3380CC4-5D6E-409C-BE32-E72D297353CC}">
              <c16:uniqueId val="{00000001-3D5C-4D97-9B8B-7ED55AB81EF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-1.65</c:v>
                </c:pt>
                <c:pt idx="1">
                  <c:v>1.79</c:v>
                </c:pt>
                <c:pt idx="2">
                  <c:v>-15.02</c:v>
                </c:pt>
                <c:pt idx="3">
                  <c:v>-0.36</c:v>
                </c:pt>
                <c:pt idx="4">
                  <c:v>-4.66</c:v>
                </c:pt>
              </c:numCache>
            </c:numRef>
          </c:val>
          <c:smooth val="0"/>
          <c:extLst>
            <c:ext xmlns:c16="http://schemas.microsoft.com/office/drawing/2014/chart" uri="{C3380CC4-5D6E-409C-BE32-E72D297353CC}">
              <c16:uniqueId val="{00000002-3D5C-4D97-9B8B-7ED55AB81EF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BCC-4442-9630-F44C6222C6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CC-4442-9630-F44C6222C615}"/>
            </c:ext>
          </c:extLst>
        </c:ser>
        <c:ser>
          <c:idx val="2"/>
          <c:order val="2"/>
          <c:tx>
            <c:strRef>
              <c:f>データシート!$A$29</c:f>
              <c:strCache>
                <c:ptCount val="1"/>
                <c:pt idx="0">
                  <c:v>宇土市漁業集落排水施設整備事業特別会計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BCC-4442-9630-F44C6222C615}"/>
            </c:ext>
          </c:extLst>
        </c:ser>
        <c:ser>
          <c:idx val="3"/>
          <c:order val="3"/>
          <c:tx>
            <c:strRef>
              <c:f>データシート!$A$30</c:f>
              <c:strCache>
                <c:ptCount val="1"/>
                <c:pt idx="0">
                  <c:v>宇土市後期高齢者医療特別会計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BCC-4442-9630-F44C6222C615}"/>
            </c:ext>
          </c:extLst>
        </c:ser>
        <c:ser>
          <c:idx val="4"/>
          <c:order val="4"/>
          <c:tx>
            <c:strRef>
              <c:f>データシート!$A$31</c:f>
              <c:strCache>
                <c:ptCount val="1"/>
                <c:pt idx="0">
                  <c:v>宇土市国民健康保険特別会計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0.17</c:v>
                </c:pt>
                <c:pt idx="4">
                  <c:v>#N/A</c:v>
                </c:pt>
                <c:pt idx="5">
                  <c:v>0</c:v>
                </c:pt>
                <c:pt idx="6">
                  <c:v>#N/A</c:v>
                </c:pt>
                <c:pt idx="7">
                  <c:v>0</c:v>
                </c:pt>
                <c:pt idx="8">
                  <c:v>#N/A</c:v>
                </c:pt>
                <c:pt idx="9">
                  <c:v>0.28999999999999998</c:v>
                </c:pt>
              </c:numCache>
            </c:numRef>
          </c:val>
          <c:extLst>
            <c:ext xmlns:c16="http://schemas.microsoft.com/office/drawing/2014/chart" uri="{C3380CC4-5D6E-409C-BE32-E72D297353CC}">
              <c16:uniqueId val="{00000004-FBCC-4442-9630-F44C6222C615}"/>
            </c:ext>
          </c:extLst>
        </c:ser>
        <c:ser>
          <c:idx val="5"/>
          <c:order val="5"/>
          <c:tx>
            <c:strRef>
              <c:f>データシート!$A$32</c:f>
              <c:strCache>
                <c:ptCount val="1"/>
                <c:pt idx="0">
                  <c:v>宇土市簡易水道事業特別会計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0.14000000000000001</c:v>
                </c:pt>
                <c:pt idx="8">
                  <c:v>#N/A</c:v>
                </c:pt>
                <c:pt idx="9">
                  <c:v>0.66</c:v>
                </c:pt>
              </c:numCache>
            </c:numRef>
          </c:val>
          <c:extLst>
            <c:ext xmlns:c16="http://schemas.microsoft.com/office/drawing/2014/chart" uri="{C3380CC4-5D6E-409C-BE32-E72D297353CC}">
              <c16:uniqueId val="{00000005-FBCC-4442-9630-F44C6222C615}"/>
            </c:ext>
          </c:extLst>
        </c:ser>
        <c:ser>
          <c:idx val="6"/>
          <c:order val="6"/>
          <c:tx>
            <c:strRef>
              <c:f>データシート!$A$33</c:f>
              <c:strCache>
                <c:ptCount val="1"/>
                <c:pt idx="0">
                  <c:v>宇土市介護保険特別会計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1.1200000000000001</c:v>
                </c:pt>
                <c:pt idx="2">
                  <c:v>#N/A</c:v>
                </c:pt>
                <c:pt idx="3">
                  <c:v>1.99</c:v>
                </c:pt>
                <c:pt idx="4">
                  <c:v>#N/A</c:v>
                </c:pt>
                <c:pt idx="5">
                  <c:v>2.29</c:v>
                </c:pt>
                <c:pt idx="6">
                  <c:v>#N/A</c:v>
                </c:pt>
                <c:pt idx="7">
                  <c:v>2.44</c:v>
                </c:pt>
                <c:pt idx="8">
                  <c:v>#N/A</c:v>
                </c:pt>
                <c:pt idx="9">
                  <c:v>2.09</c:v>
                </c:pt>
              </c:numCache>
            </c:numRef>
          </c:val>
          <c:extLst>
            <c:ext xmlns:c16="http://schemas.microsoft.com/office/drawing/2014/chart" uri="{C3380CC4-5D6E-409C-BE32-E72D297353CC}">
              <c16:uniqueId val="{00000006-FBCC-4442-9630-F44C6222C61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6.19</c:v>
                </c:pt>
                <c:pt idx="2">
                  <c:v>#N/A</c:v>
                </c:pt>
                <c:pt idx="3">
                  <c:v>7.9</c:v>
                </c:pt>
                <c:pt idx="4">
                  <c:v>#N/A</c:v>
                </c:pt>
                <c:pt idx="5">
                  <c:v>9.2200000000000006</c:v>
                </c:pt>
                <c:pt idx="6">
                  <c:v>#N/A</c:v>
                </c:pt>
                <c:pt idx="7">
                  <c:v>8.7799999999999994</c:v>
                </c:pt>
                <c:pt idx="8">
                  <c:v>#N/A</c:v>
                </c:pt>
                <c:pt idx="9">
                  <c:v>4.04</c:v>
                </c:pt>
              </c:numCache>
            </c:numRef>
          </c:val>
          <c:extLst>
            <c:ext xmlns:c16="http://schemas.microsoft.com/office/drawing/2014/chart" uri="{C3380CC4-5D6E-409C-BE32-E72D297353CC}">
              <c16:uniqueId val="{00000007-FBCC-4442-9630-F44C6222C615}"/>
            </c:ext>
          </c:extLst>
        </c:ser>
        <c:ser>
          <c:idx val="8"/>
          <c:order val="8"/>
          <c:tx>
            <c:strRef>
              <c:f>データシート!$A$35</c:f>
              <c:strCache>
                <c:ptCount val="1"/>
                <c:pt idx="0">
                  <c:v>宇土市水道事業会計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5.74</c:v>
                </c:pt>
                <c:pt idx="2">
                  <c:v>#N/A</c:v>
                </c:pt>
                <c:pt idx="3">
                  <c:v>5.85</c:v>
                </c:pt>
                <c:pt idx="4">
                  <c:v>#N/A</c:v>
                </c:pt>
                <c:pt idx="5">
                  <c:v>6.25</c:v>
                </c:pt>
                <c:pt idx="6">
                  <c:v>#N/A</c:v>
                </c:pt>
                <c:pt idx="7">
                  <c:v>7.24</c:v>
                </c:pt>
                <c:pt idx="8">
                  <c:v>#N/A</c:v>
                </c:pt>
                <c:pt idx="9">
                  <c:v>7.96</c:v>
                </c:pt>
              </c:numCache>
            </c:numRef>
          </c:val>
          <c:extLst>
            <c:ext xmlns:c16="http://schemas.microsoft.com/office/drawing/2014/chart" uri="{C3380CC4-5D6E-409C-BE32-E72D297353CC}">
              <c16:uniqueId val="{00000008-FBCC-4442-9630-F44C6222C615}"/>
            </c:ext>
          </c:extLst>
        </c:ser>
        <c:ser>
          <c:idx val="9"/>
          <c:order val="9"/>
          <c:tx>
            <c:strRef>
              <c:f>データシート!$A$36</c:f>
              <c:strCache>
                <c:ptCount val="1"/>
                <c:pt idx="0">
                  <c:v>宇土市公共下水道事業会計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4.9800000000000004</c:v>
                </c:pt>
                <c:pt idx="2">
                  <c:v>#N/A</c:v>
                </c:pt>
                <c:pt idx="3">
                  <c:v>5.76</c:v>
                </c:pt>
                <c:pt idx="4">
                  <c:v>#N/A</c:v>
                </c:pt>
                <c:pt idx="5">
                  <c:v>7.23</c:v>
                </c:pt>
                <c:pt idx="6">
                  <c:v>#N/A</c:v>
                </c:pt>
                <c:pt idx="7">
                  <c:v>8.43</c:v>
                </c:pt>
                <c:pt idx="8">
                  <c:v>#N/A</c:v>
                </c:pt>
                <c:pt idx="9">
                  <c:v>10.050000000000001</c:v>
                </c:pt>
              </c:numCache>
            </c:numRef>
          </c:val>
          <c:extLst>
            <c:ext xmlns:c16="http://schemas.microsoft.com/office/drawing/2014/chart" uri="{C3380CC4-5D6E-409C-BE32-E72D297353CC}">
              <c16:uniqueId val="{00000009-FBCC-4442-9630-F44C6222C61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1284</c:v>
                </c:pt>
                <c:pt idx="5">
                  <c:v>1276</c:v>
                </c:pt>
                <c:pt idx="8">
                  <c:v>1258</c:v>
                </c:pt>
                <c:pt idx="11">
                  <c:v>1248</c:v>
                </c:pt>
                <c:pt idx="14">
                  <c:v>1214</c:v>
                </c:pt>
              </c:numCache>
            </c:numRef>
          </c:val>
          <c:extLst>
            <c:ext xmlns:c16="http://schemas.microsoft.com/office/drawing/2014/chart" uri="{C3380CC4-5D6E-409C-BE32-E72D297353CC}">
              <c16:uniqueId val="{00000000-475A-4F32-96FF-A46698EE2A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5A-4F32-96FF-A46698EE2A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75A-4F32-96FF-A46698EE2A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91</c:v>
                </c:pt>
                <c:pt idx="3">
                  <c:v>95</c:v>
                </c:pt>
                <c:pt idx="6">
                  <c:v>94</c:v>
                </c:pt>
                <c:pt idx="9">
                  <c:v>100</c:v>
                </c:pt>
                <c:pt idx="12">
                  <c:v>101</c:v>
                </c:pt>
              </c:numCache>
            </c:numRef>
          </c:val>
          <c:extLst>
            <c:ext xmlns:c16="http://schemas.microsoft.com/office/drawing/2014/chart" uri="{C3380CC4-5D6E-409C-BE32-E72D297353CC}">
              <c16:uniqueId val="{00000003-475A-4F32-96FF-A46698EE2A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221</c:v>
                </c:pt>
                <c:pt idx="3">
                  <c:v>229</c:v>
                </c:pt>
                <c:pt idx="6">
                  <c:v>231</c:v>
                </c:pt>
                <c:pt idx="9">
                  <c:v>228</c:v>
                </c:pt>
                <c:pt idx="12">
                  <c:v>228</c:v>
                </c:pt>
              </c:numCache>
            </c:numRef>
          </c:val>
          <c:extLst>
            <c:ext xmlns:c16="http://schemas.microsoft.com/office/drawing/2014/chart" uri="{C3380CC4-5D6E-409C-BE32-E72D297353CC}">
              <c16:uniqueId val="{00000004-475A-4F32-96FF-A46698EE2A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52</c:v>
                </c:pt>
                <c:pt idx="3">
                  <c:v>47</c:v>
                </c:pt>
                <c:pt idx="6">
                  <c:v>0</c:v>
                </c:pt>
                <c:pt idx="9">
                  <c:v>0</c:v>
                </c:pt>
                <c:pt idx="12">
                  <c:v>0</c:v>
                </c:pt>
              </c:numCache>
            </c:numRef>
          </c:val>
          <c:extLst>
            <c:ext xmlns:c16="http://schemas.microsoft.com/office/drawing/2014/chart" uri="{C3380CC4-5D6E-409C-BE32-E72D297353CC}">
              <c16:uniqueId val="{00000005-475A-4F32-96FF-A46698EE2A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5A-4F32-96FF-A46698EE2A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1677</c:v>
                </c:pt>
                <c:pt idx="3">
                  <c:v>1646</c:v>
                </c:pt>
                <c:pt idx="6">
                  <c:v>1623</c:v>
                </c:pt>
                <c:pt idx="9">
                  <c:v>1623</c:v>
                </c:pt>
                <c:pt idx="12">
                  <c:v>1675</c:v>
                </c:pt>
              </c:numCache>
            </c:numRef>
          </c:val>
          <c:extLst>
            <c:ext xmlns:c16="http://schemas.microsoft.com/office/drawing/2014/chart" uri="{C3380CC4-5D6E-409C-BE32-E72D297353CC}">
              <c16:uniqueId val="{00000007-475A-4F32-96FF-A46698EE2A3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757</c:v>
                </c:pt>
                <c:pt idx="2">
                  <c:v>#N/A</c:v>
                </c:pt>
                <c:pt idx="3">
                  <c:v>#N/A</c:v>
                </c:pt>
                <c:pt idx="4">
                  <c:v>741</c:v>
                </c:pt>
                <c:pt idx="5">
                  <c:v>#N/A</c:v>
                </c:pt>
                <c:pt idx="6">
                  <c:v>#N/A</c:v>
                </c:pt>
                <c:pt idx="7">
                  <c:v>690</c:v>
                </c:pt>
                <c:pt idx="8">
                  <c:v>#N/A</c:v>
                </c:pt>
                <c:pt idx="9">
                  <c:v>#N/A</c:v>
                </c:pt>
                <c:pt idx="10">
                  <c:v>703</c:v>
                </c:pt>
                <c:pt idx="11">
                  <c:v>#N/A</c:v>
                </c:pt>
                <c:pt idx="12">
                  <c:v>#N/A</c:v>
                </c:pt>
                <c:pt idx="13">
                  <c:v>790</c:v>
                </c:pt>
                <c:pt idx="14">
                  <c:v>#N/A</c:v>
                </c:pt>
              </c:numCache>
            </c:numRef>
          </c:val>
          <c:smooth val="0"/>
          <c:extLst>
            <c:ext xmlns:c16="http://schemas.microsoft.com/office/drawing/2014/chart" uri="{C3380CC4-5D6E-409C-BE32-E72D297353CC}">
              <c16:uniqueId val="{00000008-475A-4F32-96FF-A46698EE2A3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12044</c:v>
                </c:pt>
                <c:pt idx="5">
                  <c:v>13602</c:v>
                </c:pt>
                <c:pt idx="8">
                  <c:v>15805</c:v>
                </c:pt>
                <c:pt idx="11">
                  <c:v>15997</c:v>
                </c:pt>
                <c:pt idx="14">
                  <c:v>17242</c:v>
                </c:pt>
              </c:numCache>
            </c:numRef>
          </c:val>
          <c:extLst>
            <c:ext xmlns:c16="http://schemas.microsoft.com/office/drawing/2014/chart" uri="{C3380CC4-5D6E-409C-BE32-E72D297353CC}">
              <c16:uniqueId val="{00000000-A137-48A4-832C-2429A9DB88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1029</c:v>
                </c:pt>
                <c:pt idx="5">
                  <c:v>939</c:v>
                </c:pt>
                <c:pt idx="8">
                  <c:v>785</c:v>
                </c:pt>
                <c:pt idx="11">
                  <c:v>718</c:v>
                </c:pt>
                <c:pt idx="14">
                  <c:v>565</c:v>
                </c:pt>
              </c:numCache>
            </c:numRef>
          </c:val>
          <c:extLst>
            <c:ext xmlns:c16="http://schemas.microsoft.com/office/drawing/2014/chart" uri="{C3380CC4-5D6E-409C-BE32-E72D297353CC}">
              <c16:uniqueId val="{00000001-A137-48A4-832C-2429A9DB88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4952</c:v>
                </c:pt>
                <c:pt idx="5">
                  <c:v>5289</c:v>
                </c:pt>
                <c:pt idx="8">
                  <c:v>5730</c:v>
                </c:pt>
                <c:pt idx="11">
                  <c:v>6067</c:v>
                </c:pt>
                <c:pt idx="14">
                  <c:v>6324</c:v>
                </c:pt>
              </c:numCache>
            </c:numRef>
          </c:val>
          <c:extLst>
            <c:ext xmlns:c16="http://schemas.microsoft.com/office/drawing/2014/chart" uri="{C3380CC4-5D6E-409C-BE32-E72D297353CC}">
              <c16:uniqueId val="{00000002-A137-48A4-832C-2429A9DB88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137-48A4-832C-2429A9DB88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137-48A4-832C-2429A9DB88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154</c:v>
                </c:pt>
                <c:pt idx="3">
                  <c:v>151</c:v>
                </c:pt>
                <c:pt idx="6">
                  <c:v>32</c:v>
                </c:pt>
                <c:pt idx="9">
                  <c:v>32</c:v>
                </c:pt>
                <c:pt idx="12">
                  <c:v>0</c:v>
                </c:pt>
              </c:numCache>
            </c:numRef>
          </c:val>
          <c:extLst>
            <c:ext xmlns:c16="http://schemas.microsoft.com/office/drawing/2014/chart" uri="{C3380CC4-5D6E-409C-BE32-E72D297353CC}">
              <c16:uniqueId val="{00000005-A137-48A4-832C-2429A9DB88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1799</c:v>
                </c:pt>
                <c:pt idx="3">
                  <c:v>1779</c:v>
                </c:pt>
                <c:pt idx="6">
                  <c:v>1618</c:v>
                </c:pt>
                <c:pt idx="9">
                  <c:v>1517</c:v>
                </c:pt>
                <c:pt idx="12">
                  <c:v>1543</c:v>
                </c:pt>
              </c:numCache>
            </c:numRef>
          </c:val>
          <c:extLst>
            <c:ext xmlns:c16="http://schemas.microsoft.com/office/drawing/2014/chart" uri="{C3380CC4-5D6E-409C-BE32-E72D297353CC}">
              <c16:uniqueId val="{00000006-A137-48A4-832C-2429A9DB88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488</c:v>
                </c:pt>
                <c:pt idx="3">
                  <c:v>438</c:v>
                </c:pt>
                <c:pt idx="6">
                  <c:v>412</c:v>
                </c:pt>
                <c:pt idx="9">
                  <c:v>400</c:v>
                </c:pt>
                <c:pt idx="12">
                  <c:v>415</c:v>
                </c:pt>
              </c:numCache>
            </c:numRef>
          </c:val>
          <c:extLst>
            <c:ext xmlns:c16="http://schemas.microsoft.com/office/drawing/2014/chart" uri="{C3380CC4-5D6E-409C-BE32-E72D297353CC}">
              <c16:uniqueId val="{00000007-A137-48A4-832C-2429A9DB88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2129</c:v>
                </c:pt>
                <c:pt idx="3">
                  <c:v>2441</c:v>
                </c:pt>
                <c:pt idx="6">
                  <c:v>2689</c:v>
                </c:pt>
                <c:pt idx="9">
                  <c:v>2674</c:v>
                </c:pt>
                <c:pt idx="12">
                  <c:v>2621</c:v>
                </c:pt>
              </c:numCache>
            </c:numRef>
          </c:val>
          <c:extLst>
            <c:ext xmlns:c16="http://schemas.microsoft.com/office/drawing/2014/chart" uri="{C3380CC4-5D6E-409C-BE32-E72D297353CC}">
              <c16:uniqueId val="{00000008-A137-48A4-832C-2429A9DB88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137-48A4-832C-2429A9DB88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15922</c:v>
                </c:pt>
                <c:pt idx="3">
                  <c:v>17643</c:v>
                </c:pt>
                <c:pt idx="6">
                  <c:v>19728</c:v>
                </c:pt>
                <c:pt idx="9">
                  <c:v>19796</c:v>
                </c:pt>
                <c:pt idx="12">
                  <c:v>19755</c:v>
                </c:pt>
              </c:numCache>
            </c:numRef>
          </c:val>
          <c:extLst>
            <c:ext xmlns:c16="http://schemas.microsoft.com/office/drawing/2014/chart" uri="{C3380CC4-5D6E-409C-BE32-E72D297353CC}">
              <c16:uniqueId val="{0000000A-A137-48A4-832C-2429A9DB882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2468</c:v>
                </c:pt>
                <c:pt idx="2">
                  <c:v>#N/A</c:v>
                </c:pt>
                <c:pt idx="3">
                  <c:v>#N/A</c:v>
                </c:pt>
                <c:pt idx="4">
                  <c:v>2622</c:v>
                </c:pt>
                <c:pt idx="5">
                  <c:v>#N/A</c:v>
                </c:pt>
                <c:pt idx="6">
                  <c:v>#N/A</c:v>
                </c:pt>
                <c:pt idx="7">
                  <c:v>2158</c:v>
                </c:pt>
                <c:pt idx="8">
                  <c:v>#N/A</c:v>
                </c:pt>
                <c:pt idx="9">
                  <c:v>#N/A</c:v>
                </c:pt>
                <c:pt idx="10">
                  <c:v>1638</c:v>
                </c:pt>
                <c:pt idx="11">
                  <c:v>#N/A</c:v>
                </c:pt>
                <c:pt idx="12">
                  <c:v>#N/A</c:v>
                </c:pt>
                <c:pt idx="13">
                  <c:v>203</c:v>
                </c:pt>
                <c:pt idx="14">
                  <c:v>#N/A</c:v>
                </c:pt>
              </c:numCache>
            </c:numRef>
          </c:val>
          <c:smooth val="0"/>
          <c:extLst>
            <c:ext xmlns:c16="http://schemas.microsoft.com/office/drawing/2014/chart" uri="{C3380CC4-5D6E-409C-BE32-E72D297353CC}">
              <c16:uniqueId val="{0000000B-A137-48A4-832C-2429A9DB882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2418</c:v>
                </c:pt>
                <c:pt idx="1">
                  <c:v>2819</c:v>
                </c:pt>
                <c:pt idx="2">
                  <c:v>3220</c:v>
                </c:pt>
              </c:numCache>
            </c:numRef>
          </c:val>
          <c:extLst>
            <c:ext xmlns:c16="http://schemas.microsoft.com/office/drawing/2014/chart" uri="{C3380CC4-5D6E-409C-BE32-E72D297353CC}">
              <c16:uniqueId val="{00000000-43FE-43C1-9653-9770CF7036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159</c:v>
                </c:pt>
                <c:pt idx="1">
                  <c:v>159</c:v>
                </c:pt>
                <c:pt idx="2">
                  <c:v>233</c:v>
                </c:pt>
              </c:numCache>
            </c:numRef>
          </c:val>
          <c:extLst>
            <c:ext xmlns:c16="http://schemas.microsoft.com/office/drawing/2014/chart" uri="{C3380CC4-5D6E-409C-BE32-E72D297353CC}">
              <c16:uniqueId val="{00000001-43FE-43C1-9653-9770CF7036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2823</c:v>
                </c:pt>
                <c:pt idx="1">
                  <c:v>2739</c:v>
                </c:pt>
                <c:pt idx="2">
                  <c:v>2439</c:v>
                </c:pt>
              </c:numCache>
            </c:numRef>
          </c:val>
          <c:extLst>
            <c:ext xmlns:c16="http://schemas.microsoft.com/office/drawing/2014/chart" uri="{C3380CC4-5D6E-409C-BE32-E72D297353CC}">
              <c16:uniqueId val="{00000002-43FE-43C1-9653-9770CF70364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{660868A1-3451-4682-A9FC-11B2555B5A73}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3CE-42A5-A3E8-F09DDDCE04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{023ED937-A2C8-461C-914A-15B7C9E381A6}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CE-42A5-A3E8-F09DDDCE04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{A2CF5FD1-FD90-406D-9D50-886C0C827ED8}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CE-42A5-A3E8-F09DDDCE04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{5880B258-DC72-4C60-9860-18E7C7D4B430}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CE-42A5-A3E8-F09DDDCE04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{39F90137-6EAD-40B3-91F3-303BEA8BEF9D}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CE-42A5-A3E8-F09DDDCE045F}"/>
                </c:ext>
              </c:extLst>
            </c:dLbl>
            <c:dLbl>
              <c:idx val="8"/>
              <c:layout>
                <c:manualLayout>
                  <c:x val="-4.1402100261433372E-2"/>
                  <c:y val="-4.7052809680466358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{B0F8A9B7-161E-4DE2-BBE6-787180CA947E}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3CE-42A5-A3E8-F09DDDCE045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{3E3AD80E-00EE-4114-8DD5-81610126C787}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3CE-42A5-A3E8-F09DDDCE045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{8F876116-0659-41E1-AAF5-537C38FC4080}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3CE-42A5-A3E8-F09DDDCE045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{3204FDD3-2712-469C-A592-8BDA3FEC85DD}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3CE-42A5-A3E8-F09DDDCE04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53.2</c:v>
                </c:pt>
                <c:pt idx="8">
                  <c:v>59.4</c:v>
                </c:pt>
                <c:pt idx="16">
                  <c:v>59.4</c:v>
                </c:pt>
                <c:pt idx="24">
                  <c:v>60.2</c:v>
                </c:pt>
                <c:pt idx="32">
                  <c:v>60.8</c:v>
                </c:pt>
              </c:numCache>
            </c:numRef>
          </c:xVal>
          <c:yVal>
            <c:numRef>
              <c:f>公会計指標分析・財政指標組合せ分析表!$BP$51:$DC$51</c:f>
              <c:numCache>
                <c:formatCode>#,##0.0;"▲ "#,##0.0</c:formatCode>
                <c:ptCount val="40"/>
                <c:pt idx="0">
                  <c:v>33.700000000000003</c:v>
                </c:pt>
                <c:pt idx="8">
                  <c:v>35.6</c:v>
                </c:pt>
                <c:pt idx="16">
                  <c:v>29.5</c:v>
                </c:pt>
                <c:pt idx="24">
                  <c:v>22.1</c:v>
                </c:pt>
                <c:pt idx="32">
                  <c:v>2.7</c:v>
                </c:pt>
              </c:numCache>
            </c:numRef>
          </c:yVal>
          <c:smooth val="0"/>
          <c:extLst>
            <c:ext xmlns:c16="http://schemas.microsoft.com/office/drawing/2014/chart" uri="{C3380CC4-5D6E-409C-BE32-E72D297353CC}">
              <c16:uniqueId val="{00000009-A3CE-42A5-A3E8-F09DDDCE045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{52751F05-F4CB-4A94-A981-F7F78C26FF1C}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3CE-42A5-A3E8-F09DDDCE045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{D67DDAF9-4CF6-4EB5-8E3F-C422A71A9471}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CE-42A5-A3E8-F09DDDCE04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{C3767AD8-C4CE-4E0D-A836-9CDA74F7B476}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CE-42A5-A3E8-F09DDDCE04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{073E33D6-166A-46C7-B748-966DF449CF4E}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CE-42A5-A3E8-F09DDDCE04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{A183A48C-253A-47F6-987B-16CDF004A9DB}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CE-42A5-A3E8-F09DDDCE045F}"/>
                </c:ext>
              </c:extLst>
            </c:dLbl>
            <c:dLbl>
              <c:idx val="8"/>
              <c:layout>
                <c:manualLayout>
                  <c:x val="-3.6540669813263246E-2"/>
                  <c:y val="-7.4837899292770987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{6166D91D-7DEB-45A3-BA82-4522F14696AA}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3CE-42A5-A3E8-F09DDDCE045F}"/>
                </c:ext>
              </c:extLst>
            </c:dLbl>
            <c:dLbl>
              <c:idx val="16"/>
              <c:layout>
                <c:manualLayout>
                  <c:x val="-1.8492831334020431E-2"/>
                  <c:y val="-7.2326239728944711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{3BA9AADF-F781-4F33-9AFC-C97DBE60277A}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3CE-42A5-A3E8-F09DDDCE045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{7BDF67AA-20A6-4474-A830-CC4E96CF1FAD}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3CE-42A5-A3E8-F09DDDCE045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{C8836D95-351B-4654-945D-E61B064EA267}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3CE-42A5-A3E8-F09DDDCE04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58.8</c:v>
                </c:pt>
                <c:pt idx="16">
                  <c:v>59.4</c:v>
                </c:pt>
                <c:pt idx="24">
                  <c:v>60.7</c:v>
                </c:pt>
                <c:pt idx="32">
                  <c:v>66.599999999999994</c:v>
                </c:pt>
              </c:numCache>
            </c:numRef>
          </c:xVal>
          <c:yVal>
            <c:numRef>
              <c:f>公会計指標分析・財政指標組合せ分析表!$BP$55:$DC$55</c:f>
              <c:numCache>
                <c:formatCode>#,##0.0;"▲ "#,##0.0</c:formatCode>
                <c:ptCount val="40"/>
                <c:pt idx="0">
                  <c:v>58.5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A3CE-42A5-A3E8-F09DDDCE045F}"/>
            </c:ext>
          </c:extLst>
        </c:ser>
        <c:dLbls>
          <c:showLegendKey val="0"/>
          <c:showVal val="1"/>
          <c:showCatName val="0"/>
          <c:showSerName val="0"/>
          <c:showPercent val="0"/>
          <c:showBubbleSize val="0"/>
        </c:dLbls>
        <c:axId val="46179840"/>
        <c:axId val="46181760"/>
      </c:scatterChart>
      <c:valAx>
        <c:axId val="46179840"/>
        <c:scaling>
          <c:orientation val="minMax"/>
          <c:max val="68"/>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{5A5F6889-AACA-4A8C-BEEF-1B9E8B9B0F03}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CA7-48DD-BC77-BD4C6B8E38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{CBBF904C-8297-4F97-A527-9DF91D9DB075}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A7-48DD-BC77-BD4C6B8E38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{A11C06FD-A464-423E-9777-6B6BEEC5DC16}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A7-48DD-BC77-BD4C6B8E38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{545DD26C-B3F8-45CD-A394-1FB68FEB07E5}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A7-48DD-BC77-BD4C6B8E38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{CD1E53B6-71BC-49D2-AD9A-80444A56122C}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A7-48DD-BC77-BD4C6B8E387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{9F601BD0-FBC1-4745-818B-D93829023C4F}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CA7-48DD-BC77-BD4C6B8E387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{34915684-183F-4248-98F0-84A9162233F5}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CA7-48DD-BC77-BD4C6B8E387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{4418A0E8-A26E-45F3-B638-763A9814C5E0}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CA7-48DD-BC77-BD4C6B8E387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{D993B3A3-194E-4F85-82EE-6F26CF00254B}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CA7-48DD-BC77-BD4C6B8E38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9.8000000000000007</c:v>
                </c:pt>
                <c:pt idx="16">
                  <c:v>9.4</c:v>
                </c:pt>
                <c:pt idx="24">
                  <c:v>9.4</c:v>
                </c:pt>
                <c:pt idx="32">
                  <c:v>9.8000000000000007</c:v>
                </c:pt>
              </c:numCache>
            </c:numRef>
          </c:xVal>
          <c:yVal>
            <c:numRef>
              <c:f>公会計指標分析・財政指標組合せ分析表!$BP$73:$DC$73</c:f>
              <c:numCache>
                <c:formatCode>#,##0.0;"▲ "#,##0.0</c:formatCode>
                <c:ptCount val="40"/>
                <c:pt idx="0">
                  <c:v>33.700000000000003</c:v>
                </c:pt>
                <c:pt idx="8">
                  <c:v>35.6</c:v>
                </c:pt>
                <c:pt idx="16">
                  <c:v>29.5</c:v>
                </c:pt>
                <c:pt idx="24">
                  <c:v>22.1</c:v>
                </c:pt>
                <c:pt idx="32">
                  <c:v>2.7</c:v>
                </c:pt>
              </c:numCache>
            </c:numRef>
          </c:yVal>
          <c:smooth val="0"/>
          <c:extLst>
            <c:ext xmlns:c16="http://schemas.microsoft.com/office/drawing/2014/chart" uri="{C3380CC4-5D6E-409C-BE32-E72D297353CC}">
              <c16:uniqueId val="{00000009-5CA7-48DD-BC77-BD4C6B8E38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{F11125DF-7E4E-47EE-8775-3379FD5E6DA9}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CA7-48DD-BC77-BD4C6B8E387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{ED1883C5-4502-4CCF-8766-6A832B798EAF}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A7-48DD-BC77-BD4C6B8E38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{BC923367-755C-4D5A-B595-58A0774C8271}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A7-48DD-BC77-BD4C6B8E38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{2C7C9104-CF36-4024-AA5C-D3F676805FEE}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A7-48DD-BC77-BD4C6B8E38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{EE4F12F2-07DF-495D-8C02-E900C43553CD}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A7-48DD-BC77-BD4C6B8E387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{66CC9143-DBCA-4AC7-BF02-39907AF03D0B}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CA7-48DD-BC77-BD4C6B8E387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{CB3ABA3B-A829-43F2-A591-3BB89C7CB938}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CA7-48DD-BC77-BD4C6B8E387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{452F5A77-7393-4071-B95E-36985C7896AB}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CA7-48DD-BC77-BD4C6B8E387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{BB4F1B0B-0ADE-4935-B58A-3B33BA2800D3}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CA7-48DD-BC77-BD4C6B8E38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58.5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5CA7-48DD-BC77-BD4C6B8E3879}"/>
            </c:ext>
          </c:extLst>
        </c:ser>
        <c:dLbls>
          <c:showLegendKey val="0"/>
          <c:showVal val="1"/>
          <c:showCatName val="0"/>
          <c:showSerName val="0"/>
          <c:showPercent val="0"/>
          <c:showBubbleSize val="0"/>
        </c:dLbls>
        <c:axId val="84219776"/>
        <c:axId val="84234240"/>
      </c:scatterChart>
      <c:valAx>
        <c:axId val="84219776"/>
        <c:scaling>
          <c:orientation val="minMax"/>
          <c:max val="10.9"/>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地方債の発行に伴う元利償還金はここ数年減少傾向にあったが，令和元年度は，前年度と比べ若干増加した。</a:t>
          </a:r>
        </a:p>
        <a:p>
          <a:r>
            <a:rPr kumimoji="1" lang="ja-JP" altLang="en-US" sz="1200">
              <a:latin typeface="ＭＳ ゴシック" pitchFamily="49" charset="-128"/>
              <a:ea typeface="ＭＳ ゴシック" pitchFamily="49" charset="-128"/>
            </a:rPr>
            <a:t>　組合等が起こした地方債の元利償還金については，宇城広域連合の施設改修費や災害復旧費が増加したことで若干増加している。</a:t>
          </a:r>
        </a:p>
        <a:p>
          <a:r>
            <a:rPr kumimoji="1" lang="ja-JP" altLang="en-US" sz="1200">
              <a:latin typeface="ＭＳ ゴシック" pitchFamily="49" charset="-128"/>
              <a:ea typeface="ＭＳ ゴシック" pitchFamily="49" charset="-128"/>
            </a:rPr>
            <a:t>　今後は，平成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年熊本地震による災害廃棄物処理に係る災害対策債や公共施設等の復旧に係る災害復旧事業債の償還の開始に伴い，元利償還金の額は増加していく</a:t>
          </a:r>
          <a:r>
            <a:rPr kumimoji="1" lang="ja-JP" altLang="en-US" sz="1200">
              <a:solidFill>
                <a:srgbClr val="FF0000"/>
              </a:solidFill>
              <a:latin typeface="ＭＳ ゴシック" pitchFamily="49" charset="-128"/>
              <a:ea typeface="ＭＳ ゴシック" pitchFamily="49" charset="-128"/>
            </a:rPr>
            <a:t>ため，実質公債費比率は上昇すると見込まれる。</a:t>
          </a:r>
          <a:endParaRPr kumimoji="1" lang="en-US" altLang="ja-JP" sz="1200">
            <a:solidFill>
              <a:srgbClr val="FF0000"/>
            </a:solidFill>
            <a:latin typeface="ＭＳ ゴシック" pitchFamily="49" charset="-128"/>
            <a:ea typeface="ＭＳ ゴシック" pitchFamily="49" charset="-128"/>
          </a:endParaRPr>
        </a:p>
        <a:p>
          <a:r>
            <a:rPr kumimoji="1" lang="ja-JP" altLang="en-US" sz="1200">
              <a:solidFill>
                <a:srgbClr val="FF0000"/>
              </a:solidFill>
              <a:latin typeface="ＭＳ ゴシック" pitchFamily="49" charset="-128"/>
              <a:ea typeface="ＭＳ ゴシック" pitchFamily="49" charset="-128"/>
            </a:rPr>
            <a:t>　起債事業の見直しや有利な地方債の活用をより一層推し進め，実質公債費比率を悪化させないよう努める。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現在本市では満期一括償還に係る地方債の発行は行っておらず，満期一括償還に係る減債基金への積立ては行っていない。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将来負担額のうち，地方債残高については，新規発行額を元金返済額より抑制することで減少傾向にあったが，平成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熊本地震の影響による災害対策債や災害復旧事業債等を多額に発行したことで，増加に転じ，今後も被災した庁舎の再建等により増加する見込みである。また，退職手当に係る負担見込額については，定年退職者数の減少により，将来負担額が減少している。</a:t>
          </a:r>
        </a:p>
        <a:p>
          <a:r>
            <a:rPr kumimoji="1" lang="ja-JP" altLang="en-US" sz="1200">
              <a:latin typeface="ＭＳ ゴシック" pitchFamily="49" charset="-128"/>
              <a:ea typeface="ＭＳ ゴシック" pitchFamily="49" charset="-128"/>
            </a:rPr>
            <a:t>　充当可能財源のうち，基金については，決算剰余金処分により財政調整基金の積み増しを行ったことで前年度から増加となった。また，基準財政需要額算入見込額については，国土強靭化事業</a:t>
          </a:r>
          <a:r>
            <a:rPr kumimoji="1" lang="ja-JP" altLang="en-US" sz="1200">
              <a:solidFill>
                <a:srgbClr val="FF0000"/>
              </a:solidFill>
              <a:latin typeface="ＭＳ ゴシック" pitchFamily="49" charset="-128"/>
              <a:ea typeface="ＭＳ ゴシック" pitchFamily="49" charset="-128"/>
            </a:rPr>
            <a:t>債</a:t>
          </a:r>
          <a:r>
            <a:rPr kumimoji="1" lang="ja-JP" altLang="en-US" sz="1200">
              <a:latin typeface="ＭＳ ゴシック" pitchFamily="49" charset="-128"/>
              <a:ea typeface="ＭＳ ゴシック" pitchFamily="49" charset="-128"/>
            </a:rPr>
            <a:t>の追加や緊急防災・減災事業債の増額により，大幅な増加となった。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熊本地震関連事業については，交付税算入率が高いため，将来負担比率が急激に悪化することはないが，一部市の負担が発生するため，長期的には数値に影響が出てくると思われる。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熊本県宇土市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百万円増加した。主な要因として，平成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百万円を財政調整基金に積み立てたことと，特定目的基金では，庁舎建設事業の財源に充てるため，庁舎建設基金から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百万円を，花園幼稚園改築事業の財源に充てるため，市有施設整備基金から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百万円を，熊本地震関連事業の財源に充てるため，平成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百万円をそれぞれ取り崩したことが挙げられる。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熊本地震の復旧事業として発行した起債の償還が始まることや扶助費，補助費の伸びが見込まれ，財政調整基金や減債基金の取り崩しを行わなければならないと懸念している。また，庁舎の再建や公共施設の老朽化対策も実施していく予定であり，その財源として庁舎建設基金や市有施設整備基金も取り崩しを行うこととなるため，基金全体としては今後減少していくと考え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・庁舎建設基金：庁舎建設又は改修に要する調査費，設計費及び工事費等の財源に充てるための基金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・市有施設整備基金：老朽化した市有施設の更新・整備に要する経費の財源に充てるための基金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年熊本地震による災害からの早期の復興を図るための経費の財源に充てるたの基金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・地域福祉基金：地域における保健福祉の増進を図るための経費の財源に充てるための基金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・まちづくり基金：地域住民による公益的なまちづくり活動の促進及び優秀な人材育成のための財源に充てるための基金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・庁舎建設基金については，庁舎建設事業の財源に充てるため，取り崩しを行い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・市有整備施設整備基金については，花園幼稚園改築事業等の財源に充てるため，取り崩しを行い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年熊本地震復興基金については，熊本地震からの復旧・復興に係る市町村創意工夫事業の財源に充てるため取り崩しを行い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・地域福祉基金については，寄附金や国庫債券の運用益等の積立てを行い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・まちづくり基金については，地域のまちづくり活動に対する補助金の財源に充てるため，取り崩しを行い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ついては，熊本地震からの災害復旧事業として実施しているが，災害復旧事業債を充当できないものについては，庁舎建設基金を活用していく方針。また，市有施設整備基金については，今後，公共施設等総合管理計画及び個別施設計画等に基づき，公共施設の適切な維持管理を行うため，必要に応じ基金を取り崩し，財源として活用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年度決算に基づく決算剰余金として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熊本地震の復旧事業として発行した起債の償還や扶助費，補助費の伸びによる財源補てん等で財政調整基金の取り崩しを行わなければならない事態も想定されるため，中長期的にみれば枯渇することが懸念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・熊本地震災害廃棄物処理基金補助金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年熊本地震の災害廃棄物処理事業に係る起債の償還財源として減債基金に積み立てたため，前年度から大きく増加した。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公債費元金の繰上償還に活用する予定で積み立てており，これまで大きな取り崩しはしていないが，熊本地震災害廃棄物処理基金補助金を基金に積み立てたため，今後は対象となる事業の償還財源として活用していく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37,043
36,811
74.30
17,485,424
17,089,582
347,300
8,593,129
19,755,016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有形固定資産減価償却率は，一般的に施設の老朽化の度合いを示す指標とされています。令和元年度の有形固定資産減価償却率は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60.8</a:t>
          </a:r>
          <a:r>
            <a:rPr kumimoji="1" lang="ja-JP" altLang="en-US" sz="1100">
              <a:latin typeface="ＭＳ Ｐゴシック" panose="020B0600070205080204" pitchFamily="50" charset="-128"/>
              <a:ea typeface="ＭＳ Ｐゴシック" panose="020B0600070205080204" pitchFamily="50" charset="-128"/>
            </a:rPr>
            <a:t>％で，類似団体よりやや低い水準となっていますが，本市においても多くの公共施設やインフラ施設は，高度経済成長期に整備されたものであるため，年数を経過した資産を多く所有し，その減価償却が比較的進んでいる状態です。</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88477</xdr:rowOff>
    </xdr:from>
    <xdr:to>
      <xdr:col>23</xdr:col>
      <xdr:colOff>85090</xdr:colOff>
      <xdr:row>34</xdr:row>
      <xdr:rowOff>82973</xdr:rowOff>
    </xdr:to>
    <xdr:cxnSp macro="">
      <xdr:nvCxnSpPr>
        <xdr:cNvPr id="65" name="直線コネクタ 64"/>
        <xdr:cNvCxnSpPr/>
      </xdr:nvCxnSpPr>
      <xdr:spPr>
        <a:xfrm flipV="1">
          <a:off x="4760595" y="5489152"/>
          <a:ext cx="1270" cy="1194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35154</xdr:rowOff>
    </xdr:from>
    <xdr:ext cx="405111" cy="259045"/>
    <xdr:sp macro="" textlink="">
      <xdr:nvSpPr>
        <xdr:cNvPr id="68" name="有形固定資産減価償却率最大値テキスト"/>
        <xdr:cNvSpPr txBox="1"/>
      </xdr:nvSpPr>
      <xdr:spPr>
        <a:xfrm>
          <a:off x="4813300" y="526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88477</xdr:rowOff>
    </xdr:from>
    <xdr:to>
      <xdr:col>23</xdr:col>
      <xdr:colOff>174625</xdr:colOff>
      <xdr:row>27</xdr:row>
      <xdr:rowOff>88477</xdr:rowOff>
    </xdr:to>
    <xdr:cxnSp macro="">
      <xdr:nvCxnSpPr>
        <xdr:cNvPr id="69" name="直線コネクタ 68"/>
        <xdr:cNvCxnSpPr/>
      </xdr:nvCxnSpPr>
      <xdr:spPr>
        <a:xfrm>
          <a:off x="4673600" y="5489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70" name="有形固定資産減価償却率平均値テキスト"/>
        <xdr:cNvSpPr txBox="1"/>
      </xdr:nvSpPr>
      <xdr:spPr>
        <a:xfrm>
          <a:off x="48133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1" name="フローチャート: 判断 70"/>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2" name="フローチャート: 判断 71"/>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73" name="フローチャート: 判断 72"/>
        <xdr:cNvSpPr/>
      </xdr:nvSpPr>
      <xdr:spPr>
        <a:xfrm>
          <a:off x="3238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154093</xdr:rowOff>
    </xdr:from>
    <xdr:to>
      <xdr:col>7</xdr:col>
      <xdr:colOff>187325</xdr:colOff>
      <xdr:row>29</xdr:row>
      <xdr:rowOff>84243</xdr:rowOff>
    </xdr:to>
    <xdr:sp macro="" textlink="">
      <xdr:nvSpPr>
        <xdr:cNvPr id="75" name="フローチャート: 判断 74"/>
        <xdr:cNvSpPr/>
      </xdr:nvSpPr>
      <xdr:spPr>
        <a:xfrm>
          <a:off x="1714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81" name="楕円 80"/>
        <xdr:cNvSpPr/>
      </xdr:nvSpPr>
      <xdr:spPr>
        <a:xfrm>
          <a:off x="47117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118339</xdr:rowOff>
    </xdr:from>
    <xdr:ext cx="405111" cy="259045"/>
    <xdr:sp macro="" textlink="">
      <xdr:nvSpPr>
        <xdr:cNvPr id="82" name="有形固定資産減価償却率該当値テキスト"/>
        <xdr:cNvSpPr txBox="1"/>
      </xdr:nvSpPr>
      <xdr:spPr>
        <a:xfrm>
          <a:off x="4813300" y="5861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73872</xdr:rowOff>
    </xdr:from>
    <xdr:to>
      <xdr:col>19</xdr:col>
      <xdr:colOff>187325</xdr:colOff>
      <xdr:row>31</xdr:row>
      <xdr:rowOff>4022</xdr:rowOff>
    </xdr:to>
    <xdr:sp macro="" textlink="">
      <xdr:nvSpPr>
        <xdr:cNvPr id="83" name="楕円 82"/>
        <xdr:cNvSpPr/>
      </xdr:nvSpPr>
      <xdr:spPr>
        <a:xfrm>
          <a:off x="4000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124672</xdr:rowOff>
    </xdr:from>
    <xdr:to>
      <xdr:col>23</xdr:col>
      <xdr:colOff>85725</xdr:colOff>
      <xdr:row>30</xdr:row>
      <xdr:rowOff>146262</xdr:rowOff>
    </xdr:to>
    <xdr:cxnSp macro="">
      <xdr:nvCxnSpPr>
        <xdr:cNvPr id="84" name="直線コネクタ 83"/>
        <xdr:cNvCxnSpPr/>
      </xdr:nvCxnSpPr>
      <xdr:spPr>
        <a:xfrm>
          <a:off x="4051300" y="6039697"/>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5" name="楕円 84"/>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124672</xdr:rowOff>
    </xdr:to>
    <xdr:cxnSp macro="">
      <xdr:nvCxnSpPr>
        <xdr:cNvPr id="86" name="直線コネクタ 85"/>
        <xdr:cNvCxnSpPr/>
      </xdr:nvCxnSpPr>
      <xdr:spPr>
        <a:xfrm>
          <a:off x="3289300" y="6010910"/>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45085</xdr:rowOff>
    </xdr:from>
    <xdr:to>
      <xdr:col>11</xdr:col>
      <xdr:colOff>187325</xdr:colOff>
      <xdr:row>30</xdr:row>
      <xdr:rowOff>146685</xdr:rowOff>
    </xdr:to>
    <xdr:sp macro="" textlink="">
      <xdr:nvSpPr>
        <xdr:cNvPr id="87" name="楕円 86"/>
        <xdr:cNvSpPr/>
      </xdr:nvSpPr>
      <xdr:spPr>
        <a:xfrm>
          <a:off x="2476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95885</xdr:rowOff>
    </xdr:from>
    <xdr:to>
      <xdr:col>15</xdr:col>
      <xdr:colOff>136525</xdr:colOff>
      <xdr:row>30</xdr:row>
      <xdr:rowOff>95885</xdr:rowOff>
    </xdr:to>
    <xdr:cxnSp macro="">
      <xdr:nvCxnSpPr>
        <xdr:cNvPr id="88" name="直線コネクタ 87"/>
        <xdr:cNvCxnSpPr/>
      </xdr:nvCxnSpPr>
      <xdr:spPr>
        <a:xfrm>
          <a:off x="2527300" y="601091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164888</xdr:rowOff>
    </xdr:from>
    <xdr:to>
      <xdr:col>7</xdr:col>
      <xdr:colOff>187325</xdr:colOff>
      <xdr:row>29</xdr:row>
      <xdr:rowOff>95038</xdr:rowOff>
    </xdr:to>
    <xdr:sp macro="" textlink="">
      <xdr:nvSpPr>
        <xdr:cNvPr id="89" name="楕円 88"/>
        <xdr:cNvSpPr/>
      </xdr:nvSpPr>
      <xdr:spPr>
        <a:xfrm>
          <a:off x="1714500" y="57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44238</xdr:rowOff>
    </xdr:from>
    <xdr:to>
      <xdr:col>11</xdr:col>
      <xdr:colOff>136525</xdr:colOff>
      <xdr:row>30</xdr:row>
      <xdr:rowOff>95885</xdr:rowOff>
    </xdr:to>
    <xdr:cxnSp macro="">
      <xdr:nvCxnSpPr>
        <xdr:cNvPr id="90" name="直線コネクタ 89"/>
        <xdr:cNvCxnSpPr/>
      </xdr:nvCxnSpPr>
      <xdr:spPr>
        <a:xfrm>
          <a:off x="1765300" y="5787813"/>
          <a:ext cx="762000" cy="22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91"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137812</xdr:rowOff>
    </xdr:from>
    <xdr:ext cx="405111" cy="259045"/>
    <xdr:sp macro="" textlink="">
      <xdr:nvSpPr>
        <xdr:cNvPr id="92" name="n_2aveValue有形固定資産減価償却率"/>
        <xdr:cNvSpPr txBox="1"/>
      </xdr:nvSpPr>
      <xdr:spPr>
        <a:xfrm>
          <a:off x="308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3" name="n_3ave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100770</xdr:rowOff>
    </xdr:from>
    <xdr:ext cx="405111" cy="259045"/>
    <xdr:sp macro="" textlink="">
      <xdr:nvSpPr>
        <xdr:cNvPr id="94" name="n_4aveValue有形固定資産減価償却率"/>
        <xdr:cNvSpPr txBox="1"/>
      </xdr:nvSpPr>
      <xdr:spPr>
        <a:xfrm>
          <a:off x="15627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20549</xdr:rowOff>
    </xdr:from>
    <xdr:ext cx="405111" cy="259045"/>
    <xdr:sp macro="" textlink="">
      <xdr:nvSpPr>
        <xdr:cNvPr id="95" name="n_1main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96" name="n_2mainValue有形固定資産減価償却率"/>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97" name="n_3mainValue有形固定資産減価償却率"/>
        <xdr:cNvSpPr txBox="1"/>
      </xdr:nvSpPr>
      <xdr:spPr>
        <a:xfrm>
          <a:off x="2324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86165</xdr:rowOff>
    </xdr:from>
    <xdr:ext cx="405111" cy="259045"/>
    <xdr:sp macro="" textlink="">
      <xdr:nvSpPr>
        <xdr:cNvPr id="98" name="n_4mainValue有形固定資産減価償却率"/>
        <xdr:cNvSpPr txBox="1"/>
      </xdr:nvSpPr>
      <xdr:spPr>
        <a:xfrm>
          <a:off x="1562744" y="582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債務償還比率は，昨年度よりわずかに減少していますが，全国平均を下回っており，類似団体内順位は</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位から</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位とその順位を落としています。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年熊本地震や大型事業の起債の償還が本格化することで，比率が悪化することが予想されるため，経常経費の削減に取り組むとともに，市税，基金等の財源確保に努める必要があります。</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6" name="テキスト ボックス 125"/>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119452</xdr:rowOff>
    </xdr:from>
    <xdr:to>
      <xdr:col>76</xdr:col>
      <xdr:colOff>21589</xdr:colOff>
      <xdr:row>33</xdr:row>
      <xdr:rowOff>161535</xdr:rowOff>
    </xdr:to>
    <xdr:cxnSp macro="">
      <xdr:nvCxnSpPr>
        <xdr:cNvPr id="130" name="直線コネクタ 129"/>
        <xdr:cNvCxnSpPr/>
      </xdr:nvCxnSpPr>
      <xdr:spPr>
        <a:xfrm flipV="1">
          <a:off x="14793595" y="5177227"/>
          <a:ext cx="1269" cy="141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165362</xdr:rowOff>
    </xdr:from>
    <xdr:ext cx="560923" cy="259045"/>
    <xdr:sp macro="" textlink="">
      <xdr:nvSpPr>
        <xdr:cNvPr id="131" name="債務償還比率最小値テキスト"/>
        <xdr:cNvSpPr txBox="1"/>
      </xdr:nvSpPr>
      <xdr:spPr>
        <a:xfrm>
          <a:off x="14846300" y="65947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161535</xdr:rowOff>
    </xdr:from>
    <xdr:to>
      <xdr:col>76</xdr:col>
      <xdr:colOff>111125</xdr:colOff>
      <xdr:row>33</xdr:row>
      <xdr:rowOff>161535</xdr:rowOff>
    </xdr:to>
    <xdr:cxnSp macro="">
      <xdr:nvCxnSpPr>
        <xdr:cNvPr id="132" name="直線コネクタ 131"/>
        <xdr:cNvCxnSpPr/>
      </xdr:nvCxnSpPr>
      <xdr:spPr>
        <a:xfrm>
          <a:off x="14706600" y="65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66129</xdr:rowOff>
    </xdr:from>
    <xdr:ext cx="469744" cy="259045"/>
    <xdr:sp macro="" textlink="">
      <xdr:nvSpPr>
        <xdr:cNvPr id="133" name="債務償還比率最大値テキスト"/>
        <xdr:cNvSpPr txBox="1"/>
      </xdr:nvSpPr>
      <xdr:spPr>
        <a:xfrm>
          <a:off x="14846300" y="495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119452</xdr:rowOff>
    </xdr:from>
    <xdr:to>
      <xdr:col>76</xdr:col>
      <xdr:colOff>111125</xdr:colOff>
      <xdr:row>25</xdr:row>
      <xdr:rowOff>119452</xdr:rowOff>
    </xdr:to>
    <xdr:cxnSp macro="">
      <xdr:nvCxnSpPr>
        <xdr:cNvPr id="134" name="直線コネクタ 133"/>
        <xdr:cNvCxnSpPr/>
      </xdr:nvCxnSpPr>
      <xdr:spPr>
        <a:xfrm>
          <a:off x="14706600" y="517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106670</xdr:rowOff>
    </xdr:from>
    <xdr:ext cx="469744" cy="259045"/>
    <xdr:sp macro="" textlink="">
      <xdr:nvSpPr>
        <xdr:cNvPr id="135" name="債務償還比率平均値テキスト"/>
        <xdr:cNvSpPr txBox="1"/>
      </xdr:nvSpPr>
      <xdr:spPr>
        <a:xfrm>
          <a:off x="14846300" y="585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83793</xdr:rowOff>
    </xdr:from>
    <xdr:to>
      <xdr:col>76</xdr:col>
      <xdr:colOff>73025</xdr:colOff>
      <xdr:row>31</xdr:row>
      <xdr:rowOff>13943</xdr:rowOff>
    </xdr:to>
    <xdr:sp macro="" textlink="">
      <xdr:nvSpPr>
        <xdr:cNvPr id="136" name="フローチャート: 判断 135"/>
        <xdr:cNvSpPr/>
      </xdr:nvSpPr>
      <xdr:spPr>
        <a:xfrm>
          <a:off x="14744700" y="59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50945</xdr:rowOff>
    </xdr:from>
    <xdr:to>
      <xdr:col>72</xdr:col>
      <xdr:colOff>123825</xdr:colOff>
      <xdr:row>30</xdr:row>
      <xdr:rowOff>152545</xdr:rowOff>
    </xdr:to>
    <xdr:sp macro="" textlink="">
      <xdr:nvSpPr>
        <xdr:cNvPr id="137" name="フローチャート: 判断 136"/>
        <xdr:cNvSpPr/>
      </xdr:nvSpPr>
      <xdr:spPr>
        <a:xfrm>
          <a:off x="14033500" y="596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38" name="フローチャート: 判断 137"/>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167032</xdr:rowOff>
    </xdr:from>
    <xdr:to>
      <xdr:col>64</xdr:col>
      <xdr:colOff>123825</xdr:colOff>
      <xdr:row>30</xdr:row>
      <xdr:rowOff>97182</xdr:rowOff>
    </xdr:to>
    <xdr:sp macro="" textlink="">
      <xdr:nvSpPr>
        <xdr:cNvPr id="139" name="フローチャート: 判断 138"/>
        <xdr:cNvSpPr/>
      </xdr:nvSpPr>
      <xdr:spPr>
        <a:xfrm>
          <a:off x="12509500" y="5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118146</xdr:rowOff>
    </xdr:from>
    <xdr:to>
      <xdr:col>60</xdr:col>
      <xdr:colOff>123825</xdr:colOff>
      <xdr:row>30</xdr:row>
      <xdr:rowOff>48296</xdr:rowOff>
    </xdr:to>
    <xdr:sp macro="" textlink="">
      <xdr:nvSpPr>
        <xdr:cNvPr id="140" name="フローチャート: 判断 139"/>
        <xdr:cNvSpPr/>
      </xdr:nvSpPr>
      <xdr:spPr>
        <a:xfrm>
          <a:off x="11747500" y="5861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46046</xdr:rowOff>
    </xdr:from>
    <xdr:to>
      <xdr:col>76</xdr:col>
      <xdr:colOff>73025</xdr:colOff>
      <xdr:row>31</xdr:row>
      <xdr:rowOff>147646</xdr:rowOff>
    </xdr:to>
    <xdr:sp macro="" textlink="">
      <xdr:nvSpPr>
        <xdr:cNvPr id="146" name="楕円 145"/>
        <xdr:cNvSpPr/>
      </xdr:nvSpPr>
      <xdr:spPr>
        <a:xfrm>
          <a:off x="14744700" y="61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24473</xdr:rowOff>
    </xdr:from>
    <xdr:ext cx="469744" cy="259045"/>
    <xdr:sp macro="" textlink="">
      <xdr:nvSpPr>
        <xdr:cNvPr id="147" name="債務償還比率該当値テキスト"/>
        <xdr:cNvSpPr txBox="1"/>
      </xdr:nvSpPr>
      <xdr:spPr>
        <a:xfrm>
          <a:off x="14846300" y="611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61776</xdr:rowOff>
    </xdr:from>
    <xdr:to>
      <xdr:col>72</xdr:col>
      <xdr:colOff>123825</xdr:colOff>
      <xdr:row>31</xdr:row>
      <xdr:rowOff>163376</xdr:rowOff>
    </xdr:to>
    <xdr:sp macro="" textlink="">
      <xdr:nvSpPr>
        <xdr:cNvPr id="148" name="楕円 147"/>
        <xdr:cNvSpPr/>
      </xdr:nvSpPr>
      <xdr:spPr>
        <a:xfrm>
          <a:off x="14033500" y="61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96846</xdr:rowOff>
    </xdr:from>
    <xdr:to>
      <xdr:col>76</xdr:col>
      <xdr:colOff>22225</xdr:colOff>
      <xdr:row>31</xdr:row>
      <xdr:rowOff>112576</xdr:rowOff>
    </xdr:to>
    <xdr:cxnSp macro="">
      <xdr:nvCxnSpPr>
        <xdr:cNvPr id="149" name="直線コネクタ 148"/>
        <xdr:cNvCxnSpPr/>
      </xdr:nvCxnSpPr>
      <xdr:spPr>
        <a:xfrm flipV="1">
          <a:off x="14084300" y="6183321"/>
          <a:ext cx="711200" cy="1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45466</xdr:rowOff>
    </xdr:from>
    <xdr:to>
      <xdr:col>68</xdr:col>
      <xdr:colOff>123825</xdr:colOff>
      <xdr:row>32</xdr:row>
      <xdr:rowOff>147066</xdr:rowOff>
    </xdr:to>
    <xdr:sp macro="" textlink="">
      <xdr:nvSpPr>
        <xdr:cNvPr id="150" name="楕円 149"/>
        <xdr:cNvSpPr/>
      </xdr:nvSpPr>
      <xdr:spPr>
        <a:xfrm>
          <a:off x="13271500" y="63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112576</xdr:rowOff>
    </xdr:from>
    <xdr:to>
      <xdr:col>72</xdr:col>
      <xdr:colOff>73025</xdr:colOff>
      <xdr:row>32</xdr:row>
      <xdr:rowOff>96266</xdr:rowOff>
    </xdr:to>
    <xdr:cxnSp macro="">
      <xdr:nvCxnSpPr>
        <xdr:cNvPr id="151" name="直線コネクタ 150"/>
        <xdr:cNvCxnSpPr/>
      </xdr:nvCxnSpPr>
      <xdr:spPr>
        <a:xfrm flipV="1">
          <a:off x="13322300" y="6199051"/>
          <a:ext cx="762000" cy="15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155657</xdr:rowOff>
    </xdr:from>
    <xdr:to>
      <xdr:col>64</xdr:col>
      <xdr:colOff>123825</xdr:colOff>
      <xdr:row>31</xdr:row>
      <xdr:rowOff>85807</xdr:rowOff>
    </xdr:to>
    <xdr:sp macro="" textlink="">
      <xdr:nvSpPr>
        <xdr:cNvPr id="152" name="楕円 151"/>
        <xdr:cNvSpPr/>
      </xdr:nvSpPr>
      <xdr:spPr>
        <a:xfrm>
          <a:off x="12509500" y="607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35007</xdr:rowOff>
    </xdr:from>
    <xdr:to>
      <xdr:col>68</xdr:col>
      <xdr:colOff>73025</xdr:colOff>
      <xdr:row>32</xdr:row>
      <xdr:rowOff>96266</xdr:rowOff>
    </xdr:to>
    <xdr:cxnSp macro="">
      <xdr:nvCxnSpPr>
        <xdr:cNvPr id="153" name="直線コネクタ 152"/>
        <xdr:cNvCxnSpPr/>
      </xdr:nvCxnSpPr>
      <xdr:spPr>
        <a:xfrm>
          <a:off x="12560300" y="6121482"/>
          <a:ext cx="762000" cy="23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9924</xdr:rowOff>
    </xdr:from>
    <xdr:to>
      <xdr:col>60</xdr:col>
      <xdr:colOff>123825</xdr:colOff>
      <xdr:row>30</xdr:row>
      <xdr:rowOff>111524</xdr:rowOff>
    </xdr:to>
    <xdr:sp macro="" textlink="">
      <xdr:nvSpPr>
        <xdr:cNvPr id="154" name="楕円 153"/>
        <xdr:cNvSpPr/>
      </xdr:nvSpPr>
      <xdr:spPr>
        <a:xfrm>
          <a:off x="11747500" y="592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60724</xdr:rowOff>
    </xdr:from>
    <xdr:to>
      <xdr:col>64</xdr:col>
      <xdr:colOff>73025</xdr:colOff>
      <xdr:row>31</xdr:row>
      <xdr:rowOff>35007</xdr:rowOff>
    </xdr:to>
    <xdr:cxnSp macro="">
      <xdr:nvCxnSpPr>
        <xdr:cNvPr id="155" name="直線コネクタ 154"/>
        <xdr:cNvCxnSpPr/>
      </xdr:nvCxnSpPr>
      <xdr:spPr>
        <a:xfrm>
          <a:off x="11798300" y="5975749"/>
          <a:ext cx="762000" cy="1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169072</xdr:rowOff>
    </xdr:from>
    <xdr:ext cx="469744" cy="259045"/>
    <xdr:sp macro="" textlink="">
      <xdr:nvSpPr>
        <xdr:cNvPr id="156" name="n_1aveValue債務償還比率"/>
        <xdr:cNvSpPr txBox="1"/>
      </xdr:nvSpPr>
      <xdr:spPr>
        <a:xfrm>
          <a:off x="13836727" y="57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131906</xdr:rowOff>
    </xdr:from>
    <xdr:ext cx="469744" cy="259045"/>
    <xdr:sp macro="" textlink="">
      <xdr:nvSpPr>
        <xdr:cNvPr id="157" name="n_2aveValue債務償還比率"/>
        <xdr:cNvSpPr txBox="1"/>
      </xdr:nvSpPr>
      <xdr:spPr>
        <a:xfrm>
          <a:off x="13087427" y="570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113709</xdr:rowOff>
    </xdr:from>
    <xdr:ext cx="469744" cy="259045"/>
    <xdr:sp macro="" textlink="">
      <xdr:nvSpPr>
        <xdr:cNvPr id="158" name="n_3aveValue債務償還比率"/>
        <xdr:cNvSpPr txBox="1"/>
      </xdr:nvSpPr>
      <xdr:spPr>
        <a:xfrm>
          <a:off x="12325427" y="5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64823</xdr:rowOff>
    </xdr:from>
    <xdr:ext cx="469744" cy="259045"/>
    <xdr:sp macro="" textlink="">
      <xdr:nvSpPr>
        <xdr:cNvPr id="159" name="n_4aveValue債務償還比率"/>
        <xdr:cNvSpPr txBox="1"/>
      </xdr:nvSpPr>
      <xdr:spPr>
        <a:xfrm>
          <a:off x="11563427" y="563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154503</xdr:rowOff>
    </xdr:from>
    <xdr:ext cx="469744" cy="259045"/>
    <xdr:sp macro="" textlink="">
      <xdr:nvSpPr>
        <xdr:cNvPr id="160" name="n_1mainValue債務償還比率"/>
        <xdr:cNvSpPr txBox="1"/>
      </xdr:nvSpPr>
      <xdr:spPr>
        <a:xfrm>
          <a:off x="13836727" y="624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138193</xdr:rowOff>
    </xdr:from>
    <xdr:ext cx="469744" cy="259045"/>
    <xdr:sp macro="" textlink="">
      <xdr:nvSpPr>
        <xdr:cNvPr id="161" name="n_2mainValue債務償還比率"/>
        <xdr:cNvSpPr txBox="1"/>
      </xdr:nvSpPr>
      <xdr:spPr>
        <a:xfrm>
          <a:off x="13087427" y="639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76934</xdr:rowOff>
    </xdr:from>
    <xdr:ext cx="469744" cy="259045"/>
    <xdr:sp macro="" textlink="">
      <xdr:nvSpPr>
        <xdr:cNvPr id="162" name="n_3mainValue債務償還比率"/>
        <xdr:cNvSpPr txBox="1"/>
      </xdr:nvSpPr>
      <xdr:spPr>
        <a:xfrm>
          <a:off x="12325427" y="616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102651</xdr:rowOff>
    </xdr:from>
    <xdr:ext cx="469744" cy="259045"/>
    <xdr:sp macro="" textlink="">
      <xdr:nvSpPr>
        <xdr:cNvPr id="163" name="n_4mainValue債務償還比率"/>
        <xdr:cNvSpPr txBox="1"/>
      </xdr:nvSpPr>
      <xdr:spPr>
        <a:xfrm>
          <a:off x="11563427" y="601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37,043
36,811
74.30
17,485,424
17,089,582
347,300
8,593,129
19,755,016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28575</xdr:rowOff>
    </xdr:from>
    <xdr:to>
      <xdr:col>24</xdr:col>
      <xdr:colOff>62865</xdr:colOff>
      <xdr:row>42</xdr:row>
      <xdr:rowOff>7620</xdr:rowOff>
    </xdr:to>
    <xdr:cxnSp macro="">
      <xdr:nvCxnSpPr>
        <xdr:cNvPr id="57" name="直線コネクタ 56"/>
        <xdr:cNvCxnSpPr/>
      </xdr:nvCxnSpPr>
      <xdr:spPr>
        <a:xfrm flipV="1">
          <a:off x="4634865" y="585787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146702</xdr:rowOff>
    </xdr:from>
    <xdr:ext cx="405111" cy="259045"/>
    <xdr:sp macro="" textlink="">
      <xdr:nvSpPr>
        <xdr:cNvPr id="60" name="【道路】&#10;有形固定資産減価償却率最大値テキスト"/>
        <xdr:cNvSpPr txBox="1"/>
      </xdr:nvSpPr>
      <xdr:spPr>
        <a:xfrm>
          <a:off x="4673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28575</xdr:rowOff>
    </xdr:from>
    <xdr:to>
      <xdr:col>24</xdr:col>
      <xdr:colOff>152400</xdr:colOff>
      <xdr:row>34</xdr:row>
      <xdr:rowOff>28575</xdr:rowOff>
    </xdr:to>
    <xdr:cxnSp macro="">
      <xdr:nvCxnSpPr>
        <xdr:cNvPr id="61" name="直線コネクタ 60"/>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2" name="【道路】&#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3" name="フローチャート: 判断 62"/>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4" name="フローチャート: 判断 63"/>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156845</xdr:rowOff>
    </xdr:from>
    <xdr:to>
      <xdr:col>10</xdr:col>
      <xdr:colOff>165100</xdr:colOff>
      <xdr:row>37</xdr:row>
      <xdr:rowOff>86995</xdr:rowOff>
    </xdr:to>
    <xdr:sp macro="" textlink="">
      <xdr:nvSpPr>
        <xdr:cNvPr id="66" name="フローチャート: 判断 65"/>
        <xdr:cNvSpPr/>
      </xdr:nvSpPr>
      <xdr:spPr>
        <a:xfrm>
          <a:off x="196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57785</xdr:rowOff>
    </xdr:from>
    <xdr:to>
      <xdr:col>6</xdr:col>
      <xdr:colOff>38100</xdr:colOff>
      <xdr:row>36</xdr:row>
      <xdr:rowOff>159385</xdr:rowOff>
    </xdr:to>
    <xdr:sp macro="" textlink="">
      <xdr:nvSpPr>
        <xdr:cNvPr id="67" name="フローチャート: 判断 66"/>
        <xdr:cNvSpPr/>
      </xdr:nvSpPr>
      <xdr:spPr>
        <a:xfrm>
          <a:off x="1079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120650</xdr:rowOff>
    </xdr:from>
    <xdr:to>
      <xdr:col>24</xdr:col>
      <xdr:colOff>114300</xdr:colOff>
      <xdr:row>37</xdr:row>
      <xdr:rowOff>50800</xdr:rowOff>
    </xdr:to>
    <xdr:sp macro="" textlink="">
      <xdr:nvSpPr>
        <xdr:cNvPr id="73" name="楕円 72"/>
        <xdr:cNvSpPr/>
      </xdr:nvSpPr>
      <xdr:spPr>
        <a:xfrm>
          <a:off x="45847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143527</xdr:rowOff>
    </xdr:from>
    <xdr:ext cx="405111" cy="259045"/>
    <xdr:sp macro="" textlink="">
      <xdr:nvSpPr>
        <xdr:cNvPr id="74" name="【道路】&#10;有形固定資産減価償却率該当値テキスト"/>
        <xdr:cNvSpPr txBox="1"/>
      </xdr:nvSpPr>
      <xdr:spPr>
        <a:xfrm>
          <a:off x="4673600"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88265</xdr:rowOff>
    </xdr:from>
    <xdr:to>
      <xdr:col>20</xdr:col>
      <xdr:colOff>38100</xdr:colOff>
      <xdr:row>37</xdr:row>
      <xdr:rowOff>18415</xdr:rowOff>
    </xdr:to>
    <xdr:sp macro="" textlink="">
      <xdr:nvSpPr>
        <xdr:cNvPr id="75" name="楕円 74"/>
        <xdr:cNvSpPr/>
      </xdr:nvSpPr>
      <xdr:spPr>
        <a:xfrm>
          <a:off x="3746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139065</xdr:rowOff>
    </xdr:from>
    <xdr:to>
      <xdr:col>24</xdr:col>
      <xdr:colOff>63500</xdr:colOff>
      <xdr:row>37</xdr:row>
      <xdr:rowOff>0</xdr:rowOff>
    </xdr:to>
    <xdr:cxnSp macro="">
      <xdr:nvCxnSpPr>
        <xdr:cNvPr id="76" name="直線コネクタ 75"/>
        <xdr:cNvCxnSpPr/>
      </xdr:nvCxnSpPr>
      <xdr:spPr>
        <a:xfrm>
          <a:off x="3797300" y="63112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55880</xdr:rowOff>
    </xdr:from>
    <xdr:to>
      <xdr:col>15</xdr:col>
      <xdr:colOff>101600</xdr:colOff>
      <xdr:row>36</xdr:row>
      <xdr:rowOff>157480</xdr:rowOff>
    </xdr:to>
    <xdr:sp macro="" textlink="">
      <xdr:nvSpPr>
        <xdr:cNvPr id="77" name="楕円 76"/>
        <xdr:cNvSpPr/>
      </xdr:nvSpPr>
      <xdr:spPr>
        <a:xfrm>
          <a:off x="2857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106680</xdr:rowOff>
    </xdr:from>
    <xdr:to>
      <xdr:col>19</xdr:col>
      <xdr:colOff>177800</xdr:colOff>
      <xdr:row>36</xdr:row>
      <xdr:rowOff>139065</xdr:rowOff>
    </xdr:to>
    <xdr:cxnSp macro="">
      <xdr:nvCxnSpPr>
        <xdr:cNvPr id="78" name="直線コネクタ 77"/>
        <xdr:cNvCxnSpPr/>
      </xdr:nvCxnSpPr>
      <xdr:spPr>
        <a:xfrm>
          <a:off x="2908300" y="62788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23495</xdr:rowOff>
    </xdr:from>
    <xdr:to>
      <xdr:col>10</xdr:col>
      <xdr:colOff>165100</xdr:colOff>
      <xdr:row>36</xdr:row>
      <xdr:rowOff>125095</xdr:rowOff>
    </xdr:to>
    <xdr:sp macro="" textlink="">
      <xdr:nvSpPr>
        <xdr:cNvPr id="79" name="楕円 78"/>
        <xdr:cNvSpPr/>
      </xdr:nvSpPr>
      <xdr:spPr>
        <a:xfrm>
          <a:off x="1968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74295</xdr:rowOff>
    </xdr:from>
    <xdr:to>
      <xdr:col>15</xdr:col>
      <xdr:colOff>50800</xdr:colOff>
      <xdr:row>36</xdr:row>
      <xdr:rowOff>106680</xdr:rowOff>
    </xdr:to>
    <xdr:cxnSp macro="">
      <xdr:nvCxnSpPr>
        <xdr:cNvPr id="80" name="直線コネクタ 79"/>
        <xdr:cNvCxnSpPr/>
      </xdr:nvCxnSpPr>
      <xdr:spPr>
        <a:xfrm>
          <a:off x="2019300" y="62464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141605</xdr:rowOff>
    </xdr:from>
    <xdr:to>
      <xdr:col>6</xdr:col>
      <xdr:colOff>38100</xdr:colOff>
      <xdr:row>36</xdr:row>
      <xdr:rowOff>71755</xdr:rowOff>
    </xdr:to>
    <xdr:sp macro="" textlink="">
      <xdr:nvSpPr>
        <xdr:cNvPr id="81" name="楕円 80"/>
        <xdr:cNvSpPr/>
      </xdr:nvSpPr>
      <xdr:spPr>
        <a:xfrm>
          <a:off x="1079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20955</xdr:rowOff>
    </xdr:from>
    <xdr:to>
      <xdr:col>10</xdr:col>
      <xdr:colOff>114300</xdr:colOff>
      <xdr:row>36</xdr:row>
      <xdr:rowOff>74295</xdr:rowOff>
    </xdr:to>
    <xdr:cxnSp macro="">
      <xdr:nvCxnSpPr>
        <xdr:cNvPr id="82" name="直線コネクタ 81"/>
        <xdr:cNvCxnSpPr/>
      </xdr:nvCxnSpPr>
      <xdr:spPr>
        <a:xfrm>
          <a:off x="1130300" y="61931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3" name="n_1aveValue【道路】&#10;有形固定資産減価償却率"/>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93362</xdr:rowOff>
    </xdr:from>
    <xdr:ext cx="405111" cy="259045"/>
    <xdr:sp macro="" textlink="">
      <xdr:nvSpPr>
        <xdr:cNvPr id="84" name="n_2aveValue【道路】&#10;有形固定資産減価償却率"/>
        <xdr:cNvSpPr txBox="1"/>
      </xdr:nvSpPr>
      <xdr:spPr>
        <a:xfrm>
          <a:off x="2705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78122</xdr:rowOff>
    </xdr:from>
    <xdr:ext cx="405111" cy="259045"/>
    <xdr:sp macro="" textlink="">
      <xdr:nvSpPr>
        <xdr:cNvPr id="85" name="n_3aveValue【道路】&#10;有形固定資産減価償却率"/>
        <xdr:cNvSpPr txBox="1"/>
      </xdr:nvSpPr>
      <xdr:spPr>
        <a:xfrm>
          <a:off x="1816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150512</xdr:rowOff>
    </xdr:from>
    <xdr:ext cx="405111" cy="259045"/>
    <xdr:sp macro="" textlink="">
      <xdr:nvSpPr>
        <xdr:cNvPr id="86" name="n_4aveValue【道路】&#10;有形固定資産減価償却率"/>
        <xdr:cNvSpPr txBox="1"/>
      </xdr:nvSpPr>
      <xdr:spPr>
        <a:xfrm>
          <a:off x="927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34942</xdr:rowOff>
    </xdr:from>
    <xdr:ext cx="405111" cy="259045"/>
    <xdr:sp macro="" textlink="">
      <xdr:nvSpPr>
        <xdr:cNvPr id="87" name="n_1mainValue【道路】&#10;有形固定資産減価償却率"/>
        <xdr:cNvSpPr txBox="1"/>
      </xdr:nvSpPr>
      <xdr:spPr>
        <a:xfrm>
          <a:off x="35820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2557</xdr:rowOff>
    </xdr:from>
    <xdr:ext cx="405111" cy="259045"/>
    <xdr:sp macro="" textlink="">
      <xdr:nvSpPr>
        <xdr:cNvPr id="88" name="n_2mainValue【道路】&#10;有形固定資産減価償却率"/>
        <xdr:cNvSpPr txBox="1"/>
      </xdr:nvSpPr>
      <xdr:spPr>
        <a:xfrm>
          <a:off x="2705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141622</xdr:rowOff>
    </xdr:from>
    <xdr:ext cx="405111" cy="259045"/>
    <xdr:sp macro="" textlink="">
      <xdr:nvSpPr>
        <xdr:cNvPr id="89" name="n_3mainValue【道路】&#10;有形固定資産減価償却率"/>
        <xdr:cNvSpPr txBox="1"/>
      </xdr:nvSpPr>
      <xdr:spPr>
        <a:xfrm>
          <a:off x="18167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88282</xdr:rowOff>
    </xdr:from>
    <xdr:ext cx="405111" cy="259045"/>
    <xdr:sp macro="" textlink="">
      <xdr:nvSpPr>
        <xdr:cNvPr id="90" name="n_4mainValue【道路】&#10;有形固定資産減価償却率"/>
        <xdr:cNvSpPr txBox="1"/>
      </xdr:nvSpPr>
      <xdr:spPr>
        <a:xfrm>
          <a:off x="927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10" name="テキスト ボックス 109"/>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12" name="テキスト ボックス 111"/>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14" name="テキスト ボックス 113"/>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83344</xdr:rowOff>
    </xdr:from>
    <xdr:to>
      <xdr:col>54</xdr:col>
      <xdr:colOff>189865</xdr:colOff>
      <xdr:row>41</xdr:row>
      <xdr:rowOff>127178</xdr:rowOff>
    </xdr:to>
    <xdr:cxnSp macro="">
      <xdr:nvCxnSpPr>
        <xdr:cNvPr id="118" name="直線コネクタ 117"/>
        <xdr:cNvCxnSpPr/>
      </xdr:nvCxnSpPr>
      <xdr:spPr>
        <a:xfrm flipV="1">
          <a:off x="10476865" y="5741194"/>
          <a:ext cx="0" cy="141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131005</xdr:rowOff>
    </xdr:from>
    <xdr:ext cx="469744" cy="259045"/>
    <xdr:sp macro="" textlink="">
      <xdr:nvSpPr>
        <xdr:cNvPr id="119" name="【道路】&#10;一人当たり延長最小値テキスト"/>
        <xdr:cNvSpPr txBox="1"/>
      </xdr:nvSpPr>
      <xdr:spPr>
        <a:xfrm>
          <a:off x="10515600" y="716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127178</xdr:rowOff>
    </xdr:from>
    <xdr:to>
      <xdr:col>55</xdr:col>
      <xdr:colOff>88900</xdr:colOff>
      <xdr:row>41</xdr:row>
      <xdr:rowOff>127178</xdr:rowOff>
    </xdr:to>
    <xdr:cxnSp macro="">
      <xdr:nvCxnSpPr>
        <xdr:cNvPr id="120" name="直線コネクタ 119"/>
        <xdr:cNvCxnSpPr/>
      </xdr:nvCxnSpPr>
      <xdr:spPr>
        <a:xfrm>
          <a:off x="10388600" y="715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30021</xdr:rowOff>
    </xdr:from>
    <xdr:ext cx="534377" cy="259045"/>
    <xdr:sp macro="" textlink="">
      <xdr:nvSpPr>
        <xdr:cNvPr id="121" name="【道路】&#10;一人当たり延長最大値テキスト"/>
        <xdr:cNvSpPr txBox="1"/>
      </xdr:nvSpPr>
      <xdr:spPr>
        <a:xfrm>
          <a:off x="10515600" y="551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83344</xdr:rowOff>
    </xdr:from>
    <xdr:to>
      <xdr:col>55</xdr:col>
      <xdr:colOff>88900</xdr:colOff>
      <xdr:row>33</xdr:row>
      <xdr:rowOff>83344</xdr:rowOff>
    </xdr:to>
    <xdr:cxnSp macro="">
      <xdr:nvCxnSpPr>
        <xdr:cNvPr id="122" name="直線コネクタ 121"/>
        <xdr:cNvCxnSpPr/>
      </xdr:nvCxnSpPr>
      <xdr:spPr>
        <a:xfrm>
          <a:off x="10388600" y="574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8929</xdr:rowOff>
    </xdr:from>
    <xdr:ext cx="534377" cy="259045"/>
    <xdr:sp macro="" textlink="">
      <xdr:nvSpPr>
        <xdr:cNvPr id="123" name="【道路】&#10;一人当たり延長平均値テキスト"/>
        <xdr:cNvSpPr txBox="1"/>
      </xdr:nvSpPr>
      <xdr:spPr>
        <a:xfrm>
          <a:off x="10515600" y="669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157502</xdr:rowOff>
    </xdr:from>
    <xdr:to>
      <xdr:col>55</xdr:col>
      <xdr:colOff>50800</xdr:colOff>
      <xdr:row>40</xdr:row>
      <xdr:rowOff>87652</xdr:rowOff>
    </xdr:to>
    <xdr:sp macro="" textlink="">
      <xdr:nvSpPr>
        <xdr:cNvPr id="124" name="フローチャート: 判断 123"/>
        <xdr:cNvSpPr/>
      </xdr:nvSpPr>
      <xdr:spPr>
        <a:xfrm>
          <a:off x="10426700" y="684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139157</xdr:rowOff>
    </xdr:from>
    <xdr:to>
      <xdr:col>50</xdr:col>
      <xdr:colOff>165100</xdr:colOff>
      <xdr:row>40</xdr:row>
      <xdr:rowOff>69307</xdr:rowOff>
    </xdr:to>
    <xdr:sp macro="" textlink="">
      <xdr:nvSpPr>
        <xdr:cNvPr id="125" name="フローチャート: 判断 124"/>
        <xdr:cNvSpPr/>
      </xdr:nvSpPr>
      <xdr:spPr>
        <a:xfrm>
          <a:off x="9588500" y="68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145900</xdr:rowOff>
    </xdr:from>
    <xdr:to>
      <xdr:col>46</xdr:col>
      <xdr:colOff>38100</xdr:colOff>
      <xdr:row>40</xdr:row>
      <xdr:rowOff>76050</xdr:rowOff>
    </xdr:to>
    <xdr:sp macro="" textlink="">
      <xdr:nvSpPr>
        <xdr:cNvPr id="126" name="フローチャート: 判断 125"/>
        <xdr:cNvSpPr/>
      </xdr:nvSpPr>
      <xdr:spPr>
        <a:xfrm>
          <a:off x="8699500" y="68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153044</xdr:rowOff>
    </xdr:from>
    <xdr:to>
      <xdr:col>41</xdr:col>
      <xdr:colOff>101600</xdr:colOff>
      <xdr:row>40</xdr:row>
      <xdr:rowOff>83194</xdr:rowOff>
    </xdr:to>
    <xdr:sp macro="" textlink="">
      <xdr:nvSpPr>
        <xdr:cNvPr id="127" name="フローチャート: 判断 126"/>
        <xdr:cNvSpPr/>
      </xdr:nvSpPr>
      <xdr:spPr>
        <a:xfrm>
          <a:off x="7810500" y="683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153044</xdr:rowOff>
    </xdr:from>
    <xdr:to>
      <xdr:col>36</xdr:col>
      <xdr:colOff>165100</xdr:colOff>
      <xdr:row>39</xdr:row>
      <xdr:rowOff>83194</xdr:rowOff>
    </xdr:to>
    <xdr:sp macro="" textlink="">
      <xdr:nvSpPr>
        <xdr:cNvPr id="128" name="フローチャート: 判断 127"/>
        <xdr:cNvSpPr/>
      </xdr:nvSpPr>
      <xdr:spPr>
        <a:xfrm>
          <a:off x="6921500" y="666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24343</xdr:rowOff>
    </xdr:from>
    <xdr:to>
      <xdr:col>55</xdr:col>
      <xdr:colOff>50800</xdr:colOff>
      <xdr:row>40</xdr:row>
      <xdr:rowOff>125943</xdr:rowOff>
    </xdr:to>
    <xdr:sp macro="" textlink="">
      <xdr:nvSpPr>
        <xdr:cNvPr id="134" name="楕円 133"/>
        <xdr:cNvSpPr/>
      </xdr:nvSpPr>
      <xdr:spPr>
        <a:xfrm>
          <a:off x="10426700" y="688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2770</xdr:rowOff>
    </xdr:from>
    <xdr:ext cx="534377" cy="259045"/>
    <xdr:sp macro="" textlink="">
      <xdr:nvSpPr>
        <xdr:cNvPr id="135" name="【道路】&#10;一人当たり延長該当値テキスト"/>
        <xdr:cNvSpPr txBox="1"/>
      </xdr:nvSpPr>
      <xdr:spPr>
        <a:xfrm>
          <a:off x="10515600" y="68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27601</xdr:rowOff>
    </xdr:from>
    <xdr:to>
      <xdr:col>50</xdr:col>
      <xdr:colOff>165100</xdr:colOff>
      <xdr:row>40</xdr:row>
      <xdr:rowOff>129201</xdr:rowOff>
    </xdr:to>
    <xdr:sp macro="" textlink="">
      <xdr:nvSpPr>
        <xdr:cNvPr id="136" name="楕円 135"/>
        <xdr:cNvSpPr/>
      </xdr:nvSpPr>
      <xdr:spPr>
        <a:xfrm>
          <a:off x="9588500" y="688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75143</xdr:rowOff>
    </xdr:from>
    <xdr:to>
      <xdr:col>55</xdr:col>
      <xdr:colOff>0</xdr:colOff>
      <xdr:row>40</xdr:row>
      <xdr:rowOff>78401</xdr:rowOff>
    </xdr:to>
    <xdr:cxnSp macro="">
      <xdr:nvCxnSpPr>
        <xdr:cNvPr id="137" name="直線コネクタ 136"/>
        <xdr:cNvCxnSpPr/>
      </xdr:nvCxnSpPr>
      <xdr:spPr>
        <a:xfrm flipV="1">
          <a:off x="9639300" y="6933143"/>
          <a:ext cx="8382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28201</xdr:rowOff>
    </xdr:from>
    <xdr:to>
      <xdr:col>46</xdr:col>
      <xdr:colOff>38100</xdr:colOff>
      <xdr:row>40</xdr:row>
      <xdr:rowOff>129801</xdr:rowOff>
    </xdr:to>
    <xdr:sp macro="" textlink="">
      <xdr:nvSpPr>
        <xdr:cNvPr id="138" name="楕円 137"/>
        <xdr:cNvSpPr/>
      </xdr:nvSpPr>
      <xdr:spPr>
        <a:xfrm>
          <a:off x="8699500" y="688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78401</xdr:rowOff>
    </xdr:from>
    <xdr:to>
      <xdr:col>50</xdr:col>
      <xdr:colOff>114300</xdr:colOff>
      <xdr:row>40</xdr:row>
      <xdr:rowOff>79001</xdr:rowOff>
    </xdr:to>
    <xdr:cxnSp macro="">
      <xdr:nvCxnSpPr>
        <xdr:cNvPr id="139" name="直線コネクタ 138"/>
        <xdr:cNvCxnSpPr/>
      </xdr:nvCxnSpPr>
      <xdr:spPr>
        <a:xfrm flipV="1">
          <a:off x="8750300" y="6936401"/>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30258</xdr:rowOff>
    </xdr:from>
    <xdr:to>
      <xdr:col>41</xdr:col>
      <xdr:colOff>101600</xdr:colOff>
      <xdr:row>40</xdr:row>
      <xdr:rowOff>131858</xdr:rowOff>
    </xdr:to>
    <xdr:sp macro="" textlink="">
      <xdr:nvSpPr>
        <xdr:cNvPr id="140" name="楕円 139"/>
        <xdr:cNvSpPr/>
      </xdr:nvSpPr>
      <xdr:spPr>
        <a:xfrm>
          <a:off x="7810500" y="68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79001</xdr:rowOff>
    </xdr:from>
    <xdr:to>
      <xdr:col>45</xdr:col>
      <xdr:colOff>177800</xdr:colOff>
      <xdr:row>40</xdr:row>
      <xdr:rowOff>81058</xdr:rowOff>
    </xdr:to>
    <xdr:cxnSp macro="">
      <xdr:nvCxnSpPr>
        <xdr:cNvPr id="141" name="直線コネクタ 140"/>
        <xdr:cNvCxnSpPr/>
      </xdr:nvCxnSpPr>
      <xdr:spPr>
        <a:xfrm flipV="1">
          <a:off x="7861300" y="6937001"/>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34401</xdr:rowOff>
    </xdr:from>
    <xdr:to>
      <xdr:col>36</xdr:col>
      <xdr:colOff>165100</xdr:colOff>
      <xdr:row>40</xdr:row>
      <xdr:rowOff>136001</xdr:rowOff>
    </xdr:to>
    <xdr:sp macro="" textlink="">
      <xdr:nvSpPr>
        <xdr:cNvPr id="142" name="楕円 141"/>
        <xdr:cNvSpPr/>
      </xdr:nvSpPr>
      <xdr:spPr>
        <a:xfrm>
          <a:off x="6921500" y="689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81058</xdr:rowOff>
    </xdr:from>
    <xdr:to>
      <xdr:col>41</xdr:col>
      <xdr:colOff>50800</xdr:colOff>
      <xdr:row>40</xdr:row>
      <xdr:rowOff>85201</xdr:rowOff>
    </xdr:to>
    <xdr:cxnSp macro="">
      <xdr:nvCxnSpPr>
        <xdr:cNvPr id="143" name="直線コネクタ 142"/>
        <xdr:cNvCxnSpPr/>
      </xdr:nvCxnSpPr>
      <xdr:spPr>
        <a:xfrm flipV="1">
          <a:off x="6972300" y="6939058"/>
          <a:ext cx="889000" cy="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85834</xdr:rowOff>
    </xdr:from>
    <xdr:ext cx="534377" cy="259045"/>
    <xdr:sp macro="" textlink="">
      <xdr:nvSpPr>
        <xdr:cNvPr id="144" name="n_1aveValue【道路】&#10;一人当たり延長"/>
        <xdr:cNvSpPr txBox="1"/>
      </xdr:nvSpPr>
      <xdr:spPr>
        <a:xfrm>
          <a:off x="9359411" y="66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92577</xdr:rowOff>
    </xdr:from>
    <xdr:ext cx="534377" cy="259045"/>
    <xdr:sp macro="" textlink="">
      <xdr:nvSpPr>
        <xdr:cNvPr id="145" name="n_2aveValue【道路】&#10;一人当たり延長"/>
        <xdr:cNvSpPr txBox="1"/>
      </xdr:nvSpPr>
      <xdr:spPr>
        <a:xfrm>
          <a:off x="8483111" y="66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99721</xdr:rowOff>
    </xdr:from>
    <xdr:ext cx="534377" cy="259045"/>
    <xdr:sp macro="" textlink="">
      <xdr:nvSpPr>
        <xdr:cNvPr id="146" name="n_3aveValue【道路】&#10;一人当たり延長"/>
        <xdr:cNvSpPr txBox="1"/>
      </xdr:nvSpPr>
      <xdr:spPr>
        <a:xfrm>
          <a:off x="7594111" y="661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99722</xdr:rowOff>
    </xdr:from>
    <xdr:ext cx="534377" cy="259045"/>
    <xdr:sp macro="" textlink="">
      <xdr:nvSpPr>
        <xdr:cNvPr id="147" name="n_4aveValue【道路】&#10;一人当たり延長"/>
        <xdr:cNvSpPr txBox="1"/>
      </xdr:nvSpPr>
      <xdr:spPr>
        <a:xfrm>
          <a:off x="6705111" y="644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120328</xdr:rowOff>
    </xdr:from>
    <xdr:ext cx="534377" cy="259045"/>
    <xdr:sp macro="" textlink="">
      <xdr:nvSpPr>
        <xdr:cNvPr id="148" name="n_1mainValue【道路】&#10;一人当たり延長"/>
        <xdr:cNvSpPr txBox="1"/>
      </xdr:nvSpPr>
      <xdr:spPr>
        <a:xfrm>
          <a:off x="9359411" y="697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120928</xdr:rowOff>
    </xdr:from>
    <xdr:ext cx="534377" cy="259045"/>
    <xdr:sp macro="" textlink="">
      <xdr:nvSpPr>
        <xdr:cNvPr id="149" name="n_2mainValue【道路】&#10;一人当たり延長"/>
        <xdr:cNvSpPr txBox="1"/>
      </xdr:nvSpPr>
      <xdr:spPr>
        <a:xfrm>
          <a:off x="8483111" y="697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122985</xdr:rowOff>
    </xdr:from>
    <xdr:ext cx="534377" cy="259045"/>
    <xdr:sp macro="" textlink="">
      <xdr:nvSpPr>
        <xdr:cNvPr id="150" name="n_3mainValue【道路】&#10;一人当たり延長"/>
        <xdr:cNvSpPr txBox="1"/>
      </xdr:nvSpPr>
      <xdr:spPr>
        <a:xfrm>
          <a:off x="7594111" y="698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127128</xdr:rowOff>
    </xdr:from>
    <xdr:ext cx="534377" cy="259045"/>
    <xdr:sp macro="" textlink="">
      <xdr:nvSpPr>
        <xdr:cNvPr id="151" name="n_4mainValue【道路】&#10;一人当たり延長"/>
        <xdr:cNvSpPr txBox="1"/>
      </xdr:nvSpPr>
      <xdr:spPr>
        <a:xfrm>
          <a:off x="6705111" y="698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2" name="テキスト ボックス 171"/>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127635</xdr:rowOff>
    </xdr:from>
    <xdr:to>
      <xdr:col>24</xdr:col>
      <xdr:colOff>62865</xdr:colOff>
      <xdr:row>64</xdr:row>
      <xdr:rowOff>135255</xdr:rowOff>
    </xdr:to>
    <xdr:cxnSp macro="">
      <xdr:nvCxnSpPr>
        <xdr:cNvPr id="175" name="直線コネクタ 174"/>
        <xdr:cNvCxnSpPr/>
      </xdr:nvCxnSpPr>
      <xdr:spPr>
        <a:xfrm flipV="1">
          <a:off x="4634865" y="955738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139082</xdr:rowOff>
    </xdr:from>
    <xdr:ext cx="405111" cy="259045"/>
    <xdr:sp macro="" textlink="">
      <xdr:nvSpPr>
        <xdr:cNvPr id="176" name="【橋りょう・トンネル】&#10;有形固定資産減価償却率最小値テキスト"/>
        <xdr:cNvSpPr txBox="1"/>
      </xdr:nvSpPr>
      <xdr:spPr>
        <a:xfrm>
          <a:off x="46736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135255</xdr:rowOff>
    </xdr:from>
    <xdr:to>
      <xdr:col>24</xdr:col>
      <xdr:colOff>152400</xdr:colOff>
      <xdr:row>64</xdr:row>
      <xdr:rowOff>135255</xdr:rowOff>
    </xdr:to>
    <xdr:cxnSp macro="">
      <xdr:nvCxnSpPr>
        <xdr:cNvPr id="177" name="直線コネクタ 176"/>
        <xdr:cNvCxnSpPr/>
      </xdr:nvCxnSpPr>
      <xdr:spPr>
        <a:xfrm>
          <a:off x="4546600" y="1110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74312</xdr:rowOff>
    </xdr:from>
    <xdr:ext cx="340478" cy="259045"/>
    <xdr:sp macro="" textlink="">
      <xdr:nvSpPr>
        <xdr:cNvPr id="178" name="【橋りょう・トンネル】&#10;有形固定資産減価償却率最大値テキスト"/>
        <xdr:cNvSpPr txBox="1"/>
      </xdr:nvSpPr>
      <xdr:spPr>
        <a:xfrm>
          <a:off x="4673600" y="9332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127635</xdr:rowOff>
    </xdr:from>
    <xdr:to>
      <xdr:col>24</xdr:col>
      <xdr:colOff>152400</xdr:colOff>
      <xdr:row>55</xdr:row>
      <xdr:rowOff>127635</xdr:rowOff>
    </xdr:to>
    <xdr:cxnSp macro="">
      <xdr:nvCxnSpPr>
        <xdr:cNvPr id="179" name="直線コネクタ 178"/>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154957</xdr:rowOff>
    </xdr:from>
    <xdr:ext cx="405111" cy="259045"/>
    <xdr:sp macro="" textlink="">
      <xdr:nvSpPr>
        <xdr:cNvPr id="180" name="【橋りょう・トンネル】&#10;有形固定資産減価償却率平均値テキスト"/>
        <xdr:cNvSpPr txBox="1"/>
      </xdr:nvSpPr>
      <xdr:spPr>
        <a:xfrm>
          <a:off x="4673600" y="10441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81" name="フローチャート: 判断 180"/>
        <xdr:cNvSpPr/>
      </xdr:nvSpPr>
      <xdr:spPr>
        <a:xfrm>
          <a:off x="4584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116840</xdr:rowOff>
    </xdr:from>
    <xdr:to>
      <xdr:col>20</xdr:col>
      <xdr:colOff>38100</xdr:colOff>
      <xdr:row>62</xdr:row>
      <xdr:rowOff>46990</xdr:rowOff>
    </xdr:to>
    <xdr:sp macro="" textlink="">
      <xdr:nvSpPr>
        <xdr:cNvPr id="182" name="フローチャート: 判断 181"/>
        <xdr:cNvSpPr/>
      </xdr:nvSpPr>
      <xdr:spPr>
        <a:xfrm>
          <a:off x="3746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92075</xdr:rowOff>
    </xdr:from>
    <xdr:to>
      <xdr:col>15</xdr:col>
      <xdr:colOff>101600</xdr:colOff>
      <xdr:row>62</xdr:row>
      <xdr:rowOff>22225</xdr:rowOff>
    </xdr:to>
    <xdr:sp macro="" textlink="">
      <xdr:nvSpPr>
        <xdr:cNvPr id="183" name="フローチャート: 判断 182"/>
        <xdr:cNvSpPr/>
      </xdr:nvSpPr>
      <xdr:spPr>
        <a:xfrm>
          <a:off x="2857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84" name="フローチャート: 判断 183"/>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5" name="フローチャート: 判断 184"/>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21590</xdr:rowOff>
    </xdr:from>
    <xdr:to>
      <xdr:col>24</xdr:col>
      <xdr:colOff>114300</xdr:colOff>
      <xdr:row>64</xdr:row>
      <xdr:rowOff>123190</xdr:rowOff>
    </xdr:to>
    <xdr:sp macro="" textlink="">
      <xdr:nvSpPr>
        <xdr:cNvPr id="191" name="楕円 190"/>
        <xdr:cNvSpPr/>
      </xdr:nvSpPr>
      <xdr:spPr>
        <a:xfrm>
          <a:off x="4584700" y="109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107967</xdr:rowOff>
    </xdr:from>
    <xdr:ext cx="405111" cy="259045"/>
    <xdr:sp macro="" textlink="">
      <xdr:nvSpPr>
        <xdr:cNvPr id="192" name="【橋りょう・トンネル】&#10;有形固定資産減価償却率該当値テキスト"/>
        <xdr:cNvSpPr txBox="1"/>
      </xdr:nvSpPr>
      <xdr:spPr>
        <a:xfrm>
          <a:off x="4673600" y="10909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17780</xdr:rowOff>
    </xdr:from>
    <xdr:to>
      <xdr:col>20</xdr:col>
      <xdr:colOff>38100</xdr:colOff>
      <xdr:row>64</xdr:row>
      <xdr:rowOff>119380</xdr:rowOff>
    </xdr:to>
    <xdr:sp macro="" textlink="">
      <xdr:nvSpPr>
        <xdr:cNvPr id="193" name="楕円 192"/>
        <xdr:cNvSpPr/>
      </xdr:nvSpPr>
      <xdr:spPr>
        <a:xfrm>
          <a:off x="3746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68580</xdr:rowOff>
    </xdr:from>
    <xdr:to>
      <xdr:col>24</xdr:col>
      <xdr:colOff>63500</xdr:colOff>
      <xdr:row>64</xdr:row>
      <xdr:rowOff>72390</xdr:rowOff>
    </xdr:to>
    <xdr:cxnSp macro="">
      <xdr:nvCxnSpPr>
        <xdr:cNvPr id="194" name="直線コネクタ 193"/>
        <xdr:cNvCxnSpPr/>
      </xdr:nvCxnSpPr>
      <xdr:spPr>
        <a:xfrm>
          <a:off x="3797300" y="110413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6350</xdr:rowOff>
    </xdr:from>
    <xdr:to>
      <xdr:col>15</xdr:col>
      <xdr:colOff>101600</xdr:colOff>
      <xdr:row>64</xdr:row>
      <xdr:rowOff>107950</xdr:rowOff>
    </xdr:to>
    <xdr:sp macro="" textlink="">
      <xdr:nvSpPr>
        <xdr:cNvPr id="195" name="楕円 194"/>
        <xdr:cNvSpPr/>
      </xdr:nvSpPr>
      <xdr:spPr>
        <a:xfrm>
          <a:off x="2857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57150</xdr:rowOff>
    </xdr:from>
    <xdr:to>
      <xdr:col>19</xdr:col>
      <xdr:colOff>177800</xdr:colOff>
      <xdr:row>64</xdr:row>
      <xdr:rowOff>68580</xdr:rowOff>
    </xdr:to>
    <xdr:cxnSp macro="">
      <xdr:nvCxnSpPr>
        <xdr:cNvPr id="196" name="直線コネクタ 195"/>
        <xdr:cNvCxnSpPr/>
      </xdr:nvCxnSpPr>
      <xdr:spPr>
        <a:xfrm>
          <a:off x="2908300" y="11029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170180</xdr:rowOff>
    </xdr:from>
    <xdr:to>
      <xdr:col>10</xdr:col>
      <xdr:colOff>165100</xdr:colOff>
      <xdr:row>64</xdr:row>
      <xdr:rowOff>100330</xdr:rowOff>
    </xdr:to>
    <xdr:sp macro="" textlink="">
      <xdr:nvSpPr>
        <xdr:cNvPr id="197" name="楕円 196"/>
        <xdr:cNvSpPr/>
      </xdr:nvSpPr>
      <xdr:spPr>
        <a:xfrm>
          <a:off x="19685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49530</xdr:rowOff>
    </xdr:from>
    <xdr:to>
      <xdr:col>15</xdr:col>
      <xdr:colOff>50800</xdr:colOff>
      <xdr:row>64</xdr:row>
      <xdr:rowOff>57150</xdr:rowOff>
    </xdr:to>
    <xdr:cxnSp macro="">
      <xdr:nvCxnSpPr>
        <xdr:cNvPr id="198" name="直線コネクタ 197"/>
        <xdr:cNvCxnSpPr/>
      </xdr:nvCxnSpPr>
      <xdr:spPr>
        <a:xfrm>
          <a:off x="2019300" y="11022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34925</xdr:rowOff>
    </xdr:from>
    <xdr:to>
      <xdr:col>6</xdr:col>
      <xdr:colOff>38100</xdr:colOff>
      <xdr:row>59</xdr:row>
      <xdr:rowOff>136525</xdr:rowOff>
    </xdr:to>
    <xdr:sp macro="" textlink="">
      <xdr:nvSpPr>
        <xdr:cNvPr id="199" name="楕円 198"/>
        <xdr:cNvSpPr/>
      </xdr:nvSpPr>
      <xdr:spPr>
        <a:xfrm>
          <a:off x="1079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85725</xdr:rowOff>
    </xdr:from>
    <xdr:to>
      <xdr:col>10</xdr:col>
      <xdr:colOff>114300</xdr:colOff>
      <xdr:row>64</xdr:row>
      <xdr:rowOff>49530</xdr:rowOff>
    </xdr:to>
    <xdr:cxnSp macro="">
      <xdr:nvCxnSpPr>
        <xdr:cNvPr id="200" name="直線コネクタ 199"/>
        <xdr:cNvCxnSpPr/>
      </xdr:nvCxnSpPr>
      <xdr:spPr>
        <a:xfrm>
          <a:off x="1130300" y="10201275"/>
          <a:ext cx="889000" cy="82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63517</xdr:rowOff>
    </xdr:from>
    <xdr:ext cx="405111" cy="259045"/>
    <xdr:sp macro="" textlink="">
      <xdr:nvSpPr>
        <xdr:cNvPr id="201" name="n_1aveValue【橋りょう・トンネル】&#10;有形固定資産減価償却率"/>
        <xdr:cNvSpPr txBox="1"/>
      </xdr:nvSpPr>
      <xdr:spPr>
        <a:xfrm>
          <a:off x="3582044" y="1035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38752</xdr:rowOff>
    </xdr:from>
    <xdr:ext cx="405111" cy="259045"/>
    <xdr:sp macro="" textlink="">
      <xdr:nvSpPr>
        <xdr:cNvPr id="202" name="n_2aveValue【橋りょう・トンネル】&#10;有形固定資産減価償却率"/>
        <xdr:cNvSpPr txBox="1"/>
      </xdr:nvSpPr>
      <xdr:spPr>
        <a:xfrm>
          <a:off x="2705744"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203"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204" name="n_4aveValue【橋りょう・トンネル】&#10;有形固定資産減価償却率"/>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110507</xdr:rowOff>
    </xdr:from>
    <xdr:ext cx="405111" cy="259045"/>
    <xdr:sp macro="" textlink="">
      <xdr:nvSpPr>
        <xdr:cNvPr id="205" name="n_1mainValue【橋りょう・トンネル】&#10;有形固定資産減価償却率"/>
        <xdr:cNvSpPr txBox="1"/>
      </xdr:nvSpPr>
      <xdr:spPr>
        <a:xfrm>
          <a:off x="3582044"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99077</xdr:rowOff>
    </xdr:from>
    <xdr:ext cx="405111" cy="259045"/>
    <xdr:sp macro="" textlink="">
      <xdr:nvSpPr>
        <xdr:cNvPr id="206" name="n_2mainValue【橋りょう・トンネル】&#10;有形固定資産減価償却率"/>
        <xdr:cNvSpPr txBox="1"/>
      </xdr:nvSpPr>
      <xdr:spPr>
        <a:xfrm>
          <a:off x="2705744"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91457</xdr:rowOff>
    </xdr:from>
    <xdr:ext cx="405111" cy="259045"/>
    <xdr:sp macro="" textlink="">
      <xdr:nvSpPr>
        <xdr:cNvPr id="207" name="n_3mainValue【橋りょう・トンネル】&#10;有形固定資産減価償却率"/>
        <xdr:cNvSpPr txBox="1"/>
      </xdr:nvSpPr>
      <xdr:spPr>
        <a:xfrm>
          <a:off x="1816744" y="1106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153052</xdr:rowOff>
    </xdr:from>
    <xdr:ext cx="405111" cy="259045"/>
    <xdr:sp macro="" textlink="">
      <xdr:nvSpPr>
        <xdr:cNvPr id="208" name="n_4mainValue【橋りょう・トンネル】&#10;有形固定資産減価償却率"/>
        <xdr:cNvSpPr txBox="1"/>
      </xdr:nvSpPr>
      <xdr:spPr>
        <a:xfrm>
          <a:off x="927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69801</xdr:rowOff>
    </xdr:from>
    <xdr:to>
      <xdr:col>54</xdr:col>
      <xdr:colOff>189865</xdr:colOff>
      <xdr:row>64</xdr:row>
      <xdr:rowOff>123741</xdr:rowOff>
    </xdr:to>
    <xdr:cxnSp macro="">
      <xdr:nvCxnSpPr>
        <xdr:cNvPr id="234" name="直線コネクタ 233"/>
        <xdr:cNvCxnSpPr/>
      </xdr:nvCxnSpPr>
      <xdr:spPr>
        <a:xfrm flipV="1">
          <a:off x="10476865" y="9671001"/>
          <a:ext cx="0" cy="1425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127568</xdr:rowOff>
    </xdr:from>
    <xdr:ext cx="469744" cy="259045"/>
    <xdr:sp macro="" textlink="">
      <xdr:nvSpPr>
        <xdr:cNvPr id="235" name="【橋りょう・トンネル】&#10;一人当たり有形固定資産（償却資産）額最小値テキスト"/>
        <xdr:cNvSpPr txBox="1"/>
      </xdr:nvSpPr>
      <xdr:spPr>
        <a:xfrm>
          <a:off x="10515600" y="111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123741</xdr:rowOff>
    </xdr:from>
    <xdr:to>
      <xdr:col>55</xdr:col>
      <xdr:colOff>88900</xdr:colOff>
      <xdr:row>64</xdr:row>
      <xdr:rowOff>123741</xdr:rowOff>
    </xdr:to>
    <xdr:cxnSp macro="">
      <xdr:nvCxnSpPr>
        <xdr:cNvPr id="236" name="直線コネクタ 235"/>
        <xdr:cNvCxnSpPr/>
      </xdr:nvCxnSpPr>
      <xdr:spPr>
        <a:xfrm>
          <a:off x="10388600" y="1109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16478</xdr:rowOff>
    </xdr:from>
    <xdr:ext cx="599010" cy="259045"/>
    <xdr:sp macro="" textlink="">
      <xdr:nvSpPr>
        <xdr:cNvPr id="237" name="【橋りょう・トンネル】&#10;一人当たり有形固定資産（償却資産）額最大値テキスト"/>
        <xdr:cNvSpPr txBox="1"/>
      </xdr:nvSpPr>
      <xdr:spPr>
        <a:xfrm>
          <a:off x="10515600" y="944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69801</xdr:rowOff>
    </xdr:from>
    <xdr:to>
      <xdr:col>55</xdr:col>
      <xdr:colOff>88900</xdr:colOff>
      <xdr:row>56</xdr:row>
      <xdr:rowOff>69801</xdr:rowOff>
    </xdr:to>
    <xdr:cxnSp macro="">
      <xdr:nvCxnSpPr>
        <xdr:cNvPr id="238" name="直線コネクタ 237"/>
        <xdr:cNvCxnSpPr/>
      </xdr:nvCxnSpPr>
      <xdr:spPr>
        <a:xfrm>
          <a:off x="10388600" y="967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160714</xdr:rowOff>
    </xdr:from>
    <xdr:ext cx="599010" cy="259045"/>
    <xdr:sp macro="" textlink="">
      <xdr:nvSpPr>
        <xdr:cNvPr id="239" name="【橋りょう・トンネル】&#10;一人当たり有形固定資産（償却資産）額平均値テキスト"/>
        <xdr:cNvSpPr txBox="1"/>
      </xdr:nvSpPr>
      <xdr:spPr>
        <a:xfrm>
          <a:off x="10515600" y="1044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137837</xdr:rowOff>
    </xdr:from>
    <xdr:to>
      <xdr:col>55</xdr:col>
      <xdr:colOff>50800</xdr:colOff>
      <xdr:row>62</xdr:row>
      <xdr:rowOff>67987</xdr:rowOff>
    </xdr:to>
    <xdr:sp macro="" textlink="">
      <xdr:nvSpPr>
        <xdr:cNvPr id="240" name="フローチャート: 判断 239"/>
        <xdr:cNvSpPr/>
      </xdr:nvSpPr>
      <xdr:spPr>
        <a:xfrm>
          <a:off x="10426700" y="105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143079</xdr:rowOff>
    </xdr:from>
    <xdr:to>
      <xdr:col>50</xdr:col>
      <xdr:colOff>165100</xdr:colOff>
      <xdr:row>62</xdr:row>
      <xdr:rowOff>73229</xdr:rowOff>
    </xdr:to>
    <xdr:sp macro="" textlink="">
      <xdr:nvSpPr>
        <xdr:cNvPr id="241" name="フローチャート: 判断 240"/>
        <xdr:cNvSpPr/>
      </xdr:nvSpPr>
      <xdr:spPr>
        <a:xfrm>
          <a:off x="9588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124972</xdr:rowOff>
    </xdr:from>
    <xdr:to>
      <xdr:col>46</xdr:col>
      <xdr:colOff>38100</xdr:colOff>
      <xdr:row>62</xdr:row>
      <xdr:rowOff>55122</xdr:rowOff>
    </xdr:to>
    <xdr:sp macro="" textlink="">
      <xdr:nvSpPr>
        <xdr:cNvPr id="242" name="フローチャート: 判断 241"/>
        <xdr:cNvSpPr/>
      </xdr:nvSpPr>
      <xdr:spPr>
        <a:xfrm>
          <a:off x="8699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6636</xdr:rowOff>
    </xdr:from>
    <xdr:to>
      <xdr:col>41</xdr:col>
      <xdr:colOff>101600</xdr:colOff>
      <xdr:row>62</xdr:row>
      <xdr:rowOff>108236</xdr:rowOff>
    </xdr:to>
    <xdr:sp macro="" textlink="">
      <xdr:nvSpPr>
        <xdr:cNvPr id="243" name="フローチャート: 判断 242"/>
        <xdr:cNvSpPr/>
      </xdr:nvSpPr>
      <xdr:spPr>
        <a:xfrm>
          <a:off x="7810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153658</xdr:rowOff>
    </xdr:from>
    <xdr:to>
      <xdr:col>36</xdr:col>
      <xdr:colOff>165100</xdr:colOff>
      <xdr:row>62</xdr:row>
      <xdr:rowOff>83808</xdr:rowOff>
    </xdr:to>
    <xdr:sp macro="" textlink="">
      <xdr:nvSpPr>
        <xdr:cNvPr id="244" name="フローチャート: 判断 243"/>
        <xdr:cNvSpPr/>
      </xdr:nvSpPr>
      <xdr:spPr>
        <a:xfrm>
          <a:off x="6921500" y="10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23126</xdr:rowOff>
    </xdr:from>
    <xdr:to>
      <xdr:col>55</xdr:col>
      <xdr:colOff>50800</xdr:colOff>
      <xdr:row>62</xdr:row>
      <xdr:rowOff>124726</xdr:rowOff>
    </xdr:to>
    <xdr:sp macro="" textlink="">
      <xdr:nvSpPr>
        <xdr:cNvPr id="250" name="楕円 249"/>
        <xdr:cNvSpPr/>
      </xdr:nvSpPr>
      <xdr:spPr>
        <a:xfrm>
          <a:off x="10426700" y="1065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1553</xdr:rowOff>
    </xdr:from>
    <xdr:ext cx="599010" cy="259045"/>
    <xdr:sp macro="" textlink="">
      <xdr:nvSpPr>
        <xdr:cNvPr id="251" name="【橋りょう・トンネル】&#10;一人当たり有形固定資産（償却資産）額該当値テキスト"/>
        <xdr:cNvSpPr txBox="1"/>
      </xdr:nvSpPr>
      <xdr:spPr>
        <a:xfrm>
          <a:off x="10515600" y="1063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28153</xdr:rowOff>
    </xdr:from>
    <xdr:to>
      <xdr:col>50</xdr:col>
      <xdr:colOff>165100</xdr:colOff>
      <xdr:row>62</xdr:row>
      <xdr:rowOff>129753</xdr:rowOff>
    </xdr:to>
    <xdr:sp macro="" textlink="">
      <xdr:nvSpPr>
        <xdr:cNvPr id="252" name="楕円 251"/>
        <xdr:cNvSpPr/>
      </xdr:nvSpPr>
      <xdr:spPr>
        <a:xfrm>
          <a:off x="9588500" y="1065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73926</xdr:rowOff>
    </xdr:from>
    <xdr:to>
      <xdr:col>55</xdr:col>
      <xdr:colOff>0</xdr:colOff>
      <xdr:row>62</xdr:row>
      <xdr:rowOff>78953</xdr:rowOff>
    </xdr:to>
    <xdr:cxnSp macro="">
      <xdr:nvCxnSpPr>
        <xdr:cNvPr id="253" name="直線コネクタ 252"/>
        <xdr:cNvCxnSpPr/>
      </xdr:nvCxnSpPr>
      <xdr:spPr>
        <a:xfrm flipV="1">
          <a:off x="9639300" y="10703826"/>
          <a:ext cx="838200" cy="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28766</xdr:rowOff>
    </xdr:from>
    <xdr:to>
      <xdr:col>46</xdr:col>
      <xdr:colOff>38100</xdr:colOff>
      <xdr:row>62</xdr:row>
      <xdr:rowOff>130366</xdr:rowOff>
    </xdr:to>
    <xdr:sp macro="" textlink="">
      <xdr:nvSpPr>
        <xdr:cNvPr id="254" name="楕円 253"/>
        <xdr:cNvSpPr/>
      </xdr:nvSpPr>
      <xdr:spPr>
        <a:xfrm>
          <a:off x="8699500" y="1065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78953</xdr:rowOff>
    </xdr:from>
    <xdr:to>
      <xdr:col>50</xdr:col>
      <xdr:colOff>114300</xdr:colOff>
      <xdr:row>62</xdr:row>
      <xdr:rowOff>79566</xdr:rowOff>
    </xdr:to>
    <xdr:cxnSp macro="">
      <xdr:nvCxnSpPr>
        <xdr:cNvPr id="255" name="直線コネクタ 254"/>
        <xdr:cNvCxnSpPr/>
      </xdr:nvCxnSpPr>
      <xdr:spPr>
        <a:xfrm flipV="1">
          <a:off x="8750300" y="10708853"/>
          <a:ext cx="8890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31419</xdr:rowOff>
    </xdr:from>
    <xdr:to>
      <xdr:col>41</xdr:col>
      <xdr:colOff>101600</xdr:colOff>
      <xdr:row>62</xdr:row>
      <xdr:rowOff>133019</xdr:rowOff>
    </xdr:to>
    <xdr:sp macro="" textlink="">
      <xdr:nvSpPr>
        <xdr:cNvPr id="256" name="楕円 255"/>
        <xdr:cNvSpPr/>
      </xdr:nvSpPr>
      <xdr:spPr>
        <a:xfrm>
          <a:off x="7810500" y="1066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79566</xdr:rowOff>
    </xdr:from>
    <xdr:to>
      <xdr:col>45</xdr:col>
      <xdr:colOff>177800</xdr:colOff>
      <xdr:row>62</xdr:row>
      <xdr:rowOff>82219</xdr:rowOff>
    </xdr:to>
    <xdr:cxnSp macro="">
      <xdr:nvCxnSpPr>
        <xdr:cNvPr id="257" name="直線コネクタ 256"/>
        <xdr:cNvCxnSpPr/>
      </xdr:nvCxnSpPr>
      <xdr:spPr>
        <a:xfrm flipV="1">
          <a:off x="7861300" y="10709466"/>
          <a:ext cx="889000" cy="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119017</xdr:rowOff>
    </xdr:from>
    <xdr:to>
      <xdr:col>36</xdr:col>
      <xdr:colOff>165100</xdr:colOff>
      <xdr:row>64</xdr:row>
      <xdr:rowOff>49167</xdr:rowOff>
    </xdr:to>
    <xdr:sp macro="" textlink="">
      <xdr:nvSpPr>
        <xdr:cNvPr id="258" name="楕円 257"/>
        <xdr:cNvSpPr/>
      </xdr:nvSpPr>
      <xdr:spPr>
        <a:xfrm>
          <a:off x="6921500" y="109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82219</xdr:rowOff>
    </xdr:from>
    <xdr:to>
      <xdr:col>41</xdr:col>
      <xdr:colOff>50800</xdr:colOff>
      <xdr:row>63</xdr:row>
      <xdr:rowOff>169817</xdr:rowOff>
    </xdr:to>
    <xdr:cxnSp macro="">
      <xdr:nvCxnSpPr>
        <xdr:cNvPr id="259" name="直線コネクタ 258"/>
        <xdr:cNvCxnSpPr/>
      </xdr:nvCxnSpPr>
      <xdr:spPr>
        <a:xfrm flipV="1">
          <a:off x="6972300" y="10712119"/>
          <a:ext cx="889000" cy="25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89756</xdr:rowOff>
    </xdr:from>
    <xdr:ext cx="599010" cy="259045"/>
    <xdr:sp macro="" textlink="">
      <xdr:nvSpPr>
        <xdr:cNvPr id="260" name="n_1aveValue【橋りょう・トンネル】&#10;一人当たり有形固定資産（償却資産）額"/>
        <xdr:cNvSpPr txBox="1"/>
      </xdr:nvSpPr>
      <xdr:spPr>
        <a:xfrm>
          <a:off x="9327095" y="103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71649</xdr:rowOff>
    </xdr:from>
    <xdr:ext cx="599010" cy="259045"/>
    <xdr:sp macro="" textlink="">
      <xdr:nvSpPr>
        <xdr:cNvPr id="261" name="n_2aveValue【橋りょう・トンネル】&#10;一人当たり有形固定資産（償却資産）額"/>
        <xdr:cNvSpPr txBox="1"/>
      </xdr:nvSpPr>
      <xdr:spPr>
        <a:xfrm>
          <a:off x="84507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124763</xdr:rowOff>
    </xdr:from>
    <xdr:ext cx="599010" cy="259045"/>
    <xdr:sp macro="" textlink="">
      <xdr:nvSpPr>
        <xdr:cNvPr id="262" name="n_3aveValue【橋りょう・トンネル】&#10;一人当たり有形固定資産（償却資産）額"/>
        <xdr:cNvSpPr txBox="1"/>
      </xdr:nvSpPr>
      <xdr:spPr>
        <a:xfrm>
          <a:off x="7561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100335</xdr:rowOff>
    </xdr:from>
    <xdr:ext cx="599010" cy="259045"/>
    <xdr:sp macro="" textlink="">
      <xdr:nvSpPr>
        <xdr:cNvPr id="263" name="n_4aveValue【橋りょう・トンネル】&#10;一人当たり有形固定資産（償却資産）額"/>
        <xdr:cNvSpPr txBox="1"/>
      </xdr:nvSpPr>
      <xdr:spPr>
        <a:xfrm>
          <a:off x="6672795" y="1038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120880</xdr:rowOff>
    </xdr:from>
    <xdr:ext cx="599010" cy="259045"/>
    <xdr:sp macro="" textlink="">
      <xdr:nvSpPr>
        <xdr:cNvPr id="264" name="n_1mainValue【橋りょう・トンネル】&#10;一人当たり有形固定資産（償却資産）額"/>
        <xdr:cNvSpPr txBox="1"/>
      </xdr:nvSpPr>
      <xdr:spPr>
        <a:xfrm>
          <a:off x="9327095" y="1075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121493</xdr:rowOff>
    </xdr:from>
    <xdr:ext cx="599010" cy="259045"/>
    <xdr:sp macro="" textlink="">
      <xdr:nvSpPr>
        <xdr:cNvPr id="265" name="n_2mainValue【橋りょう・トンネル】&#10;一人当たり有形固定資産（償却資産）額"/>
        <xdr:cNvSpPr txBox="1"/>
      </xdr:nvSpPr>
      <xdr:spPr>
        <a:xfrm>
          <a:off x="8450795" y="1075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124146</xdr:rowOff>
    </xdr:from>
    <xdr:ext cx="599010" cy="259045"/>
    <xdr:sp macro="" textlink="">
      <xdr:nvSpPr>
        <xdr:cNvPr id="266" name="n_3mainValue【橋りょう・トンネル】&#10;一人当たり有形固定資産（償却資産）額"/>
        <xdr:cNvSpPr txBox="1"/>
      </xdr:nvSpPr>
      <xdr:spPr>
        <a:xfrm>
          <a:off x="7561795" y="107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40294</xdr:rowOff>
    </xdr:from>
    <xdr:ext cx="534377" cy="259045"/>
    <xdr:sp macro="" textlink="">
      <xdr:nvSpPr>
        <xdr:cNvPr id="267" name="n_4mainValue【橋りょう・トンネル】&#10;一人当たり有形固定資産（償却資産）額"/>
        <xdr:cNvSpPr txBox="1"/>
      </xdr:nvSpPr>
      <xdr:spPr>
        <a:xfrm>
          <a:off x="6705111" y="1101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28575</xdr:rowOff>
    </xdr:to>
    <xdr:cxnSp macro="">
      <xdr:nvCxnSpPr>
        <xdr:cNvPr id="292" name="直線コネクタ 291"/>
        <xdr:cNvCxnSpPr/>
      </xdr:nvCxnSpPr>
      <xdr:spPr>
        <a:xfrm flipV="1">
          <a:off x="4634865" y="1336738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32402</xdr:rowOff>
    </xdr:from>
    <xdr:ext cx="405111" cy="259045"/>
    <xdr:sp macro="" textlink="">
      <xdr:nvSpPr>
        <xdr:cNvPr id="293" name="【公営住宅】&#10;有形固定資産減価償却率最小値テキスト"/>
        <xdr:cNvSpPr txBox="1"/>
      </xdr:nvSpPr>
      <xdr:spPr>
        <a:xfrm>
          <a:off x="46736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28575</xdr:rowOff>
    </xdr:from>
    <xdr:to>
      <xdr:col>24</xdr:col>
      <xdr:colOff>152400</xdr:colOff>
      <xdr:row>86</xdr:row>
      <xdr:rowOff>28575</xdr:rowOff>
    </xdr:to>
    <xdr:cxnSp macro="">
      <xdr:nvCxnSpPr>
        <xdr:cNvPr id="294" name="直線コネクタ 293"/>
        <xdr:cNvCxnSpPr/>
      </xdr:nvCxnSpPr>
      <xdr:spPr>
        <a:xfrm>
          <a:off x="4546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95" name="【公営住宅】&#10;有形固定資産減価償却率最大値テキスト"/>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96" name="直線コネクタ 295"/>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5732</xdr:rowOff>
    </xdr:from>
    <xdr:ext cx="405111" cy="259045"/>
    <xdr:sp macro="" textlink="">
      <xdr:nvSpPr>
        <xdr:cNvPr id="297" name="【公営住宅】&#10;有形固定資産減価償却率平均値テキスト"/>
        <xdr:cNvSpPr txBox="1"/>
      </xdr:nvSpPr>
      <xdr:spPr>
        <a:xfrm>
          <a:off x="4673600" y="1423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98" name="フローチャート: 判断 297"/>
        <xdr:cNvSpPr/>
      </xdr:nvSpPr>
      <xdr:spPr>
        <a:xfrm>
          <a:off x="4584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48261</xdr:rowOff>
    </xdr:from>
    <xdr:to>
      <xdr:col>20</xdr:col>
      <xdr:colOff>38100</xdr:colOff>
      <xdr:row>83</xdr:row>
      <xdr:rowOff>149861</xdr:rowOff>
    </xdr:to>
    <xdr:sp macro="" textlink="">
      <xdr:nvSpPr>
        <xdr:cNvPr id="299" name="フローチャート: 判断 298"/>
        <xdr:cNvSpPr/>
      </xdr:nvSpPr>
      <xdr:spPr>
        <a:xfrm>
          <a:off x="3746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17780</xdr:rowOff>
    </xdr:from>
    <xdr:to>
      <xdr:col>15</xdr:col>
      <xdr:colOff>101600</xdr:colOff>
      <xdr:row>83</xdr:row>
      <xdr:rowOff>119380</xdr:rowOff>
    </xdr:to>
    <xdr:sp macro="" textlink="">
      <xdr:nvSpPr>
        <xdr:cNvPr id="300" name="フローチャート: 判断 299"/>
        <xdr:cNvSpPr/>
      </xdr:nvSpPr>
      <xdr:spPr>
        <a:xfrm>
          <a:off x="2857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160655</xdr:rowOff>
    </xdr:from>
    <xdr:to>
      <xdr:col>10</xdr:col>
      <xdr:colOff>165100</xdr:colOff>
      <xdr:row>83</xdr:row>
      <xdr:rowOff>90805</xdr:rowOff>
    </xdr:to>
    <xdr:sp macro="" textlink="">
      <xdr:nvSpPr>
        <xdr:cNvPr id="301" name="フローチャート: 判断 300"/>
        <xdr:cNvSpPr/>
      </xdr:nvSpPr>
      <xdr:spPr>
        <a:xfrm>
          <a:off x="1968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302" name="フローチャート: 判断 301"/>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308" name="楕円 307"/>
        <xdr:cNvSpPr/>
      </xdr:nvSpPr>
      <xdr:spPr>
        <a:xfrm>
          <a:off x="45847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63516</xdr:rowOff>
    </xdr:from>
    <xdr:ext cx="405111" cy="259045"/>
    <xdr:sp macro="" textlink="">
      <xdr:nvSpPr>
        <xdr:cNvPr id="309" name="【公営住宅】&#10;有形固定資産減価償却率該当値テキスト"/>
        <xdr:cNvSpPr txBox="1"/>
      </xdr:nvSpPr>
      <xdr:spPr>
        <a:xfrm>
          <a:off x="4673600"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10161</xdr:rowOff>
    </xdr:from>
    <xdr:to>
      <xdr:col>20</xdr:col>
      <xdr:colOff>38100</xdr:colOff>
      <xdr:row>82</xdr:row>
      <xdr:rowOff>111761</xdr:rowOff>
    </xdr:to>
    <xdr:sp macro="" textlink="">
      <xdr:nvSpPr>
        <xdr:cNvPr id="310" name="楕円 309"/>
        <xdr:cNvSpPr/>
      </xdr:nvSpPr>
      <xdr:spPr>
        <a:xfrm>
          <a:off x="3746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60961</xdr:rowOff>
    </xdr:from>
    <xdr:to>
      <xdr:col>24</xdr:col>
      <xdr:colOff>63500</xdr:colOff>
      <xdr:row>82</xdr:row>
      <xdr:rowOff>91439</xdr:rowOff>
    </xdr:to>
    <xdr:cxnSp macro="">
      <xdr:nvCxnSpPr>
        <xdr:cNvPr id="311" name="直線コネクタ 310"/>
        <xdr:cNvCxnSpPr/>
      </xdr:nvCxnSpPr>
      <xdr:spPr>
        <a:xfrm>
          <a:off x="3797300" y="141198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101600</xdr:rowOff>
    </xdr:from>
    <xdr:to>
      <xdr:col>15</xdr:col>
      <xdr:colOff>101600</xdr:colOff>
      <xdr:row>83</xdr:row>
      <xdr:rowOff>31750</xdr:rowOff>
    </xdr:to>
    <xdr:sp macro="" textlink="">
      <xdr:nvSpPr>
        <xdr:cNvPr id="312" name="楕円 311"/>
        <xdr:cNvSpPr/>
      </xdr:nvSpPr>
      <xdr:spPr>
        <a:xfrm>
          <a:off x="2857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152400</xdr:rowOff>
    </xdr:to>
    <xdr:cxnSp macro="">
      <xdr:nvCxnSpPr>
        <xdr:cNvPr id="313" name="直線コネクタ 312"/>
        <xdr:cNvCxnSpPr/>
      </xdr:nvCxnSpPr>
      <xdr:spPr>
        <a:xfrm flipV="1">
          <a:off x="2908300" y="141198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71120</xdr:rowOff>
    </xdr:from>
    <xdr:to>
      <xdr:col>10</xdr:col>
      <xdr:colOff>165100</xdr:colOff>
      <xdr:row>83</xdr:row>
      <xdr:rowOff>1270</xdr:rowOff>
    </xdr:to>
    <xdr:sp macro="" textlink="">
      <xdr:nvSpPr>
        <xdr:cNvPr id="314" name="楕円 313"/>
        <xdr:cNvSpPr/>
      </xdr:nvSpPr>
      <xdr:spPr>
        <a:xfrm>
          <a:off x="1968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121920</xdr:rowOff>
    </xdr:from>
    <xdr:to>
      <xdr:col>15</xdr:col>
      <xdr:colOff>50800</xdr:colOff>
      <xdr:row>82</xdr:row>
      <xdr:rowOff>152400</xdr:rowOff>
    </xdr:to>
    <xdr:cxnSp macro="">
      <xdr:nvCxnSpPr>
        <xdr:cNvPr id="315" name="直線コネクタ 314"/>
        <xdr:cNvCxnSpPr/>
      </xdr:nvCxnSpPr>
      <xdr:spPr>
        <a:xfrm>
          <a:off x="2019300" y="14180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34925</xdr:rowOff>
    </xdr:from>
    <xdr:to>
      <xdr:col>6</xdr:col>
      <xdr:colOff>38100</xdr:colOff>
      <xdr:row>82</xdr:row>
      <xdr:rowOff>136525</xdr:rowOff>
    </xdr:to>
    <xdr:sp macro="" textlink="">
      <xdr:nvSpPr>
        <xdr:cNvPr id="316" name="楕円 315"/>
        <xdr:cNvSpPr/>
      </xdr:nvSpPr>
      <xdr:spPr>
        <a:xfrm>
          <a:off x="1079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85725</xdr:rowOff>
    </xdr:from>
    <xdr:to>
      <xdr:col>10</xdr:col>
      <xdr:colOff>114300</xdr:colOff>
      <xdr:row>82</xdr:row>
      <xdr:rowOff>121920</xdr:rowOff>
    </xdr:to>
    <xdr:cxnSp macro="">
      <xdr:nvCxnSpPr>
        <xdr:cNvPr id="317" name="直線コネクタ 316"/>
        <xdr:cNvCxnSpPr/>
      </xdr:nvCxnSpPr>
      <xdr:spPr>
        <a:xfrm>
          <a:off x="1130300" y="141446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140988</xdr:rowOff>
    </xdr:from>
    <xdr:ext cx="405111" cy="259045"/>
    <xdr:sp macro="" textlink="">
      <xdr:nvSpPr>
        <xdr:cNvPr id="318" name="n_1aveValue【公営住宅】&#10;有形固定資産減価償却率"/>
        <xdr:cNvSpPr txBox="1"/>
      </xdr:nvSpPr>
      <xdr:spPr>
        <a:xfrm>
          <a:off x="35820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110507</xdr:rowOff>
    </xdr:from>
    <xdr:ext cx="405111" cy="259045"/>
    <xdr:sp macro="" textlink="">
      <xdr:nvSpPr>
        <xdr:cNvPr id="319" name="n_2aveValue【公営住宅】&#10;有形固定資産減価償却率"/>
        <xdr:cNvSpPr txBox="1"/>
      </xdr:nvSpPr>
      <xdr:spPr>
        <a:xfrm>
          <a:off x="2705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81932</xdr:rowOff>
    </xdr:from>
    <xdr:ext cx="405111" cy="259045"/>
    <xdr:sp macro="" textlink="">
      <xdr:nvSpPr>
        <xdr:cNvPr id="320" name="n_3aveValue【公営住宅】&#10;有形固定資産減価償却率"/>
        <xdr:cNvSpPr txBox="1"/>
      </xdr:nvSpPr>
      <xdr:spPr>
        <a:xfrm>
          <a:off x="1816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21"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128288</xdr:rowOff>
    </xdr:from>
    <xdr:ext cx="405111" cy="259045"/>
    <xdr:sp macro="" textlink="">
      <xdr:nvSpPr>
        <xdr:cNvPr id="322" name="n_1mainValue【公営住宅】&#10;有形固定資産減価償却率"/>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323" name="n_2mainValue【公営住宅】&#10;有形固定資産減価償却率"/>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17797</xdr:rowOff>
    </xdr:from>
    <xdr:ext cx="405111" cy="259045"/>
    <xdr:sp macro="" textlink="">
      <xdr:nvSpPr>
        <xdr:cNvPr id="324" name="n_3mainValue【公営住宅】&#10;有形固定資産減価償却率"/>
        <xdr:cNvSpPr txBox="1"/>
      </xdr:nvSpPr>
      <xdr:spPr>
        <a:xfrm>
          <a:off x="18167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127652</xdr:rowOff>
    </xdr:from>
    <xdr:ext cx="405111" cy="259045"/>
    <xdr:sp macro="" textlink="">
      <xdr:nvSpPr>
        <xdr:cNvPr id="325" name="n_4mainValue【公営住宅】&#10;有形固定資産減価償却率"/>
        <xdr:cNvSpPr txBox="1"/>
      </xdr:nvSpPr>
      <xdr:spPr>
        <a:xfrm>
          <a:off x="927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6" name="直線コネクタ 3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7" name="テキスト ボックス 3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8" name="直線コネクタ 3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9" name="テキスト ボックス 338"/>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0" name="直線コネクタ 3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41" name="テキスト ボックス 340"/>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2" name="直線コネクタ 3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43" name="テキスト ボックス 342"/>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6851</xdr:rowOff>
    </xdr:from>
    <xdr:to>
      <xdr:col>54</xdr:col>
      <xdr:colOff>189865</xdr:colOff>
      <xdr:row>86</xdr:row>
      <xdr:rowOff>32088</xdr:rowOff>
    </xdr:to>
    <xdr:cxnSp macro="">
      <xdr:nvCxnSpPr>
        <xdr:cNvPr id="347" name="直線コネクタ 346"/>
        <xdr:cNvCxnSpPr/>
      </xdr:nvCxnSpPr>
      <xdr:spPr>
        <a:xfrm flipV="1">
          <a:off x="10476865" y="13551401"/>
          <a:ext cx="0"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35915</xdr:rowOff>
    </xdr:from>
    <xdr:ext cx="469744" cy="259045"/>
    <xdr:sp macro="" textlink="">
      <xdr:nvSpPr>
        <xdr:cNvPr id="348" name="【公営住宅】&#10;一人当たり面積最小値テキスト"/>
        <xdr:cNvSpPr txBox="1"/>
      </xdr:nvSpPr>
      <xdr:spPr>
        <a:xfrm>
          <a:off x="10515600" y="147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32088</xdr:rowOff>
    </xdr:from>
    <xdr:to>
      <xdr:col>55</xdr:col>
      <xdr:colOff>88900</xdr:colOff>
      <xdr:row>86</xdr:row>
      <xdr:rowOff>32088</xdr:rowOff>
    </xdr:to>
    <xdr:cxnSp macro="">
      <xdr:nvCxnSpPr>
        <xdr:cNvPr id="349" name="直線コネクタ 348"/>
        <xdr:cNvCxnSpPr/>
      </xdr:nvCxnSpPr>
      <xdr:spPr>
        <a:xfrm>
          <a:off x="10388600" y="147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124978</xdr:rowOff>
    </xdr:from>
    <xdr:ext cx="534377" cy="259045"/>
    <xdr:sp macro="" textlink="">
      <xdr:nvSpPr>
        <xdr:cNvPr id="350" name="【公営住宅】&#10;一人当たり面積最大値テキスト"/>
        <xdr:cNvSpPr txBox="1"/>
      </xdr:nvSpPr>
      <xdr:spPr>
        <a:xfrm>
          <a:off x="10515600" y="133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6851</xdr:rowOff>
    </xdr:from>
    <xdr:to>
      <xdr:col>55</xdr:col>
      <xdr:colOff>88900</xdr:colOff>
      <xdr:row>79</xdr:row>
      <xdr:rowOff>6851</xdr:rowOff>
    </xdr:to>
    <xdr:cxnSp macro="">
      <xdr:nvCxnSpPr>
        <xdr:cNvPr id="351" name="直線コネクタ 350"/>
        <xdr:cNvCxnSpPr/>
      </xdr:nvCxnSpPr>
      <xdr:spPr>
        <a:xfrm>
          <a:off x="10388600" y="1355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117939</xdr:rowOff>
    </xdr:from>
    <xdr:ext cx="469744" cy="259045"/>
    <xdr:sp macro="" textlink="">
      <xdr:nvSpPr>
        <xdr:cNvPr id="352" name="【公営住宅】&#10;一人当たり面積平均値テキスト"/>
        <xdr:cNvSpPr txBox="1"/>
      </xdr:nvSpPr>
      <xdr:spPr>
        <a:xfrm>
          <a:off x="10515600" y="14519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95062</xdr:rowOff>
    </xdr:from>
    <xdr:to>
      <xdr:col>55</xdr:col>
      <xdr:colOff>50800</xdr:colOff>
      <xdr:row>86</xdr:row>
      <xdr:rowOff>25212</xdr:rowOff>
    </xdr:to>
    <xdr:sp macro="" textlink="">
      <xdr:nvSpPr>
        <xdr:cNvPr id="353" name="フローチャート: 判断 352"/>
        <xdr:cNvSpPr/>
      </xdr:nvSpPr>
      <xdr:spPr>
        <a:xfrm>
          <a:off x="10426700" y="1466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89964</xdr:rowOff>
    </xdr:from>
    <xdr:to>
      <xdr:col>50</xdr:col>
      <xdr:colOff>165100</xdr:colOff>
      <xdr:row>86</xdr:row>
      <xdr:rowOff>20114</xdr:rowOff>
    </xdr:to>
    <xdr:sp macro="" textlink="">
      <xdr:nvSpPr>
        <xdr:cNvPr id="354" name="フローチャート: 判断 353"/>
        <xdr:cNvSpPr/>
      </xdr:nvSpPr>
      <xdr:spPr>
        <a:xfrm>
          <a:off x="9588500" y="1466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93897</xdr:rowOff>
    </xdr:from>
    <xdr:to>
      <xdr:col>46</xdr:col>
      <xdr:colOff>38100</xdr:colOff>
      <xdr:row>86</xdr:row>
      <xdr:rowOff>24047</xdr:rowOff>
    </xdr:to>
    <xdr:sp macro="" textlink="">
      <xdr:nvSpPr>
        <xdr:cNvPr id="355" name="フローチャート: 判断 354"/>
        <xdr:cNvSpPr/>
      </xdr:nvSpPr>
      <xdr:spPr>
        <a:xfrm>
          <a:off x="8699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94376</xdr:rowOff>
    </xdr:from>
    <xdr:to>
      <xdr:col>41</xdr:col>
      <xdr:colOff>101600</xdr:colOff>
      <xdr:row>86</xdr:row>
      <xdr:rowOff>24526</xdr:rowOff>
    </xdr:to>
    <xdr:sp macro="" textlink="">
      <xdr:nvSpPr>
        <xdr:cNvPr id="356" name="フローチャート: 判断 355"/>
        <xdr:cNvSpPr/>
      </xdr:nvSpPr>
      <xdr:spPr>
        <a:xfrm>
          <a:off x="7810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133192</xdr:rowOff>
    </xdr:from>
    <xdr:to>
      <xdr:col>36</xdr:col>
      <xdr:colOff>165100</xdr:colOff>
      <xdr:row>86</xdr:row>
      <xdr:rowOff>63342</xdr:rowOff>
    </xdr:to>
    <xdr:sp macro="" textlink="">
      <xdr:nvSpPr>
        <xdr:cNvPr id="357" name="フローチャート: 判断 356"/>
        <xdr:cNvSpPr/>
      </xdr:nvSpPr>
      <xdr:spPr>
        <a:xfrm>
          <a:off x="6921500" y="1470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129490</xdr:rowOff>
    </xdr:from>
    <xdr:to>
      <xdr:col>55</xdr:col>
      <xdr:colOff>50800</xdr:colOff>
      <xdr:row>86</xdr:row>
      <xdr:rowOff>59640</xdr:rowOff>
    </xdr:to>
    <xdr:sp macro="" textlink="">
      <xdr:nvSpPr>
        <xdr:cNvPr id="363" name="楕円 362"/>
        <xdr:cNvSpPr/>
      </xdr:nvSpPr>
      <xdr:spPr>
        <a:xfrm>
          <a:off x="10426700" y="1470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73490</xdr:rowOff>
    </xdr:from>
    <xdr:ext cx="469744" cy="259045"/>
    <xdr:sp macro="" textlink="">
      <xdr:nvSpPr>
        <xdr:cNvPr id="364" name="【公営住宅】&#10;一人当たり面積該当値テキスト"/>
        <xdr:cNvSpPr txBox="1"/>
      </xdr:nvSpPr>
      <xdr:spPr>
        <a:xfrm>
          <a:off x="10515600" y="1464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129741</xdr:rowOff>
    </xdr:from>
    <xdr:to>
      <xdr:col>50</xdr:col>
      <xdr:colOff>165100</xdr:colOff>
      <xdr:row>86</xdr:row>
      <xdr:rowOff>59891</xdr:rowOff>
    </xdr:to>
    <xdr:sp macro="" textlink="">
      <xdr:nvSpPr>
        <xdr:cNvPr id="365" name="楕円 364"/>
        <xdr:cNvSpPr/>
      </xdr:nvSpPr>
      <xdr:spPr>
        <a:xfrm>
          <a:off x="9588500" y="1470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8840</xdr:rowOff>
    </xdr:from>
    <xdr:to>
      <xdr:col>55</xdr:col>
      <xdr:colOff>0</xdr:colOff>
      <xdr:row>86</xdr:row>
      <xdr:rowOff>9091</xdr:rowOff>
    </xdr:to>
    <xdr:cxnSp macro="">
      <xdr:nvCxnSpPr>
        <xdr:cNvPr id="366" name="直線コネクタ 365"/>
        <xdr:cNvCxnSpPr/>
      </xdr:nvCxnSpPr>
      <xdr:spPr>
        <a:xfrm flipV="1">
          <a:off x="9639300" y="14753540"/>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131181</xdr:rowOff>
    </xdr:from>
    <xdr:to>
      <xdr:col>46</xdr:col>
      <xdr:colOff>38100</xdr:colOff>
      <xdr:row>86</xdr:row>
      <xdr:rowOff>61331</xdr:rowOff>
    </xdr:to>
    <xdr:sp macro="" textlink="">
      <xdr:nvSpPr>
        <xdr:cNvPr id="367" name="楕円 366"/>
        <xdr:cNvSpPr/>
      </xdr:nvSpPr>
      <xdr:spPr>
        <a:xfrm>
          <a:off x="8699500" y="147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9091</xdr:rowOff>
    </xdr:from>
    <xdr:to>
      <xdr:col>50</xdr:col>
      <xdr:colOff>114300</xdr:colOff>
      <xdr:row>86</xdr:row>
      <xdr:rowOff>10531</xdr:rowOff>
    </xdr:to>
    <xdr:cxnSp macro="">
      <xdr:nvCxnSpPr>
        <xdr:cNvPr id="368" name="直線コネクタ 367"/>
        <xdr:cNvCxnSpPr/>
      </xdr:nvCxnSpPr>
      <xdr:spPr>
        <a:xfrm flipV="1">
          <a:off x="8750300" y="14753791"/>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131318</xdr:rowOff>
    </xdr:from>
    <xdr:to>
      <xdr:col>41</xdr:col>
      <xdr:colOff>101600</xdr:colOff>
      <xdr:row>86</xdr:row>
      <xdr:rowOff>61468</xdr:rowOff>
    </xdr:to>
    <xdr:sp macro="" textlink="">
      <xdr:nvSpPr>
        <xdr:cNvPr id="369" name="楕円 368"/>
        <xdr:cNvSpPr/>
      </xdr:nvSpPr>
      <xdr:spPr>
        <a:xfrm>
          <a:off x="7810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10531</xdr:rowOff>
    </xdr:from>
    <xdr:to>
      <xdr:col>45</xdr:col>
      <xdr:colOff>177800</xdr:colOff>
      <xdr:row>86</xdr:row>
      <xdr:rowOff>10668</xdr:rowOff>
    </xdr:to>
    <xdr:cxnSp macro="">
      <xdr:nvCxnSpPr>
        <xdr:cNvPr id="370" name="直線コネクタ 369"/>
        <xdr:cNvCxnSpPr/>
      </xdr:nvCxnSpPr>
      <xdr:spPr>
        <a:xfrm flipV="1">
          <a:off x="7861300" y="1475523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131456</xdr:rowOff>
    </xdr:from>
    <xdr:to>
      <xdr:col>36</xdr:col>
      <xdr:colOff>165100</xdr:colOff>
      <xdr:row>86</xdr:row>
      <xdr:rowOff>61606</xdr:rowOff>
    </xdr:to>
    <xdr:sp macro="" textlink="">
      <xdr:nvSpPr>
        <xdr:cNvPr id="371" name="楕円 370"/>
        <xdr:cNvSpPr/>
      </xdr:nvSpPr>
      <xdr:spPr>
        <a:xfrm>
          <a:off x="6921500" y="1470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10668</xdr:rowOff>
    </xdr:from>
    <xdr:to>
      <xdr:col>41</xdr:col>
      <xdr:colOff>50800</xdr:colOff>
      <xdr:row>86</xdr:row>
      <xdr:rowOff>10806</xdr:rowOff>
    </xdr:to>
    <xdr:cxnSp macro="">
      <xdr:nvCxnSpPr>
        <xdr:cNvPr id="372" name="直線コネクタ 371"/>
        <xdr:cNvCxnSpPr/>
      </xdr:nvCxnSpPr>
      <xdr:spPr>
        <a:xfrm flipV="1">
          <a:off x="6972300" y="14755368"/>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36641</xdr:rowOff>
    </xdr:from>
    <xdr:ext cx="469744" cy="259045"/>
    <xdr:sp macro="" textlink="">
      <xdr:nvSpPr>
        <xdr:cNvPr id="373" name="n_1aveValue【公営住宅】&#10;一人当たり面積"/>
        <xdr:cNvSpPr txBox="1"/>
      </xdr:nvSpPr>
      <xdr:spPr>
        <a:xfrm>
          <a:off x="9391727" y="1443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40574</xdr:rowOff>
    </xdr:from>
    <xdr:ext cx="469744" cy="259045"/>
    <xdr:sp macro="" textlink="">
      <xdr:nvSpPr>
        <xdr:cNvPr id="374" name="n_2aveValue【公営住宅】&#10;一人当たり面積"/>
        <xdr:cNvSpPr txBox="1"/>
      </xdr:nvSpPr>
      <xdr:spPr>
        <a:xfrm>
          <a:off x="85154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41053</xdr:rowOff>
    </xdr:from>
    <xdr:ext cx="469744" cy="259045"/>
    <xdr:sp macro="" textlink="">
      <xdr:nvSpPr>
        <xdr:cNvPr id="375" name="n_3aveValue【公営住宅】&#10;一人当たり面積"/>
        <xdr:cNvSpPr txBox="1"/>
      </xdr:nvSpPr>
      <xdr:spPr>
        <a:xfrm>
          <a:off x="7626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54469</xdr:rowOff>
    </xdr:from>
    <xdr:ext cx="469744" cy="259045"/>
    <xdr:sp macro="" textlink="">
      <xdr:nvSpPr>
        <xdr:cNvPr id="376" name="n_4aveValue【公営住宅】&#10;一人当たり面積"/>
        <xdr:cNvSpPr txBox="1"/>
      </xdr:nvSpPr>
      <xdr:spPr>
        <a:xfrm>
          <a:off x="6737427" y="147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51018</xdr:rowOff>
    </xdr:from>
    <xdr:ext cx="469744" cy="259045"/>
    <xdr:sp macro="" textlink="">
      <xdr:nvSpPr>
        <xdr:cNvPr id="377" name="n_1mainValue【公営住宅】&#10;一人当たり面積"/>
        <xdr:cNvSpPr txBox="1"/>
      </xdr:nvSpPr>
      <xdr:spPr>
        <a:xfrm>
          <a:off x="9391727" y="147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52458</xdr:rowOff>
    </xdr:from>
    <xdr:ext cx="469744" cy="259045"/>
    <xdr:sp macro="" textlink="">
      <xdr:nvSpPr>
        <xdr:cNvPr id="378" name="n_2mainValue【公営住宅】&#10;一人当たり面積"/>
        <xdr:cNvSpPr txBox="1"/>
      </xdr:nvSpPr>
      <xdr:spPr>
        <a:xfrm>
          <a:off x="8515427" y="1479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52595</xdr:rowOff>
    </xdr:from>
    <xdr:ext cx="469744" cy="259045"/>
    <xdr:sp macro="" textlink="">
      <xdr:nvSpPr>
        <xdr:cNvPr id="379" name="n_3mainValue【公営住宅】&#10;一人当たり面積"/>
        <xdr:cNvSpPr txBox="1"/>
      </xdr:nvSpPr>
      <xdr:spPr>
        <a:xfrm>
          <a:off x="7626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78133</xdr:rowOff>
    </xdr:from>
    <xdr:ext cx="469744" cy="259045"/>
    <xdr:sp macro="" textlink="">
      <xdr:nvSpPr>
        <xdr:cNvPr id="380" name="n_4mainValue【公営住宅】&#10;一人当たり面積"/>
        <xdr:cNvSpPr txBox="1"/>
      </xdr:nvSpPr>
      <xdr:spPr>
        <a:xfrm>
          <a:off x="6737427" y="1447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108</xdr:row>
      <xdr:rowOff>130084</xdr:rowOff>
    </xdr:to>
    <xdr:cxnSp macro="">
      <xdr:nvCxnSpPr>
        <xdr:cNvPr id="406" name="直線コネクタ 405"/>
        <xdr:cNvCxnSpPr/>
      </xdr:nvCxnSpPr>
      <xdr:spPr>
        <a:xfrm flipV="1">
          <a:off x="4634865" y="17304476"/>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133911</xdr:rowOff>
    </xdr:from>
    <xdr:ext cx="405111" cy="259045"/>
    <xdr:sp macro="" textlink="">
      <xdr:nvSpPr>
        <xdr:cNvPr id="407" name="【港湾・漁港】&#10;有形固定資産減価償却率最小値テキスト"/>
        <xdr:cNvSpPr txBox="1"/>
      </xdr:nvSpPr>
      <xdr:spPr>
        <a:xfrm>
          <a:off x="4673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130084</xdr:rowOff>
    </xdr:from>
    <xdr:to>
      <xdr:col>24</xdr:col>
      <xdr:colOff>152400</xdr:colOff>
      <xdr:row>108</xdr:row>
      <xdr:rowOff>130084</xdr:rowOff>
    </xdr:to>
    <xdr:cxnSp macro="">
      <xdr:nvCxnSpPr>
        <xdr:cNvPr id="408" name="直線コネクタ 407"/>
        <xdr:cNvCxnSpPr/>
      </xdr:nvCxnSpPr>
      <xdr:spPr>
        <a:xfrm>
          <a:off x="4546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9" name="【港湾・漁港】&#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10" name="直線コネクタ 409"/>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79301</xdr:rowOff>
    </xdr:from>
    <xdr:ext cx="405111" cy="259045"/>
    <xdr:sp macro="" textlink="">
      <xdr:nvSpPr>
        <xdr:cNvPr id="411" name="【港湾・漁港】&#10;有形固定資産減価償却率平均値テキスト"/>
        <xdr:cNvSpPr txBox="1"/>
      </xdr:nvSpPr>
      <xdr:spPr>
        <a:xfrm>
          <a:off x="4673600" y="1791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56424</xdr:rowOff>
    </xdr:from>
    <xdr:to>
      <xdr:col>24</xdr:col>
      <xdr:colOff>114300</xdr:colOff>
      <xdr:row>105</xdr:row>
      <xdr:rowOff>158024</xdr:rowOff>
    </xdr:to>
    <xdr:sp macro="" textlink="">
      <xdr:nvSpPr>
        <xdr:cNvPr id="412" name="フローチャート: 判断 411"/>
        <xdr:cNvSpPr/>
      </xdr:nvSpPr>
      <xdr:spPr>
        <a:xfrm>
          <a:off x="4584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28666</xdr:rowOff>
    </xdr:from>
    <xdr:to>
      <xdr:col>20</xdr:col>
      <xdr:colOff>38100</xdr:colOff>
      <xdr:row>105</xdr:row>
      <xdr:rowOff>130266</xdr:rowOff>
    </xdr:to>
    <xdr:sp macro="" textlink="">
      <xdr:nvSpPr>
        <xdr:cNvPr id="413" name="フローチャート: 判断 412"/>
        <xdr:cNvSpPr/>
      </xdr:nvSpPr>
      <xdr:spPr>
        <a:xfrm>
          <a:off x="3746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33564</xdr:rowOff>
    </xdr:from>
    <xdr:to>
      <xdr:col>15</xdr:col>
      <xdr:colOff>101600</xdr:colOff>
      <xdr:row>105</xdr:row>
      <xdr:rowOff>135164</xdr:rowOff>
    </xdr:to>
    <xdr:sp macro="" textlink="">
      <xdr:nvSpPr>
        <xdr:cNvPr id="414" name="フローチャート: 判断 413"/>
        <xdr:cNvSpPr/>
      </xdr:nvSpPr>
      <xdr:spPr>
        <a:xfrm>
          <a:off x="2857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10705</xdr:rowOff>
    </xdr:from>
    <xdr:to>
      <xdr:col>10</xdr:col>
      <xdr:colOff>165100</xdr:colOff>
      <xdr:row>105</xdr:row>
      <xdr:rowOff>112305</xdr:rowOff>
    </xdr:to>
    <xdr:sp macro="" textlink="">
      <xdr:nvSpPr>
        <xdr:cNvPr id="415" name="フローチャート: 判断 414"/>
        <xdr:cNvSpPr/>
      </xdr:nvSpPr>
      <xdr:spPr>
        <a:xfrm>
          <a:off x="1968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16" name="フローチャート: 判断 415"/>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79284</xdr:rowOff>
    </xdr:from>
    <xdr:to>
      <xdr:col>24</xdr:col>
      <xdr:colOff>114300</xdr:colOff>
      <xdr:row>109</xdr:row>
      <xdr:rowOff>9434</xdr:rowOff>
    </xdr:to>
    <xdr:sp macro="" textlink="">
      <xdr:nvSpPr>
        <xdr:cNvPr id="422" name="楕円 421"/>
        <xdr:cNvSpPr/>
      </xdr:nvSpPr>
      <xdr:spPr>
        <a:xfrm>
          <a:off x="4584700" y="1859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165661</xdr:rowOff>
    </xdr:from>
    <xdr:ext cx="405111" cy="259045"/>
    <xdr:sp macro="" textlink="">
      <xdr:nvSpPr>
        <xdr:cNvPr id="423" name="【港湾・漁港】&#10;有形固定資産減価償却率該当値テキスト"/>
        <xdr:cNvSpPr txBox="1"/>
      </xdr:nvSpPr>
      <xdr:spPr>
        <a:xfrm>
          <a:off x="4673600" y="18510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146231</xdr:rowOff>
    </xdr:from>
    <xdr:to>
      <xdr:col>20</xdr:col>
      <xdr:colOff>38100</xdr:colOff>
      <xdr:row>109</xdr:row>
      <xdr:rowOff>76381</xdr:rowOff>
    </xdr:to>
    <xdr:sp macro="" textlink="">
      <xdr:nvSpPr>
        <xdr:cNvPr id="424" name="楕円 423"/>
        <xdr:cNvSpPr/>
      </xdr:nvSpPr>
      <xdr:spPr>
        <a:xfrm>
          <a:off x="37465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130084</xdr:rowOff>
    </xdr:from>
    <xdr:to>
      <xdr:col>24</xdr:col>
      <xdr:colOff>63500</xdr:colOff>
      <xdr:row>109</xdr:row>
      <xdr:rowOff>25581</xdr:rowOff>
    </xdr:to>
    <xdr:cxnSp macro="">
      <xdr:nvCxnSpPr>
        <xdr:cNvPr id="425" name="直線コネクタ 424"/>
        <xdr:cNvCxnSpPr/>
      </xdr:nvCxnSpPr>
      <xdr:spPr>
        <a:xfrm flipV="1">
          <a:off x="3797300" y="18646684"/>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426" name="楕円 425"/>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25581</xdr:rowOff>
    </xdr:from>
    <xdr:to>
      <xdr:col>19</xdr:col>
      <xdr:colOff>177800</xdr:colOff>
      <xdr:row>109</xdr:row>
      <xdr:rowOff>35379</xdr:rowOff>
    </xdr:to>
    <xdr:cxnSp macro="">
      <xdr:nvCxnSpPr>
        <xdr:cNvPr id="427" name="直線コネクタ 426"/>
        <xdr:cNvCxnSpPr/>
      </xdr:nvCxnSpPr>
      <xdr:spPr>
        <a:xfrm flipV="1">
          <a:off x="2908300" y="1871363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28" name="楕円 427"/>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429" name="直線コネクタ 428"/>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430" name="楕円 429"/>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431" name="直線コネクタ 430"/>
        <xdr:cNvCxnSpPr/>
      </xdr:nvCxnSpPr>
      <xdr:spPr>
        <a:xfrm>
          <a:off x="1130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146793</xdr:rowOff>
    </xdr:from>
    <xdr:ext cx="405111" cy="259045"/>
    <xdr:sp macro="" textlink="">
      <xdr:nvSpPr>
        <xdr:cNvPr id="432" name="n_1aveValue【港湾・漁港】&#10;有形固定資産減価償却率"/>
        <xdr:cNvSpPr txBox="1"/>
      </xdr:nvSpPr>
      <xdr:spPr>
        <a:xfrm>
          <a:off x="35820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151691</xdr:rowOff>
    </xdr:from>
    <xdr:ext cx="405111" cy="259045"/>
    <xdr:sp macro="" textlink="">
      <xdr:nvSpPr>
        <xdr:cNvPr id="433" name="n_2aveValue【港湾・漁港】&#10;有形固定資産減価償却率"/>
        <xdr:cNvSpPr txBox="1"/>
      </xdr:nvSpPr>
      <xdr:spPr>
        <a:xfrm>
          <a:off x="2705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128832</xdr:rowOff>
    </xdr:from>
    <xdr:ext cx="405111" cy="259045"/>
    <xdr:sp macro="" textlink="">
      <xdr:nvSpPr>
        <xdr:cNvPr id="434" name="n_3aveValue【港湾・漁港】&#10;有形固定資産減価償却率"/>
        <xdr:cNvSpPr txBox="1"/>
      </xdr:nvSpPr>
      <xdr:spPr>
        <a:xfrm>
          <a:off x="1816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435" name="n_4aveValue【港湾・漁港】&#10;有形固定資産減価償却率"/>
        <xdr:cNvSpPr txBox="1"/>
      </xdr:nvSpPr>
      <xdr:spPr>
        <a:xfrm>
          <a:off x="927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67508</xdr:rowOff>
    </xdr:from>
    <xdr:ext cx="405111" cy="259045"/>
    <xdr:sp macro="" textlink="">
      <xdr:nvSpPr>
        <xdr:cNvPr id="436" name="n_1mainValue【港湾・漁港】&#10;有形固定資産減価償却率"/>
        <xdr:cNvSpPr txBox="1"/>
      </xdr:nvSpPr>
      <xdr:spPr>
        <a:xfrm>
          <a:off x="3582044" y="187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37" name="n_2mainValue【港湾・漁港】&#10;有形固定資産減価償却率"/>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38" name="n_3mainValue【港湾・漁港】&#10;有形固定資産減価償却率"/>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439" name="n_4mainValue【港湾・漁港】&#10;有形固定資産減価償却率"/>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1" name="テキスト ボックス 450"/>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3" name="テキスト ボックス 452"/>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5" name="テキスト ボックス 454"/>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7" name="テキスト ボックス 456"/>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9" name="テキスト ボックス 458"/>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61" name="テキスト ボックス 460"/>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3" name="テキスト ボックス 46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129558</xdr:rowOff>
    </xdr:from>
    <xdr:to>
      <xdr:col>54</xdr:col>
      <xdr:colOff>189865</xdr:colOff>
      <xdr:row>109</xdr:row>
      <xdr:rowOff>33756</xdr:rowOff>
    </xdr:to>
    <xdr:cxnSp macro="">
      <xdr:nvCxnSpPr>
        <xdr:cNvPr id="465" name="直線コネクタ 464"/>
        <xdr:cNvCxnSpPr/>
      </xdr:nvCxnSpPr>
      <xdr:spPr>
        <a:xfrm flipV="1">
          <a:off x="10476865" y="17103108"/>
          <a:ext cx="0" cy="161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37583</xdr:rowOff>
    </xdr:from>
    <xdr:ext cx="378565" cy="259045"/>
    <xdr:sp macro="" textlink="">
      <xdr:nvSpPr>
        <xdr:cNvPr id="466" name="【港湾・漁港】&#10;一人当たり有形固定資産（償却資産）額最小値テキスト"/>
        <xdr:cNvSpPr txBox="1"/>
      </xdr:nvSpPr>
      <xdr:spPr>
        <a:xfrm>
          <a:off x="10515600" y="18725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33756</xdr:rowOff>
    </xdr:from>
    <xdr:to>
      <xdr:col>55</xdr:col>
      <xdr:colOff>88900</xdr:colOff>
      <xdr:row>109</xdr:row>
      <xdr:rowOff>33756</xdr:rowOff>
    </xdr:to>
    <xdr:cxnSp macro="">
      <xdr:nvCxnSpPr>
        <xdr:cNvPr id="467" name="直線コネクタ 466"/>
        <xdr:cNvCxnSpPr/>
      </xdr:nvCxnSpPr>
      <xdr:spPr>
        <a:xfrm>
          <a:off x="10388600" y="1872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76235</xdr:rowOff>
    </xdr:from>
    <xdr:ext cx="599010" cy="259045"/>
    <xdr:sp macro="" textlink="">
      <xdr:nvSpPr>
        <xdr:cNvPr id="468" name="【港湾・漁港】&#10;一人当たり有形固定資産（償却資産）額最大値テキスト"/>
        <xdr:cNvSpPr txBox="1"/>
      </xdr:nvSpPr>
      <xdr:spPr>
        <a:xfrm>
          <a:off x="10515600" y="1687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129558</xdr:rowOff>
    </xdr:from>
    <xdr:to>
      <xdr:col>55</xdr:col>
      <xdr:colOff>88900</xdr:colOff>
      <xdr:row>99</xdr:row>
      <xdr:rowOff>129558</xdr:rowOff>
    </xdr:to>
    <xdr:cxnSp macro="">
      <xdr:nvCxnSpPr>
        <xdr:cNvPr id="469" name="直線コネクタ 468"/>
        <xdr:cNvCxnSpPr/>
      </xdr:nvCxnSpPr>
      <xdr:spPr>
        <a:xfrm>
          <a:off x="10388600" y="1710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96234</xdr:rowOff>
    </xdr:from>
    <xdr:ext cx="599010" cy="259045"/>
    <xdr:sp macro="" textlink="">
      <xdr:nvSpPr>
        <xdr:cNvPr id="470" name="【港湾・漁港】&#10;一人当たり有形固定資産（償却資産）額平均値テキスト"/>
        <xdr:cNvSpPr txBox="1"/>
      </xdr:nvSpPr>
      <xdr:spPr>
        <a:xfrm>
          <a:off x="10515600" y="1809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73357</xdr:rowOff>
    </xdr:from>
    <xdr:to>
      <xdr:col>55</xdr:col>
      <xdr:colOff>50800</xdr:colOff>
      <xdr:row>107</xdr:row>
      <xdr:rowOff>3507</xdr:rowOff>
    </xdr:to>
    <xdr:sp macro="" textlink="">
      <xdr:nvSpPr>
        <xdr:cNvPr id="471" name="フローチャート: 判断 470"/>
        <xdr:cNvSpPr/>
      </xdr:nvSpPr>
      <xdr:spPr>
        <a:xfrm>
          <a:off x="10426700" y="1824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58446</xdr:rowOff>
    </xdr:from>
    <xdr:to>
      <xdr:col>50</xdr:col>
      <xdr:colOff>165100</xdr:colOff>
      <xdr:row>106</xdr:row>
      <xdr:rowOff>160046</xdr:rowOff>
    </xdr:to>
    <xdr:sp macro="" textlink="">
      <xdr:nvSpPr>
        <xdr:cNvPr id="472" name="フローチャート: 判断 471"/>
        <xdr:cNvSpPr/>
      </xdr:nvSpPr>
      <xdr:spPr>
        <a:xfrm>
          <a:off x="9588500" y="1823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80404</xdr:rowOff>
    </xdr:from>
    <xdr:to>
      <xdr:col>46</xdr:col>
      <xdr:colOff>38100</xdr:colOff>
      <xdr:row>107</xdr:row>
      <xdr:rowOff>10554</xdr:rowOff>
    </xdr:to>
    <xdr:sp macro="" textlink="">
      <xdr:nvSpPr>
        <xdr:cNvPr id="473" name="フローチャート: 判断 472"/>
        <xdr:cNvSpPr/>
      </xdr:nvSpPr>
      <xdr:spPr>
        <a:xfrm>
          <a:off x="8699500" y="1825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27130</xdr:rowOff>
    </xdr:from>
    <xdr:to>
      <xdr:col>41</xdr:col>
      <xdr:colOff>101600</xdr:colOff>
      <xdr:row>106</xdr:row>
      <xdr:rowOff>128730</xdr:rowOff>
    </xdr:to>
    <xdr:sp macro="" textlink="">
      <xdr:nvSpPr>
        <xdr:cNvPr id="474" name="フローチャート: 判断 473"/>
        <xdr:cNvSpPr/>
      </xdr:nvSpPr>
      <xdr:spPr>
        <a:xfrm>
          <a:off x="7810500" y="182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80604</xdr:rowOff>
    </xdr:from>
    <xdr:to>
      <xdr:col>36</xdr:col>
      <xdr:colOff>165100</xdr:colOff>
      <xdr:row>105</xdr:row>
      <xdr:rowOff>10754</xdr:rowOff>
    </xdr:to>
    <xdr:sp macro="" textlink="">
      <xdr:nvSpPr>
        <xdr:cNvPr id="475" name="フローチャート: 判断 474"/>
        <xdr:cNvSpPr/>
      </xdr:nvSpPr>
      <xdr:spPr>
        <a:xfrm>
          <a:off x="6921500" y="179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14182</xdr:rowOff>
    </xdr:from>
    <xdr:to>
      <xdr:col>55</xdr:col>
      <xdr:colOff>50800</xdr:colOff>
      <xdr:row>108</xdr:row>
      <xdr:rowOff>115782</xdr:rowOff>
    </xdr:to>
    <xdr:sp macro="" textlink="">
      <xdr:nvSpPr>
        <xdr:cNvPr id="481" name="楕円 480"/>
        <xdr:cNvSpPr/>
      </xdr:nvSpPr>
      <xdr:spPr>
        <a:xfrm>
          <a:off x="10426700" y="185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164059</xdr:rowOff>
    </xdr:from>
    <xdr:ext cx="534377" cy="259045"/>
    <xdr:sp macro="" textlink="">
      <xdr:nvSpPr>
        <xdr:cNvPr id="482" name="【港湾・漁港】&#10;一人当たり有形固定資産（償却資産）額該当値テキスト"/>
        <xdr:cNvSpPr txBox="1"/>
      </xdr:nvSpPr>
      <xdr:spPr>
        <a:xfrm>
          <a:off x="10515600" y="1850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21093</xdr:rowOff>
    </xdr:from>
    <xdr:to>
      <xdr:col>50</xdr:col>
      <xdr:colOff>165100</xdr:colOff>
      <xdr:row>108</xdr:row>
      <xdr:rowOff>122693</xdr:rowOff>
    </xdr:to>
    <xdr:sp macro="" textlink="">
      <xdr:nvSpPr>
        <xdr:cNvPr id="483" name="楕円 482"/>
        <xdr:cNvSpPr/>
      </xdr:nvSpPr>
      <xdr:spPr>
        <a:xfrm>
          <a:off x="9588500" y="1853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64982</xdr:rowOff>
    </xdr:from>
    <xdr:to>
      <xdr:col>55</xdr:col>
      <xdr:colOff>0</xdr:colOff>
      <xdr:row>108</xdr:row>
      <xdr:rowOff>71893</xdr:rowOff>
    </xdr:to>
    <xdr:cxnSp macro="">
      <xdr:nvCxnSpPr>
        <xdr:cNvPr id="484" name="直線コネクタ 483"/>
        <xdr:cNvCxnSpPr/>
      </xdr:nvCxnSpPr>
      <xdr:spPr>
        <a:xfrm flipV="1">
          <a:off x="9639300" y="18581582"/>
          <a:ext cx="8382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22383</xdr:rowOff>
    </xdr:from>
    <xdr:to>
      <xdr:col>46</xdr:col>
      <xdr:colOff>38100</xdr:colOff>
      <xdr:row>108</xdr:row>
      <xdr:rowOff>123983</xdr:rowOff>
    </xdr:to>
    <xdr:sp macro="" textlink="">
      <xdr:nvSpPr>
        <xdr:cNvPr id="485" name="楕円 484"/>
        <xdr:cNvSpPr/>
      </xdr:nvSpPr>
      <xdr:spPr>
        <a:xfrm>
          <a:off x="8699500" y="1853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71893</xdr:rowOff>
    </xdr:from>
    <xdr:to>
      <xdr:col>50</xdr:col>
      <xdr:colOff>114300</xdr:colOff>
      <xdr:row>108</xdr:row>
      <xdr:rowOff>73183</xdr:rowOff>
    </xdr:to>
    <xdr:cxnSp macro="">
      <xdr:nvCxnSpPr>
        <xdr:cNvPr id="486" name="直線コネクタ 485"/>
        <xdr:cNvCxnSpPr/>
      </xdr:nvCxnSpPr>
      <xdr:spPr>
        <a:xfrm flipV="1">
          <a:off x="8750300" y="18588493"/>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23078</xdr:rowOff>
    </xdr:from>
    <xdr:to>
      <xdr:col>41</xdr:col>
      <xdr:colOff>101600</xdr:colOff>
      <xdr:row>108</xdr:row>
      <xdr:rowOff>124678</xdr:rowOff>
    </xdr:to>
    <xdr:sp macro="" textlink="">
      <xdr:nvSpPr>
        <xdr:cNvPr id="487" name="楕円 486"/>
        <xdr:cNvSpPr/>
      </xdr:nvSpPr>
      <xdr:spPr>
        <a:xfrm>
          <a:off x="7810500" y="1853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73183</xdr:rowOff>
    </xdr:from>
    <xdr:to>
      <xdr:col>45</xdr:col>
      <xdr:colOff>177800</xdr:colOff>
      <xdr:row>108</xdr:row>
      <xdr:rowOff>73878</xdr:rowOff>
    </xdr:to>
    <xdr:cxnSp macro="">
      <xdr:nvCxnSpPr>
        <xdr:cNvPr id="488" name="直線コネクタ 487"/>
        <xdr:cNvCxnSpPr/>
      </xdr:nvCxnSpPr>
      <xdr:spPr>
        <a:xfrm flipV="1">
          <a:off x="7861300" y="18589783"/>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24473</xdr:rowOff>
    </xdr:from>
    <xdr:to>
      <xdr:col>36</xdr:col>
      <xdr:colOff>165100</xdr:colOff>
      <xdr:row>108</xdr:row>
      <xdr:rowOff>126073</xdr:rowOff>
    </xdr:to>
    <xdr:sp macro="" textlink="">
      <xdr:nvSpPr>
        <xdr:cNvPr id="489" name="楕円 488"/>
        <xdr:cNvSpPr/>
      </xdr:nvSpPr>
      <xdr:spPr>
        <a:xfrm>
          <a:off x="6921500" y="1854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73878</xdr:rowOff>
    </xdr:from>
    <xdr:to>
      <xdr:col>41</xdr:col>
      <xdr:colOff>50800</xdr:colOff>
      <xdr:row>108</xdr:row>
      <xdr:rowOff>75273</xdr:rowOff>
    </xdr:to>
    <xdr:cxnSp macro="">
      <xdr:nvCxnSpPr>
        <xdr:cNvPr id="490" name="直線コネクタ 489"/>
        <xdr:cNvCxnSpPr/>
      </xdr:nvCxnSpPr>
      <xdr:spPr>
        <a:xfrm flipV="1">
          <a:off x="6972300" y="18590478"/>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5123</xdr:rowOff>
    </xdr:from>
    <xdr:ext cx="599010" cy="259045"/>
    <xdr:sp macro="" textlink="">
      <xdr:nvSpPr>
        <xdr:cNvPr id="491" name="n_1aveValue【港湾・漁港】&#10;一人当たり有形固定資産（償却資産）額"/>
        <xdr:cNvSpPr txBox="1"/>
      </xdr:nvSpPr>
      <xdr:spPr>
        <a:xfrm>
          <a:off x="9327095" y="1800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27081</xdr:rowOff>
    </xdr:from>
    <xdr:ext cx="599010" cy="259045"/>
    <xdr:sp macro="" textlink="">
      <xdr:nvSpPr>
        <xdr:cNvPr id="492" name="n_2aveValue【港湾・漁港】&#10;一人当たり有形固定資産（償却資産）額"/>
        <xdr:cNvSpPr txBox="1"/>
      </xdr:nvSpPr>
      <xdr:spPr>
        <a:xfrm>
          <a:off x="8450795" y="1802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145257</xdr:rowOff>
    </xdr:from>
    <xdr:ext cx="599010" cy="259045"/>
    <xdr:sp macro="" textlink="">
      <xdr:nvSpPr>
        <xdr:cNvPr id="493" name="n_3aveValue【港湾・漁港】&#10;一人当たり有形固定資産（償却資産）額"/>
        <xdr:cNvSpPr txBox="1"/>
      </xdr:nvSpPr>
      <xdr:spPr>
        <a:xfrm>
          <a:off x="7561795" y="1797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27281</xdr:rowOff>
    </xdr:from>
    <xdr:ext cx="599010" cy="259045"/>
    <xdr:sp macro="" textlink="">
      <xdr:nvSpPr>
        <xdr:cNvPr id="494" name="n_4aveValue【港湾・漁港】&#10;一人当たり有形固定資産（償却資産）額"/>
        <xdr:cNvSpPr txBox="1"/>
      </xdr:nvSpPr>
      <xdr:spPr>
        <a:xfrm>
          <a:off x="6672795" y="1768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113820</xdr:rowOff>
    </xdr:from>
    <xdr:ext cx="534377" cy="259045"/>
    <xdr:sp macro="" textlink="">
      <xdr:nvSpPr>
        <xdr:cNvPr id="495" name="n_1mainValue【港湾・漁港】&#10;一人当たり有形固定資産（償却資産）額"/>
        <xdr:cNvSpPr txBox="1"/>
      </xdr:nvSpPr>
      <xdr:spPr>
        <a:xfrm>
          <a:off x="9359411" y="1863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115110</xdr:rowOff>
    </xdr:from>
    <xdr:ext cx="534377" cy="259045"/>
    <xdr:sp macro="" textlink="">
      <xdr:nvSpPr>
        <xdr:cNvPr id="496" name="n_2mainValue【港湾・漁港】&#10;一人当たり有形固定資産（償却資産）額"/>
        <xdr:cNvSpPr txBox="1"/>
      </xdr:nvSpPr>
      <xdr:spPr>
        <a:xfrm>
          <a:off x="8483111" y="1863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115805</xdr:rowOff>
    </xdr:from>
    <xdr:ext cx="534377" cy="259045"/>
    <xdr:sp macro="" textlink="">
      <xdr:nvSpPr>
        <xdr:cNvPr id="497" name="n_3mainValue【港湾・漁港】&#10;一人当たり有形固定資産（償却資産）額"/>
        <xdr:cNvSpPr txBox="1"/>
      </xdr:nvSpPr>
      <xdr:spPr>
        <a:xfrm>
          <a:off x="7594111" y="1863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117200</xdr:rowOff>
    </xdr:from>
    <xdr:ext cx="534377" cy="259045"/>
    <xdr:sp macro="" textlink="">
      <xdr:nvSpPr>
        <xdr:cNvPr id="498" name="n_4mainValue【港湾・漁港】&#10;一人当たり有形固定資産（償却資産）額"/>
        <xdr:cNvSpPr txBox="1"/>
      </xdr:nvSpPr>
      <xdr:spPr>
        <a:xfrm>
          <a:off x="6705111" y="1863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41</xdr:row>
      <xdr:rowOff>129540</xdr:rowOff>
    </xdr:to>
    <xdr:cxnSp macro="">
      <xdr:nvCxnSpPr>
        <xdr:cNvPr id="523" name="直線コネクタ 522"/>
        <xdr:cNvCxnSpPr/>
      </xdr:nvCxnSpPr>
      <xdr:spPr>
        <a:xfrm flipV="1">
          <a:off x="16318864" y="56273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524" name="【認定こども園・幼稚園・保育所】&#10;有形固定資産減価償却率最小値テキスト"/>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525" name="直線コネクタ 524"/>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526" name="【認定こども園・幼稚園・保育所】&#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527" name="直線コネクタ 526"/>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108602</xdr:rowOff>
    </xdr:from>
    <xdr:ext cx="405111" cy="259045"/>
    <xdr:sp macro="" textlink="">
      <xdr:nvSpPr>
        <xdr:cNvPr id="528" name="【認定こども園・幼稚園・保育所】&#10;有形固定資産減価償却率平均値テキスト"/>
        <xdr:cNvSpPr txBox="1"/>
      </xdr:nvSpPr>
      <xdr:spPr>
        <a:xfrm>
          <a:off x="16357600" y="628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529" name="フローチャート: 判断 528"/>
        <xdr:cNvSpPr/>
      </xdr:nvSpPr>
      <xdr:spPr>
        <a:xfrm>
          <a:off x="16268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120650</xdr:rowOff>
    </xdr:from>
    <xdr:to>
      <xdr:col>81</xdr:col>
      <xdr:colOff>101600</xdr:colOff>
      <xdr:row>37</xdr:row>
      <xdr:rowOff>50800</xdr:rowOff>
    </xdr:to>
    <xdr:sp macro="" textlink="">
      <xdr:nvSpPr>
        <xdr:cNvPr id="530" name="フローチャート: 判断 529"/>
        <xdr:cNvSpPr/>
      </xdr:nvSpPr>
      <xdr:spPr>
        <a:xfrm>
          <a:off x="1543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531" name="フローチャート: 判断 530"/>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532" name="フローチャート: 判断 531"/>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533" name="フローチャート: 判断 532"/>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90170</xdr:rowOff>
    </xdr:from>
    <xdr:to>
      <xdr:col>85</xdr:col>
      <xdr:colOff>177800</xdr:colOff>
      <xdr:row>33</xdr:row>
      <xdr:rowOff>20320</xdr:rowOff>
    </xdr:to>
    <xdr:sp macro="" textlink="">
      <xdr:nvSpPr>
        <xdr:cNvPr id="539" name="楕円 538"/>
        <xdr:cNvSpPr/>
      </xdr:nvSpPr>
      <xdr:spPr>
        <a:xfrm>
          <a:off x="16268700" y="55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43197</xdr:rowOff>
    </xdr:from>
    <xdr:ext cx="405111" cy="259045"/>
    <xdr:sp macro="" textlink="">
      <xdr:nvSpPr>
        <xdr:cNvPr id="540" name="【認定こども園・幼稚園・保育所】&#10;有形固定資産減価償却率該当値テキスト"/>
        <xdr:cNvSpPr txBox="1"/>
      </xdr:nvSpPr>
      <xdr:spPr>
        <a:xfrm>
          <a:off x="16357600" y="552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139700</xdr:rowOff>
    </xdr:from>
    <xdr:to>
      <xdr:col>81</xdr:col>
      <xdr:colOff>101600</xdr:colOff>
      <xdr:row>37</xdr:row>
      <xdr:rowOff>69850</xdr:rowOff>
    </xdr:to>
    <xdr:sp macro="" textlink="">
      <xdr:nvSpPr>
        <xdr:cNvPr id="541" name="楕円 540"/>
        <xdr:cNvSpPr/>
      </xdr:nvSpPr>
      <xdr:spPr>
        <a:xfrm>
          <a:off x="1543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32</xdr:row>
      <xdr:rowOff>140970</xdr:rowOff>
    </xdr:from>
    <xdr:to>
      <xdr:col>85</xdr:col>
      <xdr:colOff>127000</xdr:colOff>
      <xdr:row>37</xdr:row>
      <xdr:rowOff>19050</xdr:rowOff>
    </xdr:to>
    <xdr:cxnSp macro="">
      <xdr:nvCxnSpPr>
        <xdr:cNvPr id="542" name="直線コネクタ 541"/>
        <xdr:cNvCxnSpPr/>
      </xdr:nvCxnSpPr>
      <xdr:spPr>
        <a:xfrm flipV="1">
          <a:off x="15481300" y="5627370"/>
          <a:ext cx="838200" cy="73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107315</xdr:rowOff>
    </xdr:from>
    <xdr:to>
      <xdr:col>76</xdr:col>
      <xdr:colOff>165100</xdr:colOff>
      <xdr:row>37</xdr:row>
      <xdr:rowOff>37465</xdr:rowOff>
    </xdr:to>
    <xdr:sp macro="" textlink="">
      <xdr:nvSpPr>
        <xdr:cNvPr id="543" name="楕円 542"/>
        <xdr:cNvSpPr/>
      </xdr:nvSpPr>
      <xdr:spPr>
        <a:xfrm>
          <a:off x="14541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158115</xdr:rowOff>
    </xdr:from>
    <xdr:to>
      <xdr:col>81</xdr:col>
      <xdr:colOff>50800</xdr:colOff>
      <xdr:row>37</xdr:row>
      <xdr:rowOff>19050</xdr:rowOff>
    </xdr:to>
    <xdr:cxnSp macro="">
      <xdr:nvCxnSpPr>
        <xdr:cNvPr id="544" name="直線コネクタ 543"/>
        <xdr:cNvCxnSpPr/>
      </xdr:nvCxnSpPr>
      <xdr:spPr>
        <a:xfrm>
          <a:off x="14592300" y="63303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74930</xdr:rowOff>
    </xdr:from>
    <xdr:to>
      <xdr:col>72</xdr:col>
      <xdr:colOff>38100</xdr:colOff>
      <xdr:row>37</xdr:row>
      <xdr:rowOff>5080</xdr:rowOff>
    </xdr:to>
    <xdr:sp macro="" textlink="">
      <xdr:nvSpPr>
        <xdr:cNvPr id="545" name="楕円 544"/>
        <xdr:cNvSpPr/>
      </xdr:nvSpPr>
      <xdr:spPr>
        <a:xfrm>
          <a:off x="13652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125730</xdr:rowOff>
    </xdr:from>
    <xdr:to>
      <xdr:col>76</xdr:col>
      <xdr:colOff>114300</xdr:colOff>
      <xdr:row>36</xdr:row>
      <xdr:rowOff>158115</xdr:rowOff>
    </xdr:to>
    <xdr:cxnSp macro="">
      <xdr:nvCxnSpPr>
        <xdr:cNvPr id="546" name="直線コネクタ 545"/>
        <xdr:cNvCxnSpPr/>
      </xdr:nvCxnSpPr>
      <xdr:spPr>
        <a:xfrm>
          <a:off x="13703300" y="62979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40640</xdr:rowOff>
    </xdr:from>
    <xdr:to>
      <xdr:col>67</xdr:col>
      <xdr:colOff>101600</xdr:colOff>
      <xdr:row>36</xdr:row>
      <xdr:rowOff>142240</xdr:rowOff>
    </xdr:to>
    <xdr:sp macro="" textlink="">
      <xdr:nvSpPr>
        <xdr:cNvPr id="547" name="楕円 546"/>
        <xdr:cNvSpPr/>
      </xdr:nvSpPr>
      <xdr:spPr>
        <a:xfrm>
          <a:off x="12763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91440</xdr:rowOff>
    </xdr:from>
    <xdr:to>
      <xdr:col>71</xdr:col>
      <xdr:colOff>177800</xdr:colOff>
      <xdr:row>36</xdr:row>
      <xdr:rowOff>125730</xdr:rowOff>
    </xdr:to>
    <xdr:cxnSp macro="">
      <xdr:nvCxnSpPr>
        <xdr:cNvPr id="548" name="直線コネクタ 547"/>
        <xdr:cNvCxnSpPr/>
      </xdr:nvCxnSpPr>
      <xdr:spPr>
        <a:xfrm>
          <a:off x="12814300" y="62636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67327</xdr:rowOff>
    </xdr:from>
    <xdr:ext cx="405111" cy="259045"/>
    <xdr:sp macro="" textlink="">
      <xdr:nvSpPr>
        <xdr:cNvPr id="549" name="n_1aveValue【認定こども園・幼稚園・保育所】&#10;有形固定資産減価償却率"/>
        <xdr:cNvSpPr txBox="1"/>
      </xdr:nvSpPr>
      <xdr:spPr>
        <a:xfrm>
          <a:off x="152660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59072</xdr:rowOff>
    </xdr:from>
    <xdr:ext cx="405111" cy="259045"/>
    <xdr:sp macro="" textlink="">
      <xdr:nvSpPr>
        <xdr:cNvPr id="550" name="n_2aveValue【認定こども園・幼稚園・保育所】&#10;有形固定資産減価償却率"/>
        <xdr:cNvSpPr txBox="1"/>
      </xdr:nvSpPr>
      <xdr:spPr>
        <a:xfrm>
          <a:off x="14389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7637</xdr:rowOff>
    </xdr:from>
    <xdr:ext cx="405111" cy="259045"/>
    <xdr:sp macro="" textlink="">
      <xdr:nvSpPr>
        <xdr:cNvPr id="551" name="n_3aveValue【認定こども園・幼稚園・保育所】&#10;有形固定資産減価償却率"/>
        <xdr:cNvSpPr txBox="1"/>
      </xdr:nvSpPr>
      <xdr:spPr>
        <a:xfrm>
          <a:off x="135007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22877</xdr:rowOff>
    </xdr:from>
    <xdr:ext cx="405111" cy="259045"/>
    <xdr:sp macro="" textlink="">
      <xdr:nvSpPr>
        <xdr:cNvPr id="552" name="n_4aveValue【認定こども園・幼稚園・保育所】&#10;有形固定資産減価償却率"/>
        <xdr:cNvSpPr txBox="1"/>
      </xdr:nvSpPr>
      <xdr:spPr>
        <a:xfrm>
          <a:off x="12611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60977</xdr:rowOff>
    </xdr:from>
    <xdr:ext cx="405111" cy="259045"/>
    <xdr:sp macro="" textlink="">
      <xdr:nvSpPr>
        <xdr:cNvPr id="553" name="n_1mainValue【認定こども園・幼稚園・保育所】&#10;有形固定資産減価償却率"/>
        <xdr:cNvSpPr txBox="1"/>
      </xdr:nvSpPr>
      <xdr:spPr>
        <a:xfrm>
          <a:off x="15266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53992</xdr:rowOff>
    </xdr:from>
    <xdr:ext cx="405111" cy="259045"/>
    <xdr:sp macro="" textlink="">
      <xdr:nvSpPr>
        <xdr:cNvPr id="554" name="n_2mainValue【認定こども園・幼稚園・保育所】&#10;有形固定資産減価償却率"/>
        <xdr:cNvSpPr txBox="1"/>
      </xdr:nvSpPr>
      <xdr:spPr>
        <a:xfrm>
          <a:off x="14389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21607</xdr:rowOff>
    </xdr:from>
    <xdr:ext cx="405111" cy="259045"/>
    <xdr:sp macro="" textlink="">
      <xdr:nvSpPr>
        <xdr:cNvPr id="555" name="n_3mainValue【認定こども園・幼稚園・保育所】&#10;有形固定資産減価償却率"/>
        <xdr:cNvSpPr txBox="1"/>
      </xdr:nvSpPr>
      <xdr:spPr>
        <a:xfrm>
          <a:off x="13500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158767</xdr:rowOff>
    </xdr:from>
    <xdr:ext cx="405111" cy="259045"/>
    <xdr:sp macro="" textlink="">
      <xdr:nvSpPr>
        <xdr:cNvPr id="556" name="n_4mainValue【認定こども園・幼稚園・保育所】&#10;有形固定資産減価償却率"/>
        <xdr:cNvSpPr txBox="1"/>
      </xdr:nvSpPr>
      <xdr:spPr>
        <a:xfrm>
          <a:off x="12611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7" name="直線コネクタ 56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8" name="テキスト ボックス 56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9" name="直線コネクタ 56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70" name="テキスト ボックス 56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1" name="直線コネクタ 57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72" name="テキスト ボックス 57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3" name="直線コネクタ 57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4" name="テキスト ボックス 57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5" name="直線コネクタ 57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6" name="テキスト ボックス 57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7" name="直線コネクタ 57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8" name="テキスト ボックス 57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80" name="テキスト ボックス 5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161108</xdr:rowOff>
    </xdr:from>
    <xdr:to>
      <xdr:col>116</xdr:col>
      <xdr:colOff>62864</xdr:colOff>
      <xdr:row>42</xdr:row>
      <xdr:rowOff>40277</xdr:rowOff>
    </xdr:to>
    <xdr:cxnSp macro="">
      <xdr:nvCxnSpPr>
        <xdr:cNvPr id="582" name="直線コネクタ 581"/>
        <xdr:cNvCxnSpPr/>
      </xdr:nvCxnSpPr>
      <xdr:spPr>
        <a:xfrm flipV="1">
          <a:off x="22160864" y="5647508"/>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583"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584" name="直線コネクタ 583"/>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107785</xdr:rowOff>
    </xdr:from>
    <xdr:ext cx="469744" cy="259045"/>
    <xdr:sp macro="" textlink="">
      <xdr:nvSpPr>
        <xdr:cNvPr id="585" name="【認定こども園・幼稚園・保育所】&#10;一人当たり面積最大値テキスト"/>
        <xdr:cNvSpPr txBox="1"/>
      </xdr:nvSpPr>
      <xdr:spPr>
        <a:xfrm>
          <a:off x="22199600" y="542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161108</xdr:rowOff>
    </xdr:from>
    <xdr:to>
      <xdr:col>116</xdr:col>
      <xdr:colOff>152400</xdr:colOff>
      <xdr:row>32</xdr:row>
      <xdr:rowOff>161108</xdr:rowOff>
    </xdr:to>
    <xdr:cxnSp macro="">
      <xdr:nvCxnSpPr>
        <xdr:cNvPr id="586" name="直線コネクタ 585"/>
        <xdr:cNvCxnSpPr/>
      </xdr:nvCxnSpPr>
      <xdr:spPr>
        <a:xfrm>
          <a:off x="22072600" y="56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587" name="【認定こども園・幼稚園・保育所】&#10;一人当たり面積平均値テキスト"/>
        <xdr:cNvSpPr txBox="1"/>
      </xdr:nvSpPr>
      <xdr:spPr>
        <a:xfrm>
          <a:off x="22199600" y="660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588" name="フローチャート: 判断 587"/>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89" name="フローチャート: 判断 588"/>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43362</xdr:rowOff>
    </xdr:from>
    <xdr:to>
      <xdr:col>107</xdr:col>
      <xdr:colOff>101600</xdr:colOff>
      <xdr:row>39</xdr:row>
      <xdr:rowOff>144962</xdr:rowOff>
    </xdr:to>
    <xdr:sp macro="" textlink="">
      <xdr:nvSpPr>
        <xdr:cNvPr id="590" name="フローチャート: 判断 589"/>
        <xdr:cNvSpPr/>
      </xdr:nvSpPr>
      <xdr:spPr>
        <a:xfrm>
          <a:off x="20383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69487</xdr:rowOff>
    </xdr:from>
    <xdr:to>
      <xdr:col>102</xdr:col>
      <xdr:colOff>165100</xdr:colOff>
      <xdr:row>39</xdr:row>
      <xdr:rowOff>171087</xdr:rowOff>
    </xdr:to>
    <xdr:sp macro="" textlink="">
      <xdr:nvSpPr>
        <xdr:cNvPr id="591" name="フローチャート: 判断 590"/>
        <xdr:cNvSpPr/>
      </xdr:nvSpPr>
      <xdr:spPr>
        <a:xfrm>
          <a:off x="19494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592" name="フローチャート: 判断 591"/>
        <xdr:cNvSpPr/>
      </xdr:nvSpPr>
      <xdr:spPr>
        <a:xfrm>
          <a:off x="18605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43362</xdr:rowOff>
    </xdr:from>
    <xdr:to>
      <xdr:col>116</xdr:col>
      <xdr:colOff>114300</xdr:colOff>
      <xdr:row>41</xdr:row>
      <xdr:rowOff>144962</xdr:rowOff>
    </xdr:to>
    <xdr:sp macro="" textlink="">
      <xdr:nvSpPr>
        <xdr:cNvPr id="598" name="楕円 597"/>
        <xdr:cNvSpPr/>
      </xdr:nvSpPr>
      <xdr:spPr>
        <a:xfrm>
          <a:off x="221107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129739</xdr:rowOff>
    </xdr:from>
    <xdr:ext cx="469744" cy="259045"/>
    <xdr:sp macro="" textlink="">
      <xdr:nvSpPr>
        <xdr:cNvPr id="599" name="【認定こども園・幼稚園・保育所】&#10;一人当たり面積該当値テキスト"/>
        <xdr:cNvSpPr txBox="1"/>
      </xdr:nvSpPr>
      <xdr:spPr>
        <a:xfrm>
          <a:off x="22199600" y="698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66222</xdr:rowOff>
    </xdr:from>
    <xdr:to>
      <xdr:col>112</xdr:col>
      <xdr:colOff>38100</xdr:colOff>
      <xdr:row>41</xdr:row>
      <xdr:rowOff>167822</xdr:rowOff>
    </xdr:to>
    <xdr:sp macro="" textlink="">
      <xdr:nvSpPr>
        <xdr:cNvPr id="600" name="楕円 599"/>
        <xdr:cNvSpPr/>
      </xdr:nvSpPr>
      <xdr:spPr>
        <a:xfrm>
          <a:off x="21272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94162</xdr:rowOff>
    </xdr:from>
    <xdr:to>
      <xdr:col>116</xdr:col>
      <xdr:colOff>63500</xdr:colOff>
      <xdr:row>41</xdr:row>
      <xdr:rowOff>117022</xdr:rowOff>
    </xdr:to>
    <xdr:cxnSp macro="">
      <xdr:nvCxnSpPr>
        <xdr:cNvPr id="601" name="直線コネクタ 600"/>
        <xdr:cNvCxnSpPr/>
      </xdr:nvCxnSpPr>
      <xdr:spPr>
        <a:xfrm flipV="1">
          <a:off x="21323300" y="71236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66222</xdr:rowOff>
    </xdr:from>
    <xdr:to>
      <xdr:col>107</xdr:col>
      <xdr:colOff>101600</xdr:colOff>
      <xdr:row>41</xdr:row>
      <xdr:rowOff>167822</xdr:rowOff>
    </xdr:to>
    <xdr:sp macro="" textlink="">
      <xdr:nvSpPr>
        <xdr:cNvPr id="602" name="楕円 601"/>
        <xdr:cNvSpPr/>
      </xdr:nvSpPr>
      <xdr:spPr>
        <a:xfrm>
          <a:off x="20383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117022</xdr:rowOff>
    </xdr:from>
    <xdr:to>
      <xdr:col>111</xdr:col>
      <xdr:colOff>177800</xdr:colOff>
      <xdr:row>41</xdr:row>
      <xdr:rowOff>117022</xdr:rowOff>
    </xdr:to>
    <xdr:cxnSp macro="">
      <xdr:nvCxnSpPr>
        <xdr:cNvPr id="603" name="直線コネクタ 602"/>
        <xdr:cNvCxnSpPr/>
      </xdr:nvCxnSpPr>
      <xdr:spPr>
        <a:xfrm>
          <a:off x="20434300" y="7146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69487</xdr:rowOff>
    </xdr:from>
    <xdr:to>
      <xdr:col>102</xdr:col>
      <xdr:colOff>165100</xdr:colOff>
      <xdr:row>41</xdr:row>
      <xdr:rowOff>171087</xdr:rowOff>
    </xdr:to>
    <xdr:sp macro="" textlink="">
      <xdr:nvSpPr>
        <xdr:cNvPr id="604" name="楕円 603"/>
        <xdr:cNvSpPr/>
      </xdr:nvSpPr>
      <xdr:spPr>
        <a:xfrm>
          <a:off x="194945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117022</xdr:rowOff>
    </xdr:from>
    <xdr:to>
      <xdr:col>107</xdr:col>
      <xdr:colOff>50800</xdr:colOff>
      <xdr:row>41</xdr:row>
      <xdr:rowOff>120287</xdr:rowOff>
    </xdr:to>
    <xdr:cxnSp macro="">
      <xdr:nvCxnSpPr>
        <xdr:cNvPr id="605" name="直線コネクタ 604"/>
        <xdr:cNvCxnSpPr/>
      </xdr:nvCxnSpPr>
      <xdr:spPr>
        <a:xfrm flipV="1">
          <a:off x="19545300" y="71464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69487</xdr:rowOff>
    </xdr:from>
    <xdr:to>
      <xdr:col>98</xdr:col>
      <xdr:colOff>38100</xdr:colOff>
      <xdr:row>41</xdr:row>
      <xdr:rowOff>171087</xdr:rowOff>
    </xdr:to>
    <xdr:sp macro="" textlink="">
      <xdr:nvSpPr>
        <xdr:cNvPr id="606" name="楕円 605"/>
        <xdr:cNvSpPr/>
      </xdr:nvSpPr>
      <xdr:spPr>
        <a:xfrm>
          <a:off x="186055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120287</xdr:rowOff>
    </xdr:from>
    <xdr:to>
      <xdr:col>102</xdr:col>
      <xdr:colOff>114300</xdr:colOff>
      <xdr:row>41</xdr:row>
      <xdr:rowOff>120287</xdr:rowOff>
    </xdr:to>
    <xdr:cxnSp macro="">
      <xdr:nvCxnSpPr>
        <xdr:cNvPr id="607" name="直線コネクタ 606"/>
        <xdr:cNvCxnSpPr/>
      </xdr:nvCxnSpPr>
      <xdr:spPr>
        <a:xfrm>
          <a:off x="18656300" y="7149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608"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161489</xdr:rowOff>
    </xdr:from>
    <xdr:ext cx="469744" cy="259045"/>
    <xdr:sp macro="" textlink="">
      <xdr:nvSpPr>
        <xdr:cNvPr id="609" name="n_2aveValue【認定こども園・幼稚園・保育所】&#10;一人当たり面積"/>
        <xdr:cNvSpPr txBox="1"/>
      </xdr:nvSpPr>
      <xdr:spPr>
        <a:xfrm>
          <a:off x="20199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16164</xdr:rowOff>
    </xdr:from>
    <xdr:ext cx="469744" cy="259045"/>
    <xdr:sp macro="" textlink="">
      <xdr:nvSpPr>
        <xdr:cNvPr id="610" name="n_3aveValue【認定こども園・幼稚園・保育所】&#10;一人当たり面積"/>
        <xdr:cNvSpPr txBox="1"/>
      </xdr:nvSpPr>
      <xdr:spPr>
        <a:xfrm>
          <a:off x="19310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611" name="n_4aveValue【認定こども園・幼稚園・保育所】&#10;一人当たり面積"/>
        <xdr:cNvSpPr txBox="1"/>
      </xdr:nvSpPr>
      <xdr:spPr>
        <a:xfrm>
          <a:off x="18421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158949</xdr:rowOff>
    </xdr:from>
    <xdr:ext cx="469744" cy="259045"/>
    <xdr:sp macro="" textlink="">
      <xdr:nvSpPr>
        <xdr:cNvPr id="612" name="n_1mainValue【認定こども園・幼稚園・保育所】&#10;一人当たり面積"/>
        <xdr:cNvSpPr txBox="1"/>
      </xdr:nvSpPr>
      <xdr:spPr>
        <a:xfrm>
          <a:off x="21075727" y="718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158949</xdr:rowOff>
    </xdr:from>
    <xdr:ext cx="469744" cy="259045"/>
    <xdr:sp macro="" textlink="">
      <xdr:nvSpPr>
        <xdr:cNvPr id="613" name="n_2mainValue【認定こども園・幼稚園・保育所】&#10;一人当たり面積"/>
        <xdr:cNvSpPr txBox="1"/>
      </xdr:nvSpPr>
      <xdr:spPr>
        <a:xfrm>
          <a:off x="20199427" y="718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162214</xdr:rowOff>
    </xdr:from>
    <xdr:ext cx="469744" cy="259045"/>
    <xdr:sp macro="" textlink="">
      <xdr:nvSpPr>
        <xdr:cNvPr id="614" name="n_3mainValue【認定こども園・幼稚園・保育所】&#10;一人当たり面積"/>
        <xdr:cNvSpPr txBox="1"/>
      </xdr:nvSpPr>
      <xdr:spPr>
        <a:xfrm>
          <a:off x="19310427" y="719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162214</xdr:rowOff>
    </xdr:from>
    <xdr:ext cx="469744" cy="259045"/>
    <xdr:sp macro="" textlink="">
      <xdr:nvSpPr>
        <xdr:cNvPr id="615" name="n_4mainValue【認定こども園・幼稚園・保育所】&#10;一人当たり面積"/>
        <xdr:cNvSpPr txBox="1"/>
      </xdr:nvSpPr>
      <xdr:spPr>
        <a:xfrm>
          <a:off x="18421427" y="719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6" name="テキスト ボックス 62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7" name="直線コネクタ 62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8" name="テキスト ボックス 62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9" name="直線コネクタ 62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30" name="テキスト ボックス 62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31" name="直線コネクタ 63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32" name="テキスト ボックス 63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3" name="直線コネクタ 63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4" name="テキスト ボックス 63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5" name="直線コネクタ 63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6" name="テキスト ボックス 63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7" name="直線コネクタ 6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8" name="テキスト ボックス 63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156210</xdr:rowOff>
    </xdr:to>
    <xdr:cxnSp macro="">
      <xdr:nvCxnSpPr>
        <xdr:cNvPr id="640" name="直線コネクタ 639"/>
        <xdr:cNvCxnSpPr/>
      </xdr:nvCxnSpPr>
      <xdr:spPr>
        <a:xfrm flipV="1">
          <a:off x="16318864" y="946404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160037</xdr:rowOff>
    </xdr:from>
    <xdr:ext cx="405111" cy="259045"/>
    <xdr:sp macro="" textlink="">
      <xdr:nvSpPr>
        <xdr:cNvPr id="641" name="【学校施設】&#10;有形固定資産減価償却率最小値テキスト"/>
        <xdr:cNvSpPr txBox="1"/>
      </xdr:nvSpPr>
      <xdr:spPr>
        <a:xfrm>
          <a:off x="16357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156210</xdr:rowOff>
    </xdr:from>
    <xdr:to>
      <xdr:col>86</xdr:col>
      <xdr:colOff>25400</xdr:colOff>
      <xdr:row>64</xdr:row>
      <xdr:rowOff>156210</xdr:rowOff>
    </xdr:to>
    <xdr:cxnSp macro="">
      <xdr:nvCxnSpPr>
        <xdr:cNvPr id="642" name="直線コネクタ 641"/>
        <xdr:cNvCxnSpPr/>
      </xdr:nvCxnSpPr>
      <xdr:spPr>
        <a:xfrm>
          <a:off x="16230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43" name="【学校施設】&#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44" name="直線コネクタ 643"/>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45" name="【学校施設】&#10;有形固定資産減価償却率平均値テキスト"/>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46" name="フローチャート: 判断 645"/>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647" name="フローチャート: 判断 646"/>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21590</xdr:rowOff>
    </xdr:from>
    <xdr:to>
      <xdr:col>76</xdr:col>
      <xdr:colOff>165100</xdr:colOff>
      <xdr:row>60</xdr:row>
      <xdr:rowOff>123190</xdr:rowOff>
    </xdr:to>
    <xdr:sp macro="" textlink="">
      <xdr:nvSpPr>
        <xdr:cNvPr id="648" name="フローチャート: 判断 647"/>
        <xdr:cNvSpPr/>
      </xdr:nvSpPr>
      <xdr:spPr>
        <a:xfrm>
          <a:off x="14541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116840</xdr:rowOff>
    </xdr:from>
    <xdr:to>
      <xdr:col>72</xdr:col>
      <xdr:colOff>38100</xdr:colOff>
      <xdr:row>60</xdr:row>
      <xdr:rowOff>46990</xdr:rowOff>
    </xdr:to>
    <xdr:sp macro="" textlink="">
      <xdr:nvSpPr>
        <xdr:cNvPr id="649" name="フローチャート: 判断 648"/>
        <xdr:cNvSpPr/>
      </xdr:nvSpPr>
      <xdr:spPr>
        <a:xfrm>
          <a:off x="13652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55880</xdr:rowOff>
    </xdr:from>
    <xdr:to>
      <xdr:col>67</xdr:col>
      <xdr:colOff>101600</xdr:colOff>
      <xdr:row>59</xdr:row>
      <xdr:rowOff>157480</xdr:rowOff>
    </xdr:to>
    <xdr:sp macro="" textlink="">
      <xdr:nvSpPr>
        <xdr:cNvPr id="650" name="フローチャート: 判断 649"/>
        <xdr:cNvSpPr/>
      </xdr:nvSpPr>
      <xdr:spPr>
        <a:xfrm>
          <a:off x="12763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1" name="テキスト ボックス 6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147320</xdr:rowOff>
    </xdr:from>
    <xdr:to>
      <xdr:col>85</xdr:col>
      <xdr:colOff>177800</xdr:colOff>
      <xdr:row>59</xdr:row>
      <xdr:rowOff>77470</xdr:rowOff>
    </xdr:to>
    <xdr:sp macro="" textlink="">
      <xdr:nvSpPr>
        <xdr:cNvPr id="656" name="楕円 655"/>
        <xdr:cNvSpPr/>
      </xdr:nvSpPr>
      <xdr:spPr>
        <a:xfrm>
          <a:off x="16268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170197</xdr:rowOff>
    </xdr:from>
    <xdr:ext cx="405111" cy="259045"/>
    <xdr:sp macro="" textlink="">
      <xdr:nvSpPr>
        <xdr:cNvPr id="657" name="【学校施設】&#10;有形固定資産減価償却率該当値テキスト"/>
        <xdr:cNvSpPr txBox="1"/>
      </xdr:nvSpPr>
      <xdr:spPr>
        <a:xfrm>
          <a:off x="16357600"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658" name="楕円 657"/>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125730</xdr:rowOff>
    </xdr:from>
    <xdr:to>
      <xdr:col>85</xdr:col>
      <xdr:colOff>127000</xdr:colOff>
      <xdr:row>59</xdr:row>
      <xdr:rowOff>26670</xdr:rowOff>
    </xdr:to>
    <xdr:cxnSp macro="">
      <xdr:nvCxnSpPr>
        <xdr:cNvPr id="659" name="直線コネクタ 658"/>
        <xdr:cNvCxnSpPr/>
      </xdr:nvCxnSpPr>
      <xdr:spPr>
        <a:xfrm>
          <a:off x="15481300" y="100698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40640</xdr:rowOff>
    </xdr:from>
    <xdr:to>
      <xdr:col>76</xdr:col>
      <xdr:colOff>165100</xdr:colOff>
      <xdr:row>58</xdr:row>
      <xdr:rowOff>142240</xdr:rowOff>
    </xdr:to>
    <xdr:sp macro="" textlink="">
      <xdr:nvSpPr>
        <xdr:cNvPr id="660" name="楕円 659"/>
        <xdr:cNvSpPr/>
      </xdr:nvSpPr>
      <xdr:spPr>
        <a:xfrm>
          <a:off x="14541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91440</xdr:rowOff>
    </xdr:from>
    <xdr:to>
      <xdr:col>81</xdr:col>
      <xdr:colOff>50800</xdr:colOff>
      <xdr:row>58</xdr:row>
      <xdr:rowOff>125730</xdr:rowOff>
    </xdr:to>
    <xdr:cxnSp macro="">
      <xdr:nvCxnSpPr>
        <xdr:cNvPr id="661" name="直線コネクタ 660"/>
        <xdr:cNvCxnSpPr/>
      </xdr:nvCxnSpPr>
      <xdr:spPr>
        <a:xfrm>
          <a:off x="14592300" y="100355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40640</xdr:rowOff>
    </xdr:from>
    <xdr:to>
      <xdr:col>72</xdr:col>
      <xdr:colOff>38100</xdr:colOff>
      <xdr:row>58</xdr:row>
      <xdr:rowOff>142240</xdr:rowOff>
    </xdr:to>
    <xdr:sp macro="" textlink="">
      <xdr:nvSpPr>
        <xdr:cNvPr id="662" name="楕円 661"/>
        <xdr:cNvSpPr/>
      </xdr:nvSpPr>
      <xdr:spPr>
        <a:xfrm>
          <a:off x="1365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58</xdr:row>
      <xdr:rowOff>91440</xdr:rowOff>
    </xdr:to>
    <xdr:cxnSp macro="">
      <xdr:nvCxnSpPr>
        <xdr:cNvPr id="663" name="直線コネクタ 662"/>
        <xdr:cNvCxnSpPr/>
      </xdr:nvCxnSpPr>
      <xdr:spPr>
        <a:xfrm>
          <a:off x="13703300" y="1003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124460</xdr:rowOff>
    </xdr:from>
    <xdr:to>
      <xdr:col>67</xdr:col>
      <xdr:colOff>101600</xdr:colOff>
      <xdr:row>58</xdr:row>
      <xdr:rowOff>54610</xdr:rowOff>
    </xdr:to>
    <xdr:sp macro="" textlink="">
      <xdr:nvSpPr>
        <xdr:cNvPr id="664" name="楕円 663"/>
        <xdr:cNvSpPr/>
      </xdr:nvSpPr>
      <xdr:spPr>
        <a:xfrm>
          <a:off x="12763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3810</xdr:rowOff>
    </xdr:from>
    <xdr:to>
      <xdr:col>71</xdr:col>
      <xdr:colOff>177800</xdr:colOff>
      <xdr:row>58</xdr:row>
      <xdr:rowOff>91440</xdr:rowOff>
    </xdr:to>
    <xdr:cxnSp macro="">
      <xdr:nvCxnSpPr>
        <xdr:cNvPr id="665" name="直線コネクタ 664"/>
        <xdr:cNvCxnSpPr/>
      </xdr:nvCxnSpPr>
      <xdr:spPr>
        <a:xfrm>
          <a:off x="12814300" y="994791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666" name="n_1aveValue【学校施設】&#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114317</xdr:rowOff>
    </xdr:from>
    <xdr:ext cx="405111" cy="259045"/>
    <xdr:sp macro="" textlink="">
      <xdr:nvSpPr>
        <xdr:cNvPr id="667" name="n_2aveValue【学校施設】&#10;有形固定資産減価償却率"/>
        <xdr:cNvSpPr txBox="1"/>
      </xdr:nvSpPr>
      <xdr:spPr>
        <a:xfrm>
          <a:off x="14389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38117</xdr:rowOff>
    </xdr:from>
    <xdr:ext cx="405111" cy="259045"/>
    <xdr:sp macro="" textlink="">
      <xdr:nvSpPr>
        <xdr:cNvPr id="668" name="n_3aveValue【学校施設】&#10;有形固定資産減価償却率"/>
        <xdr:cNvSpPr txBox="1"/>
      </xdr:nvSpPr>
      <xdr:spPr>
        <a:xfrm>
          <a:off x="13500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148607</xdr:rowOff>
    </xdr:from>
    <xdr:ext cx="405111" cy="259045"/>
    <xdr:sp macro="" textlink="">
      <xdr:nvSpPr>
        <xdr:cNvPr id="669" name="n_4aveValue【学校施設】&#10;有形固定資産減価償却率"/>
        <xdr:cNvSpPr txBox="1"/>
      </xdr:nvSpPr>
      <xdr:spPr>
        <a:xfrm>
          <a:off x="12611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21607</xdr:rowOff>
    </xdr:from>
    <xdr:ext cx="405111" cy="259045"/>
    <xdr:sp macro="" textlink="">
      <xdr:nvSpPr>
        <xdr:cNvPr id="670" name="n_1mainValue【学校施設】&#10;有形固定資産減価償却率"/>
        <xdr:cNvSpPr txBox="1"/>
      </xdr:nvSpPr>
      <xdr:spPr>
        <a:xfrm>
          <a:off x="15266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671" name="n_2mainValue【学校施設】&#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672" name="n_3mainValue【学校施設】&#10;有形固定資産減価償却率"/>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71137</xdr:rowOff>
    </xdr:from>
    <xdr:ext cx="405111" cy="259045"/>
    <xdr:sp macro="" textlink="">
      <xdr:nvSpPr>
        <xdr:cNvPr id="673" name="n_4mainValue【学校施設】&#10;有形固定資産減価償却率"/>
        <xdr:cNvSpPr txBox="1"/>
      </xdr:nvSpPr>
      <xdr:spPr>
        <a:xfrm>
          <a:off x="126117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2" name="テキスト ボックス 6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4" name="テキスト ボックス 6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85" name="直線コネクタ 6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6" name="テキスト ボックス 6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7" name="直線コネクタ 6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8" name="テキスト ボックス 6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9" name="直線コネクタ 6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90" name="テキスト ボックス 6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91" name="直線コネクタ 6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92" name="テキスト ボックス 6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106070</xdr:rowOff>
    </xdr:from>
    <xdr:to>
      <xdr:col>116</xdr:col>
      <xdr:colOff>62864</xdr:colOff>
      <xdr:row>63</xdr:row>
      <xdr:rowOff>34290</xdr:rowOff>
    </xdr:to>
    <xdr:cxnSp macro="">
      <xdr:nvCxnSpPr>
        <xdr:cNvPr id="696" name="直線コネクタ 695"/>
        <xdr:cNvCxnSpPr/>
      </xdr:nvCxnSpPr>
      <xdr:spPr>
        <a:xfrm flipV="1">
          <a:off x="22160864" y="9878720"/>
          <a:ext cx="0" cy="95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38117</xdr:rowOff>
    </xdr:from>
    <xdr:ext cx="469744" cy="259045"/>
    <xdr:sp macro="" textlink="">
      <xdr:nvSpPr>
        <xdr:cNvPr id="697" name="【学校施設】&#10;一人当たり面積最小値テキスト"/>
        <xdr:cNvSpPr txBox="1"/>
      </xdr:nvSpPr>
      <xdr:spPr>
        <a:xfrm>
          <a:off x="22199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698" name="直線コネクタ 697"/>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52747</xdr:rowOff>
    </xdr:from>
    <xdr:ext cx="469744" cy="259045"/>
    <xdr:sp macro="" textlink="">
      <xdr:nvSpPr>
        <xdr:cNvPr id="699" name="【学校施設】&#10;一人当たり面積最大値テキスト"/>
        <xdr:cNvSpPr txBox="1"/>
      </xdr:nvSpPr>
      <xdr:spPr>
        <a:xfrm>
          <a:off x="22199600" y="96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106070</xdr:rowOff>
    </xdr:from>
    <xdr:to>
      <xdr:col>116</xdr:col>
      <xdr:colOff>152400</xdr:colOff>
      <xdr:row>57</xdr:row>
      <xdr:rowOff>106070</xdr:rowOff>
    </xdr:to>
    <xdr:cxnSp macro="">
      <xdr:nvCxnSpPr>
        <xdr:cNvPr id="700" name="直線コネクタ 699"/>
        <xdr:cNvCxnSpPr/>
      </xdr:nvCxnSpPr>
      <xdr:spPr>
        <a:xfrm>
          <a:off x="22072600" y="987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83634</xdr:rowOff>
    </xdr:from>
    <xdr:ext cx="469744" cy="259045"/>
    <xdr:sp macro="" textlink="">
      <xdr:nvSpPr>
        <xdr:cNvPr id="701" name="【学校施設】&#10;一人当たり面積平均値テキスト"/>
        <xdr:cNvSpPr txBox="1"/>
      </xdr:nvSpPr>
      <xdr:spPr>
        <a:xfrm>
          <a:off x="22199600" y="10370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60757</xdr:rowOff>
    </xdr:from>
    <xdr:to>
      <xdr:col>116</xdr:col>
      <xdr:colOff>114300</xdr:colOff>
      <xdr:row>61</xdr:row>
      <xdr:rowOff>162357</xdr:rowOff>
    </xdr:to>
    <xdr:sp macro="" textlink="">
      <xdr:nvSpPr>
        <xdr:cNvPr id="702" name="フローチャート: 判断 701"/>
        <xdr:cNvSpPr/>
      </xdr:nvSpPr>
      <xdr:spPr>
        <a:xfrm>
          <a:off x="22110700" y="1051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39268</xdr:rowOff>
    </xdr:from>
    <xdr:to>
      <xdr:col>112</xdr:col>
      <xdr:colOff>38100</xdr:colOff>
      <xdr:row>61</xdr:row>
      <xdr:rowOff>140868</xdr:rowOff>
    </xdr:to>
    <xdr:sp macro="" textlink="">
      <xdr:nvSpPr>
        <xdr:cNvPr id="703" name="フローチャート: 判断 702"/>
        <xdr:cNvSpPr/>
      </xdr:nvSpPr>
      <xdr:spPr>
        <a:xfrm>
          <a:off x="21272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41097</xdr:rowOff>
    </xdr:from>
    <xdr:to>
      <xdr:col>107</xdr:col>
      <xdr:colOff>101600</xdr:colOff>
      <xdr:row>61</xdr:row>
      <xdr:rowOff>142697</xdr:rowOff>
    </xdr:to>
    <xdr:sp macro="" textlink="">
      <xdr:nvSpPr>
        <xdr:cNvPr id="704" name="フローチャート: 判断 703"/>
        <xdr:cNvSpPr/>
      </xdr:nvSpPr>
      <xdr:spPr>
        <a:xfrm>
          <a:off x="20383500" y="104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705" name="フローチャート: 判断 704"/>
        <xdr:cNvSpPr/>
      </xdr:nvSpPr>
      <xdr:spPr>
        <a:xfrm>
          <a:off x="19494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26924</xdr:rowOff>
    </xdr:from>
    <xdr:to>
      <xdr:col>98</xdr:col>
      <xdr:colOff>38100</xdr:colOff>
      <xdr:row>60</xdr:row>
      <xdr:rowOff>128524</xdr:rowOff>
    </xdr:to>
    <xdr:sp macro="" textlink="">
      <xdr:nvSpPr>
        <xdr:cNvPr id="706" name="フローチャート: 判断 705"/>
        <xdr:cNvSpPr/>
      </xdr:nvSpPr>
      <xdr:spPr>
        <a:xfrm>
          <a:off x="186055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712" name="楕円 711"/>
        <xdr:cNvSpPr/>
      </xdr:nvSpPr>
      <xdr:spPr>
        <a:xfrm>
          <a:off x="221107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42435</xdr:rowOff>
    </xdr:from>
    <xdr:ext cx="469744" cy="259045"/>
    <xdr:sp macro="" textlink="">
      <xdr:nvSpPr>
        <xdr:cNvPr id="713" name="【学校施設】&#10;一人当たり面積該当値テキスト"/>
        <xdr:cNvSpPr txBox="1"/>
      </xdr:nvSpPr>
      <xdr:spPr>
        <a:xfrm>
          <a:off x="22199600" y="106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132537</xdr:rowOff>
    </xdr:from>
    <xdr:to>
      <xdr:col>112</xdr:col>
      <xdr:colOff>38100</xdr:colOff>
      <xdr:row>63</xdr:row>
      <xdr:rowOff>62687</xdr:rowOff>
    </xdr:to>
    <xdr:sp macro="" textlink="">
      <xdr:nvSpPr>
        <xdr:cNvPr id="714" name="楕円 713"/>
        <xdr:cNvSpPr/>
      </xdr:nvSpPr>
      <xdr:spPr>
        <a:xfrm>
          <a:off x="21272500" y="1076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xdr:rowOff>
    </xdr:from>
    <xdr:to>
      <xdr:col>116</xdr:col>
      <xdr:colOff>63500</xdr:colOff>
      <xdr:row>63</xdr:row>
      <xdr:rowOff>11887</xdr:rowOff>
    </xdr:to>
    <xdr:cxnSp macro="">
      <xdr:nvCxnSpPr>
        <xdr:cNvPr id="715" name="直線コネクタ 714"/>
        <xdr:cNvCxnSpPr/>
      </xdr:nvCxnSpPr>
      <xdr:spPr>
        <a:xfrm flipV="1">
          <a:off x="21323300" y="10808208"/>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68529</xdr:rowOff>
    </xdr:from>
    <xdr:to>
      <xdr:col>107</xdr:col>
      <xdr:colOff>101600</xdr:colOff>
      <xdr:row>62</xdr:row>
      <xdr:rowOff>170129</xdr:rowOff>
    </xdr:to>
    <xdr:sp macro="" textlink="">
      <xdr:nvSpPr>
        <xdr:cNvPr id="716" name="楕円 715"/>
        <xdr:cNvSpPr/>
      </xdr:nvSpPr>
      <xdr:spPr>
        <a:xfrm>
          <a:off x="20383500" y="1069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119329</xdr:rowOff>
    </xdr:from>
    <xdr:to>
      <xdr:col>111</xdr:col>
      <xdr:colOff>177800</xdr:colOff>
      <xdr:row>63</xdr:row>
      <xdr:rowOff>11887</xdr:rowOff>
    </xdr:to>
    <xdr:cxnSp macro="">
      <xdr:nvCxnSpPr>
        <xdr:cNvPr id="717" name="直線コネクタ 716"/>
        <xdr:cNvCxnSpPr/>
      </xdr:nvCxnSpPr>
      <xdr:spPr>
        <a:xfrm>
          <a:off x="20434300" y="10749229"/>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72187</xdr:rowOff>
    </xdr:from>
    <xdr:to>
      <xdr:col>102</xdr:col>
      <xdr:colOff>165100</xdr:colOff>
      <xdr:row>63</xdr:row>
      <xdr:rowOff>2337</xdr:rowOff>
    </xdr:to>
    <xdr:sp macro="" textlink="">
      <xdr:nvSpPr>
        <xdr:cNvPr id="718" name="楕円 717"/>
        <xdr:cNvSpPr/>
      </xdr:nvSpPr>
      <xdr:spPr>
        <a:xfrm>
          <a:off x="19494500" y="1070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119329</xdr:rowOff>
    </xdr:from>
    <xdr:to>
      <xdr:col>107</xdr:col>
      <xdr:colOff>50800</xdr:colOff>
      <xdr:row>62</xdr:row>
      <xdr:rowOff>122987</xdr:rowOff>
    </xdr:to>
    <xdr:cxnSp macro="">
      <xdr:nvCxnSpPr>
        <xdr:cNvPr id="719" name="直線コネクタ 718"/>
        <xdr:cNvCxnSpPr/>
      </xdr:nvCxnSpPr>
      <xdr:spPr>
        <a:xfrm flipV="1">
          <a:off x="19545300" y="10749229"/>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127965</xdr:rowOff>
    </xdr:from>
    <xdr:to>
      <xdr:col>98</xdr:col>
      <xdr:colOff>38100</xdr:colOff>
      <xdr:row>63</xdr:row>
      <xdr:rowOff>58115</xdr:rowOff>
    </xdr:to>
    <xdr:sp macro="" textlink="">
      <xdr:nvSpPr>
        <xdr:cNvPr id="720" name="楕円 719"/>
        <xdr:cNvSpPr/>
      </xdr:nvSpPr>
      <xdr:spPr>
        <a:xfrm>
          <a:off x="18605500" y="107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122987</xdr:rowOff>
    </xdr:from>
    <xdr:to>
      <xdr:col>102</xdr:col>
      <xdr:colOff>114300</xdr:colOff>
      <xdr:row>63</xdr:row>
      <xdr:rowOff>7315</xdr:rowOff>
    </xdr:to>
    <xdr:cxnSp macro="">
      <xdr:nvCxnSpPr>
        <xdr:cNvPr id="721" name="直線コネクタ 720"/>
        <xdr:cNvCxnSpPr/>
      </xdr:nvCxnSpPr>
      <xdr:spPr>
        <a:xfrm flipV="1">
          <a:off x="18656300" y="10752887"/>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157395</xdr:rowOff>
    </xdr:from>
    <xdr:ext cx="469744" cy="259045"/>
    <xdr:sp macro="" textlink="">
      <xdr:nvSpPr>
        <xdr:cNvPr id="722" name="n_1aveValue【学校施設】&#10;一人当たり面積"/>
        <xdr:cNvSpPr txBox="1"/>
      </xdr:nvSpPr>
      <xdr:spPr>
        <a:xfrm>
          <a:off x="210757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159224</xdr:rowOff>
    </xdr:from>
    <xdr:ext cx="469744" cy="259045"/>
    <xdr:sp macro="" textlink="">
      <xdr:nvSpPr>
        <xdr:cNvPr id="723" name="n_2aveValue【学校施設】&#10;一人当たり面積"/>
        <xdr:cNvSpPr txBox="1"/>
      </xdr:nvSpPr>
      <xdr:spPr>
        <a:xfrm>
          <a:off x="20199427" y="102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166540</xdr:rowOff>
    </xdr:from>
    <xdr:ext cx="469744" cy="259045"/>
    <xdr:sp macro="" textlink="">
      <xdr:nvSpPr>
        <xdr:cNvPr id="724" name="n_3aveValue【学校施設】&#10;一人当たり面積"/>
        <xdr:cNvSpPr txBox="1"/>
      </xdr:nvSpPr>
      <xdr:spPr>
        <a:xfrm>
          <a:off x="19310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145051</xdr:rowOff>
    </xdr:from>
    <xdr:ext cx="469744" cy="259045"/>
    <xdr:sp macro="" textlink="">
      <xdr:nvSpPr>
        <xdr:cNvPr id="725" name="n_4aveValue【学校施設】&#10;一人当たり面積"/>
        <xdr:cNvSpPr txBox="1"/>
      </xdr:nvSpPr>
      <xdr:spPr>
        <a:xfrm>
          <a:off x="18421427" y="100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53814</xdr:rowOff>
    </xdr:from>
    <xdr:ext cx="469744" cy="259045"/>
    <xdr:sp macro="" textlink="">
      <xdr:nvSpPr>
        <xdr:cNvPr id="726" name="n_1mainValue【学校施設】&#10;一人当たり面積"/>
        <xdr:cNvSpPr txBox="1"/>
      </xdr:nvSpPr>
      <xdr:spPr>
        <a:xfrm>
          <a:off x="21075727" y="1085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161256</xdr:rowOff>
    </xdr:from>
    <xdr:ext cx="469744" cy="259045"/>
    <xdr:sp macro="" textlink="">
      <xdr:nvSpPr>
        <xdr:cNvPr id="727" name="n_2mainValue【学校施設】&#10;一人当たり面積"/>
        <xdr:cNvSpPr txBox="1"/>
      </xdr:nvSpPr>
      <xdr:spPr>
        <a:xfrm>
          <a:off x="20199427" y="1079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164914</xdr:rowOff>
    </xdr:from>
    <xdr:ext cx="469744" cy="259045"/>
    <xdr:sp macro="" textlink="">
      <xdr:nvSpPr>
        <xdr:cNvPr id="728" name="n_3mainValue【学校施設】&#10;一人当たり面積"/>
        <xdr:cNvSpPr txBox="1"/>
      </xdr:nvSpPr>
      <xdr:spPr>
        <a:xfrm>
          <a:off x="19310427" y="107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49242</xdr:rowOff>
    </xdr:from>
    <xdr:ext cx="469744" cy="259045"/>
    <xdr:sp macro="" textlink="">
      <xdr:nvSpPr>
        <xdr:cNvPr id="729" name="n_4mainValue【学校施設】&#10;一人当たり面積"/>
        <xdr:cNvSpPr txBox="1"/>
      </xdr:nvSpPr>
      <xdr:spPr>
        <a:xfrm>
          <a:off x="18421427" y="1085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0" name="テキスト ボックス 7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41" name="直線コネクタ 74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42" name="テキスト ボックス 741"/>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3" name="直線コネクタ 74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4" name="テキスト ボックス 74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5" name="直線コネクタ 74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6" name="テキスト ボックス 74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7" name="直線コネクタ 74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8" name="テキスト ボックス 74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0" name="テキスト ボックス 74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140970</xdr:rowOff>
    </xdr:from>
    <xdr:to>
      <xdr:col>85</xdr:col>
      <xdr:colOff>126364</xdr:colOff>
      <xdr:row>85</xdr:row>
      <xdr:rowOff>150113</xdr:rowOff>
    </xdr:to>
    <xdr:cxnSp macro="">
      <xdr:nvCxnSpPr>
        <xdr:cNvPr id="752" name="直線コネクタ 751"/>
        <xdr:cNvCxnSpPr/>
      </xdr:nvCxnSpPr>
      <xdr:spPr>
        <a:xfrm flipV="1">
          <a:off x="16318864" y="13514070"/>
          <a:ext cx="0" cy="120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153940</xdr:rowOff>
    </xdr:from>
    <xdr:ext cx="405111" cy="259045"/>
    <xdr:sp macro="" textlink="">
      <xdr:nvSpPr>
        <xdr:cNvPr id="753" name="【児童館】&#10;有形固定資産減価償却率最小値テキスト"/>
        <xdr:cNvSpPr txBox="1"/>
      </xdr:nvSpPr>
      <xdr:spPr>
        <a:xfrm>
          <a:off x="16357600" y="14727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150113</xdr:rowOff>
    </xdr:from>
    <xdr:to>
      <xdr:col>86</xdr:col>
      <xdr:colOff>25400</xdr:colOff>
      <xdr:row>85</xdr:row>
      <xdr:rowOff>150113</xdr:rowOff>
    </xdr:to>
    <xdr:cxnSp macro="">
      <xdr:nvCxnSpPr>
        <xdr:cNvPr id="754" name="直線コネクタ 753"/>
        <xdr:cNvCxnSpPr/>
      </xdr:nvCxnSpPr>
      <xdr:spPr>
        <a:xfrm>
          <a:off x="16230600" y="1472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87647</xdr:rowOff>
    </xdr:from>
    <xdr:ext cx="405111" cy="259045"/>
    <xdr:sp macro="" textlink="">
      <xdr:nvSpPr>
        <xdr:cNvPr id="755" name="【児童館】&#10;有形固定資産減価償却率最大値テキスト"/>
        <xdr:cNvSpPr txBox="1"/>
      </xdr:nvSpPr>
      <xdr:spPr>
        <a:xfrm>
          <a:off x="16357600" y="1328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140970</xdr:rowOff>
    </xdr:from>
    <xdr:to>
      <xdr:col>86</xdr:col>
      <xdr:colOff>25400</xdr:colOff>
      <xdr:row>78</xdr:row>
      <xdr:rowOff>140970</xdr:rowOff>
    </xdr:to>
    <xdr:cxnSp macro="">
      <xdr:nvCxnSpPr>
        <xdr:cNvPr id="756" name="直線コネクタ 755"/>
        <xdr:cNvCxnSpPr/>
      </xdr:nvCxnSpPr>
      <xdr:spPr>
        <a:xfrm>
          <a:off x="16230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37609</xdr:rowOff>
    </xdr:from>
    <xdr:ext cx="405111" cy="259045"/>
    <xdr:sp macro="" textlink="">
      <xdr:nvSpPr>
        <xdr:cNvPr id="757" name="【児童館】&#10;有形固定資産減価償却率平均値テキスト"/>
        <xdr:cNvSpPr txBox="1"/>
      </xdr:nvSpPr>
      <xdr:spPr>
        <a:xfrm>
          <a:off x="16357600" y="13925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xdr:rowOff>
    </xdr:from>
    <xdr:to>
      <xdr:col>85</xdr:col>
      <xdr:colOff>177800</xdr:colOff>
      <xdr:row>82</xdr:row>
      <xdr:rowOff>116332</xdr:rowOff>
    </xdr:to>
    <xdr:sp macro="" textlink="">
      <xdr:nvSpPr>
        <xdr:cNvPr id="758" name="フローチャート: 判断 757"/>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97028</xdr:rowOff>
    </xdr:from>
    <xdr:to>
      <xdr:col>81</xdr:col>
      <xdr:colOff>101600</xdr:colOff>
      <xdr:row>82</xdr:row>
      <xdr:rowOff>27178</xdr:rowOff>
    </xdr:to>
    <xdr:sp macro="" textlink="">
      <xdr:nvSpPr>
        <xdr:cNvPr id="759" name="フローチャート: 判断 758"/>
        <xdr:cNvSpPr/>
      </xdr:nvSpPr>
      <xdr:spPr>
        <a:xfrm>
          <a:off x="15430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106172</xdr:rowOff>
    </xdr:from>
    <xdr:to>
      <xdr:col>76</xdr:col>
      <xdr:colOff>165100</xdr:colOff>
      <xdr:row>82</xdr:row>
      <xdr:rowOff>36322</xdr:rowOff>
    </xdr:to>
    <xdr:sp macro="" textlink="">
      <xdr:nvSpPr>
        <xdr:cNvPr id="760" name="フローチャート: 判断 759"/>
        <xdr:cNvSpPr/>
      </xdr:nvSpPr>
      <xdr:spPr>
        <a:xfrm>
          <a:off x="14541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126746</xdr:rowOff>
    </xdr:from>
    <xdr:to>
      <xdr:col>72</xdr:col>
      <xdr:colOff>38100</xdr:colOff>
      <xdr:row>82</xdr:row>
      <xdr:rowOff>56896</xdr:rowOff>
    </xdr:to>
    <xdr:sp macro="" textlink="">
      <xdr:nvSpPr>
        <xdr:cNvPr id="761" name="フローチャート: 判断 760"/>
        <xdr:cNvSpPr/>
      </xdr:nvSpPr>
      <xdr:spPr>
        <a:xfrm>
          <a:off x="13652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161037</xdr:rowOff>
    </xdr:from>
    <xdr:to>
      <xdr:col>67</xdr:col>
      <xdr:colOff>101600</xdr:colOff>
      <xdr:row>79</xdr:row>
      <xdr:rowOff>91187</xdr:rowOff>
    </xdr:to>
    <xdr:sp macro="" textlink="">
      <xdr:nvSpPr>
        <xdr:cNvPr id="762" name="フローチャート: 判断 761"/>
        <xdr:cNvSpPr/>
      </xdr:nvSpPr>
      <xdr:spPr>
        <a:xfrm>
          <a:off x="12763500" y="1353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39878</xdr:rowOff>
    </xdr:from>
    <xdr:to>
      <xdr:col>85</xdr:col>
      <xdr:colOff>177800</xdr:colOff>
      <xdr:row>83</xdr:row>
      <xdr:rowOff>141478</xdr:rowOff>
    </xdr:to>
    <xdr:sp macro="" textlink="">
      <xdr:nvSpPr>
        <xdr:cNvPr id="768" name="楕円 767"/>
        <xdr:cNvSpPr/>
      </xdr:nvSpPr>
      <xdr:spPr>
        <a:xfrm>
          <a:off x="162687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18305</xdr:rowOff>
    </xdr:from>
    <xdr:ext cx="405111" cy="259045"/>
    <xdr:sp macro="" textlink="">
      <xdr:nvSpPr>
        <xdr:cNvPr id="769" name="【児童館】&#10;有形固定資産減価償却率該当値テキスト"/>
        <xdr:cNvSpPr txBox="1"/>
      </xdr:nvSpPr>
      <xdr:spPr>
        <a:xfrm>
          <a:off x="16357600" y="1424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163322</xdr:rowOff>
    </xdr:from>
    <xdr:to>
      <xdr:col>81</xdr:col>
      <xdr:colOff>101600</xdr:colOff>
      <xdr:row>83</xdr:row>
      <xdr:rowOff>93472</xdr:rowOff>
    </xdr:to>
    <xdr:sp macro="" textlink="">
      <xdr:nvSpPr>
        <xdr:cNvPr id="770" name="楕円 769"/>
        <xdr:cNvSpPr/>
      </xdr:nvSpPr>
      <xdr:spPr>
        <a:xfrm>
          <a:off x="15430500" y="1422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42672</xdr:rowOff>
    </xdr:from>
    <xdr:to>
      <xdr:col>85</xdr:col>
      <xdr:colOff>127000</xdr:colOff>
      <xdr:row>83</xdr:row>
      <xdr:rowOff>90678</xdr:rowOff>
    </xdr:to>
    <xdr:cxnSp macro="">
      <xdr:nvCxnSpPr>
        <xdr:cNvPr id="771" name="直線コネクタ 770"/>
        <xdr:cNvCxnSpPr/>
      </xdr:nvCxnSpPr>
      <xdr:spPr>
        <a:xfrm>
          <a:off x="15481300" y="1427302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117602</xdr:rowOff>
    </xdr:from>
    <xdr:to>
      <xdr:col>76</xdr:col>
      <xdr:colOff>165100</xdr:colOff>
      <xdr:row>83</xdr:row>
      <xdr:rowOff>47752</xdr:rowOff>
    </xdr:to>
    <xdr:sp macro="" textlink="">
      <xdr:nvSpPr>
        <xdr:cNvPr id="772" name="楕円 771"/>
        <xdr:cNvSpPr/>
      </xdr:nvSpPr>
      <xdr:spPr>
        <a:xfrm>
          <a:off x="14541500" y="141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168402</xdr:rowOff>
    </xdr:from>
    <xdr:to>
      <xdr:col>81</xdr:col>
      <xdr:colOff>50800</xdr:colOff>
      <xdr:row>83</xdr:row>
      <xdr:rowOff>42672</xdr:rowOff>
    </xdr:to>
    <xdr:cxnSp macro="">
      <xdr:nvCxnSpPr>
        <xdr:cNvPr id="773" name="直線コネクタ 772"/>
        <xdr:cNvCxnSpPr/>
      </xdr:nvCxnSpPr>
      <xdr:spPr>
        <a:xfrm>
          <a:off x="14592300" y="1422730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69596</xdr:rowOff>
    </xdr:from>
    <xdr:to>
      <xdr:col>72</xdr:col>
      <xdr:colOff>38100</xdr:colOff>
      <xdr:row>82</xdr:row>
      <xdr:rowOff>171196</xdr:rowOff>
    </xdr:to>
    <xdr:sp macro="" textlink="">
      <xdr:nvSpPr>
        <xdr:cNvPr id="774" name="楕円 773"/>
        <xdr:cNvSpPr/>
      </xdr:nvSpPr>
      <xdr:spPr>
        <a:xfrm>
          <a:off x="136525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120396</xdr:rowOff>
    </xdr:from>
    <xdr:to>
      <xdr:col>76</xdr:col>
      <xdr:colOff>114300</xdr:colOff>
      <xdr:row>82</xdr:row>
      <xdr:rowOff>168402</xdr:rowOff>
    </xdr:to>
    <xdr:cxnSp macro="">
      <xdr:nvCxnSpPr>
        <xdr:cNvPr id="775" name="直線コネクタ 774"/>
        <xdr:cNvCxnSpPr/>
      </xdr:nvCxnSpPr>
      <xdr:spPr>
        <a:xfrm>
          <a:off x="13703300" y="1417929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33020</xdr:rowOff>
    </xdr:from>
    <xdr:to>
      <xdr:col>67</xdr:col>
      <xdr:colOff>101600</xdr:colOff>
      <xdr:row>82</xdr:row>
      <xdr:rowOff>134620</xdr:rowOff>
    </xdr:to>
    <xdr:sp macro="" textlink="">
      <xdr:nvSpPr>
        <xdr:cNvPr id="776" name="楕円 775"/>
        <xdr:cNvSpPr/>
      </xdr:nvSpPr>
      <xdr:spPr>
        <a:xfrm>
          <a:off x="12763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83820</xdr:rowOff>
    </xdr:from>
    <xdr:to>
      <xdr:col>71</xdr:col>
      <xdr:colOff>177800</xdr:colOff>
      <xdr:row>82</xdr:row>
      <xdr:rowOff>120396</xdr:rowOff>
    </xdr:to>
    <xdr:cxnSp macro="">
      <xdr:nvCxnSpPr>
        <xdr:cNvPr id="777" name="直線コネクタ 776"/>
        <xdr:cNvCxnSpPr/>
      </xdr:nvCxnSpPr>
      <xdr:spPr>
        <a:xfrm>
          <a:off x="12814300" y="141427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43705</xdr:rowOff>
    </xdr:from>
    <xdr:ext cx="405111" cy="259045"/>
    <xdr:sp macro="" textlink="">
      <xdr:nvSpPr>
        <xdr:cNvPr id="778" name="n_1aveValue【児童館】&#10;有形固定資産減価償却率"/>
        <xdr:cNvSpPr txBox="1"/>
      </xdr:nvSpPr>
      <xdr:spPr>
        <a:xfrm>
          <a:off x="152660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52849</xdr:rowOff>
    </xdr:from>
    <xdr:ext cx="405111" cy="259045"/>
    <xdr:sp macro="" textlink="">
      <xdr:nvSpPr>
        <xdr:cNvPr id="779" name="n_2aveValue【児童館】&#10;有形固定資産減価償却率"/>
        <xdr:cNvSpPr txBox="1"/>
      </xdr:nvSpPr>
      <xdr:spPr>
        <a:xfrm>
          <a:off x="143897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73423</xdr:rowOff>
    </xdr:from>
    <xdr:ext cx="405111" cy="259045"/>
    <xdr:sp macro="" textlink="">
      <xdr:nvSpPr>
        <xdr:cNvPr id="780" name="n_3aveValue【児童館】&#10;有形固定資産減価償却率"/>
        <xdr:cNvSpPr txBox="1"/>
      </xdr:nvSpPr>
      <xdr:spPr>
        <a:xfrm>
          <a:off x="13500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107714</xdr:rowOff>
    </xdr:from>
    <xdr:ext cx="405111" cy="259045"/>
    <xdr:sp macro="" textlink="">
      <xdr:nvSpPr>
        <xdr:cNvPr id="781" name="n_4aveValue【児童館】&#10;有形固定資産減価償却率"/>
        <xdr:cNvSpPr txBox="1"/>
      </xdr:nvSpPr>
      <xdr:spPr>
        <a:xfrm>
          <a:off x="12611744" y="1330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84599</xdr:rowOff>
    </xdr:from>
    <xdr:ext cx="405111" cy="259045"/>
    <xdr:sp macro="" textlink="">
      <xdr:nvSpPr>
        <xdr:cNvPr id="782" name="n_1mainValue【児童館】&#10;有形固定資産減価償却率"/>
        <xdr:cNvSpPr txBox="1"/>
      </xdr:nvSpPr>
      <xdr:spPr>
        <a:xfrm>
          <a:off x="15266044" y="1431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38879</xdr:rowOff>
    </xdr:from>
    <xdr:ext cx="405111" cy="259045"/>
    <xdr:sp macro="" textlink="">
      <xdr:nvSpPr>
        <xdr:cNvPr id="783" name="n_2mainValue【児童館】&#10;有形固定資産減価償却率"/>
        <xdr:cNvSpPr txBox="1"/>
      </xdr:nvSpPr>
      <xdr:spPr>
        <a:xfrm>
          <a:off x="14389744" y="142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162323</xdr:rowOff>
    </xdr:from>
    <xdr:ext cx="405111" cy="259045"/>
    <xdr:sp macro="" textlink="">
      <xdr:nvSpPr>
        <xdr:cNvPr id="784" name="n_3mainValue【児童館】&#10;有形固定資産減価償却率"/>
        <xdr:cNvSpPr txBox="1"/>
      </xdr:nvSpPr>
      <xdr:spPr>
        <a:xfrm>
          <a:off x="135007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125747</xdr:rowOff>
    </xdr:from>
    <xdr:ext cx="405111" cy="259045"/>
    <xdr:sp macro="" textlink="">
      <xdr:nvSpPr>
        <xdr:cNvPr id="785" name="n_4mainValue【児童館】&#10;有形固定資産減価償却率"/>
        <xdr:cNvSpPr txBox="1"/>
      </xdr:nvSpPr>
      <xdr:spPr>
        <a:xfrm>
          <a:off x="12611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68580</xdr:rowOff>
    </xdr:to>
    <xdr:cxnSp macro="">
      <xdr:nvCxnSpPr>
        <xdr:cNvPr id="809" name="直線コネクタ 808"/>
        <xdr:cNvCxnSpPr/>
      </xdr:nvCxnSpPr>
      <xdr:spPr>
        <a:xfrm flipV="1">
          <a:off x="22160864" y="134416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810" name="【児童館】&#10;一人当たり面積最小値テキスト"/>
        <xdr:cNvSpPr txBox="1"/>
      </xdr:nvSpPr>
      <xdr:spPr>
        <a:xfrm>
          <a:off x="22199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811" name="直線コネクタ 810"/>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812" name="【児童館】&#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813" name="直線コネクタ 812"/>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132097</xdr:rowOff>
    </xdr:from>
    <xdr:ext cx="469744" cy="259045"/>
    <xdr:sp macro="" textlink="">
      <xdr:nvSpPr>
        <xdr:cNvPr id="814" name="【児童館】&#10;一人当たり面積平均値テキスト"/>
        <xdr:cNvSpPr txBox="1"/>
      </xdr:nvSpPr>
      <xdr:spPr>
        <a:xfrm>
          <a:off x="22199600" y="1436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109220</xdr:rowOff>
    </xdr:from>
    <xdr:to>
      <xdr:col>116</xdr:col>
      <xdr:colOff>114300</xdr:colOff>
      <xdr:row>85</xdr:row>
      <xdr:rowOff>39370</xdr:rowOff>
    </xdr:to>
    <xdr:sp macro="" textlink="">
      <xdr:nvSpPr>
        <xdr:cNvPr id="815" name="フローチャート: 判断 814"/>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816" name="フローチャート: 判断 815"/>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817" name="フローチャート: 判断 816"/>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818" name="フローチャート: 判断 817"/>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6350</xdr:rowOff>
    </xdr:from>
    <xdr:to>
      <xdr:col>98</xdr:col>
      <xdr:colOff>38100</xdr:colOff>
      <xdr:row>85</xdr:row>
      <xdr:rowOff>107950</xdr:rowOff>
    </xdr:to>
    <xdr:sp macro="" textlink="">
      <xdr:nvSpPr>
        <xdr:cNvPr id="819" name="フローチャート: 判断 818"/>
        <xdr:cNvSpPr/>
      </xdr:nvSpPr>
      <xdr:spPr>
        <a:xfrm>
          <a:off x="18605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151130</xdr:rowOff>
    </xdr:from>
    <xdr:to>
      <xdr:col>116</xdr:col>
      <xdr:colOff>114300</xdr:colOff>
      <xdr:row>86</xdr:row>
      <xdr:rowOff>81280</xdr:rowOff>
    </xdr:to>
    <xdr:sp macro="" textlink="">
      <xdr:nvSpPr>
        <xdr:cNvPr id="825" name="楕円 824"/>
        <xdr:cNvSpPr/>
      </xdr:nvSpPr>
      <xdr:spPr>
        <a:xfrm>
          <a:off x="22110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66057</xdr:rowOff>
    </xdr:from>
    <xdr:ext cx="469744" cy="259045"/>
    <xdr:sp macro="" textlink="">
      <xdr:nvSpPr>
        <xdr:cNvPr id="826" name="【児童館】&#10;一人当たり面積該当値テキスト"/>
        <xdr:cNvSpPr txBox="1"/>
      </xdr:nvSpPr>
      <xdr:spPr>
        <a:xfrm>
          <a:off x="22199600" y="1463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827" name="楕円 826"/>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30480</xdr:rowOff>
    </xdr:from>
    <xdr:to>
      <xdr:col>116</xdr:col>
      <xdr:colOff>63500</xdr:colOff>
      <xdr:row>86</xdr:row>
      <xdr:rowOff>38100</xdr:rowOff>
    </xdr:to>
    <xdr:cxnSp macro="">
      <xdr:nvCxnSpPr>
        <xdr:cNvPr id="828" name="直線コネクタ 827"/>
        <xdr:cNvCxnSpPr/>
      </xdr:nvCxnSpPr>
      <xdr:spPr>
        <a:xfrm flipV="1">
          <a:off x="21323300" y="14775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829" name="楕円 828"/>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830" name="直線コネクタ 829"/>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31" name="楕円 830"/>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832" name="直線コネクタ 831"/>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833" name="楕円 832"/>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834" name="直線コネクタ 833"/>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101616</xdr:rowOff>
    </xdr:from>
    <xdr:ext cx="469744" cy="259045"/>
    <xdr:sp macro="" textlink="">
      <xdr:nvSpPr>
        <xdr:cNvPr id="835" name="n_1aveValue【児童館】&#10;一人当たり面積"/>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836"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837" name="n_3aveValue【児童館】&#10;一人当たり面積"/>
        <xdr:cNvSpPr txBox="1"/>
      </xdr:nvSpPr>
      <xdr:spPr>
        <a:xfrm>
          <a:off x="19310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124477</xdr:rowOff>
    </xdr:from>
    <xdr:ext cx="469744" cy="259045"/>
    <xdr:sp macro="" textlink="">
      <xdr:nvSpPr>
        <xdr:cNvPr id="838" name="n_4aveValue【児童館】&#10;一人当たり面積"/>
        <xdr:cNvSpPr txBox="1"/>
      </xdr:nvSpPr>
      <xdr:spPr>
        <a:xfrm>
          <a:off x="18421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839"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40"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41"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842" name="n_4mainValue【児童館】&#10;一人当たり面積"/>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4" name="直線コネクタ 85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55" name="テキスト ボックス 854"/>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6" name="直線コネクタ 85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7" name="テキスト ボックス 85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8" name="直線コネクタ 85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9" name="テキスト ボックス 85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60" name="直線コネクタ 85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61" name="テキスト ボックス 86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3" name="テキスト ボックス 86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107</xdr:row>
      <xdr:rowOff>160782</xdr:rowOff>
    </xdr:to>
    <xdr:cxnSp macro="">
      <xdr:nvCxnSpPr>
        <xdr:cNvPr id="865" name="直線コネクタ 864"/>
        <xdr:cNvCxnSpPr/>
      </xdr:nvCxnSpPr>
      <xdr:spPr>
        <a:xfrm flipV="1">
          <a:off x="16318864" y="17244061"/>
          <a:ext cx="0" cy="1261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164609</xdr:rowOff>
    </xdr:from>
    <xdr:ext cx="405111" cy="259045"/>
    <xdr:sp macro="" textlink="">
      <xdr:nvSpPr>
        <xdr:cNvPr id="866" name="【公民館】&#10;有形固定資産減価償却率最小値テキスト"/>
        <xdr:cNvSpPr txBox="1"/>
      </xdr:nvSpPr>
      <xdr:spPr>
        <a:xfrm>
          <a:off x="16357600" y="1850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160782</xdr:rowOff>
    </xdr:from>
    <xdr:to>
      <xdr:col>86</xdr:col>
      <xdr:colOff>25400</xdr:colOff>
      <xdr:row>107</xdr:row>
      <xdr:rowOff>160782</xdr:rowOff>
    </xdr:to>
    <xdr:cxnSp macro="">
      <xdr:nvCxnSpPr>
        <xdr:cNvPr id="867" name="直線コネクタ 866"/>
        <xdr:cNvCxnSpPr/>
      </xdr:nvCxnSpPr>
      <xdr:spPr>
        <a:xfrm>
          <a:off x="16230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868"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869" name="直線コネクタ 868"/>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162577</xdr:rowOff>
    </xdr:from>
    <xdr:ext cx="405111" cy="259045"/>
    <xdr:sp macro="" textlink="">
      <xdr:nvSpPr>
        <xdr:cNvPr id="870" name="【公民館】&#10;有形固定資産減価償却率平均値テキスト"/>
        <xdr:cNvSpPr txBox="1"/>
      </xdr:nvSpPr>
      <xdr:spPr>
        <a:xfrm>
          <a:off x="16357600" y="1765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871" name="フローチャート: 判断 870"/>
        <xdr:cNvSpPr/>
      </xdr:nvSpPr>
      <xdr:spPr>
        <a:xfrm>
          <a:off x="162687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112268</xdr:rowOff>
    </xdr:from>
    <xdr:to>
      <xdr:col>81</xdr:col>
      <xdr:colOff>101600</xdr:colOff>
      <xdr:row>104</xdr:row>
      <xdr:rowOff>42418</xdr:rowOff>
    </xdr:to>
    <xdr:sp macro="" textlink="">
      <xdr:nvSpPr>
        <xdr:cNvPr id="872" name="フローチャート: 判断 871"/>
        <xdr:cNvSpPr/>
      </xdr:nvSpPr>
      <xdr:spPr>
        <a:xfrm>
          <a:off x="15430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100837</xdr:rowOff>
    </xdr:from>
    <xdr:to>
      <xdr:col>76</xdr:col>
      <xdr:colOff>165100</xdr:colOff>
      <xdr:row>104</xdr:row>
      <xdr:rowOff>30987</xdr:rowOff>
    </xdr:to>
    <xdr:sp macro="" textlink="">
      <xdr:nvSpPr>
        <xdr:cNvPr id="873" name="フローチャート: 判断 872"/>
        <xdr:cNvSpPr/>
      </xdr:nvSpPr>
      <xdr:spPr>
        <a:xfrm>
          <a:off x="14541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75692</xdr:rowOff>
    </xdr:from>
    <xdr:to>
      <xdr:col>72</xdr:col>
      <xdr:colOff>38100</xdr:colOff>
      <xdr:row>104</xdr:row>
      <xdr:rowOff>5842</xdr:rowOff>
    </xdr:to>
    <xdr:sp macro="" textlink="">
      <xdr:nvSpPr>
        <xdr:cNvPr id="874" name="フローチャート: 判断 873"/>
        <xdr:cNvSpPr/>
      </xdr:nvSpPr>
      <xdr:spPr>
        <a:xfrm>
          <a:off x="13652500" y="17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48261</xdr:rowOff>
    </xdr:from>
    <xdr:to>
      <xdr:col>67</xdr:col>
      <xdr:colOff>101600</xdr:colOff>
      <xdr:row>103</xdr:row>
      <xdr:rowOff>149861</xdr:rowOff>
    </xdr:to>
    <xdr:sp macro="" textlink="">
      <xdr:nvSpPr>
        <xdr:cNvPr id="875" name="フローチャート: 判断 874"/>
        <xdr:cNvSpPr/>
      </xdr:nvSpPr>
      <xdr:spPr>
        <a:xfrm>
          <a:off x="127635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59689</xdr:rowOff>
    </xdr:from>
    <xdr:to>
      <xdr:col>85</xdr:col>
      <xdr:colOff>177800</xdr:colOff>
      <xdr:row>105</xdr:row>
      <xdr:rowOff>161289</xdr:rowOff>
    </xdr:to>
    <xdr:sp macro="" textlink="">
      <xdr:nvSpPr>
        <xdr:cNvPr id="881" name="楕円 880"/>
        <xdr:cNvSpPr/>
      </xdr:nvSpPr>
      <xdr:spPr>
        <a:xfrm>
          <a:off x="16268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38116</xdr:rowOff>
    </xdr:from>
    <xdr:ext cx="405111" cy="259045"/>
    <xdr:sp macro="" textlink="">
      <xdr:nvSpPr>
        <xdr:cNvPr id="882" name="【公民館】&#10;有形固定資産減価償却率該当値テキスト"/>
        <xdr:cNvSpPr txBox="1"/>
      </xdr:nvSpPr>
      <xdr:spPr>
        <a:xfrm>
          <a:off x="16357600"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41402</xdr:rowOff>
    </xdr:from>
    <xdr:to>
      <xdr:col>81</xdr:col>
      <xdr:colOff>101600</xdr:colOff>
      <xdr:row>105</xdr:row>
      <xdr:rowOff>143002</xdr:rowOff>
    </xdr:to>
    <xdr:sp macro="" textlink="">
      <xdr:nvSpPr>
        <xdr:cNvPr id="883" name="楕円 882"/>
        <xdr:cNvSpPr/>
      </xdr:nvSpPr>
      <xdr:spPr>
        <a:xfrm>
          <a:off x="15430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92202</xdr:rowOff>
    </xdr:from>
    <xdr:to>
      <xdr:col>85</xdr:col>
      <xdr:colOff>127000</xdr:colOff>
      <xdr:row>105</xdr:row>
      <xdr:rowOff>110489</xdr:rowOff>
    </xdr:to>
    <xdr:cxnSp macro="">
      <xdr:nvCxnSpPr>
        <xdr:cNvPr id="884" name="直線コネクタ 883"/>
        <xdr:cNvCxnSpPr/>
      </xdr:nvCxnSpPr>
      <xdr:spPr>
        <a:xfrm>
          <a:off x="15481300" y="1809445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109982</xdr:rowOff>
    </xdr:from>
    <xdr:to>
      <xdr:col>76</xdr:col>
      <xdr:colOff>165100</xdr:colOff>
      <xdr:row>107</xdr:row>
      <xdr:rowOff>40132</xdr:rowOff>
    </xdr:to>
    <xdr:sp macro="" textlink="">
      <xdr:nvSpPr>
        <xdr:cNvPr id="885" name="楕円 884"/>
        <xdr:cNvSpPr/>
      </xdr:nvSpPr>
      <xdr:spPr>
        <a:xfrm>
          <a:off x="145415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92202</xdr:rowOff>
    </xdr:from>
    <xdr:to>
      <xdr:col>81</xdr:col>
      <xdr:colOff>50800</xdr:colOff>
      <xdr:row>106</xdr:row>
      <xdr:rowOff>160782</xdr:rowOff>
    </xdr:to>
    <xdr:cxnSp macro="">
      <xdr:nvCxnSpPr>
        <xdr:cNvPr id="886" name="直線コネクタ 885"/>
        <xdr:cNvCxnSpPr/>
      </xdr:nvCxnSpPr>
      <xdr:spPr>
        <a:xfrm flipV="1">
          <a:off x="14592300" y="18094452"/>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157987</xdr:rowOff>
    </xdr:from>
    <xdr:to>
      <xdr:col>72</xdr:col>
      <xdr:colOff>38100</xdr:colOff>
      <xdr:row>107</xdr:row>
      <xdr:rowOff>88137</xdr:rowOff>
    </xdr:to>
    <xdr:sp macro="" textlink="">
      <xdr:nvSpPr>
        <xdr:cNvPr id="887" name="楕円 886"/>
        <xdr:cNvSpPr/>
      </xdr:nvSpPr>
      <xdr:spPr>
        <a:xfrm>
          <a:off x="13652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160782</xdr:rowOff>
    </xdr:from>
    <xdr:to>
      <xdr:col>76</xdr:col>
      <xdr:colOff>114300</xdr:colOff>
      <xdr:row>107</xdr:row>
      <xdr:rowOff>37337</xdr:rowOff>
    </xdr:to>
    <xdr:cxnSp macro="">
      <xdr:nvCxnSpPr>
        <xdr:cNvPr id="888" name="直線コネクタ 887"/>
        <xdr:cNvCxnSpPr/>
      </xdr:nvCxnSpPr>
      <xdr:spPr>
        <a:xfrm flipV="1">
          <a:off x="13703300" y="18334482"/>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137413</xdr:rowOff>
    </xdr:from>
    <xdr:to>
      <xdr:col>67</xdr:col>
      <xdr:colOff>101600</xdr:colOff>
      <xdr:row>107</xdr:row>
      <xdr:rowOff>67563</xdr:rowOff>
    </xdr:to>
    <xdr:sp macro="" textlink="">
      <xdr:nvSpPr>
        <xdr:cNvPr id="889" name="楕円 888"/>
        <xdr:cNvSpPr/>
      </xdr:nvSpPr>
      <xdr:spPr>
        <a:xfrm>
          <a:off x="12763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16763</xdr:rowOff>
    </xdr:from>
    <xdr:to>
      <xdr:col>71</xdr:col>
      <xdr:colOff>177800</xdr:colOff>
      <xdr:row>107</xdr:row>
      <xdr:rowOff>37337</xdr:rowOff>
    </xdr:to>
    <xdr:cxnSp macro="">
      <xdr:nvCxnSpPr>
        <xdr:cNvPr id="890" name="直線コネクタ 889"/>
        <xdr:cNvCxnSpPr/>
      </xdr:nvCxnSpPr>
      <xdr:spPr>
        <a:xfrm>
          <a:off x="12814300" y="1836191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58945</xdr:rowOff>
    </xdr:from>
    <xdr:ext cx="405111" cy="259045"/>
    <xdr:sp macro="" textlink="">
      <xdr:nvSpPr>
        <xdr:cNvPr id="891" name="n_1aveValue【公民館】&#10;有形固定資産減価償却率"/>
        <xdr:cNvSpPr txBox="1"/>
      </xdr:nvSpPr>
      <xdr:spPr>
        <a:xfrm>
          <a:off x="152660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47514</xdr:rowOff>
    </xdr:from>
    <xdr:ext cx="405111" cy="259045"/>
    <xdr:sp macro="" textlink="">
      <xdr:nvSpPr>
        <xdr:cNvPr id="892" name="n_2aveValue【公民館】&#10;有形固定資産減価償却率"/>
        <xdr:cNvSpPr txBox="1"/>
      </xdr:nvSpPr>
      <xdr:spPr>
        <a:xfrm>
          <a:off x="14389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22369</xdr:rowOff>
    </xdr:from>
    <xdr:ext cx="405111" cy="259045"/>
    <xdr:sp macro="" textlink="">
      <xdr:nvSpPr>
        <xdr:cNvPr id="893" name="n_3aveValue【公民館】&#10;有形固定資産減価償却率"/>
        <xdr:cNvSpPr txBox="1"/>
      </xdr:nvSpPr>
      <xdr:spPr>
        <a:xfrm>
          <a:off x="13500744" y="1751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166388</xdr:rowOff>
    </xdr:from>
    <xdr:ext cx="405111" cy="259045"/>
    <xdr:sp macro="" textlink="">
      <xdr:nvSpPr>
        <xdr:cNvPr id="894" name="n_4aveValue【公民館】&#10;有形固定資産減価償却率"/>
        <xdr:cNvSpPr txBox="1"/>
      </xdr:nvSpPr>
      <xdr:spPr>
        <a:xfrm>
          <a:off x="12611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134129</xdr:rowOff>
    </xdr:from>
    <xdr:ext cx="405111" cy="259045"/>
    <xdr:sp macro="" textlink="">
      <xdr:nvSpPr>
        <xdr:cNvPr id="895" name="n_1mainValue【公民館】&#10;有形固定資産減価償却率"/>
        <xdr:cNvSpPr txBox="1"/>
      </xdr:nvSpPr>
      <xdr:spPr>
        <a:xfrm>
          <a:off x="15266044" y="1813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31259</xdr:rowOff>
    </xdr:from>
    <xdr:ext cx="405111" cy="259045"/>
    <xdr:sp macro="" textlink="">
      <xdr:nvSpPr>
        <xdr:cNvPr id="896" name="n_2mainValue【公民館】&#10;有形固定資産減価償却率"/>
        <xdr:cNvSpPr txBox="1"/>
      </xdr:nvSpPr>
      <xdr:spPr>
        <a:xfrm>
          <a:off x="14389744" y="1837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79264</xdr:rowOff>
    </xdr:from>
    <xdr:ext cx="405111" cy="259045"/>
    <xdr:sp macro="" textlink="">
      <xdr:nvSpPr>
        <xdr:cNvPr id="897" name="n_3mainValue【公民館】&#10;有形固定資産減価償却率"/>
        <xdr:cNvSpPr txBox="1"/>
      </xdr:nvSpPr>
      <xdr:spPr>
        <a:xfrm>
          <a:off x="13500744" y="1842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58690</xdr:rowOff>
    </xdr:from>
    <xdr:ext cx="405111" cy="259045"/>
    <xdr:sp macro="" textlink="">
      <xdr:nvSpPr>
        <xdr:cNvPr id="898" name="n_4mainValue【公民館】&#10;有形固定資産減価償却率"/>
        <xdr:cNvSpPr txBox="1"/>
      </xdr:nvSpPr>
      <xdr:spPr>
        <a:xfrm>
          <a:off x="12611744" y="1840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38644</xdr:rowOff>
    </xdr:from>
    <xdr:to>
      <xdr:col>116</xdr:col>
      <xdr:colOff>62864</xdr:colOff>
      <xdr:row>108</xdr:row>
      <xdr:rowOff>82731</xdr:rowOff>
    </xdr:to>
    <xdr:cxnSp macro="">
      <xdr:nvCxnSpPr>
        <xdr:cNvPr id="924" name="直線コネクタ 923"/>
        <xdr:cNvCxnSpPr/>
      </xdr:nvCxnSpPr>
      <xdr:spPr>
        <a:xfrm flipV="1">
          <a:off x="22160864" y="17012194"/>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925"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926" name="直線コネクタ 925"/>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156771</xdr:rowOff>
    </xdr:from>
    <xdr:ext cx="469744" cy="259045"/>
    <xdr:sp macro="" textlink="">
      <xdr:nvSpPr>
        <xdr:cNvPr id="927" name="【公民館】&#10;一人当たり面積最大値テキスト"/>
        <xdr:cNvSpPr txBox="1"/>
      </xdr:nvSpPr>
      <xdr:spPr>
        <a:xfrm>
          <a:off x="22199600" y="1678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38644</xdr:rowOff>
    </xdr:from>
    <xdr:to>
      <xdr:col>116</xdr:col>
      <xdr:colOff>152400</xdr:colOff>
      <xdr:row>99</xdr:row>
      <xdr:rowOff>38644</xdr:rowOff>
    </xdr:to>
    <xdr:cxnSp macro="">
      <xdr:nvCxnSpPr>
        <xdr:cNvPr id="928" name="直線コネクタ 927"/>
        <xdr:cNvCxnSpPr/>
      </xdr:nvCxnSpPr>
      <xdr:spPr>
        <a:xfrm>
          <a:off x="22072600" y="1701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85833</xdr:rowOff>
    </xdr:from>
    <xdr:ext cx="469744" cy="259045"/>
    <xdr:sp macro="" textlink="">
      <xdr:nvSpPr>
        <xdr:cNvPr id="929" name="【公民館】&#10;一人当たり面積平均値テキスト"/>
        <xdr:cNvSpPr txBox="1"/>
      </xdr:nvSpPr>
      <xdr:spPr>
        <a:xfrm>
          <a:off x="22199600" y="17916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930" name="フローチャート: 判断 929"/>
        <xdr:cNvSpPr/>
      </xdr:nvSpPr>
      <xdr:spPr>
        <a:xfrm>
          <a:off x="221107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10705</xdr:rowOff>
    </xdr:from>
    <xdr:to>
      <xdr:col>112</xdr:col>
      <xdr:colOff>38100</xdr:colOff>
      <xdr:row>105</xdr:row>
      <xdr:rowOff>112305</xdr:rowOff>
    </xdr:to>
    <xdr:sp macro="" textlink="">
      <xdr:nvSpPr>
        <xdr:cNvPr id="931" name="フローチャート: 判断 930"/>
        <xdr:cNvSpPr/>
      </xdr:nvSpPr>
      <xdr:spPr>
        <a:xfrm>
          <a:off x="21272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120106</xdr:rowOff>
    </xdr:from>
    <xdr:to>
      <xdr:col>107</xdr:col>
      <xdr:colOff>101600</xdr:colOff>
      <xdr:row>105</xdr:row>
      <xdr:rowOff>50256</xdr:rowOff>
    </xdr:to>
    <xdr:sp macro="" textlink="">
      <xdr:nvSpPr>
        <xdr:cNvPr id="932" name="フローチャート: 判断 931"/>
        <xdr:cNvSpPr/>
      </xdr:nvSpPr>
      <xdr:spPr>
        <a:xfrm>
          <a:off x="20383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129902</xdr:rowOff>
    </xdr:from>
    <xdr:to>
      <xdr:col>102</xdr:col>
      <xdr:colOff>165100</xdr:colOff>
      <xdr:row>105</xdr:row>
      <xdr:rowOff>60052</xdr:rowOff>
    </xdr:to>
    <xdr:sp macro="" textlink="">
      <xdr:nvSpPr>
        <xdr:cNvPr id="933" name="フローチャート: 判断 932"/>
        <xdr:cNvSpPr/>
      </xdr:nvSpPr>
      <xdr:spPr>
        <a:xfrm>
          <a:off x="19494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36830</xdr:rowOff>
    </xdr:from>
    <xdr:to>
      <xdr:col>98</xdr:col>
      <xdr:colOff>38100</xdr:colOff>
      <xdr:row>105</xdr:row>
      <xdr:rowOff>138430</xdr:rowOff>
    </xdr:to>
    <xdr:sp macro="" textlink="">
      <xdr:nvSpPr>
        <xdr:cNvPr id="934" name="フローチャート: 判断 933"/>
        <xdr:cNvSpPr/>
      </xdr:nvSpPr>
      <xdr:spPr>
        <a:xfrm>
          <a:off x="18605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9071</xdr:rowOff>
    </xdr:from>
    <xdr:to>
      <xdr:col>116</xdr:col>
      <xdr:colOff>114300</xdr:colOff>
      <xdr:row>108</xdr:row>
      <xdr:rowOff>110671</xdr:rowOff>
    </xdr:to>
    <xdr:sp macro="" textlink="">
      <xdr:nvSpPr>
        <xdr:cNvPr id="940" name="楕円 939"/>
        <xdr:cNvSpPr/>
      </xdr:nvSpPr>
      <xdr:spPr>
        <a:xfrm>
          <a:off x="221107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95448</xdr:rowOff>
    </xdr:from>
    <xdr:ext cx="469744" cy="259045"/>
    <xdr:sp macro="" textlink="">
      <xdr:nvSpPr>
        <xdr:cNvPr id="941" name="【公民館】&#10;一人当たり面積該当値テキスト"/>
        <xdr:cNvSpPr txBox="1"/>
      </xdr:nvSpPr>
      <xdr:spPr>
        <a:xfrm>
          <a:off x="22199600" y="1844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12337</xdr:rowOff>
    </xdr:from>
    <xdr:to>
      <xdr:col>112</xdr:col>
      <xdr:colOff>38100</xdr:colOff>
      <xdr:row>108</xdr:row>
      <xdr:rowOff>113937</xdr:rowOff>
    </xdr:to>
    <xdr:sp macro="" textlink="">
      <xdr:nvSpPr>
        <xdr:cNvPr id="942" name="楕円 941"/>
        <xdr:cNvSpPr/>
      </xdr:nvSpPr>
      <xdr:spPr>
        <a:xfrm>
          <a:off x="21272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59871</xdr:rowOff>
    </xdr:from>
    <xdr:to>
      <xdr:col>116</xdr:col>
      <xdr:colOff>63500</xdr:colOff>
      <xdr:row>108</xdr:row>
      <xdr:rowOff>63137</xdr:rowOff>
    </xdr:to>
    <xdr:cxnSp macro="">
      <xdr:nvCxnSpPr>
        <xdr:cNvPr id="943" name="直線コネクタ 942"/>
        <xdr:cNvCxnSpPr/>
      </xdr:nvCxnSpPr>
      <xdr:spPr>
        <a:xfrm flipV="1">
          <a:off x="21323300" y="1857647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12337</xdr:rowOff>
    </xdr:from>
    <xdr:to>
      <xdr:col>107</xdr:col>
      <xdr:colOff>101600</xdr:colOff>
      <xdr:row>108</xdr:row>
      <xdr:rowOff>113937</xdr:rowOff>
    </xdr:to>
    <xdr:sp macro="" textlink="">
      <xdr:nvSpPr>
        <xdr:cNvPr id="944" name="楕円 943"/>
        <xdr:cNvSpPr/>
      </xdr:nvSpPr>
      <xdr:spPr>
        <a:xfrm>
          <a:off x="20383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63137</xdr:rowOff>
    </xdr:from>
    <xdr:to>
      <xdr:col>111</xdr:col>
      <xdr:colOff>177800</xdr:colOff>
      <xdr:row>108</xdr:row>
      <xdr:rowOff>63137</xdr:rowOff>
    </xdr:to>
    <xdr:cxnSp macro="">
      <xdr:nvCxnSpPr>
        <xdr:cNvPr id="945" name="直線コネクタ 944"/>
        <xdr:cNvCxnSpPr/>
      </xdr:nvCxnSpPr>
      <xdr:spPr>
        <a:xfrm>
          <a:off x="20434300" y="18579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12337</xdr:rowOff>
    </xdr:from>
    <xdr:to>
      <xdr:col>102</xdr:col>
      <xdr:colOff>165100</xdr:colOff>
      <xdr:row>108</xdr:row>
      <xdr:rowOff>113937</xdr:rowOff>
    </xdr:to>
    <xdr:sp macro="" textlink="">
      <xdr:nvSpPr>
        <xdr:cNvPr id="946" name="楕円 945"/>
        <xdr:cNvSpPr/>
      </xdr:nvSpPr>
      <xdr:spPr>
        <a:xfrm>
          <a:off x="19494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63137</xdr:rowOff>
    </xdr:from>
    <xdr:to>
      <xdr:col>107</xdr:col>
      <xdr:colOff>50800</xdr:colOff>
      <xdr:row>108</xdr:row>
      <xdr:rowOff>63137</xdr:rowOff>
    </xdr:to>
    <xdr:cxnSp macro="">
      <xdr:nvCxnSpPr>
        <xdr:cNvPr id="947" name="直線コネクタ 946"/>
        <xdr:cNvCxnSpPr/>
      </xdr:nvCxnSpPr>
      <xdr:spPr>
        <a:xfrm>
          <a:off x="19545300" y="18579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121738</xdr:rowOff>
    </xdr:from>
    <xdr:to>
      <xdr:col>98</xdr:col>
      <xdr:colOff>38100</xdr:colOff>
      <xdr:row>108</xdr:row>
      <xdr:rowOff>51888</xdr:rowOff>
    </xdr:to>
    <xdr:sp macro="" textlink="">
      <xdr:nvSpPr>
        <xdr:cNvPr id="948" name="楕円 947"/>
        <xdr:cNvSpPr/>
      </xdr:nvSpPr>
      <xdr:spPr>
        <a:xfrm>
          <a:off x="18605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xdr:rowOff>
    </xdr:from>
    <xdr:to>
      <xdr:col>102</xdr:col>
      <xdr:colOff>114300</xdr:colOff>
      <xdr:row>108</xdr:row>
      <xdr:rowOff>63137</xdr:rowOff>
    </xdr:to>
    <xdr:cxnSp macro="">
      <xdr:nvCxnSpPr>
        <xdr:cNvPr id="949" name="直線コネクタ 948"/>
        <xdr:cNvCxnSpPr/>
      </xdr:nvCxnSpPr>
      <xdr:spPr>
        <a:xfrm>
          <a:off x="18656300" y="1851768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128832</xdr:rowOff>
    </xdr:from>
    <xdr:ext cx="469744" cy="259045"/>
    <xdr:sp macro="" textlink="">
      <xdr:nvSpPr>
        <xdr:cNvPr id="950" name="n_1aveValue【公民館】&#10;一人当たり面積"/>
        <xdr:cNvSpPr txBox="1"/>
      </xdr:nvSpPr>
      <xdr:spPr>
        <a:xfrm>
          <a:off x="210757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951" name="n_2aveValue【公民館】&#10;一人当たり面積"/>
        <xdr:cNvSpPr txBox="1"/>
      </xdr:nvSpPr>
      <xdr:spPr>
        <a:xfrm>
          <a:off x="20199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76579</xdr:rowOff>
    </xdr:from>
    <xdr:ext cx="469744" cy="259045"/>
    <xdr:sp macro="" textlink="">
      <xdr:nvSpPr>
        <xdr:cNvPr id="952" name="n_3aveValue【公民館】&#10;一人当たり面積"/>
        <xdr:cNvSpPr txBox="1"/>
      </xdr:nvSpPr>
      <xdr:spPr>
        <a:xfrm>
          <a:off x="19310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154957</xdr:rowOff>
    </xdr:from>
    <xdr:ext cx="469744" cy="259045"/>
    <xdr:sp macro="" textlink="">
      <xdr:nvSpPr>
        <xdr:cNvPr id="953" name="n_4aveValue【公民館】&#10;一人当たり面積"/>
        <xdr:cNvSpPr txBox="1"/>
      </xdr:nvSpPr>
      <xdr:spPr>
        <a:xfrm>
          <a:off x="18421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105064</xdr:rowOff>
    </xdr:from>
    <xdr:ext cx="469744" cy="259045"/>
    <xdr:sp macro="" textlink="">
      <xdr:nvSpPr>
        <xdr:cNvPr id="954" name="n_1mainValue【公民館】&#10;一人当たり面積"/>
        <xdr:cNvSpPr txBox="1"/>
      </xdr:nvSpPr>
      <xdr:spPr>
        <a:xfrm>
          <a:off x="210757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105064</xdr:rowOff>
    </xdr:from>
    <xdr:ext cx="469744" cy="259045"/>
    <xdr:sp macro="" textlink="">
      <xdr:nvSpPr>
        <xdr:cNvPr id="955" name="n_2mainValue【公民館】&#10;一人当たり面積"/>
        <xdr:cNvSpPr txBox="1"/>
      </xdr:nvSpPr>
      <xdr:spPr>
        <a:xfrm>
          <a:off x="201994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105064</xdr:rowOff>
    </xdr:from>
    <xdr:ext cx="469744" cy="259045"/>
    <xdr:sp macro="" textlink="">
      <xdr:nvSpPr>
        <xdr:cNvPr id="956" name="n_3mainValue【公民館】&#10;一人当たり面積"/>
        <xdr:cNvSpPr txBox="1"/>
      </xdr:nvSpPr>
      <xdr:spPr>
        <a:xfrm>
          <a:off x="193104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43015</xdr:rowOff>
    </xdr:from>
    <xdr:ext cx="469744" cy="259045"/>
    <xdr:sp macro="" textlink="">
      <xdr:nvSpPr>
        <xdr:cNvPr id="957" name="n_4mainValue【公民館】&#10;一人当たり面積"/>
        <xdr:cNvSpPr txBox="1"/>
      </xdr:nvSpPr>
      <xdr:spPr>
        <a:xfrm>
          <a:off x="18421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各施設の有形固定資産減価償却率からみると，橋りょう・トンネルや港湾・漁港，公民館において類似団体より大幅に高い数値となっており，老朽化が進んでいると推察されます。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なお，幼稚園においては，平成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年の熊本地震で被災した花園幼稚園（市内２園のうちの１園）の建替えが令和元年に完了したため，有形固定資産減価償却率は大幅に減少しています。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また，一人当たりの面積等は，いずれも類似団体の平均を下回っており，低い水準となっています。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今後は，宇土市公共施設等総合理計画の「施設類ごとの基本方針」及び個別施設計画に基づき，公共施設の維持管理・更新・長寿命化を計画的に行っていきます。</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補足</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年度の公営住宅・学校・児童館・における有形固定資産減価償却率について，対象施設に一部誤りがあったため数値を変更しています。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37,043
36,811
74.30
17,485,424
17,089,582
347,300
8,593,129
19,755,016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110490</xdr:rowOff>
    </xdr:from>
    <xdr:to>
      <xdr:col>24</xdr:col>
      <xdr:colOff>62865</xdr:colOff>
      <xdr:row>41</xdr:row>
      <xdr:rowOff>133350</xdr:rowOff>
    </xdr:to>
    <xdr:cxnSp macro="">
      <xdr:nvCxnSpPr>
        <xdr:cNvPr id="55" name="直線コネクタ 54"/>
        <xdr:cNvCxnSpPr/>
      </xdr:nvCxnSpPr>
      <xdr:spPr>
        <a:xfrm flipV="1">
          <a:off x="4634865" y="59397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xdr:cNvSpPr txBox="1"/>
      </xdr:nvSpPr>
      <xdr:spPr>
        <a:xfrm>
          <a:off x="4673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57167</xdr:rowOff>
    </xdr:from>
    <xdr:ext cx="405111" cy="259045"/>
    <xdr:sp macro="" textlink="">
      <xdr:nvSpPr>
        <xdr:cNvPr id="58" name="【図書館】&#10;有形固定資産減価償却率最大値テキスト"/>
        <xdr:cNvSpPr txBox="1"/>
      </xdr:nvSpPr>
      <xdr:spPr>
        <a:xfrm>
          <a:off x="4673600" y="571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110490</xdr:rowOff>
    </xdr:from>
    <xdr:to>
      <xdr:col>24</xdr:col>
      <xdr:colOff>152400</xdr:colOff>
      <xdr:row>34</xdr:row>
      <xdr:rowOff>110490</xdr:rowOff>
    </xdr:to>
    <xdr:cxnSp macro="">
      <xdr:nvCxnSpPr>
        <xdr:cNvPr id="59" name="直線コネクタ 58"/>
        <xdr:cNvCxnSpPr/>
      </xdr:nvCxnSpPr>
      <xdr:spPr>
        <a:xfrm>
          <a:off x="4546600" y="593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50563</xdr:rowOff>
    </xdr:from>
    <xdr:ext cx="405111" cy="259045"/>
    <xdr:sp macro="" textlink="">
      <xdr:nvSpPr>
        <xdr:cNvPr id="60" name="【図書館】&#10;有形固定資産減価償却率平均値テキスト"/>
        <xdr:cNvSpPr txBox="1"/>
      </xdr:nvSpPr>
      <xdr:spPr>
        <a:xfrm>
          <a:off x="4673600" y="6222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27686</xdr:rowOff>
    </xdr:from>
    <xdr:to>
      <xdr:col>24</xdr:col>
      <xdr:colOff>114300</xdr:colOff>
      <xdr:row>37</xdr:row>
      <xdr:rowOff>129286</xdr:rowOff>
    </xdr:to>
    <xdr:sp macro="" textlink="">
      <xdr:nvSpPr>
        <xdr:cNvPr id="61" name="フローチャート: 判断 60"/>
        <xdr:cNvSpPr/>
      </xdr:nvSpPr>
      <xdr:spPr>
        <a:xfrm>
          <a:off x="45847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52832</xdr:rowOff>
    </xdr:from>
    <xdr:to>
      <xdr:col>20</xdr:col>
      <xdr:colOff>38100</xdr:colOff>
      <xdr:row>36</xdr:row>
      <xdr:rowOff>154432</xdr:rowOff>
    </xdr:to>
    <xdr:sp macro="" textlink="">
      <xdr:nvSpPr>
        <xdr:cNvPr id="62" name="フローチャート: 判断 61"/>
        <xdr:cNvSpPr/>
      </xdr:nvSpPr>
      <xdr:spPr>
        <a:xfrm>
          <a:off x="3746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23114</xdr:rowOff>
    </xdr:from>
    <xdr:to>
      <xdr:col>15</xdr:col>
      <xdr:colOff>101600</xdr:colOff>
      <xdr:row>36</xdr:row>
      <xdr:rowOff>124714</xdr:rowOff>
    </xdr:to>
    <xdr:sp macro="" textlink="">
      <xdr:nvSpPr>
        <xdr:cNvPr id="63" name="フローチャート: 判断 62"/>
        <xdr:cNvSpPr/>
      </xdr:nvSpPr>
      <xdr:spPr>
        <a:xfrm>
          <a:off x="2857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33</xdr:row>
      <xdr:rowOff>123698</xdr:rowOff>
    </xdr:from>
    <xdr:to>
      <xdr:col>6</xdr:col>
      <xdr:colOff>38100</xdr:colOff>
      <xdr:row>34</xdr:row>
      <xdr:rowOff>53848</xdr:rowOff>
    </xdr:to>
    <xdr:sp macro="" textlink="">
      <xdr:nvSpPr>
        <xdr:cNvPr id="65" name="フローチャート: 判断 64"/>
        <xdr:cNvSpPr/>
      </xdr:nvSpPr>
      <xdr:spPr>
        <a:xfrm>
          <a:off x="1079500" y="578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148844</xdr:rowOff>
    </xdr:from>
    <xdr:to>
      <xdr:col>24</xdr:col>
      <xdr:colOff>114300</xdr:colOff>
      <xdr:row>38</xdr:row>
      <xdr:rowOff>78994</xdr:rowOff>
    </xdr:to>
    <xdr:sp macro="" textlink="">
      <xdr:nvSpPr>
        <xdr:cNvPr id="71" name="楕円 70"/>
        <xdr:cNvSpPr/>
      </xdr:nvSpPr>
      <xdr:spPr>
        <a:xfrm>
          <a:off x="45847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127271</xdr:rowOff>
    </xdr:from>
    <xdr:ext cx="405111" cy="259045"/>
    <xdr:sp macro="" textlink="">
      <xdr:nvSpPr>
        <xdr:cNvPr id="72" name="【図書館】&#10;有形固定資産減価償却率該当値テキスト"/>
        <xdr:cNvSpPr txBox="1"/>
      </xdr:nvSpPr>
      <xdr:spPr>
        <a:xfrm>
          <a:off x="4673600" y="647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160274</xdr:rowOff>
    </xdr:from>
    <xdr:to>
      <xdr:col>20</xdr:col>
      <xdr:colOff>38100</xdr:colOff>
      <xdr:row>39</xdr:row>
      <xdr:rowOff>90424</xdr:rowOff>
    </xdr:to>
    <xdr:sp macro="" textlink="">
      <xdr:nvSpPr>
        <xdr:cNvPr id="73" name="楕円 72"/>
        <xdr:cNvSpPr/>
      </xdr:nvSpPr>
      <xdr:spPr>
        <a:xfrm>
          <a:off x="3746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28194</xdr:rowOff>
    </xdr:from>
    <xdr:to>
      <xdr:col>24</xdr:col>
      <xdr:colOff>63500</xdr:colOff>
      <xdr:row>39</xdr:row>
      <xdr:rowOff>39624</xdr:rowOff>
    </xdr:to>
    <xdr:cxnSp macro="">
      <xdr:nvCxnSpPr>
        <xdr:cNvPr id="74" name="直線コネクタ 73"/>
        <xdr:cNvCxnSpPr/>
      </xdr:nvCxnSpPr>
      <xdr:spPr>
        <a:xfrm flipV="1">
          <a:off x="3797300" y="6543294"/>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91694</xdr:rowOff>
    </xdr:from>
    <xdr:to>
      <xdr:col>15</xdr:col>
      <xdr:colOff>101600</xdr:colOff>
      <xdr:row>39</xdr:row>
      <xdr:rowOff>21844</xdr:rowOff>
    </xdr:to>
    <xdr:sp macro="" textlink="">
      <xdr:nvSpPr>
        <xdr:cNvPr id="75" name="楕円 74"/>
        <xdr:cNvSpPr/>
      </xdr:nvSpPr>
      <xdr:spPr>
        <a:xfrm>
          <a:off x="28575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142494</xdr:rowOff>
    </xdr:from>
    <xdr:to>
      <xdr:col>19</xdr:col>
      <xdr:colOff>177800</xdr:colOff>
      <xdr:row>39</xdr:row>
      <xdr:rowOff>39624</xdr:rowOff>
    </xdr:to>
    <xdr:cxnSp macro="">
      <xdr:nvCxnSpPr>
        <xdr:cNvPr id="76" name="直線コネクタ 75"/>
        <xdr:cNvCxnSpPr/>
      </xdr:nvCxnSpPr>
      <xdr:spPr>
        <a:xfrm>
          <a:off x="2908300" y="665759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29972</xdr:rowOff>
    </xdr:from>
    <xdr:to>
      <xdr:col>10</xdr:col>
      <xdr:colOff>165100</xdr:colOff>
      <xdr:row>40</xdr:row>
      <xdr:rowOff>131572</xdr:rowOff>
    </xdr:to>
    <xdr:sp macro="" textlink="">
      <xdr:nvSpPr>
        <xdr:cNvPr id="77" name="楕円 76"/>
        <xdr:cNvSpPr/>
      </xdr:nvSpPr>
      <xdr:spPr>
        <a:xfrm>
          <a:off x="1968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142494</xdr:rowOff>
    </xdr:from>
    <xdr:to>
      <xdr:col>15</xdr:col>
      <xdr:colOff>50800</xdr:colOff>
      <xdr:row>40</xdr:row>
      <xdr:rowOff>80772</xdr:rowOff>
    </xdr:to>
    <xdr:cxnSp macro="">
      <xdr:nvCxnSpPr>
        <xdr:cNvPr id="78" name="直線コネクタ 77"/>
        <xdr:cNvCxnSpPr/>
      </xdr:nvCxnSpPr>
      <xdr:spPr>
        <a:xfrm flipV="1">
          <a:off x="2019300" y="6657594"/>
          <a:ext cx="889000" cy="28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151130</xdr:rowOff>
    </xdr:from>
    <xdr:to>
      <xdr:col>6</xdr:col>
      <xdr:colOff>38100</xdr:colOff>
      <xdr:row>40</xdr:row>
      <xdr:rowOff>81280</xdr:rowOff>
    </xdr:to>
    <xdr:sp macro="" textlink="">
      <xdr:nvSpPr>
        <xdr:cNvPr id="79" name="楕円 78"/>
        <xdr:cNvSpPr/>
      </xdr:nvSpPr>
      <xdr:spPr>
        <a:xfrm>
          <a:off x="107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30480</xdr:rowOff>
    </xdr:from>
    <xdr:to>
      <xdr:col>10</xdr:col>
      <xdr:colOff>114300</xdr:colOff>
      <xdr:row>40</xdr:row>
      <xdr:rowOff>80772</xdr:rowOff>
    </xdr:to>
    <xdr:cxnSp macro="">
      <xdr:nvCxnSpPr>
        <xdr:cNvPr id="80" name="直線コネクタ 79"/>
        <xdr:cNvCxnSpPr/>
      </xdr:nvCxnSpPr>
      <xdr:spPr>
        <a:xfrm>
          <a:off x="1130300" y="68884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170959</xdr:rowOff>
    </xdr:from>
    <xdr:ext cx="405111" cy="259045"/>
    <xdr:sp macro="" textlink="">
      <xdr:nvSpPr>
        <xdr:cNvPr id="81" name="n_1aveValue【図書館】&#10;有形固定資産減価償却率"/>
        <xdr:cNvSpPr txBox="1"/>
      </xdr:nvSpPr>
      <xdr:spPr>
        <a:xfrm>
          <a:off x="35820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141241</xdr:rowOff>
    </xdr:from>
    <xdr:ext cx="405111" cy="259045"/>
    <xdr:sp macro="" textlink="">
      <xdr:nvSpPr>
        <xdr:cNvPr id="82" name="n_2aveValue【図書館】&#10;有形固定資産減価償却率"/>
        <xdr:cNvSpPr txBox="1"/>
      </xdr:nvSpPr>
      <xdr:spPr>
        <a:xfrm>
          <a:off x="2705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3" name="n_3aveValue【図書館】&#10;有形固定資産減価償却率"/>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70375</xdr:rowOff>
    </xdr:from>
    <xdr:ext cx="405111" cy="259045"/>
    <xdr:sp macro="" textlink="">
      <xdr:nvSpPr>
        <xdr:cNvPr id="84" name="n_4aveValue【図書館】&#10;有形固定資産減価償却率"/>
        <xdr:cNvSpPr txBox="1"/>
      </xdr:nvSpPr>
      <xdr:spPr>
        <a:xfrm>
          <a:off x="927744" y="555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81551</xdr:rowOff>
    </xdr:from>
    <xdr:ext cx="405111" cy="259045"/>
    <xdr:sp macro="" textlink="">
      <xdr:nvSpPr>
        <xdr:cNvPr id="85" name="n_1mainValue【図書館】&#10;有形固定資産減価償却率"/>
        <xdr:cNvSpPr txBox="1"/>
      </xdr:nvSpPr>
      <xdr:spPr>
        <a:xfrm>
          <a:off x="3582044" y="676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12971</xdr:rowOff>
    </xdr:from>
    <xdr:ext cx="405111" cy="259045"/>
    <xdr:sp macro="" textlink="">
      <xdr:nvSpPr>
        <xdr:cNvPr id="86" name="n_2mainValue【図書館】&#10;有形固定資産減価償却率"/>
        <xdr:cNvSpPr txBox="1"/>
      </xdr:nvSpPr>
      <xdr:spPr>
        <a:xfrm>
          <a:off x="2705744" y="66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122699</xdr:rowOff>
    </xdr:from>
    <xdr:ext cx="405111" cy="259045"/>
    <xdr:sp macro="" textlink="">
      <xdr:nvSpPr>
        <xdr:cNvPr id="87" name="n_3mainValue【図書館】&#10;有形固定資産減価償却率"/>
        <xdr:cNvSpPr txBox="1"/>
      </xdr:nvSpPr>
      <xdr:spPr>
        <a:xfrm>
          <a:off x="1816744" y="698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72407</xdr:rowOff>
    </xdr:from>
    <xdr:ext cx="405111" cy="259045"/>
    <xdr:sp macro="" textlink="">
      <xdr:nvSpPr>
        <xdr:cNvPr id="88" name="n_4mainValue【図書館】&#10;有形固定資産減価償却率"/>
        <xdr:cNvSpPr txBox="1"/>
      </xdr:nvSpPr>
      <xdr:spPr>
        <a:xfrm>
          <a:off x="927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69850</xdr:rowOff>
    </xdr:from>
    <xdr:to>
      <xdr:col>54</xdr:col>
      <xdr:colOff>189865</xdr:colOff>
      <xdr:row>40</xdr:row>
      <xdr:rowOff>139700</xdr:rowOff>
    </xdr:to>
    <xdr:cxnSp macro="">
      <xdr:nvCxnSpPr>
        <xdr:cNvPr id="112" name="直線コネクタ 111"/>
        <xdr:cNvCxnSpPr/>
      </xdr:nvCxnSpPr>
      <xdr:spPr>
        <a:xfrm flipV="1">
          <a:off x="10476865" y="5727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16527</xdr:rowOff>
    </xdr:from>
    <xdr:ext cx="469744" cy="259045"/>
    <xdr:sp macro="" textlink="">
      <xdr:nvSpPr>
        <xdr:cNvPr id="115" name="【図書館】&#10;一人当たり面積最大値テキスト"/>
        <xdr:cNvSpPr txBox="1"/>
      </xdr:nvSpPr>
      <xdr:spPr>
        <a:xfrm>
          <a:off x="105156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16" name="直線コネクタ 115"/>
        <xdr:cNvCxnSpPr/>
      </xdr:nvCxnSpPr>
      <xdr:spPr>
        <a:xfrm>
          <a:off x="103886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7"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9" name="フローチャート: 判断 118"/>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76200</xdr:rowOff>
    </xdr:from>
    <xdr:to>
      <xdr:col>46</xdr:col>
      <xdr:colOff>38100</xdr:colOff>
      <xdr:row>39</xdr:row>
      <xdr:rowOff>6350</xdr:rowOff>
    </xdr:to>
    <xdr:sp macro="" textlink="">
      <xdr:nvSpPr>
        <xdr:cNvPr id="120" name="フローチャート: 判断 119"/>
        <xdr:cNvSpPr/>
      </xdr:nvSpPr>
      <xdr:spPr>
        <a:xfrm>
          <a:off x="8699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1" name="フローチャート: 判断 120"/>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107950</xdr:rowOff>
    </xdr:from>
    <xdr:to>
      <xdr:col>36</xdr:col>
      <xdr:colOff>165100</xdr:colOff>
      <xdr:row>38</xdr:row>
      <xdr:rowOff>38100</xdr:rowOff>
    </xdr:to>
    <xdr:sp macro="" textlink="">
      <xdr:nvSpPr>
        <xdr:cNvPr id="122" name="フローチャート: 判断 121"/>
        <xdr:cNvSpPr/>
      </xdr:nvSpPr>
      <xdr:spPr>
        <a:xfrm>
          <a:off x="6921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8" name="楕円 127"/>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111777</xdr:rowOff>
    </xdr:from>
    <xdr:ext cx="469744" cy="259045"/>
    <xdr:sp macro="" textlink="">
      <xdr:nvSpPr>
        <xdr:cNvPr id="129" name="【図書館】&#10;一人当たり面積該当値テキスト"/>
        <xdr:cNvSpPr txBox="1"/>
      </xdr:nvSpPr>
      <xdr:spPr>
        <a:xfrm>
          <a:off x="105156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0" name="楕円 129"/>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31" name="直線コネクタ 130"/>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2" name="楕円 131"/>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33" name="直線コネクタ 132"/>
        <xdr:cNvCxnSpPr/>
      </xdr:nvCxnSpPr>
      <xdr:spPr>
        <a:xfrm>
          <a:off x="875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4" name="楕円 133"/>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76200</xdr:rowOff>
    </xdr:to>
    <xdr:cxnSp macro="">
      <xdr:nvCxnSpPr>
        <xdr:cNvPr id="135" name="直線コネクタ 134"/>
        <xdr:cNvCxnSpPr/>
      </xdr:nvCxnSpPr>
      <xdr:spPr>
        <a:xfrm>
          <a:off x="7861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36" name="楕円 135"/>
        <xdr:cNvSpPr/>
      </xdr:nvSpPr>
      <xdr:spPr>
        <a:xfrm>
          <a:off x="692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76200</xdr:rowOff>
    </xdr:from>
    <xdr:to>
      <xdr:col>41</xdr:col>
      <xdr:colOff>50800</xdr:colOff>
      <xdr:row>40</xdr:row>
      <xdr:rowOff>76200</xdr:rowOff>
    </xdr:to>
    <xdr:cxnSp macro="">
      <xdr:nvCxnSpPr>
        <xdr:cNvPr id="137" name="直線コネクタ 136"/>
        <xdr:cNvCxnSpPr/>
      </xdr:nvCxnSpPr>
      <xdr:spPr>
        <a:xfrm>
          <a:off x="6972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8"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22877</xdr:rowOff>
    </xdr:from>
    <xdr:ext cx="469744" cy="259045"/>
    <xdr:sp macro="" textlink="">
      <xdr:nvSpPr>
        <xdr:cNvPr id="139" name="n_2aveValue【図書館】&#10;一人当たり面積"/>
        <xdr:cNvSpPr txBox="1"/>
      </xdr:nvSpPr>
      <xdr:spPr>
        <a:xfrm>
          <a:off x="8515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40" name="n_3aveValue【図書館】&#10;一人当たり面積"/>
        <xdr:cNvSpPr txBox="1"/>
      </xdr:nvSpPr>
      <xdr:spPr>
        <a:xfrm>
          <a:off x="762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54627</xdr:rowOff>
    </xdr:from>
    <xdr:ext cx="469744" cy="259045"/>
    <xdr:sp macro="" textlink="">
      <xdr:nvSpPr>
        <xdr:cNvPr id="141" name="n_4aveValue【図書館】&#10;一人当たり面積"/>
        <xdr:cNvSpPr txBox="1"/>
      </xdr:nvSpPr>
      <xdr:spPr>
        <a:xfrm>
          <a:off x="673742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2"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43"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4" name="n_3main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118127</xdr:rowOff>
    </xdr:from>
    <xdr:ext cx="469744" cy="259045"/>
    <xdr:sp macro="" textlink="">
      <xdr:nvSpPr>
        <xdr:cNvPr id="145" name="n_4mainValue【図書館】&#10;一人当たり面積"/>
        <xdr:cNvSpPr txBox="1"/>
      </xdr:nvSpPr>
      <xdr:spPr>
        <a:xfrm>
          <a:off x="6737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64</xdr:row>
      <xdr:rowOff>76200</xdr:rowOff>
    </xdr:to>
    <xdr:cxnSp macro="">
      <xdr:nvCxnSpPr>
        <xdr:cNvPr id="170" name="直線コネクタ 169"/>
        <xdr:cNvCxnSpPr/>
      </xdr:nvCxnSpPr>
      <xdr:spPr>
        <a:xfrm flipV="1">
          <a:off x="4634865" y="97631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1"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2" name="直線コネクタ 171"/>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73" name="【体育館・プー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74" name="直線コネクタ 173"/>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175" name="【体育館・プール】&#10;有形固定資産減価償却率平均値テキスト"/>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6" name="フローチャート: 判断 175"/>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7" name="フローチャート: 判断 176"/>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133985</xdr:rowOff>
    </xdr:from>
    <xdr:to>
      <xdr:col>15</xdr:col>
      <xdr:colOff>101600</xdr:colOff>
      <xdr:row>60</xdr:row>
      <xdr:rowOff>64135</xdr:rowOff>
    </xdr:to>
    <xdr:sp macro="" textlink="">
      <xdr:nvSpPr>
        <xdr:cNvPr id="178" name="フローチャート: 判断 177"/>
        <xdr:cNvSpPr/>
      </xdr:nvSpPr>
      <xdr:spPr>
        <a:xfrm>
          <a:off x="2857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79" name="フローチャート: 判断 178"/>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0" name="フローチャート: 判断 179"/>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99695</xdr:rowOff>
    </xdr:from>
    <xdr:to>
      <xdr:col>24</xdr:col>
      <xdr:colOff>114300</xdr:colOff>
      <xdr:row>63</xdr:row>
      <xdr:rowOff>29845</xdr:rowOff>
    </xdr:to>
    <xdr:sp macro="" textlink="">
      <xdr:nvSpPr>
        <xdr:cNvPr id="186" name="楕円 185"/>
        <xdr:cNvSpPr/>
      </xdr:nvSpPr>
      <xdr:spPr>
        <a:xfrm>
          <a:off x="45847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78122</xdr:rowOff>
    </xdr:from>
    <xdr:ext cx="405111" cy="259045"/>
    <xdr:sp macro="" textlink="">
      <xdr:nvSpPr>
        <xdr:cNvPr id="187" name="【体育館・プール】&#10;有形固定資産減価償却率該当値テキスト"/>
        <xdr:cNvSpPr txBox="1"/>
      </xdr:nvSpPr>
      <xdr:spPr>
        <a:xfrm>
          <a:off x="4673600"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137795</xdr:rowOff>
    </xdr:from>
    <xdr:to>
      <xdr:col>20</xdr:col>
      <xdr:colOff>38100</xdr:colOff>
      <xdr:row>63</xdr:row>
      <xdr:rowOff>67945</xdr:rowOff>
    </xdr:to>
    <xdr:sp macro="" textlink="">
      <xdr:nvSpPr>
        <xdr:cNvPr id="188" name="楕円 187"/>
        <xdr:cNvSpPr/>
      </xdr:nvSpPr>
      <xdr:spPr>
        <a:xfrm>
          <a:off x="3746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150495</xdr:rowOff>
    </xdr:from>
    <xdr:to>
      <xdr:col>24</xdr:col>
      <xdr:colOff>63500</xdr:colOff>
      <xdr:row>63</xdr:row>
      <xdr:rowOff>17145</xdr:rowOff>
    </xdr:to>
    <xdr:cxnSp macro="">
      <xdr:nvCxnSpPr>
        <xdr:cNvPr id="189" name="直線コネクタ 188"/>
        <xdr:cNvCxnSpPr/>
      </xdr:nvCxnSpPr>
      <xdr:spPr>
        <a:xfrm flipV="1">
          <a:off x="3797300" y="107803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73025</xdr:rowOff>
    </xdr:from>
    <xdr:to>
      <xdr:col>15</xdr:col>
      <xdr:colOff>101600</xdr:colOff>
      <xdr:row>63</xdr:row>
      <xdr:rowOff>3175</xdr:rowOff>
    </xdr:to>
    <xdr:sp macro="" textlink="">
      <xdr:nvSpPr>
        <xdr:cNvPr id="190" name="楕円 189"/>
        <xdr:cNvSpPr/>
      </xdr:nvSpPr>
      <xdr:spPr>
        <a:xfrm>
          <a:off x="2857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123825</xdr:rowOff>
    </xdr:from>
    <xdr:to>
      <xdr:col>19</xdr:col>
      <xdr:colOff>177800</xdr:colOff>
      <xdr:row>63</xdr:row>
      <xdr:rowOff>17145</xdr:rowOff>
    </xdr:to>
    <xdr:cxnSp macro="">
      <xdr:nvCxnSpPr>
        <xdr:cNvPr id="191" name="直線コネクタ 190"/>
        <xdr:cNvCxnSpPr/>
      </xdr:nvCxnSpPr>
      <xdr:spPr>
        <a:xfrm>
          <a:off x="2908300" y="1075372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65405</xdr:rowOff>
    </xdr:from>
    <xdr:to>
      <xdr:col>10</xdr:col>
      <xdr:colOff>165100</xdr:colOff>
      <xdr:row>63</xdr:row>
      <xdr:rowOff>167005</xdr:rowOff>
    </xdr:to>
    <xdr:sp macro="" textlink="">
      <xdr:nvSpPr>
        <xdr:cNvPr id="192" name="楕円 191"/>
        <xdr:cNvSpPr/>
      </xdr:nvSpPr>
      <xdr:spPr>
        <a:xfrm>
          <a:off x="1968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123825</xdr:rowOff>
    </xdr:from>
    <xdr:to>
      <xdr:col>15</xdr:col>
      <xdr:colOff>50800</xdr:colOff>
      <xdr:row>63</xdr:row>
      <xdr:rowOff>116205</xdr:rowOff>
    </xdr:to>
    <xdr:cxnSp macro="">
      <xdr:nvCxnSpPr>
        <xdr:cNvPr id="193" name="直線コネクタ 192"/>
        <xdr:cNvCxnSpPr/>
      </xdr:nvCxnSpPr>
      <xdr:spPr>
        <a:xfrm flipV="1">
          <a:off x="2019300" y="10753725"/>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6350</xdr:rowOff>
    </xdr:from>
    <xdr:to>
      <xdr:col>6</xdr:col>
      <xdr:colOff>38100</xdr:colOff>
      <xdr:row>63</xdr:row>
      <xdr:rowOff>107950</xdr:rowOff>
    </xdr:to>
    <xdr:sp macro="" textlink="">
      <xdr:nvSpPr>
        <xdr:cNvPr id="194" name="楕円 193"/>
        <xdr:cNvSpPr/>
      </xdr:nvSpPr>
      <xdr:spPr>
        <a:xfrm>
          <a:off x="1079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57150</xdr:rowOff>
    </xdr:from>
    <xdr:to>
      <xdr:col>10</xdr:col>
      <xdr:colOff>114300</xdr:colOff>
      <xdr:row>63</xdr:row>
      <xdr:rowOff>116205</xdr:rowOff>
    </xdr:to>
    <xdr:cxnSp macro="">
      <xdr:nvCxnSpPr>
        <xdr:cNvPr id="195" name="直線コネクタ 194"/>
        <xdr:cNvCxnSpPr/>
      </xdr:nvCxnSpPr>
      <xdr:spPr>
        <a:xfrm>
          <a:off x="1130300" y="1085850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6" name="n_1aveValue【体育館・プール】&#10;有形固定資産減価償却率"/>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80662</xdr:rowOff>
    </xdr:from>
    <xdr:ext cx="405111" cy="259045"/>
    <xdr:sp macro="" textlink="">
      <xdr:nvSpPr>
        <xdr:cNvPr id="197" name="n_2aveValue【体育館・プール】&#10;有形固定資産減価償却率"/>
        <xdr:cNvSpPr txBox="1"/>
      </xdr:nvSpPr>
      <xdr:spPr>
        <a:xfrm>
          <a:off x="2705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8"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99"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59072</xdr:rowOff>
    </xdr:from>
    <xdr:ext cx="405111" cy="259045"/>
    <xdr:sp macro="" textlink="">
      <xdr:nvSpPr>
        <xdr:cNvPr id="200" name="n_1mainValue【体育館・プール】&#10;有形固定資産減価償却率"/>
        <xdr:cNvSpPr txBox="1"/>
      </xdr:nvSpPr>
      <xdr:spPr>
        <a:xfrm>
          <a:off x="3582044"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165752</xdr:rowOff>
    </xdr:from>
    <xdr:ext cx="405111" cy="259045"/>
    <xdr:sp macro="" textlink="">
      <xdr:nvSpPr>
        <xdr:cNvPr id="201" name="n_2mainValue【体育館・プール】&#10;有形固定資産減価償却率"/>
        <xdr:cNvSpPr txBox="1"/>
      </xdr:nvSpPr>
      <xdr:spPr>
        <a:xfrm>
          <a:off x="2705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158132</xdr:rowOff>
    </xdr:from>
    <xdr:ext cx="405111" cy="259045"/>
    <xdr:sp macro="" textlink="">
      <xdr:nvSpPr>
        <xdr:cNvPr id="202" name="n_3mainValue【体育館・プール】&#10;有形固定資産減価償却率"/>
        <xdr:cNvSpPr txBox="1"/>
      </xdr:nvSpPr>
      <xdr:spPr>
        <a:xfrm>
          <a:off x="1816744"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99077</xdr:rowOff>
    </xdr:from>
    <xdr:ext cx="405111" cy="259045"/>
    <xdr:sp macro="" textlink="">
      <xdr:nvSpPr>
        <xdr:cNvPr id="203" name="n_4mainValue【体育館・プール】&#10;有形固定資産減価償却率"/>
        <xdr:cNvSpPr txBox="1"/>
      </xdr:nvSpPr>
      <xdr:spPr>
        <a:xfrm>
          <a:off x="927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142875</xdr:rowOff>
    </xdr:from>
    <xdr:to>
      <xdr:col>54</xdr:col>
      <xdr:colOff>189865</xdr:colOff>
      <xdr:row>63</xdr:row>
      <xdr:rowOff>123825</xdr:rowOff>
    </xdr:to>
    <xdr:cxnSp macro="">
      <xdr:nvCxnSpPr>
        <xdr:cNvPr id="227" name="直線コネクタ 226"/>
        <xdr:cNvCxnSpPr/>
      </xdr:nvCxnSpPr>
      <xdr:spPr>
        <a:xfrm flipV="1">
          <a:off x="10476865" y="95726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127652</xdr:rowOff>
    </xdr:from>
    <xdr:ext cx="469744" cy="259045"/>
    <xdr:sp macro="" textlink="">
      <xdr:nvSpPr>
        <xdr:cNvPr id="228" name="【体育館・プール】&#10;一人当たり面積最小値テキスト"/>
        <xdr:cNvSpPr txBox="1"/>
      </xdr:nvSpPr>
      <xdr:spPr>
        <a:xfrm>
          <a:off x="10515600"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123825</xdr:rowOff>
    </xdr:from>
    <xdr:to>
      <xdr:col>55</xdr:col>
      <xdr:colOff>88900</xdr:colOff>
      <xdr:row>63</xdr:row>
      <xdr:rowOff>123825</xdr:rowOff>
    </xdr:to>
    <xdr:cxnSp macro="">
      <xdr:nvCxnSpPr>
        <xdr:cNvPr id="229" name="直線コネクタ 228"/>
        <xdr:cNvCxnSpPr/>
      </xdr:nvCxnSpPr>
      <xdr:spPr>
        <a:xfrm>
          <a:off x="10388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89552</xdr:rowOff>
    </xdr:from>
    <xdr:ext cx="469744" cy="259045"/>
    <xdr:sp macro="" textlink="">
      <xdr:nvSpPr>
        <xdr:cNvPr id="230" name="【体育館・プール】&#10;一人当たり面積最大値テキスト"/>
        <xdr:cNvSpPr txBox="1"/>
      </xdr:nvSpPr>
      <xdr:spPr>
        <a:xfrm>
          <a:off x="10515600" y="93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142875</xdr:rowOff>
    </xdr:from>
    <xdr:to>
      <xdr:col>55</xdr:col>
      <xdr:colOff>88900</xdr:colOff>
      <xdr:row>55</xdr:row>
      <xdr:rowOff>142875</xdr:rowOff>
    </xdr:to>
    <xdr:cxnSp macro="">
      <xdr:nvCxnSpPr>
        <xdr:cNvPr id="231" name="直線コネクタ 230"/>
        <xdr:cNvCxnSpPr/>
      </xdr:nvCxnSpPr>
      <xdr:spPr>
        <a:xfrm>
          <a:off x="10388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232"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33" name="フローチャート: 判断 232"/>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34" name="フローチャート: 判断 233"/>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xdr:rowOff>
    </xdr:from>
    <xdr:to>
      <xdr:col>46</xdr:col>
      <xdr:colOff>38100</xdr:colOff>
      <xdr:row>61</xdr:row>
      <xdr:rowOff>106045</xdr:rowOff>
    </xdr:to>
    <xdr:sp macro="" textlink="">
      <xdr:nvSpPr>
        <xdr:cNvPr id="235" name="フローチャート: 判断 234"/>
        <xdr:cNvSpPr/>
      </xdr:nvSpPr>
      <xdr:spPr>
        <a:xfrm>
          <a:off x="8699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153035</xdr:rowOff>
    </xdr:from>
    <xdr:to>
      <xdr:col>41</xdr:col>
      <xdr:colOff>101600</xdr:colOff>
      <xdr:row>61</xdr:row>
      <xdr:rowOff>83185</xdr:rowOff>
    </xdr:to>
    <xdr:sp macro="" textlink="">
      <xdr:nvSpPr>
        <xdr:cNvPr id="236" name="フローチャート: 判断 235"/>
        <xdr:cNvSpPr/>
      </xdr:nvSpPr>
      <xdr:spPr>
        <a:xfrm>
          <a:off x="781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37" name="フローチャート: 判断 236"/>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103505</xdr:rowOff>
    </xdr:from>
    <xdr:to>
      <xdr:col>55</xdr:col>
      <xdr:colOff>50800</xdr:colOff>
      <xdr:row>60</xdr:row>
      <xdr:rowOff>33655</xdr:rowOff>
    </xdr:to>
    <xdr:sp macro="" textlink="">
      <xdr:nvSpPr>
        <xdr:cNvPr id="243" name="楕円 242"/>
        <xdr:cNvSpPr/>
      </xdr:nvSpPr>
      <xdr:spPr>
        <a:xfrm>
          <a:off x="104267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126382</xdr:rowOff>
    </xdr:from>
    <xdr:ext cx="469744" cy="259045"/>
    <xdr:sp macro="" textlink="">
      <xdr:nvSpPr>
        <xdr:cNvPr id="244" name="【体育館・プール】&#10;一人当たり面積該当値テキスト"/>
        <xdr:cNvSpPr txBox="1"/>
      </xdr:nvSpPr>
      <xdr:spPr>
        <a:xfrm>
          <a:off x="10515600" y="1007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111125</xdr:rowOff>
    </xdr:from>
    <xdr:to>
      <xdr:col>50</xdr:col>
      <xdr:colOff>165100</xdr:colOff>
      <xdr:row>60</xdr:row>
      <xdr:rowOff>41275</xdr:rowOff>
    </xdr:to>
    <xdr:sp macro="" textlink="">
      <xdr:nvSpPr>
        <xdr:cNvPr id="245" name="楕円 244"/>
        <xdr:cNvSpPr/>
      </xdr:nvSpPr>
      <xdr:spPr>
        <a:xfrm>
          <a:off x="9588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154305</xdr:rowOff>
    </xdr:from>
    <xdr:to>
      <xdr:col>55</xdr:col>
      <xdr:colOff>0</xdr:colOff>
      <xdr:row>59</xdr:row>
      <xdr:rowOff>161925</xdr:rowOff>
    </xdr:to>
    <xdr:cxnSp macro="">
      <xdr:nvCxnSpPr>
        <xdr:cNvPr id="246" name="直線コネクタ 245"/>
        <xdr:cNvCxnSpPr/>
      </xdr:nvCxnSpPr>
      <xdr:spPr>
        <a:xfrm flipV="1">
          <a:off x="9639300" y="102698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67310</xdr:rowOff>
    </xdr:from>
    <xdr:to>
      <xdr:col>46</xdr:col>
      <xdr:colOff>38100</xdr:colOff>
      <xdr:row>60</xdr:row>
      <xdr:rowOff>168910</xdr:rowOff>
    </xdr:to>
    <xdr:sp macro="" textlink="">
      <xdr:nvSpPr>
        <xdr:cNvPr id="247" name="楕円 246"/>
        <xdr:cNvSpPr/>
      </xdr:nvSpPr>
      <xdr:spPr>
        <a:xfrm>
          <a:off x="8699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161925</xdr:rowOff>
    </xdr:from>
    <xdr:to>
      <xdr:col>50</xdr:col>
      <xdr:colOff>114300</xdr:colOff>
      <xdr:row>60</xdr:row>
      <xdr:rowOff>118110</xdr:rowOff>
    </xdr:to>
    <xdr:cxnSp macro="">
      <xdr:nvCxnSpPr>
        <xdr:cNvPr id="248" name="直線コネクタ 247"/>
        <xdr:cNvCxnSpPr/>
      </xdr:nvCxnSpPr>
      <xdr:spPr>
        <a:xfrm flipV="1">
          <a:off x="8750300" y="1027747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69215</xdr:rowOff>
    </xdr:from>
    <xdr:to>
      <xdr:col>41</xdr:col>
      <xdr:colOff>101600</xdr:colOff>
      <xdr:row>60</xdr:row>
      <xdr:rowOff>170815</xdr:rowOff>
    </xdr:to>
    <xdr:sp macro="" textlink="">
      <xdr:nvSpPr>
        <xdr:cNvPr id="249" name="楕円 248"/>
        <xdr:cNvSpPr/>
      </xdr:nvSpPr>
      <xdr:spPr>
        <a:xfrm>
          <a:off x="7810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118110</xdr:rowOff>
    </xdr:from>
    <xdr:to>
      <xdr:col>45</xdr:col>
      <xdr:colOff>177800</xdr:colOff>
      <xdr:row>60</xdr:row>
      <xdr:rowOff>120015</xdr:rowOff>
    </xdr:to>
    <xdr:cxnSp macro="">
      <xdr:nvCxnSpPr>
        <xdr:cNvPr id="250" name="直線コネクタ 249"/>
        <xdr:cNvCxnSpPr/>
      </xdr:nvCxnSpPr>
      <xdr:spPr>
        <a:xfrm flipV="1">
          <a:off x="7861300" y="104051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74930</xdr:rowOff>
    </xdr:from>
    <xdr:to>
      <xdr:col>36</xdr:col>
      <xdr:colOff>165100</xdr:colOff>
      <xdr:row>61</xdr:row>
      <xdr:rowOff>5080</xdr:rowOff>
    </xdr:to>
    <xdr:sp macro="" textlink="">
      <xdr:nvSpPr>
        <xdr:cNvPr id="251" name="楕円 250"/>
        <xdr:cNvSpPr/>
      </xdr:nvSpPr>
      <xdr:spPr>
        <a:xfrm>
          <a:off x="6921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120015</xdr:rowOff>
    </xdr:from>
    <xdr:to>
      <xdr:col>41</xdr:col>
      <xdr:colOff>50800</xdr:colOff>
      <xdr:row>60</xdr:row>
      <xdr:rowOff>125730</xdr:rowOff>
    </xdr:to>
    <xdr:cxnSp macro="">
      <xdr:nvCxnSpPr>
        <xdr:cNvPr id="252" name="直線コネクタ 251"/>
        <xdr:cNvCxnSpPr/>
      </xdr:nvCxnSpPr>
      <xdr:spPr>
        <a:xfrm flipV="1">
          <a:off x="6972300" y="104070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53" name="n_1aveValue【体育館・プール】&#10;一人当たり面積"/>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97172</xdr:rowOff>
    </xdr:from>
    <xdr:ext cx="469744" cy="259045"/>
    <xdr:sp macro="" textlink="">
      <xdr:nvSpPr>
        <xdr:cNvPr id="254" name="n_2aveValue【体育館・プール】&#10;一人当たり面積"/>
        <xdr:cNvSpPr txBox="1"/>
      </xdr:nvSpPr>
      <xdr:spPr>
        <a:xfrm>
          <a:off x="85154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74312</xdr:rowOff>
    </xdr:from>
    <xdr:ext cx="469744" cy="259045"/>
    <xdr:sp macro="" textlink="">
      <xdr:nvSpPr>
        <xdr:cNvPr id="255" name="n_3aveValue【体育館・プール】&#10;一人当たり面積"/>
        <xdr:cNvSpPr txBox="1"/>
      </xdr:nvSpPr>
      <xdr:spPr>
        <a:xfrm>
          <a:off x="76264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133367</xdr:rowOff>
    </xdr:from>
    <xdr:ext cx="469744" cy="259045"/>
    <xdr:sp macro="" textlink="">
      <xdr:nvSpPr>
        <xdr:cNvPr id="256" name="n_4aveValue【体育館・プール】&#10;一人当たり面積"/>
        <xdr:cNvSpPr txBox="1"/>
      </xdr:nvSpPr>
      <xdr:spPr>
        <a:xfrm>
          <a:off x="6737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57802</xdr:rowOff>
    </xdr:from>
    <xdr:ext cx="469744" cy="259045"/>
    <xdr:sp macro="" textlink="">
      <xdr:nvSpPr>
        <xdr:cNvPr id="257" name="n_1mainValue【体育館・プール】&#10;一人当たり面積"/>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13987</xdr:rowOff>
    </xdr:from>
    <xdr:ext cx="469744" cy="259045"/>
    <xdr:sp macro="" textlink="">
      <xdr:nvSpPr>
        <xdr:cNvPr id="258" name="n_2mainValue【体育館・プール】&#10;一人当たり面積"/>
        <xdr:cNvSpPr txBox="1"/>
      </xdr:nvSpPr>
      <xdr:spPr>
        <a:xfrm>
          <a:off x="85154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15892</xdr:rowOff>
    </xdr:from>
    <xdr:ext cx="469744" cy="259045"/>
    <xdr:sp macro="" textlink="">
      <xdr:nvSpPr>
        <xdr:cNvPr id="259" name="n_3mainValue【体育館・プール】&#10;一人当たり面積"/>
        <xdr:cNvSpPr txBox="1"/>
      </xdr:nvSpPr>
      <xdr:spPr>
        <a:xfrm>
          <a:off x="7626427" y="1013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21607</xdr:rowOff>
    </xdr:from>
    <xdr:ext cx="469744" cy="259045"/>
    <xdr:sp macro="" textlink="">
      <xdr:nvSpPr>
        <xdr:cNvPr id="260" name="n_4mainValue【体育館・プール】&#10;一人当たり面積"/>
        <xdr:cNvSpPr txBox="1"/>
      </xdr:nvSpPr>
      <xdr:spPr>
        <a:xfrm>
          <a:off x="673742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163830</xdr:rowOff>
    </xdr:to>
    <xdr:cxnSp macro="">
      <xdr:nvCxnSpPr>
        <xdr:cNvPr id="285" name="直線コネクタ 284"/>
        <xdr:cNvCxnSpPr/>
      </xdr:nvCxnSpPr>
      <xdr:spPr>
        <a:xfrm flipV="1">
          <a:off x="4634865" y="1334452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86"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87" name="直線コネクタ 286"/>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88"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89" name="直線コネクタ 28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42563</xdr:rowOff>
    </xdr:from>
    <xdr:ext cx="405111" cy="259045"/>
    <xdr:sp macro="" textlink="">
      <xdr:nvSpPr>
        <xdr:cNvPr id="290" name="【福祉施設】&#10;有形固定資産減価償却率平均値テキスト"/>
        <xdr:cNvSpPr txBox="1"/>
      </xdr:nvSpPr>
      <xdr:spPr>
        <a:xfrm>
          <a:off x="4673600" y="1393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291" name="フローチャート: 判断 290"/>
        <xdr:cNvSpPr/>
      </xdr:nvSpPr>
      <xdr:spPr>
        <a:xfrm>
          <a:off x="4584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2" name="フローチャート: 判断 291"/>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3" name="フローチャート: 判断 292"/>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4" name="フローチャート: 判断 293"/>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5" name="フローチャート: 判断 294"/>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301" name="楕円 300"/>
        <xdr:cNvSpPr/>
      </xdr:nvSpPr>
      <xdr:spPr>
        <a:xfrm>
          <a:off x="4584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3827</xdr:rowOff>
    </xdr:from>
    <xdr:ext cx="405111" cy="259045"/>
    <xdr:sp macro="" textlink="">
      <xdr:nvSpPr>
        <xdr:cNvPr id="302" name="【福祉施設】&#10;有形固定資産減価償却率該当値テキスト"/>
        <xdr:cNvSpPr txBox="1"/>
      </xdr:nvSpPr>
      <xdr:spPr>
        <a:xfrm>
          <a:off x="4673600"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303" name="楕円 302"/>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76200</xdr:rowOff>
    </xdr:to>
    <xdr:cxnSp macro="">
      <xdr:nvCxnSpPr>
        <xdr:cNvPr id="304" name="直線コネクタ 303"/>
        <xdr:cNvCxnSpPr/>
      </xdr:nvCxnSpPr>
      <xdr:spPr>
        <a:xfrm>
          <a:off x="3797300" y="1409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114936</xdr:rowOff>
    </xdr:from>
    <xdr:to>
      <xdr:col>15</xdr:col>
      <xdr:colOff>101600</xdr:colOff>
      <xdr:row>82</xdr:row>
      <xdr:rowOff>45086</xdr:rowOff>
    </xdr:to>
    <xdr:sp macro="" textlink="">
      <xdr:nvSpPr>
        <xdr:cNvPr id="305" name="楕円 304"/>
        <xdr:cNvSpPr/>
      </xdr:nvSpPr>
      <xdr:spPr>
        <a:xfrm>
          <a:off x="2857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165736</xdr:rowOff>
    </xdr:from>
    <xdr:to>
      <xdr:col>19</xdr:col>
      <xdr:colOff>177800</xdr:colOff>
      <xdr:row>82</xdr:row>
      <xdr:rowOff>38100</xdr:rowOff>
    </xdr:to>
    <xdr:cxnSp macro="">
      <xdr:nvCxnSpPr>
        <xdr:cNvPr id="306" name="直線コネクタ 305"/>
        <xdr:cNvCxnSpPr/>
      </xdr:nvCxnSpPr>
      <xdr:spPr>
        <a:xfrm>
          <a:off x="2908300" y="140531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145414</xdr:rowOff>
    </xdr:from>
    <xdr:to>
      <xdr:col>10</xdr:col>
      <xdr:colOff>165100</xdr:colOff>
      <xdr:row>85</xdr:row>
      <xdr:rowOff>75564</xdr:rowOff>
    </xdr:to>
    <xdr:sp macro="" textlink="">
      <xdr:nvSpPr>
        <xdr:cNvPr id="307" name="楕円 306"/>
        <xdr:cNvSpPr/>
      </xdr:nvSpPr>
      <xdr:spPr>
        <a:xfrm>
          <a:off x="1968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165736</xdr:rowOff>
    </xdr:from>
    <xdr:to>
      <xdr:col>15</xdr:col>
      <xdr:colOff>50800</xdr:colOff>
      <xdr:row>85</xdr:row>
      <xdr:rowOff>24764</xdr:rowOff>
    </xdr:to>
    <xdr:cxnSp macro="">
      <xdr:nvCxnSpPr>
        <xdr:cNvPr id="308" name="直線コネクタ 307"/>
        <xdr:cNvCxnSpPr/>
      </xdr:nvCxnSpPr>
      <xdr:spPr>
        <a:xfrm flipV="1">
          <a:off x="2019300" y="14053186"/>
          <a:ext cx="889000" cy="54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111125</xdr:rowOff>
    </xdr:from>
    <xdr:to>
      <xdr:col>6</xdr:col>
      <xdr:colOff>38100</xdr:colOff>
      <xdr:row>85</xdr:row>
      <xdr:rowOff>41275</xdr:rowOff>
    </xdr:to>
    <xdr:sp macro="" textlink="">
      <xdr:nvSpPr>
        <xdr:cNvPr id="309" name="楕円 308"/>
        <xdr:cNvSpPr/>
      </xdr:nvSpPr>
      <xdr:spPr>
        <a:xfrm>
          <a:off x="1079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161925</xdr:rowOff>
    </xdr:from>
    <xdr:to>
      <xdr:col>10</xdr:col>
      <xdr:colOff>114300</xdr:colOff>
      <xdr:row>85</xdr:row>
      <xdr:rowOff>24764</xdr:rowOff>
    </xdr:to>
    <xdr:cxnSp macro="">
      <xdr:nvCxnSpPr>
        <xdr:cNvPr id="310" name="直線コネクタ 309"/>
        <xdr:cNvCxnSpPr/>
      </xdr:nvCxnSpPr>
      <xdr:spPr>
        <a:xfrm>
          <a:off x="1130300" y="145637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311" name="n_1aveValue【福祉施設】&#10;有形固定資産減価償却率"/>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2"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313" name="n_3aveValue【福祉施設】&#10;有形固定資産減価償却率"/>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14"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80027</xdr:rowOff>
    </xdr:from>
    <xdr:ext cx="405111" cy="259045"/>
    <xdr:sp macro="" textlink="">
      <xdr:nvSpPr>
        <xdr:cNvPr id="315" name="n_1mainValue【福祉施設】&#10;有形固定資産減価償却率"/>
        <xdr:cNvSpPr txBox="1"/>
      </xdr:nvSpPr>
      <xdr:spPr>
        <a:xfrm>
          <a:off x="3582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316" name="n_2mainValue【福祉施設】&#10;有形固定資産減価償却率"/>
        <xdr:cNvSpPr txBox="1"/>
      </xdr:nvSpPr>
      <xdr:spPr>
        <a:xfrm>
          <a:off x="2705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66691</xdr:rowOff>
    </xdr:from>
    <xdr:ext cx="405111" cy="259045"/>
    <xdr:sp macro="" textlink="">
      <xdr:nvSpPr>
        <xdr:cNvPr id="317" name="n_3mainValue【福祉施設】&#10;有形固定資産減価償却率"/>
        <xdr:cNvSpPr txBox="1"/>
      </xdr:nvSpPr>
      <xdr:spPr>
        <a:xfrm>
          <a:off x="18167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32402</xdr:rowOff>
    </xdr:from>
    <xdr:ext cx="405111" cy="259045"/>
    <xdr:sp macro="" textlink="">
      <xdr:nvSpPr>
        <xdr:cNvPr id="318" name="n_4mainValue【福祉施設】&#10;有形固定資産減価償却率"/>
        <xdr:cNvSpPr txBox="1"/>
      </xdr:nvSpPr>
      <xdr:spPr>
        <a:xfrm>
          <a:off x="9277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9" name="直線コネクタ 32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0" name="テキスト ボックス 32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1" name="直線コネクタ 33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2" name="テキスト ボックス 33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3" name="直線コネクタ 33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4" name="テキスト ボックス 33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5" name="直線コネクタ 33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6" name="テキスト ボックス 33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7" name="直線コネクタ 33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8" name="テキスト ボックス 33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9" name="直線コネクタ 33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0" name="テキスト ボックス 33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157299</xdr:rowOff>
    </xdr:from>
    <xdr:to>
      <xdr:col>54</xdr:col>
      <xdr:colOff>189865</xdr:colOff>
      <xdr:row>86</xdr:row>
      <xdr:rowOff>106680</xdr:rowOff>
    </xdr:to>
    <xdr:cxnSp macro="">
      <xdr:nvCxnSpPr>
        <xdr:cNvPr id="344" name="直線コネクタ 343"/>
        <xdr:cNvCxnSpPr/>
      </xdr:nvCxnSpPr>
      <xdr:spPr>
        <a:xfrm flipV="1">
          <a:off x="10476865" y="133589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45"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46" name="直線コネクタ 345"/>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103976</xdr:rowOff>
    </xdr:from>
    <xdr:ext cx="469744" cy="259045"/>
    <xdr:sp macro="" textlink="">
      <xdr:nvSpPr>
        <xdr:cNvPr id="347" name="【福祉施設】&#10;一人当たり面積最大値テキスト"/>
        <xdr:cNvSpPr txBox="1"/>
      </xdr:nvSpPr>
      <xdr:spPr>
        <a:xfrm>
          <a:off x="10515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157299</xdr:rowOff>
    </xdr:from>
    <xdr:to>
      <xdr:col>55</xdr:col>
      <xdr:colOff>88900</xdr:colOff>
      <xdr:row>77</xdr:row>
      <xdr:rowOff>157299</xdr:rowOff>
    </xdr:to>
    <xdr:cxnSp macro="">
      <xdr:nvCxnSpPr>
        <xdr:cNvPr id="348" name="直線コネクタ 347"/>
        <xdr:cNvCxnSpPr/>
      </xdr:nvCxnSpPr>
      <xdr:spPr>
        <a:xfrm>
          <a:off x="10388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145341</xdr:rowOff>
    </xdr:from>
    <xdr:ext cx="469744" cy="259045"/>
    <xdr:sp macro="" textlink="">
      <xdr:nvSpPr>
        <xdr:cNvPr id="349" name="【福祉施設】&#10;一人当たり面積平均値テキスト"/>
        <xdr:cNvSpPr txBox="1"/>
      </xdr:nvSpPr>
      <xdr:spPr>
        <a:xfrm>
          <a:off x="10515600" y="14547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166914</xdr:rowOff>
    </xdr:from>
    <xdr:to>
      <xdr:col>55</xdr:col>
      <xdr:colOff>50800</xdr:colOff>
      <xdr:row>85</xdr:row>
      <xdr:rowOff>97064</xdr:rowOff>
    </xdr:to>
    <xdr:sp macro="" textlink="">
      <xdr:nvSpPr>
        <xdr:cNvPr id="350" name="フローチャート: 判断 349"/>
        <xdr:cNvSpPr/>
      </xdr:nvSpPr>
      <xdr:spPr>
        <a:xfrm>
          <a:off x="104267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98334</xdr:rowOff>
    </xdr:from>
    <xdr:to>
      <xdr:col>50</xdr:col>
      <xdr:colOff>165100</xdr:colOff>
      <xdr:row>85</xdr:row>
      <xdr:rowOff>28484</xdr:rowOff>
    </xdr:to>
    <xdr:sp macro="" textlink="">
      <xdr:nvSpPr>
        <xdr:cNvPr id="351" name="フローチャート: 判断 350"/>
        <xdr:cNvSpPr/>
      </xdr:nvSpPr>
      <xdr:spPr>
        <a:xfrm>
          <a:off x="95885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72208</xdr:rowOff>
    </xdr:from>
    <xdr:to>
      <xdr:col>46</xdr:col>
      <xdr:colOff>38100</xdr:colOff>
      <xdr:row>85</xdr:row>
      <xdr:rowOff>2358</xdr:rowOff>
    </xdr:to>
    <xdr:sp macro="" textlink="">
      <xdr:nvSpPr>
        <xdr:cNvPr id="352" name="フローチャート: 判断 351"/>
        <xdr:cNvSpPr/>
      </xdr:nvSpPr>
      <xdr:spPr>
        <a:xfrm>
          <a:off x="8699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95069</xdr:rowOff>
    </xdr:from>
    <xdr:to>
      <xdr:col>41</xdr:col>
      <xdr:colOff>101600</xdr:colOff>
      <xdr:row>85</xdr:row>
      <xdr:rowOff>25219</xdr:rowOff>
    </xdr:to>
    <xdr:sp macro="" textlink="">
      <xdr:nvSpPr>
        <xdr:cNvPr id="353" name="フローチャート: 判断 352"/>
        <xdr:cNvSpPr/>
      </xdr:nvSpPr>
      <xdr:spPr>
        <a:xfrm>
          <a:off x="7810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65677</xdr:rowOff>
    </xdr:from>
    <xdr:to>
      <xdr:col>36</xdr:col>
      <xdr:colOff>165100</xdr:colOff>
      <xdr:row>84</xdr:row>
      <xdr:rowOff>167277</xdr:rowOff>
    </xdr:to>
    <xdr:sp macro="" textlink="">
      <xdr:nvSpPr>
        <xdr:cNvPr id="354" name="フローチャート: 判断 353"/>
        <xdr:cNvSpPr/>
      </xdr:nvSpPr>
      <xdr:spPr>
        <a:xfrm>
          <a:off x="6921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114663</xdr:rowOff>
    </xdr:from>
    <xdr:to>
      <xdr:col>55</xdr:col>
      <xdr:colOff>50800</xdr:colOff>
      <xdr:row>85</xdr:row>
      <xdr:rowOff>44813</xdr:rowOff>
    </xdr:to>
    <xdr:sp macro="" textlink="">
      <xdr:nvSpPr>
        <xdr:cNvPr id="360" name="楕円 359"/>
        <xdr:cNvSpPr/>
      </xdr:nvSpPr>
      <xdr:spPr>
        <a:xfrm>
          <a:off x="104267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137540</xdr:rowOff>
    </xdr:from>
    <xdr:ext cx="469744" cy="259045"/>
    <xdr:sp macro="" textlink="">
      <xdr:nvSpPr>
        <xdr:cNvPr id="361" name="【福祉施設】&#10;一人当たり面積該当値テキスト"/>
        <xdr:cNvSpPr txBox="1"/>
      </xdr:nvSpPr>
      <xdr:spPr>
        <a:xfrm>
          <a:off x="10515600" y="1436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114663</xdr:rowOff>
    </xdr:from>
    <xdr:to>
      <xdr:col>50</xdr:col>
      <xdr:colOff>165100</xdr:colOff>
      <xdr:row>85</xdr:row>
      <xdr:rowOff>44813</xdr:rowOff>
    </xdr:to>
    <xdr:sp macro="" textlink="">
      <xdr:nvSpPr>
        <xdr:cNvPr id="362" name="楕円 361"/>
        <xdr:cNvSpPr/>
      </xdr:nvSpPr>
      <xdr:spPr>
        <a:xfrm>
          <a:off x="95885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165463</xdr:rowOff>
    </xdr:from>
    <xdr:to>
      <xdr:col>55</xdr:col>
      <xdr:colOff>0</xdr:colOff>
      <xdr:row>84</xdr:row>
      <xdr:rowOff>165463</xdr:rowOff>
    </xdr:to>
    <xdr:cxnSp macro="">
      <xdr:nvCxnSpPr>
        <xdr:cNvPr id="363" name="直線コネクタ 362"/>
        <xdr:cNvCxnSpPr/>
      </xdr:nvCxnSpPr>
      <xdr:spPr>
        <a:xfrm>
          <a:off x="9639300" y="145672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117929</xdr:rowOff>
    </xdr:from>
    <xdr:to>
      <xdr:col>46</xdr:col>
      <xdr:colOff>38100</xdr:colOff>
      <xdr:row>85</xdr:row>
      <xdr:rowOff>48079</xdr:rowOff>
    </xdr:to>
    <xdr:sp macro="" textlink="">
      <xdr:nvSpPr>
        <xdr:cNvPr id="364" name="楕円 363"/>
        <xdr:cNvSpPr/>
      </xdr:nvSpPr>
      <xdr:spPr>
        <a:xfrm>
          <a:off x="8699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165463</xdr:rowOff>
    </xdr:from>
    <xdr:to>
      <xdr:col>50</xdr:col>
      <xdr:colOff>114300</xdr:colOff>
      <xdr:row>84</xdr:row>
      <xdr:rowOff>168729</xdr:rowOff>
    </xdr:to>
    <xdr:cxnSp macro="">
      <xdr:nvCxnSpPr>
        <xdr:cNvPr id="365" name="直線コネクタ 364"/>
        <xdr:cNvCxnSpPr/>
      </xdr:nvCxnSpPr>
      <xdr:spPr>
        <a:xfrm flipV="1">
          <a:off x="8750300" y="145672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366" name="楕円 365"/>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168729</xdr:rowOff>
    </xdr:from>
    <xdr:to>
      <xdr:col>45</xdr:col>
      <xdr:colOff>177800</xdr:colOff>
      <xdr:row>85</xdr:row>
      <xdr:rowOff>49530</xdr:rowOff>
    </xdr:to>
    <xdr:cxnSp macro="">
      <xdr:nvCxnSpPr>
        <xdr:cNvPr id="367" name="直線コネクタ 366"/>
        <xdr:cNvCxnSpPr/>
      </xdr:nvCxnSpPr>
      <xdr:spPr>
        <a:xfrm flipV="1">
          <a:off x="7861300" y="1457052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127726</xdr:rowOff>
    </xdr:from>
    <xdr:to>
      <xdr:col>36</xdr:col>
      <xdr:colOff>165100</xdr:colOff>
      <xdr:row>85</xdr:row>
      <xdr:rowOff>57876</xdr:rowOff>
    </xdr:to>
    <xdr:sp macro="" textlink="">
      <xdr:nvSpPr>
        <xdr:cNvPr id="368" name="楕円 367"/>
        <xdr:cNvSpPr/>
      </xdr:nvSpPr>
      <xdr:spPr>
        <a:xfrm>
          <a:off x="6921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7076</xdr:rowOff>
    </xdr:from>
    <xdr:to>
      <xdr:col>41</xdr:col>
      <xdr:colOff>50800</xdr:colOff>
      <xdr:row>85</xdr:row>
      <xdr:rowOff>49530</xdr:rowOff>
    </xdr:to>
    <xdr:cxnSp macro="">
      <xdr:nvCxnSpPr>
        <xdr:cNvPr id="369" name="直線コネクタ 368"/>
        <xdr:cNvCxnSpPr/>
      </xdr:nvCxnSpPr>
      <xdr:spPr>
        <a:xfrm>
          <a:off x="6972300" y="1458032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45011</xdr:rowOff>
    </xdr:from>
    <xdr:ext cx="469744" cy="259045"/>
    <xdr:sp macro="" textlink="">
      <xdr:nvSpPr>
        <xdr:cNvPr id="370" name="n_1aveValue【福祉施設】&#10;一人当たり面積"/>
        <xdr:cNvSpPr txBox="1"/>
      </xdr:nvSpPr>
      <xdr:spPr>
        <a:xfrm>
          <a:off x="9391727"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18885</xdr:rowOff>
    </xdr:from>
    <xdr:ext cx="469744" cy="259045"/>
    <xdr:sp macro="" textlink="">
      <xdr:nvSpPr>
        <xdr:cNvPr id="371" name="n_2aveValue【福祉施設】&#10;一人当たり面積"/>
        <xdr:cNvSpPr txBox="1"/>
      </xdr:nvSpPr>
      <xdr:spPr>
        <a:xfrm>
          <a:off x="8515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41746</xdr:rowOff>
    </xdr:from>
    <xdr:ext cx="469744" cy="259045"/>
    <xdr:sp macro="" textlink="">
      <xdr:nvSpPr>
        <xdr:cNvPr id="372" name="n_3aveValue【福祉施設】&#10;一人当たり面積"/>
        <xdr:cNvSpPr txBox="1"/>
      </xdr:nvSpPr>
      <xdr:spPr>
        <a:xfrm>
          <a:off x="7626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12354</xdr:rowOff>
    </xdr:from>
    <xdr:ext cx="469744" cy="259045"/>
    <xdr:sp macro="" textlink="">
      <xdr:nvSpPr>
        <xdr:cNvPr id="373" name="n_4aveValue【福祉施設】&#10;一人当たり面積"/>
        <xdr:cNvSpPr txBox="1"/>
      </xdr:nvSpPr>
      <xdr:spPr>
        <a:xfrm>
          <a:off x="67374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35940</xdr:rowOff>
    </xdr:from>
    <xdr:ext cx="469744" cy="259045"/>
    <xdr:sp macro="" textlink="">
      <xdr:nvSpPr>
        <xdr:cNvPr id="374" name="n_1mainValue【福祉施設】&#10;一人当たり面積"/>
        <xdr:cNvSpPr txBox="1"/>
      </xdr:nvSpPr>
      <xdr:spPr>
        <a:xfrm>
          <a:off x="9391727" y="146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39206</xdr:rowOff>
    </xdr:from>
    <xdr:ext cx="469744" cy="259045"/>
    <xdr:sp macro="" textlink="">
      <xdr:nvSpPr>
        <xdr:cNvPr id="375" name="n_2mainValue【福祉施設】&#10;一人当たり面積"/>
        <xdr:cNvSpPr txBox="1"/>
      </xdr:nvSpPr>
      <xdr:spPr>
        <a:xfrm>
          <a:off x="8515427"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91457</xdr:rowOff>
    </xdr:from>
    <xdr:ext cx="469744" cy="259045"/>
    <xdr:sp macro="" textlink="">
      <xdr:nvSpPr>
        <xdr:cNvPr id="376" name="n_3mainValue【福祉施設】&#10;一人当たり面積"/>
        <xdr:cNvSpPr txBox="1"/>
      </xdr:nvSpPr>
      <xdr:spPr>
        <a:xfrm>
          <a:off x="7626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49003</xdr:rowOff>
    </xdr:from>
    <xdr:ext cx="469744" cy="259045"/>
    <xdr:sp macro="" textlink="">
      <xdr:nvSpPr>
        <xdr:cNvPr id="377" name="n_4mainValue【福祉施設】&#10;一人当たり面積"/>
        <xdr:cNvSpPr txBox="1"/>
      </xdr:nvSpPr>
      <xdr:spPr>
        <a:xfrm>
          <a:off x="6737427" y="146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152400</xdr:rowOff>
    </xdr:to>
    <xdr:cxnSp macro="">
      <xdr:nvCxnSpPr>
        <xdr:cNvPr id="402" name="直線コネクタ 401"/>
        <xdr:cNvCxnSpPr/>
      </xdr:nvCxnSpPr>
      <xdr:spPr>
        <a:xfrm flipV="1">
          <a:off x="4634865" y="1708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3"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4" name="直線コネクタ 40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5" name="【市民会館】&#10;有形固定資産減価償却率最大値テキスト"/>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6" name="直線コネクタ 405"/>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80663</xdr:rowOff>
    </xdr:from>
    <xdr:ext cx="405111" cy="259045"/>
    <xdr:sp macro="" textlink="">
      <xdr:nvSpPr>
        <xdr:cNvPr id="407" name="【市民会館】&#10;有形固定資産減価償却率平均値テキスト"/>
        <xdr:cNvSpPr txBox="1"/>
      </xdr:nvSpPr>
      <xdr:spPr>
        <a:xfrm>
          <a:off x="4673600" y="1774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408" name="フローチャート: 判断 407"/>
        <xdr:cNvSpPr/>
      </xdr:nvSpPr>
      <xdr:spPr>
        <a:xfrm>
          <a:off x="45847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52070</xdr:rowOff>
    </xdr:from>
    <xdr:to>
      <xdr:col>20</xdr:col>
      <xdr:colOff>38100</xdr:colOff>
      <xdr:row>104</xdr:row>
      <xdr:rowOff>153670</xdr:rowOff>
    </xdr:to>
    <xdr:sp macro="" textlink="">
      <xdr:nvSpPr>
        <xdr:cNvPr id="409" name="フローチャート: 判断 408"/>
        <xdr:cNvSpPr/>
      </xdr:nvSpPr>
      <xdr:spPr>
        <a:xfrm>
          <a:off x="3746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86361</xdr:rowOff>
    </xdr:from>
    <xdr:to>
      <xdr:col>15</xdr:col>
      <xdr:colOff>101600</xdr:colOff>
      <xdr:row>104</xdr:row>
      <xdr:rowOff>16511</xdr:rowOff>
    </xdr:to>
    <xdr:sp macro="" textlink="">
      <xdr:nvSpPr>
        <xdr:cNvPr id="410" name="フローチャート: 判断 409"/>
        <xdr:cNvSpPr/>
      </xdr:nvSpPr>
      <xdr:spPr>
        <a:xfrm>
          <a:off x="2857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27305</xdr:rowOff>
    </xdr:from>
    <xdr:to>
      <xdr:col>10</xdr:col>
      <xdr:colOff>165100</xdr:colOff>
      <xdr:row>103</xdr:row>
      <xdr:rowOff>128905</xdr:rowOff>
    </xdr:to>
    <xdr:sp macro="" textlink="">
      <xdr:nvSpPr>
        <xdr:cNvPr id="411" name="フローチャート: 判断 410"/>
        <xdr:cNvSpPr/>
      </xdr:nvSpPr>
      <xdr:spPr>
        <a:xfrm>
          <a:off x="1968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158750</xdr:rowOff>
    </xdr:from>
    <xdr:to>
      <xdr:col>6</xdr:col>
      <xdr:colOff>38100</xdr:colOff>
      <xdr:row>103</xdr:row>
      <xdr:rowOff>88900</xdr:rowOff>
    </xdr:to>
    <xdr:sp macro="" textlink="">
      <xdr:nvSpPr>
        <xdr:cNvPr id="412" name="フローチャート: 判断 411"/>
        <xdr:cNvSpPr/>
      </xdr:nvSpPr>
      <xdr:spPr>
        <a:xfrm>
          <a:off x="10795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101600</xdr:rowOff>
    </xdr:from>
    <xdr:to>
      <xdr:col>24</xdr:col>
      <xdr:colOff>114300</xdr:colOff>
      <xdr:row>109</xdr:row>
      <xdr:rowOff>31750</xdr:rowOff>
    </xdr:to>
    <xdr:sp macro="" textlink="">
      <xdr:nvSpPr>
        <xdr:cNvPr id="418" name="楕円 417"/>
        <xdr:cNvSpPr/>
      </xdr:nvSpPr>
      <xdr:spPr>
        <a:xfrm>
          <a:off x="4584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16527</xdr:rowOff>
    </xdr:from>
    <xdr:ext cx="469744" cy="259045"/>
    <xdr:sp macro="" textlink="">
      <xdr:nvSpPr>
        <xdr:cNvPr id="419" name="【市民会館】&#10;有形固定資産減価償却率該当値テキスト"/>
        <xdr:cNvSpPr txBox="1"/>
      </xdr:nvSpPr>
      <xdr:spPr>
        <a:xfrm>
          <a:off x="4673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101600</xdr:rowOff>
    </xdr:from>
    <xdr:to>
      <xdr:col>20</xdr:col>
      <xdr:colOff>38100</xdr:colOff>
      <xdr:row>109</xdr:row>
      <xdr:rowOff>31750</xdr:rowOff>
    </xdr:to>
    <xdr:sp macro="" textlink="">
      <xdr:nvSpPr>
        <xdr:cNvPr id="420" name="楕円 419"/>
        <xdr:cNvSpPr/>
      </xdr:nvSpPr>
      <xdr:spPr>
        <a:xfrm>
          <a:off x="3746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152400</xdr:rowOff>
    </xdr:from>
    <xdr:to>
      <xdr:col>24</xdr:col>
      <xdr:colOff>63500</xdr:colOff>
      <xdr:row>108</xdr:row>
      <xdr:rowOff>152400</xdr:rowOff>
    </xdr:to>
    <xdr:cxnSp macro="">
      <xdr:nvCxnSpPr>
        <xdr:cNvPr id="421" name="直線コネクタ 420"/>
        <xdr:cNvCxnSpPr/>
      </xdr:nvCxnSpPr>
      <xdr:spPr>
        <a:xfrm>
          <a:off x="3797300" y="186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82550</xdr:rowOff>
    </xdr:from>
    <xdr:to>
      <xdr:col>15</xdr:col>
      <xdr:colOff>101600</xdr:colOff>
      <xdr:row>109</xdr:row>
      <xdr:rowOff>12700</xdr:rowOff>
    </xdr:to>
    <xdr:sp macro="" textlink="">
      <xdr:nvSpPr>
        <xdr:cNvPr id="422" name="楕円 421"/>
        <xdr:cNvSpPr/>
      </xdr:nvSpPr>
      <xdr:spPr>
        <a:xfrm>
          <a:off x="2857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133350</xdr:rowOff>
    </xdr:from>
    <xdr:to>
      <xdr:col>19</xdr:col>
      <xdr:colOff>177800</xdr:colOff>
      <xdr:row>108</xdr:row>
      <xdr:rowOff>152400</xdr:rowOff>
    </xdr:to>
    <xdr:cxnSp macro="">
      <xdr:nvCxnSpPr>
        <xdr:cNvPr id="423" name="直線コネクタ 422"/>
        <xdr:cNvCxnSpPr/>
      </xdr:nvCxnSpPr>
      <xdr:spPr>
        <a:xfrm>
          <a:off x="2908300" y="18649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40639</xdr:rowOff>
    </xdr:from>
    <xdr:to>
      <xdr:col>10</xdr:col>
      <xdr:colOff>165100</xdr:colOff>
      <xdr:row>108</xdr:row>
      <xdr:rowOff>142239</xdr:rowOff>
    </xdr:to>
    <xdr:sp macro="" textlink="">
      <xdr:nvSpPr>
        <xdr:cNvPr id="424" name="楕円 423"/>
        <xdr:cNvSpPr/>
      </xdr:nvSpPr>
      <xdr:spPr>
        <a:xfrm>
          <a:off x="1968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91439</xdr:rowOff>
    </xdr:from>
    <xdr:to>
      <xdr:col>15</xdr:col>
      <xdr:colOff>50800</xdr:colOff>
      <xdr:row>108</xdr:row>
      <xdr:rowOff>133350</xdr:rowOff>
    </xdr:to>
    <xdr:cxnSp macro="">
      <xdr:nvCxnSpPr>
        <xdr:cNvPr id="425" name="直線コネクタ 424"/>
        <xdr:cNvCxnSpPr/>
      </xdr:nvCxnSpPr>
      <xdr:spPr>
        <a:xfrm>
          <a:off x="2019300" y="186080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170180</xdr:rowOff>
    </xdr:from>
    <xdr:to>
      <xdr:col>6</xdr:col>
      <xdr:colOff>38100</xdr:colOff>
      <xdr:row>108</xdr:row>
      <xdr:rowOff>100330</xdr:rowOff>
    </xdr:to>
    <xdr:sp macro="" textlink="">
      <xdr:nvSpPr>
        <xdr:cNvPr id="426" name="楕円 425"/>
        <xdr:cNvSpPr/>
      </xdr:nvSpPr>
      <xdr:spPr>
        <a:xfrm>
          <a:off x="10795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49530</xdr:rowOff>
    </xdr:from>
    <xdr:to>
      <xdr:col>10</xdr:col>
      <xdr:colOff>114300</xdr:colOff>
      <xdr:row>108</xdr:row>
      <xdr:rowOff>91439</xdr:rowOff>
    </xdr:to>
    <xdr:cxnSp macro="">
      <xdr:nvCxnSpPr>
        <xdr:cNvPr id="427" name="直線コネクタ 426"/>
        <xdr:cNvCxnSpPr/>
      </xdr:nvCxnSpPr>
      <xdr:spPr>
        <a:xfrm>
          <a:off x="1130300" y="185661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170197</xdr:rowOff>
    </xdr:from>
    <xdr:ext cx="405111" cy="259045"/>
    <xdr:sp macro="" textlink="">
      <xdr:nvSpPr>
        <xdr:cNvPr id="428" name="n_1aveValue【市民会館】&#10;有形固定資産減価償却率"/>
        <xdr:cNvSpPr txBox="1"/>
      </xdr:nvSpPr>
      <xdr:spPr>
        <a:xfrm>
          <a:off x="3582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33038</xdr:rowOff>
    </xdr:from>
    <xdr:ext cx="405111" cy="259045"/>
    <xdr:sp macro="" textlink="">
      <xdr:nvSpPr>
        <xdr:cNvPr id="429" name="n_2aveValue【市民会館】&#10;有形固定資産減価償却率"/>
        <xdr:cNvSpPr txBox="1"/>
      </xdr:nvSpPr>
      <xdr:spPr>
        <a:xfrm>
          <a:off x="2705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145432</xdr:rowOff>
    </xdr:from>
    <xdr:ext cx="405111" cy="259045"/>
    <xdr:sp macro="" textlink="">
      <xdr:nvSpPr>
        <xdr:cNvPr id="430" name="n_3aveValue【市民会館】&#10;有形固定資産減価償却率"/>
        <xdr:cNvSpPr txBox="1"/>
      </xdr:nvSpPr>
      <xdr:spPr>
        <a:xfrm>
          <a:off x="1816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105427</xdr:rowOff>
    </xdr:from>
    <xdr:ext cx="405111" cy="259045"/>
    <xdr:sp macro="" textlink="">
      <xdr:nvSpPr>
        <xdr:cNvPr id="431" name="n_4aveValue【市民会館】&#10;有形固定資産減価償却率"/>
        <xdr:cNvSpPr txBox="1"/>
      </xdr:nvSpPr>
      <xdr:spPr>
        <a:xfrm>
          <a:off x="9277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22877</xdr:rowOff>
    </xdr:from>
    <xdr:ext cx="469744" cy="259045"/>
    <xdr:sp macro="" textlink="">
      <xdr:nvSpPr>
        <xdr:cNvPr id="432" name="n_1mainValue【市民会館】&#10;有形固定資産減価償却率"/>
        <xdr:cNvSpPr txBox="1"/>
      </xdr:nvSpPr>
      <xdr:spPr>
        <a:xfrm>
          <a:off x="3549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3827</xdr:rowOff>
    </xdr:from>
    <xdr:ext cx="405111" cy="259045"/>
    <xdr:sp macro="" textlink="">
      <xdr:nvSpPr>
        <xdr:cNvPr id="433" name="n_2mainValue【市民会館】&#10;有形固定資産減価償却率"/>
        <xdr:cNvSpPr txBox="1"/>
      </xdr:nvSpPr>
      <xdr:spPr>
        <a:xfrm>
          <a:off x="2705744"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133366</xdr:rowOff>
    </xdr:from>
    <xdr:ext cx="405111" cy="259045"/>
    <xdr:sp macro="" textlink="">
      <xdr:nvSpPr>
        <xdr:cNvPr id="434" name="n_3mainValue【市民会館】&#10;有形固定資産減価償却率"/>
        <xdr:cNvSpPr txBox="1"/>
      </xdr:nvSpPr>
      <xdr:spPr>
        <a:xfrm>
          <a:off x="1816744"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91457</xdr:rowOff>
    </xdr:from>
    <xdr:ext cx="405111" cy="259045"/>
    <xdr:sp macro="" textlink="">
      <xdr:nvSpPr>
        <xdr:cNvPr id="435" name="n_4mainValue【市民会館】&#10;有形固定資産減価償却率"/>
        <xdr:cNvSpPr txBox="1"/>
      </xdr:nvSpPr>
      <xdr:spPr>
        <a:xfrm>
          <a:off x="927744"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109</xdr:row>
      <xdr:rowOff>1088</xdr:rowOff>
    </xdr:to>
    <xdr:cxnSp macro="">
      <xdr:nvCxnSpPr>
        <xdr:cNvPr id="461" name="直線コネクタ 460"/>
        <xdr:cNvCxnSpPr/>
      </xdr:nvCxnSpPr>
      <xdr:spPr>
        <a:xfrm flipV="1">
          <a:off x="10476865" y="1715915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2" name="【市民会館】&#10;一人当たり面積最小値テキスト"/>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3" name="直線コネクタ 462"/>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464" name="【市民会館】&#10;一人当たり面積最大値テキスト"/>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465" name="直線コネクタ 464"/>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72770</xdr:rowOff>
    </xdr:from>
    <xdr:ext cx="469744" cy="259045"/>
    <xdr:sp macro="" textlink="">
      <xdr:nvSpPr>
        <xdr:cNvPr id="466" name="【市民会館】&#10;一人当たり面積平均値テキスト"/>
        <xdr:cNvSpPr txBox="1"/>
      </xdr:nvSpPr>
      <xdr:spPr>
        <a:xfrm>
          <a:off x="10515600" y="1824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467" name="フローチャート: 判断 466"/>
        <xdr:cNvSpPr/>
      </xdr:nvSpPr>
      <xdr:spPr>
        <a:xfrm>
          <a:off x="104267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40095</xdr:rowOff>
    </xdr:from>
    <xdr:to>
      <xdr:col>50</xdr:col>
      <xdr:colOff>165100</xdr:colOff>
      <xdr:row>107</xdr:row>
      <xdr:rowOff>141695</xdr:rowOff>
    </xdr:to>
    <xdr:sp macro="" textlink="">
      <xdr:nvSpPr>
        <xdr:cNvPr id="468" name="フローチャート: 判断 467"/>
        <xdr:cNvSpPr/>
      </xdr:nvSpPr>
      <xdr:spPr>
        <a:xfrm>
          <a:off x="9588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469" name="フローチャート: 判断 468"/>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25400</xdr:rowOff>
    </xdr:from>
    <xdr:to>
      <xdr:col>41</xdr:col>
      <xdr:colOff>101600</xdr:colOff>
      <xdr:row>107</xdr:row>
      <xdr:rowOff>127000</xdr:rowOff>
    </xdr:to>
    <xdr:sp macro="" textlink="">
      <xdr:nvSpPr>
        <xdr:cNvPr id="470" name="フローチャート: 判断 469"/>
        <xdr:cNvSpPr/>
      </xdr:nvSpPr>
      <xdr:spPr>
        <a:xfrm>
          <a:off x="7810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46627</xdr:rowOff>
    </xdr:from>
    <xdr:to>
      <xdr:col>36</xdr:col>
      <xdr:colOff>165100</xdr:colOff>
      <xdr:row>107</xdr:row>
      <xdr:rowOff>148227</xdr:rowOff>
    </xdr:to>
    <xdr:sp macro="" textlink="">
      <xdr:nvSpPr>
        <xdr:cNvPr id="471" name="フローチャート: 判断 470"/>
        <xdr:cNvSpPr/>
      </xdr:nvSpPr>
      <xdr:spPr>
        <a:xfrm>
          <a:off x="6921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146231</xdr:rowOff>
    </xdr:from>
    <xdr:to>
      <xdr:col>55</xdr:col>
      <xdr:colOff>50800</xdr:colOff>
      <xdr:row>108</xdr:row>
      <xdr:rowOff>76381</xdr:rowOff>
    </xdr:to>
    <xdr:sp macro="" textlink="">
      <xdr:nvSpPr>
        <xdr:cNvPr id="477" name="楕円 476"/>
        <xdr:cNvSpPr/>
      </xdr:nvSpPr>
      <xdr:spPr>
        <a:xfrm>
          <a:off x="10426700"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124658</xdr:rowOff>
    </xdr:from>
    <xdr:ext cx="469744" cy="259045"/>
    <xdr:sp macro="" textlink="">
      <xdr:nvSpPr>
        <xdr:cNvPr id="478" name="【市民会館】&#10;一人当たり面積該当値テキスト"/>
        <xdr:cNvSpPr txBox="1"/>
      </xdr:nvSpPr>
      <xdr:spPr>
        <a:xfrm>
          <a:off x="10515600"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147864</xdr:rowOff>
    </xdr:from>
    <xdr:to>
      <xdr:col>50</xdr:col>
      <xdr:colOff>165100</xdr:colOff>
      <xdr:row>108</xdr:row>
      <xdr:rowOff>78014</xdr:rowOff>
    </xdr:to>
    <xdr:sp macro="" textlink="">
      <xdr:nvSpPr>
        <xdr:cNvPr id="479" name="楕円 478"/>
        <xdr:cNvSpPr/>
      </xdr:nvSpPr>
      <xdr:spPr>
        <a:xfrm>
          <a:off x="9588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25581</xdr:rowOff>
    </xdr:from>
    <xdr:to>
      <xdr:col>55</xdr:col>
      <xdr:colOff>0</xdr:colOff>
      <xdr:row>108</xdr:row>
      <xdr:rowOff>27214</xdr:rowOff>
    </xdr:to>
    <xdr:cxnSp macro="">
      <xdr:nvCxnSpPr>
        <xdr:cNvPr id="480" name="直線コネクタ 479"/>
        <xdr:cNvCxnSpPr/>
      </xdr:nvCxnSpPr>
      <xdr:spPr>
        <a:xfrm flipV="1">
          <a:off x="9639300" y="1854218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147864</xdr:rowOff>
    </xdr:from>
    <xdr:to>
      <xdr:col>46</xdr:col>
      <xdr:colOff>38100</xdr:colOff>
      <xdr:row>108</xdr:row>
      <xdr:rowOff>78014</xdr:rowOff>
    </xdr:to>
    <xdr:sp macro="" textlink="">
      <xdr:nvSpPr>
        <xdr:cNvPr id="481" name="楕円 480"/>
        <xdr:cNvSpPr/>
      </xdr:nvSpPr>
      <xdr:spPr>
        <a:xfrm>
          <a:off x="8699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27214</xdr:rowOff>
    </xdr:from>
    <xdr:to>
      <xdr:col>50</xdr:col>
      <xdr:colOff>114300</xdr:colOff>
      <xdr:row>108</xdr:row>
      <xdr:rowOff>27214</xdr:rowOff>
    </xdr:to>
    <xdr:cxnSp macro="">
      <xdr:nvCxnSpPr>
        <xdr:cNvPr id="482" name="直線コネクタ 481"/>
        <xdr:cNvCxnSpPr/>
      </xdr:nvCxnSpPr>
      <xdr:spPr>
        <a:xfrm>
          <a:off x="8750300" y="18543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149498</xdr:rowOff>
    </xdr:from>
    <xdr:to>
      <xdr:col>41</xdr:col>
      <xdr:colOff>101600</xdr:colOff>
      <xdr:row>108</xdr:row>
      <xdr:rowOff>79648</xdr:rowOff>
    </xdr:to>
    <xdr:sp macro="" textlink="">
      <xdr:nvSpPr>
        <xdr:cNvPr id="483" name="楕円 482"/>
        <xdr:cNvSpPr/>
      </xdr:nvSpPr>
      <xdr:spPr>
        <a:xfrm>
          <a:off x="7810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27214</xdr:rowOff>
    </xdr:from>
    <xdr:to>
      <xdr:col>45</xdr:col>
      <xdr:colOff>177800</xdr:colOff>
      <xdr:row>108</xdr:row>
      <xdr:rowOff>28848</xdr:rowOff>
    </xdr:to>
    <xdr:cxnSp macro="">
      <xdr:nvCxnSpPr>
        <xdr:cNvPr id="484" name="直線コネクタ 483"/>
        <xdr:cNvCxnSpPr/>
      </xdr:nvCxnSpPr>
      <xdr:spPr>
        <a:xfrm flipV="1">
          <a:off x="7861300" y="1854381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151130</xdr:rowOff>
    </xdr:from>
    <xdr:to>
      <xdr:col>36</xdr:col>
      <xdr:colOff>165100</xdr:colOff>
      <xdr:row>108</xdr:row>
      <xdr:rowOff>81280</xdr:rowOff>
    </xdr:to>
    <xdr:sp macro="" textlink="">
      <xdr:nvSpPr>
        <xdr:cNvPr id="485" name="楕円 484"/>
        <xdr:cNvSpPr/>
      </xdr:nvSpPr>
      <xdr:spPr>
        <a:xfrm>
          <a:off x="6921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28848</xdr:rowOff>
    </xdr:from>
    <xdr:to>
      <xdr:col>41</xdr:col>
      <xdr:colOff>50800</xdr:colOff>
      <xdr:row>108</xdr:row>
      <xdr:rowOff>30480</xdr:rowOff>
    </xdr:to>
    <xdr:cxnSp macro="">
      <xdr:nvCxnSpPr>
        <xdr:cNvPr id="486" name="直線コネクタ 485"/>
        <xdr:cNvCxnSpPr/>
      </xdr:nvCxnSpPr>
      <xdr:spPr>
        <a:xfrm flipV="1">
          <a:off x="6972300" y="1854544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158222</xdr:rowOff>
    </xdr:from>
    <xdr:ext cx="469744" cy="259045"/>
    <xdr:sp macro="" textlink="">
      <xdr:nvSpPr>
        <xdr:cNvPr id="487" name="n_1aveValue【市民会館】&#10;一人当たり面積"/>
        <xdr:cNvSpPr txBox="1"/>
      </xdr:nvSpPr>
      <xdr:spPr>
        <a:xfrm>
          <a:off x="9391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488"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143527</xdr:rowOff>
    </xdr:from>
    <xdr:ext cx="469744" cy="259045"/>
    <xdr:sp macro="" textlink="">
      <xdr:nvSpPr>
        <xdr:cNvPr id="489" name="n_3aveValue【市民会館】&#10;一人当たり面積"/>
        <xdr:cNvSpPr txBox="1"/>
      </xdr:nvSpPr>
      <xdr:spPr>
        <a:xfrm>
          <a:off x="7626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164754</xdr:rowOff>
    </xdr:from>
    <xdr:ext cx="469744" cy="259045"/>
    <xdr:sp macro="" textlink="">
      <xdr:nvSpPr>
        <xdr:cNvPr id="490" name="n_4aveValue【市民会館】&#10;一人当たり面積"/>
        <xdr:cNvSpPr txBox="1"/>
      </xdr:nvSpPr>
      <xdr:spPr>
        <a:xfrm>
          <a:off x="6737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69141</xdr:rowOff>
    </xdr:from>
    <xdr:ext cx="469744" cy="259045"/>
    <xdr:sp macro="" textlink="">
      <xdr:nvSpPr>
        <xdr:cNvPr id="491" name="n_1mainValue【市民会館】&#10;一人当たり面積"/>
        <xdr:cNvSpPr txBox="1"/>
      </xdr:nvSpPr>
      <xdr:spPr>
        <a:xfrm>
          <a:off x="93917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69141</xdr:rowOff>
    </xdr:from>
    <xdr:ext cx="469744" cy="259045"/>
    <xdr:sp macro="" textlink="">
      <xdr:nvSpPr>
        <xdr:cNvPr id="492" name="n_2mainValue【市民会館】&#10;一人当たり面積"/>
        <xdr:cNvSpPr txBox="1"/>
      </xdr:nvSpPr>
      <xdr:spPr>
        <a:xfrm>
          <a:off x="8515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70775</xdr:rowOff>
    </xdr:from>
    <xdr:ext cx="469744" cy="259045"/>
    <xdr:sp macro="" textlink="">
      <xdr:nvSpPr>
        <xdr:cNvPr id="493" name="n_3mainValue【市民会館】&#10;一人当たり面積"/>
        <xdr:cNvSpPr txBox="1"/>
      </xdr:nvSpPr>
      <xdr:spPr>
        <a:xfrm>
          <a:off x="7626427" y="1858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72407</xdr:rowOff>
    </xdr:from>
    <xdr:ext cx="469744" cy="259045"/>
    <xdr:sp macro="" textlink="">
      <xdr:nvSpPr>
        <xdr:cNvPr id="494" name="n_4mainValue【市民会館】&#10;一人当たり面積"/>
        <xdr:cNvSpPr txBox="1"/>
      </xdr:nvSpPr>
      <xdr:spPr>
        <a:xfrm>
          <a:off x="6737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150495</xdr:rowOff>
    </xdr:from>
    <xdr:to>
      <xdr:col>85</xdr:col>
      <xdr:colOff>126364</xdr:colOff>
      <xdr:row>42</xdr:row>
      <xdr:rowOff>26670</xdr:rowOff>
    </xdr:to>
    <xdr:cxnSp macro="">
      <xdr:nvCxnSpPr>
        <xdr:cNvPr id="519" name="直線コネクタ 518"/>
        <xdr:cNvCxnSpPr/>
      </xdr:nvCxnSpPr>
      <xdr:spPr>
        <a:xfrm flipV="1">
          <a:off x="16318864" y="5979795"/>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30497</xdr:rowOff>
    </xdr:from>
    <xdr:ext cx="405111" cy="259045"/>
    <xdr:sp macro="" textlink="">
      <xdr:nvSpPr>
        <xdr:cNvPr id="520" name="【一般廃棄物処理施設】&#10;有形固定資産減価償却率最小値テキスト"/>
        <xdr:cNvSpPr txBox="1"/>
      </xdr:nvSpPr>
      <xdr:spPr>
        <a:xfrm>
          <a:off x="16357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26670</xdr:rowOff>
    </xdr:from>
    <xdr:to>
      <xdr:col>86</xdr:col>
      <xdr:colOff>25400</xdr:colOff>
      <xdr:row>42</xdr:row>
      <xdr:rowOff>26670</xdr:rowOff>
    </xdr:to>
    <xdr:cxnSp macro="">
      <xdr:nvCxnSpPr>
        <xdr:cNvPr id="521" name="直線コネクタ 520"/>
        <xdr:cNvCxnSpPr/>
      </xdr:nvCxnSpPr>
      <xdr:spPr>
        <a:xfrm>
          <a:off x="16230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97172</xdr:rowOff>
    </xdr:from>
    <xdr:ext cx="405111" cy="259045"/>
    <xdr:sp macro="" textlink="">
      <xdr:nvSpPr>
        <xdr:cNvPr id="522" name="【一般廃棄物処理施設】&#10;有形固定資産減価償却率最大値テキスト"/>
        <xdr:cNvSpPr txBox="1"/>
      </xdr:nvSpPr>
      <xdr:spPr>
        <a:xfrm>
          <a:off x="163576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150495</xdr:rowOff>
    </xdr:from>
    <xdr:to>
      <xdr:col>86</xdr:col>
      <xdr:colOff>25400</xdr:colOff>
      <xdr:row>34</xdr:row>
      <xdr:rowOff>150495</xdr:rowOff>
    </xdr:to>
    <xdr:cxnSp macro="">
      <xdr:nvCxnSpPr>
        <xdr:cNvPr id="523" name="直線コネクタ 522"/>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12082</xdr:rowOff>
    </xdr:from>
    <xdr:ext cx="405111" cy="259045"/>
    <xdr:sp macro="" textlink="">
      <xdr:nvSpPr>
        <xdr:cNvPr id="524" name="【一般廃棄物処理施設】&#10;有形固定資産減価償却率平均値テキスト"/>
        <xdr:cNvSpPr txBox="1"/>
      </xdr:nvSpPr>
      <xdr:spPr>
        <a:xfrm>
          <a:off x="16357600" y="635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525" name="フローチャート: 判断 524"/>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73025</xdr:rowOff>
    </xdr:from>
    <xdr:to>
      <xdr:col>81</xdr:col>
      <xdr:colOff>101600</xdr:colOff>
      <xdr:row>38</xdr:row>
      <xdr:rowOff>3175</xdr:rowOff>
    </xdr:to>
    <xdr:sp macro="" textlink="">
      <xdr:nvSpPr>
        <xdr:cNvPr id="526" name="フローチャート: 判断 525"/>
        <xdr:cNvSpPr/>
      </xdr:nvSpPr>
      <xdr:spPr>
        <a:xfrm>
          <a:off x="1543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527" name="フローチャート: 判断 526"/>
        <xdr:cNvSpPr/>
      </xdr:nvSpPr>
      <xdr:spPr>
        <a:xfrm>
          <a:off x="14541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162560</xdr:rowOff>
    </xdr:from>
    <xdr:to>
      <xdr:col>72</xdr:col>
      <xdr:colOff>38100</xdr:colOff>
      <xdr:row>37</xdr:row>
      <xdr:rowOff>92710</xdr:rowOff>
    </xdr:to>
    <xdr:sp macro="" textlink="">
      <xdr:nvSpPr>
        <xdr:cNvPr id="528" name="フローチャート: 判断 527"/>
        <xdr:cNvSpPr/>
      </xdr:nvSpPr>
      <xdr:spPr>
        <a:xfrm>
          <a:off x="1365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29" name="フローチャート: 判断 528"/>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63500</xdr:rowOff>
    </xdr:from>
    <xdr:to>
      <xdr:col>85</xdr:col>
      <xdr:colOff>177800</xdr:colOff>
      <xdr:row>40</xdr:row>
      <xdr:rowOff>165100</xdr:rowOff>
    </xdr:to>
    <xdr:sp macro="" textlink="">
      <xdr:nvSpPr>
        <xdr:cNvPr id="535" name="楕円 534"/>
        <xdr:cNvSpPr/>
      </xdr:nvSpPr>
      <xdr:spPr>
        <a:xfrm>
          <a:off x="16268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41927</xdr:rowOff>
    </xdr:from>
    <xdr:ext cx="405111" cy="259045"/>
    <xdr:sp macro="" textlink="">
      <xdr:nvSpPr>
        <xdr:cNvPr id="536" name="【一般廃棄物処理施設】&#10;有形固定資産減価償却率該当値テキスト"/>
        <xdr:cNvSpPr txBox="1"/>
      </xdr:nvSpPr>
      <xdr:spPr>
        <a:xfrm>
          <a:off x="16357600"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156845</xdr:rowOff>
    </xdr:from>
    <xdr:to>
      <xdr:col>81</xdr:col>
      <xdr:colOff>101600</xdr:colOff>
      <xdr:row>39</xdr:row>
      <xdr:rowOff>86995</xdr:rowOff>
    </xdr:to>
    <xdr:sp macro="" textlink="">
      <xdr:nvSpPr>
        <xdr:cNvPr id="537" name="楕円 536"/>
        <xdr:cNvSpPr/>
      </xdr:nvSpPr>
      <xdr:spPr>
        <a:xfrm>
          <a:off x="15430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36195</xdr:rowOff>
    </xdr:from>
    <xdr:to>
      <xdr:col>85</xdr:col>
      <xdr:colOff>127000</xdr:colOff>
      <xdr:row>40</xdr:row>
      <xdr:rowOff>114300</xdr:rowOff>
    </xdr:to>
    <xdr:cxnSp macro="">
      <xdr:nvCxnSpPr>
        <xdr:cNvPr id="538" name="直線コネクタ 537"/>
        <xdr:cNvCxnSpPr/>
      </xdr:nvCxnSpPr>
      <xdr:spPr>
        <a:xfrm>
          <a:off x="15481300" y="6722745"/>
          <a:ext cx="838200" cy="24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124460</xdr:rowOff>
    </xdr:from>
    <xdr:to>
      <xdr:col>76</xdr:col>
      <xdr:colOff>165100</xdr:colOff>
      <xdr:row>39</xdr:row>
      <xdr:rowOff>54610</xdr:rowOff>
    </xdr:to>
    <xdr:sp macro="" textlink="">
      <xdr:nvSpPr>
        <xdr:cNvPr id="539" name="楕円 538"/>
        <xdr:cNvSpPr/>
      </xdr:nvSpPr>
      <xdr:spPr>
        <a:xfrm>
          <a:off x="14541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xdr:rowOff>
    </xdr:from>
    <xdr:to>
      <xdr:col>81</xdr:col>
      <xdr:colOff>50800</xdr:colOff>
      <xdr:row>39</xdr:row>
      <xdr:rowOff>36195</xdr:rowOff>
    </xdr:to>
    <xdr:cxnSp macro="">
      <xdr:nvCxnSpPr>
        <xdr:cNvPr id="540" name="直線コネクタ 539"/>
        <xdr:cNvCxnSpPr/>
      </xdr:nvCxnSpPr>
      <xdr:spPr>
        <a:xfrm>
          <a:off x="14592300" y="66903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29210</xdr:rowOff>
    </xdr:from>
    <xdr:to>
      <xdr:col>72</xdr:col>
      <xdr:colOff>38100</xdr:colOff>
      <xdr:row>39</xdr:row>
      <xdr:rowOff>130810</xdr:rowOff>
    </xdr:to>
    <xdr:sp macro="" textlink="">
      <xdr:nvSpPr>
        <xdr:cNvPr id="541" name="楕円 540"/>
        <xdr:cNvSpPr/>
      </xdr:nvSpPr>
      <xdr:spPr>
        <a:xfrm>
          <a:off x="13652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3810</xdr:rowOff>
    </xdr:from>
    <xdr:to>
      <xdr:col>76</xdr:col>
      <xdr:colOff>114300</xdr:colOff>
      <xdr:row>39</xdr:row>
      <xdr:rowOff>80010</xdr:rowOff>
    </xdr:to>
    <xdr:cxnSp macro="">
      <xdr:nvCxnSpPr>
        <xdr:cNvPr id="542" name="直線コネクタ 541"/>
        <xdr:cNvCxnSpPr/>
      </xdr:nvCxnSpPr>
      <xdr:spPr>
        <a:xfrm flipV="1">
          <a:off x="13703300" y="6690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153035</xdr:rowOff>
    </xdr:from>
    <xdr:to>
      <xdr:col>67</xdr:col>
      <xdr:colOff>101600</xdr:colOff>
      <xdr:row>39</xdr:row>
      <xdr:rowOff>83185</xdr:rowOff>
    </xdr:to>
    <xdr:sp macro="" textlink="">
      <xdr:nvSpPr>
        <xdr:cNvPr id="543" name="楕円 542"/>
        <xdr:cNvSpPr/>
      </xdr:nvSpPr>
      <xdr:spPr>
        <a:xfrm>
          <a:off x="12763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32385</xdr:rowOff>
    </xdr:from>
    <xdr:to>
      <xdr:col>71</xdr:col>
      <xdr:colOff>177800</xdr:colOff>
      <xdr:row>39</xdr:row>
      <xdr:rowOff>80010</xdr:rowOff>
    </xdr:to>
    <xdr:cxnSp macro="">
      <xdr:nvCxnSpPr>
        <xdr:cNvPr id="544" name="直線コネクタ 543"/>
        <xdr:cNvCxnSpPr/>
      </xdr:nvCxnSpPr>
      <xdr:spPr>
        <a:xfrm>
          <a:off x="12814300" y="67189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19702</xdr:rowOff>
    </xdr:from>
    <xdr:ext cx="405111" cy="259045"/>
    <xdr:sp macro="" textlink="">
      <xdr:nvSpPr>
        <xdr:cNvPr id="545" name="n_1aveValue【一般廃棄物処理施設】&#10;有形固定資産減価償却率"/>
        <xdr:cNvSpPr txBox="1"/>
      </xdr:nvSpPr>
      <xdr:spPr>
        <a:xfrm>
          <a:off x="152660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149242</xdr:rowOff>
    </xdr:from>
    <xdr:ext cx="405111" cy="259045"/>
    <xdr:sp macro="" textlink="">
      <xdr:nvSpPr>
        <xdr:cNvPr id="546" name="n_2aveValue【一般廃棄物処理施設】&#10;有形固定資産減価償却率"/>
        <xdr:cNvSpPr txBox="1"/>
      </xdr:nvSpPr>
      <xdr:spPr>
        <a:xfrm>
          <a:off x="14389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109237</xdr:rowOff>
    </xdr:from>
    <xdr:ext cx="405111" cy="259045"/>
    <xdr:sp macro="" textlink="">
      <xdr:nvSpPr>
        <xdr:cNvPr id="547" name="n_3aveValue【一般廃棄物処理施設】&#10;有形固定資産減価償却率"/>
        <xdr:cNvSpPr txBox="1"/>
      </xdr:nvSpPr>
      <xdr:spPr>
        <a:xfrm>
          <a:off x="13500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48"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78122</xdr:rowOff>
    </xdr:from>
    <xdr:ext cx="405111" cy="259045"/>
    <xdr:sp macro="" textlink="">
      <xdr:nvSpPr>
        <xdr:cNvPr id="549" name="n_1mainValue【一般廃棄物処理施設】&#10;有形固定資産減価償却率"/>
        <xdr:cNvSpPr txBox="1"/>
      </xdr:nvSpPr>
      <xdr:spPr>
        <a:xfrm>
          <a:off x="152660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45737</xdr:rowOff>
    </xdr:from>
    <xdr:ext cx="405111" cy="259045"/>
    <xdr:sp macro="" textlink="">
      <xdr:nvSpPr>
        <xdr:cNvPr id="550" name="n_2mainValue【一般廃棄物処理施設】&#10;有形固定資産減価償却率"/>
        <xdr:cNvSpPr txBox="1"/>
      </xdr:nvSpPr>
      <xdr:spPr>
        <a:xfrm>
          <a:off x="14389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121937</xdr:rowOff>
    </xdr:from>
    <xdr:ext cx="405111" cy="259045"/>
    <xdr:sp macro="" textlink="">
      <xdr:nvSpPr>
        <xdr:cNvPr id="551" name="n_3mainValue【一般廃棄物処理施設】&#10;有形固定資産減価償却率"/>
        <xdr:cNvSpPr txBox="1"/>
      </xdr:nvSpPr>
      <xdr:spPr>
        <a:xfrm>
          <a:off x="13500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74312</xdr:rowOff>
    </xdr:from>
    <xdr:ext cx="405111" cy="259045"/>
    <xdr:sp macro="" textlink="">
      <xdr:nvSpPr>
        <xdr:cNvPr id="552" name="n_4mainValue【一般廃棄物処理施設】&#10;有形固定資産減価償却率"/>
        <xdr:cNvSpPr txBox="1"/>
      </xdr:nvSpPr>
      <xdr:spPr>
        <a:xfrm>
          <a:off x="126117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145553</xdr:rowOff>
    </xdr:from>
    <xdr:to>
      <xdr:col>116</xdr:col>
      <xdr:colOff>62864</xdr:colOff>
      <xdr:row>41</xdr:row>
      <xdr:rowOff>126099</xdr:rowOff>
    </xdr:to>
    <xdr:cxnSp macro="">
      <xdr:nvCxnSpPr>
        <xdr:cNvPr id="574" name="直線コネクタ 573"/>
        <xdr:cNvCxnSpPr/>
      </xdr:nvCxnSpPr>
      <xdr:spPr>
        <a:xfrm flipV="1">
          <a:off x="22160864" y="5974853"/>
          <a:ext cx="0" cy="118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75"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76" name="直線コネクタ 575"/>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92230</xdr:rowOff>
    </xdr:from>
    <xdr:ext cx="599010" cy="259045"/>
    <xdr:sp macro="" textlink="">
      <xdr:nvSpPr>
        <xdr:cNvPr id="577" name="【一般廃棄物処理施設】&#10;一人当たり有形固定資産（償却資産）額最大値テキスト"/>
        <xdr:cNvSpPr txBox="1"/>
      </xdr:nvSpPr>
      <xdr:spPr>
        <a:xfrm>
          <a:off x="22199600" y="575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145553</xdr:rowOff>
    </xdr:from>
    <xdr:to>
      <xdr:col>116</xdr:col>
      <xdr:colOff>152400</xdr:colOff>
      <xdr:row>34</xdr:row>
      <xdr:rowOff>145553</xdr:rowOff>
    </xdr:to>
    <xdr:cxnSp macro="">
      <xdr:nvCxnSpPr>
        <xdr:cNvPr id="578" name="直線コネクタ 577"/>
        <xdr:cNvCxnSpPr/>
      </xdr:nvCxnSpPr>
      <xdr:spPr>
        <a:xfrm>
          <a:off x="22072600" y="597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107813</xdr:rowOff>
    </xdr:from>
    <xdr:ext cx="599010" cy="259045"/>
    <xdr:sp macro="" textlink="">
      <xdr:nvSpPr>
        <xdr:cNvPr id="579" name="【一般廃棄物処理施設】&#10;一人当たり有形固定資産（償却資産）額平均値テキスト"/>
        <xdr:cNvSpPr txBox="1"/>
      </xdr:nvSpPr>
      <xdr:spPr>
        <a:xfrm>
          <a:off x="22199600" y="6622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129386</xdr:rowOff>
    </xdr:from>
    <xdr:to>
      <xdr:col>116</xdr:col>
      <xdr:colOff>114300</xdr:colOff>
      <xdr:row>39</xdr:row>
      <xdr:rowOff>59536</xdr:rowOff>
    </xdr:to>
    <xdr:sp macro="" textlink="">
      <xdr:nvSpPr>
        <xdr:cNvPr id="580" name="フローチャート: 判断 579"/>
        <xdr:cNvSpPr/>
      </xdr:nvSpPr>
      <xdr:spPr>
        <a:xfrm>
          <a:off x="22110700" y="664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156644</xdr:rowOff>
    </xdr:from>
    <xdr:to>
      <xdr:col>112</xdr:col>
      <xdr:colOff>38100</xdr:colOff>
      <xdr:row>39</xdr:row>
      <xdr:rowOff>86794</xdr:rowOff>
    </xdr:to>
    <xdr:sp macro="" textlink="">
      <xdr:nvSpPr>
        <xdr:cNvPr id="581" name="フローチャート: 判断 580"/>
        <xdr:cNvSpPr/>
      </xdr:nvSpPr>
      <xdr:spPr>
        <a:xfrm>
          <a:off x="21272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169149</xdr:rowOff>
    </xdr:from>
    <xdr:to>
      <xdr:col>107</xdr:col>
      <xdr:colOff>101600</xdr:colOff>
      <xdr:row>39</xdr:row>
      <xdr:rowOff>99299</xdr:rowOff>
    </xdr:to>
    <xdr:sp macro="" textlink="">
      <xdr:nvSpPr>
        <xdr:cNvPr id="582" name="フローチャート: 判断 581"/>
        <xdr:cNvSpPr/>
      </xdr:nvSpPr>
      <xdr:spPr>
        <a:xfrm>
          <a:off x="20383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159241</xdr:rowOff>
    </xdr:from>
    <xdr:to>
      <xdr:col>102</xdr:col>
      <xdr:colOff>165100</xdr:colOff>
      <xdr:row>39</xdr:row>
      <xdr:rowOff>89391</xdr:rowOff>
    </xdr:to>
    <xdr:sp macro="" textlink="">
      <xdr:nvSpPr>
        <xdr:cNvPr id="583" name="フローチャート: 判断 582"/>
        <xdr:cNvSpPr/>
      </xdr:nvSpPr>
      <xdr:spPr>
        <a:xfrm>
          <a:off x="19494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89696</xdr:rowOff>
    </xdr:from>
    <xdr:to>
      <xdr:col>98</xdr:col>
      <xdr:colOff>38100</xdr:colOff>
      <xdr:row>40</xdr:row>
      <xdr:rowOff>19846</xdr:rowOff>
    </xdr:to>
    <xdr:sp macro="" textlink="">
      <xdr:nvSpPr>
        <xdr:cNvPr id="584" name="フローチャート: 判断 583"/>
        <xdr:cNvSpPr/>
      </xdr:nvSpPr>
      <xdr:spPr>
        <a:xfrm>
          <a:off x="18605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73086</xdr:rowOff>
    </xdr:from>
    <xdr:to>
      <xdr:col>116</xdr:col>
      <xdr:colOff>114300</xdr:colOff>
      <xdr:row>37</xdr:row>
      <xdr:rowOff>3236</xdr:rowOff>
    </xdr:to>
    <xdr:sp macro="" textlink="">
      <xdr:nvSpPr>
        <xdr:cNvPr id="590" name="楕円 589"/>
        <xdr:cNvSpPr/>
      </xdr:nvSpPr>
      <xdr:spPr>
        <a:xfrm>
          <a:off x="22110700" y="62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95963</xdr:rowOff>
    </xdr:from>
    <xdr:ext cx="599010" cy="259045"/>
    <xdr:sp macro="" textlink="">
      <xdr:nvSpPr>
        <xdr:cNvPr id="591" name="【一般廃棄物処理施設】&#10;一人当たり有形固定資産（償却資産）額該当値テキスト"/>
        <xdr:cNvSpPr txBox="1"/>
      </xdr:nvSpPr>
      <xdr:spPr>
        <a:xfrm>
          <a:off x="22199600" y="609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88398</xdr:rowOff>
    </xdr:from>
    <xdr:to>
      <xdr:col>112</xdr:col>
      <xdr:colOff>38100</xdr:colOff>
      <xdr:row>40</xdr:row>
      <xdr:rowOff>18548</xdr:rowOff>
    </xdr:to>
    <xdr:sp macro="" textlink="">
      <xdr:nvSpPr>
        <xdr:cNvPr id="592" name="楕円 591"/>
        <xdr:cNvSpPr/>
      </xdr:nvSpPr>
      <xdr:spPr>
        <a:xfrm>
          <a:off x="21272500" y="67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123886</xdr:rowOff>
    </xdr:from>
    <xdr:to>
      <xdr:col>116</xdr:col>
      <xdr:colOff>63500</xdr:colOff>
      <xdr:row>39</xdr:row>
      <xdr:rowOff>139198</xdr:rowOff>
    </xdr:to>
    <xdr:cxnSp macro="">
      <xdr:nvCxnSpPr>
        <xdr:cNvPr id="593" name="直線コネクタ 592"/>
        <xdr:cNvCxnSpPr/>
      </xdr:nvCxnSpPr>
      <xdr:spPr>
        <a:xfrm flipV="1">
          <a:off x="21323300" y="6296086"/>
          <a:ext cx="838200" cy="52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88978</xdr:rowOff>
    </xdr:from>
    <xdr:to>
      <xdr:col>107</xdr:col>
      <xdr:colOff>101600</xdr:colOff>
      <xdr:row>40</xdr:row>
      <xdr:rowOff>19128</xdr:rowOff>
    </xdr:to>
    <xdr:sp macro="" textlink="">
      <xdr:nvSpPr>
        <xdr:cNvPr id="594" name="楕円 593"/>
        <xdr:cNvSpPr/>
      </xdr:nvSpPr>
      <xdr:spPr>
        <a:xfrm>
          <a:off x="20383500" y="67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139198</xdr:rowOff>
    </xdr:from>
    <xdr:to>
      <xdr:col>111</xdr:col>
      <xdr:colOff>177800</xdr:colOff>
      <xdr:row>39</xdr:row>
      <xdr:rowOff>139778</xdr:rowOff>
    </xdr:to>
    <xdr:cxnSp macro="">
      <xdr:nvCxnSpPr>
        <xdr:cNvPr id="595" name="直線コネクタ 594"/>
        <xdr:cNvCxnSpPr/>
      </xdr:nvCxnSpPr>
      <xdr:spPr>
        <a:xfrm flipV="1">
          <a:off x="20434300" y="6825748"/>
          <a:ext cx="8890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22986</xdr:rowOff>
    </xdr:from>
    <xdr:to>
      <xdr:col>102</xdr:col>
      <xdr:colOff>165100</xdr:colOff>
      <xdr:row>40</xdr:row>
      <xdr:rowOff>124586</xdr:rowOff>
    </xdr:to>
    <xdr:sp macro="" textlink="">
      <xdr:nvSpPr>
        <xdr:cNvPr id="596" name="楕円 595"/>
        <xdr:cNvSpPr/>
      </xdr:nvSpPr>
      <xdr:spPr>
        <a:xfrm>
          <a:off x="19494500" y="68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139778</xdr:rowOff>
    </xdr:from>
    <xdr:to>
      <xdr:col>107</xdr:col>
      <xdr:colOff>50800</xdr:colOff>
      <xdr:row>40</xdr:row>
      <xdr:rowOff>73786</xdr:rowOff>
    </xdr:to>
    <xdr:cxnSp macro="">
      <xdr:nvCxnSpPr>
        <xdr:cNvPr id="597" name="直線コネクタ 596"/>
        <xdr:cNvCxnSpPr/>
      </xdr:nvCxnSpPr>
      <xdr:spPr>
        <a:xfrm flipV="1">
          <a:off x="19545300" y="6826328"/>
          <a:ext cx="889000" cy="10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25409</xdr:rowOff>
    </xdr:from>
    <xdr:to>
      <xdr:col>98</xdr:col>
      <xdr:colOff>38100</xdr:colOff>
      <xdr:row>40</xdr:row>
      <xdr:rowOff>127009</xdr:rowOff>
    </xdr:to>
    <xdr:sp macro="" textlink="">
      <xdr:nvSpPr>
        <xdr:cNvPr id="598" name="楕円 597"/>
        <xdr:cNvSpPr/>
      </xdr:nvSpPr>
      <xdr:spPr>
        <a:xfrm>
          <a:off x="18605500" y="68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73786</xdr:rowOff>
    </xdr:from>
    <xdr:to>
      <xdr:col>102</xdr:col>
      <xdr:colOff>114300</xdr:colOff>
      <xdr:row>40</xdr:row>
      <xdr:rowOff>76209</xdr:rowOff>
    </xdr:to>
    <xdr:cxnSp macro="">
      <xdr:nvCxnSpPr>
        <xdr:cNvPr id="599" name="直線コネクタ 598"/>
        <xdr:cNvCxnSpPr/>
      </xdr:nvCxnSpPr>
      <xdr:spPr>
        <a:xfrm flipV="1">
          <a:off x="18656300" y="6931786"/>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103321</xdr:rowOff>
    </xdr:from>
    <xdr:ext cx="534377" cy="259045"/>
    <xdr:sp macro="" textlink="">
      <xdr:nvSpPr>
        <xdr:cNvPr id="600" name="n_1aveValue【一般廃棄物処理施設】&#10;一人当たり有形固定資産（償却資産）額"/>
        <xdr:cNvSpPr txBox="1"/>
      </xdr:nvSpPr>
      <xdr:spPr>
        <a:xfrm>
          <a:off x="21043411" y="64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115825</xdr:rowOff>
    </xdr:from>
    <xdr:ext cx="534377" cy="259045"/>
    <xdr:sp macro="" textlink="">
      <xdr:nvSpPr>
        <xdr:cNvPr id="601" name="n_2aveValue【一般廃棄物処理施設】&#10;一人当たり有形固定資産（償却資産）額"/>
        <xdr:cNvSpPr txBox="1"/>
      </xdr:nvSpPr>
      <xdr:spPr>
        <a:xfrm>
          <a:off x="201671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105918</xdr:rowOff>
    </xdr:from>
    <xdr:ext cx="534377" cy="259045"/>
    <xdr:sp macro="" textlink="">
      <xdr:nvSpPr>
        <xdr:cNvPr id="602" name="n_3aveValue【一般廃棄物処理施設】&#10;一人当たり有形固定資産（償却資産）額"/>
        <xdr:cNvSpPr txBox="1"/>
      </xdr:nvSpPr>
      <xdr:spPr>
        <a:xfrm>
          <a:off x="19278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36373</xdr:rowOff>
    </xdr:from>
    <xdr:ext cx="534377" cy="259045"/>
    <xdr:sp macro="" textlink="">
      <xdr:nvSpPr>
        <xdr:cNvPr id="603" name="n_4aveValue【一般廃棄物処理施設】&#10;一人当たり有形固定資産（償却資産）額"/>
        <xdr:cNvSpPr txBox="1"/>
      </xdr:nvSpPr>
      <xdr:spPr>
        <a:xfrm>
          <a:off x="18389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9675</xdr:rowOff>
    </xdr:from>
    <xdr:ext cx="534377" cy="259045"/>
    <xdr:sp macro="" textlink="">
      <xdr:nvSpPr>
        <xdr:cNvPr id="604" name="n_1mainValue【一般廃棄物処理施設】&#10;一人当たり有形固定資産（償却資産）額"/>
        <xdr:cNvSpPr txBox="1"/>
      </xdr:nvSpPr>
      <xdr:spPr>
        <a:xfrm>
          <a:off x="21043411" y="686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10255</xdr:rowOff>
    </xdr:from>
    <xdr:ext cx="534377" cy="259045"/>
    <xdr:sp macro="" textlink="">
      <xdr:nvSpPr>
        <xdr:cNvPr id="605" name="n_2mainValue【一般廃棄物処理施設】&#10;一人当たり有形固定資産（償却資産）額"/>
        <xdr:cNvSpPr txBox="1"/>
      </xdr:nvSpPr>
      <xdr:spPr>
        <a:xfrm>
          <a:off x="20167111" y="68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115713</xdr:rowOff>
    </xdr:from>
    <xdr:ext cx="534377" cy="259045"/>
    <xdr:sp macro="" textlink="">
      <xdr:nvSpPr>
        <xdr:cNvPr id="606" name="n_3mainValue【一般廃棄物処理施設】&#10;一人当たり有形固定資産（償却資産）額"/>
        <xdr:cNvSpPr txBox="1"/>
      </xdr:nvSpPr>
      <xdr:spPr>
        <a:xfrm>
          <a:off x="19278111" y="697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118136</xdr:rowOff>
    </xdr:from>
    <xdr:ext cx="534377" cy="259045"/>
    <xdr:sp macro="" textlink="">
      <xdr:nvSpPr>
        <xdr:cNvPr id="607" name="n_4mainValue【一般廃棄物処理施設】&#10;一人当たり有形固定資産（償却資産）額"/>
        <xdr:cNvSpPr txBox="1"/>
      </xdr:nvSpPr>
      <xdr:spPr>
        <a:xfrm>
          <a:off x="18389111" y="697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9" name="直線コネクタ 6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0" name="テキスト ボックス 619"/>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1" name="直線コネクタ 6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2" name="テキスト ボックス 6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3" name="直線コネクタ 6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4" name="テキスト ボックス 6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5" name="直線コネクタ 6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6" name="テキスト ボックス 6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64</xdr:row>
      <xdr:rowOff>0</xdr:rowOff>
    </xdr:to>
    <xdr:cxnSp macro="">
      <xdr:nvCxnSpPr>
        <xdr:cNvPr id="630" name="直線コネクタ 629"/>
        <xdr:cNvCxnSpPr/>
      </xdr:nvCxnSpPr>
      <xdr:spPr>
        <a:xfrm flipV="1">
          <a:off x="16318864" y="95554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631"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2" name="直線コネクタ 631"/>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633" name="【保健センター・保健所】&#10;有形固定資産減価償却率最大値テキスト"/>
        <xdr:cNvSpPr txBox="1"/>
      </xdr:nvSpPr>
      <xdr:spPr>
        <a:xfrm>
          <a:off x="16357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634" name="直線コネクタ 633"/>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110507</xdr:rowOff>
    </xdr:from>
    <xdr:ext cx="405111" cy="259045"/>
    <xdr:sp macro="" textlink="">
      <xdr:nvSpPr>
        <xdr:cNvPr id="635" name="【保健センター・保健所】&#10;有形固定資産減価償却率平均値テキスト"/>
        <xdr:cNvSpPr txBox="1"/>
      </xdr:nvSpPr>
      <xdr:spPr>
        <a:xfrm>
          <a:off x="16357600" y="9711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636" name="フローチャート: 判断 635"/>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104648</xdr:rowOff>
    </xdr:from>
    <xdr:to>
      <xdr:col>81</xdr:col>
      <xdr:colOff>101600</xdr:colOff>
      <xdr:row>57</xdr:row>
      <xdr:rowOff>34798</xdr:rowOff>
    </xdr:to>
    <xdr:sp macro="" textlink="">
      <xdr:nvSpPr>
        <xdr:cNvPr id="637" name="フローチャート: 判断 636"/>
        <xdr:cNvSpPr/>
      </xdr:nvSpPr>
      <xdr:spPr>
        <a:xfrm>
          <a:off x="15430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70358</xdr:rowOff>
    </xdr:from>
    <xdr:to>
      <xdr:col>76</xdr:col>
      <xdr:colOff>165100</xdr:colOff>
      <xdr:row>57</xdr:row>
      <xdr:rowOff>508</xdr:rowOff>
    </xdr:to>
    <xdr:sp macro="" textlink="">
      <xdr:nvSpPr>
        <xdr:cNvPr id="638" name="フローチャート: 判断 637"/>
        <xdr:cNvSpPr/>
      </xdr:nvSpPr>
      <xdr:spPr>
        <a:xfrm>
          <a:off x="14541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29210</xdr:rowOff>
    </xdr:from>
    <xdr:to>
      <xdr:col>72</xdr:col>
      <xdr:colOff>38100</xdr:colOff>
      <xdr:row>56</xdr:row>
      <xdr:rowOff>130810</xdr:rowOff>
    </xdr:to>
    <xdr:sp macro="" textlink="">
      <xdr:nvSpPr>
        <xdr:cNvPr id="639" name="フローチャート: 判断 638"/>
        <xdr:cNvSpPr/>
      </xdr:nvSpPr>
      <xdr:spPr>
        <a:xfrm>
          <a:off x="13652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15494</xdr:rowOff>
    </xdr:from>
    <xdr:to>
      <xdr:col>67</xdr:col>
      <xdr:colOff>101600</xdr:colOff>
      <xdr:row>56</xdr:row>
      <xdr:rowOff>117094</xdr:rowOff>
    </xdr:to>
    <xdr:sp macro="" textlink="">
      <xdr:nvSpPr>
        <xdr:cNvPr id="640" name="フローチャート: 判断 639"/>
        <xdr:cNvSpPr/>
      </xdr:nvSpPr>
      <xdr:spPr>
        <a:xfrm>
          <a:off x="12763500" y="961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125222</xdr:rowOff>
    </xdr:from>
    <xdr:to>
      <xdr:col>85</xdr:col>
      <xdr:colOff>177800</xdr:colOff>
      <xdr:row>57</xdr:row>
      <xdr:rowOff>55372</xdr:rowOff>
    </xdr:to>
    <xdr:sp macro="" textlink="">
      <xdr:nvSpPr>
        <xdr:cNvPr id="646" name="楕円 645"/>
        <xdr:cNvSpPr/>
      </xdr:nvSpPr>
      <xdr:spPr>
        <a:xfrm>
          <a:off x="16268700" y="97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148099</xdr:rowOff>
    </xdr:from>
    <xdr:ext cx="405111" cy="259045"/>
    <xdr:sp macro="" textlink="">
      <xdr:nvSpPr>
        <xdr:cNvPr id="647" name="【保健センター・保健所】&#10;有形固定資産減価償却率該当値テキスト"/>
        <xdr:cNvSpPr txBox="1"/>
      </xdr:nvSpPr>
      <xdr:spPr>
        <a:xfrm>
          <a:off x="16357600" y="957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86360</xdr:rowOff>
    </xdr:from>
    <xdr:to>
      <xdr:col>81</xdr:col>
      <xdr:colOff>101600</xdr:colOff>
      <xdr:row>57</xdr:row>
      <xdr:rowOff>16510</xdr:rowOff>
    </xdr:to>
    <xdr:sp macro="" textlink="">
      <xdr:nvSpPr>
        <xdr:cNvPr id="648" name="楕円 647"/>
        <xdr:cNvSpPr/>
      </xdr:nvSpPr>
      <xdr:spPr>
        <a:xfrm>
          <a:off x="15430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137160</xdr:rowOff>
    </xdr:from>
    <xdr:to>
      <xdr:col>85</xdr:col>
      <xdr:colOff>127000</xdr:colOff>
      <xdr:row>57</xdr:row>
      <xdr:rowOff>4572</xdr:rowOff>
    </xdr:to>
    <xdr:cxnSp macro="">
      <xdr:nvCxnSpPr>
        <xdr:cNvPr id="649" name="直線コネクタ 648"/>
        <xdr:cNvCxnSpPr/>
      </xdr:nvCxnSpPr>
      <xdr:spPr>
        <a:xfrm>
          <a:off x="15481300" y="973836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40640</xdr:rowOff>
    </xdr:from>
    <xdr:to>
      <xdr:col>76</xdr:col>
      <xdr:colOff>165100</xdr:colOff>
      <xdr:row>56</xdr:row>
      <xdr:rowOff>142240</xdr:rowOff>
    </xdr:to>
    <xdr:sp macro="" textlink="">
      <xdr:nvSpPr>
        <xdr:cNvPr id="650" name="楕円 649"/>
        <xdr:cNvSpPr/>
      </xdr:nvSpPr>
      <xdr:spPr>
        <a:xfrm>
          <a:off x="14541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91440</xdr:rowOff>
    </xdr:from>
    <xdr:to>
      <xdr:col>81</xdr:col>
      <xdr:colOff>50800</xdr:colOff>
      <xdr:row>56</xdr:row>
      <xdr:rowOff>137160</xdr:rowOff>
    </xdr:to>
    <xdr:cxnSp macro="">
      <xdr:nvCxnSpPr>
        <xdr:cNvPr id="651" name="直線コネクタ 650"/>
        <xdr:cNvCxnSpPr/>
      </xdr:nvCxnSpPr>
      <xdr:spPr>
        <a:xfrm>
          <a:off x="14592300" y="9692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166370</xdr:rowOff>
    </xdr:from>
    <xdr:to>
      <xdr:col>72</xdr:col>
      <xdr:colOff>38100</xdr:colOff>
      <xdr:row>56</xdr:row>
      <xdr:rowOff>96520</xdr:rowOff>
    </xdr:to>
    <xdr:sp macro="" textlink="">
      <xdr:nvSpPr>
        <xdr:cNvPr id="652" name="楕円 651"/>
        <xdr:cNvSpPr/>
      </xdr:nvSpPr>
      <xdr:spPr>
        <a:xfrm>
          <a:off x="13652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45720</xdr:rowOff>
    </xdr:from>
    <xdr:to>
      <xdr:col>76</xdr:col>
      <xdr:colOff>114300</xdr:colOff>
      <xdr:row>56</xdr:row>
      <xdr:rowOff>91440</xdr:rowOff>
    </xdr:to>
    <xdr:cxnSp macro="">
      <xdr:nvCxnSpPr>
        <xdr:cNvPr id="653" name="直線コネクタ 652"/>
        <xdr:cNvCxnSpPr/>
      </xdr:nvCxnSpPr>
      <xdr:spPr>
        <a:xfrm>
          <a:off x="13703300" y="9646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120650</xdr:rowOff>
    </xdr:from>
    <xdr:to>
      <xdr:col>67</xdr:col>
      <xdr:colOff>101600</xdr:colOff>
      <xdr:row>56</xdr:row>
      <xdr:rowOff>50800</xdr:rowOff>
    </xdr:to>
    <xdr:sp macro="" textlink="">
      <xdr:nvSpPr>
        <xdr:cNvPr id="654" name="楕円 653"/>
        <xdr:cNvSpPr/>
      </xdr:nvSpPr>
      <xdr:spPr>
        <a:xfrm>
          <a:off x="12763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0</xdr:rowOff>
    </xdr:from>
    <xdr:to>
      <xdr:col>71</xdr:col>
      <xdr:colOff>177800</xdr:colOff>
      <xdr:row>56</xdr:row>
      <xdr:rowOff>45720</xdr:rowOff>
    </xdr:to>
    <xdr:cxnSp macro="">
      <xdr:nvCxnSpPr>
        <xdr:cNvPr id="655" name="直線コネクタ 654"/>
        <xdr:cNvCxnSpPr/>
      </xdr:nvCxnSpPr>
      <xdr:spPr>
        <a:xfrm>
          <a:off x="12814300" y="9601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25925</xdr:rowOff>
    </xdr:from>
    <xdr:ext cx="405111" cy="259045"/>
    <xdr:sp macro="" textlink="">
      <xdr:nvSpPr>
        <xdr:cNvPr id="656" name="n_1aveValue【保健センター・保健所】&#10;有形固定資産減価償却率"/>
        <xdr:cNvSpPr txBox="1"/>
      </xdr:nvSpPr>
      <xdr:spPr>
        <a:xfrm>
          <a:off x="15266044" y="9798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163085</xdr:rowOff>
    </xdr:from>
    <xdr:ext cx="405111" cy="259045"/>
    <xdr:sp macro="" textlink="">
      <xdr:nvSpPr>
        <xdr:cNvPr id="657" name="n_2aveValue【保健センター・保健所】&#10;有形固定資産減価償却率"/>
        <xdr:cNvSpPr txBox="1"/>
      </xdr:nvSpPr>
      <xdr:spPr>
        <a:xfrm>
          <a:off x="14389744" y="976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121937</xdr:rowOff>
    </xdr:from>
    <xdr:ext cx="405111" cy="259045"/>
    <xdr:sp macro="" textlink="">
      <xdr:nvSpPr>
        <xdr:cNvPr id="658" name="n_3aveValue【保健センター・保健所】&#10;有形固定資産減価償却率"/>
        <xdr:cNvSpPr txBox="1"/>
      </xdr:nvSpPr>
      <xdr:spPr>
        <a:xfrm>
          <a:off x="13500744" y="9723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108221</xdr:rowOff>
    </xdr:from>
    <xdr:ext cx="405111" cy="259045"/>
    <xdr:sp macro="" textlink="">
      <xdr:nvSpPr>
        <xdr:cNvPr id="659" name="n_4aveValue【保健センター・保健所】&#10;有形固定資産減価償却率"/>
        <xdr:cNvSpPr txBox="1"/>
      </xdr:nvSpPr>
      <xdr:spPr>
        <a:xfrm>
          <a:off x="12611744" y="9709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33037</xdr:rowOff>
    </xdr:from>
    <xdr:ext cx="405111" cy="259045"/>
    <xdr:sp macro="" textlink="">
      <xdr:nvSpPr>
        <xdr:cNvPr id="660" name="n_1mainValue【保健センター・保健所】&#10;有形固定資産減価償却率"/>
        <xdr:cNvSpPr txBox="1"/>
      </xdr:nvSpPr>
      <xdr:spPr>
        <a:xfrm>
          <a:off x="152660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158767</xdr:rowOff>
    </xdr:from>
    <xdr:ext cx="405111" cy="259045"/>
    <xdr:sp macro="" textlink="">
      <xdr:nvSpPr>
        <xdr:cNvPr id="661" name="n_2mainValue【保健センター・保健所】&#10;有形固定資産減価償却率"/>
        <xdr:cNvSpPr txBox="1"/>
      </xdr:nvSpPr>
      <xdr:spPr>
        <a:xfrm>
          <a:off x="14389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113047</xdr:rowOff>
    </xdr:from>
    <xdr:ext cx="405111" cy="259045"/>
    <xdr:sp macro="" textlink="">
      <xdr:nvSpPr>
        <xdr:cNvPr id="662" name="n_3mainValue【保健センター・保健所】&#10;有形固定資産減価償却率"/>
        <xdr:cNvSpPr txBox="1"/>
      </xdr:nvSpPr>
      <xdr:spPr>
        <a:xfrm>
          <a:off x="13500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67327</xdr:rowOff>
    </xdr:from>
    <xdr:ext cx="405111" cy="259045"/>
    <xdr:sp macro="" textlink="">
      <xdr:nvSpPr>
        <xdr:cNvPr id="663" name="n_4mainValue【保健センター・保健所】&#10;有形固定資産減価償却率"/>
        <xdr:cNvSpPr txBox="1"/>
      </xdr:nvSpPr>
      <xdr:spPr>
        <a:xfrm>
          <a:off x="126117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4" name="直線コネクタ 6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85" name="直線コネクタ 684"/>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6"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7" name="直線コネクタ 686"/>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88"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89" name="直線コネクタ 688"/>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90"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1" name="フローチャート: 判断 690"/>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692" name="フローチャート: 判断 691"/>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693" name="フローチャート: 判断 692"/>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694" name="フローチャート: 判断 693"/>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95" name="フローチャート: 判断 694"/>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701" name="楕円 700"/>
        <xdr:cNvSpPr/>
      </xdr:nvSpPr>
      <xdr:spPr>
        <a:xfrm>
          <a:off x="221107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42435</xdr:rowOff>
    </xdr:from>
    <xdr:ext cx="469744" cy="259045"/>
    <xdr:sp macro="" textlink="">
      <xdr:nvSpPr>
        <xdr:cNvPr id="702" name="【保健センター・保健所】&#10;一人当たり面積該当値テキスト"/>
        <xdr:cNvSpPr txBox="1"/>
      </xdr:nvSpPr>
      <xdr:spPr>
        <a:xfrm>
          <a:off x="22199600" y="106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703" name="楕円 702"/>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xdr:rowOff>
    </xdr:from>
    <xdr:to>
      <xdr:col>116</xdr:col>
      <xdr:colOff>63500</xdr:colOff>
      <xdr:row>63</xdr:row>
      <xdr:rowOff>11430</xdr:rowOff>
    </xdr:to>
    <xdr:cxnSp macro="">
      <xdr:nvCxnSpPr>
        <xdr:cNvPr id="704" name="直線コネクタ 703"/>
        <xdr:cNvCxnSpPr/>
      </xdr:nvCxnSpPr>
      <xdr:spPr>
        <a:xfrm flipV="1">
          <a:off x="21323300" y="10808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705" name="楕円 704"/>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11430</xdr:rowOff>
    </xdr:to>
    <xdr:cxnSp macro="">
      <xdr:nvCxnSpPr>
        <xdr:cNvPr id="706" name="直線コネクタ 705"/>
        <xdr:cNvCxnSpPr/>
      </xdr:nvCxnSpPr>
      <xdr:spPr>
        <a:xfrm>
          <a:off x="20434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707" name="楕円 706"/>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11430</xdr:rowOff>
    </xdr:to>
    <xdr:cxnSp macro="">
      <xdr:nvCxnSpPr>
        <xdr:cNvPr id="708" name="直線コネクタ 707"/>
        <xdr:cNvCxnSpPr/>
      </xdr:nvCxnSpPr>
      <xdr:spPr>
        <a:xfrm>
          <a:off x="19545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709" name="楕円 708"/>
        <xdr:cNvSpPr/>
      </xdr:nvSpPr>
      <xdr:spPr>
        <a:xfrm>
          <a:off x="18605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11430</xdr:rowOff>
    </xdr:to>
    <xdr:cxnSp macro="">
      <xdr:nvCxnSpPr>
        <xdr:cNvPr id="710" name="直線コネクタ 709"/>
        <xdr:cNvCxnSpPr/>
      </xdr:nvCxnSpPr>
      <xdr:spPr>
        <a:xfrm>
          <a:off x="18656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71899</xdr:rowOff>
    </xdr:from>
    <xdr:ext cx="469744" cy="259045"/>
    <xdr:sp macro="" textlink="">
      <xdr:nvSpPr>
        <xdr:cNvPr id="711" name="n_1aveValue【保健センター・保健所】&#10;一人当たり面積"/>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85615</xdr:rowOff>
    </xdr:from>
    <xdr:ext cx="469744" cy="259045"/>
    <xdr:sp macro="" textlink="">
      <xdr:nvSpPr>
        <xdr:cNvPr id="712" name="n_2aveValue【保健センター・保健所】&#10;一人当たり面積"/>
        <xdr:cNvSpPr txBox="1"/>
      </xdr:nvSpPr>
      <xdr:spPr>
        <a:xfrm>
          <a:off x="20199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713" name="n_3aveValue【保健センター・保健所】&#10;一人当たり面積"/>
        <xdr:cNvSpPr txBox="1"/>
      </xdr:nvSpPr>
      <xdr:spPr>
        <a:xfrm>
          <a:off x="19310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714" name="n_4aveValue【保健センター・保健所】&#10;一人当たり面積"/>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715" name="n_1mainValue【保健センター・保健所】&#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16" name="n_2main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17" name="n_3main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718" name="n_4mainValue【保健センター・保健所】&#10;一人当たり面積"/>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744" name="直線コネクタ 743"/>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6" name="直線コネクタ 7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747" name="【消防施設】&#10;有形固定資産減価償却率最大値テキスト"/>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748" name="直線コネクタ 747"/>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109419</xdr:rowOff>
    </xdr:from>
    <xdr:ext cx="405111" cy="259045"/>
    <xdr:sp macro="" textlink="">
      <xdr:nvSpPr>
        <xdr:cNvPr id="749" name="【消防施設】&#10;有形固定資産減価償却率平均値テキスト"/>
        <xdr:cNvSpPr txBox="1"/>
      </xdr:nvSpPr>
      <xdr:spPr>
        <a:xfrm>
          <a:off x="16357600" y="1416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750" name="フローチャート: 判断 749"/>
        <xdr:cNvSpPr/>
      </xdr:nvSpPr>
      <xdr:spPr>
        <a:xfrm>
          <a:off x="162687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51" name="フローチャート: 判断 750"/>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33020</xdr:rowOff>
    </xdr:from>
    <xdr:to>
      <xdr:col>76</xdr:col>
      <xdr:colOff>165100</xdr:colOff>
      <xdr:row>83</xdr:row>
      <xdr:rowOff>134620</xdr:rowOff>
    </xdr:to>
    <xdr:sp macro="" textlink="">
      <xdr:nvSpPr>
        <xdr:cNvPr id="752" name="フローチャート: 判断 751"/>
        <xdr:cNvSpPr/>
      </xdr:nvSpPr>
      <xdr:spPr>
        <a:xfrm>
          <a:off x="14541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753" name="フローチャート: 判断 752"/>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54" name="フローチャート: 判断 753"/>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760" name="楕円 759"/>
        <xdr:cNvSpPr/>
      </xdr:nvSpPr>
      <xdr:spPr>
        <a:xfrm>
          <a:off x="162687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132641</xdr:rowOff>
    </xdr:from>
    <xdr:ext cx="405111" cy="259045"/>
    <xdr:sp macro="" textlink="">
      <xdr:nvSpPr>
        <xdr:cNvPr id="761" name="【消防施設】&#10;有形固定資産減価償却率該当値テキスト"/>
        <xdr:cNvSpPr txBox="1"/>
      </xdr:nvSpPr>
      <xdr:spPr>
        <a:xfrm>
          <a:off x="16357600" y="14020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42818</xdr:rowOff>
    </xdr:from>
    <xdr:to>
      <xdr:col>81</xdr:col>
      <xdr:colOff>101600</xdr:colOff>
      <xdr:row>82</xdr:row>
      <xdr:rowOff>144418</xdr:rowOff>
    </xdr:to>
    <xdr:sp macro="" textlink="">
      <xdr:nvSpPr>
        <xdr:cNvPr id="762" name="楕円 761"/>
        <xdr:cNvSpPr/>
      </xdr:nvSpPr>
      <xdr:spPr>
        <a:xfrm>
          <a:off x="15430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93618</xdr:rowOff>
    </xdr:from>
    <xdr:to>
      <xdr:col>85</xdr:col>
      <xdr:colOff>127000</xdr:colOff>
      <xdr:row>82</xdr:row>
      <xdr:rowOff>160564</xdr:rowOff>
    </xdr:to>
    <xdr:cxnSp macro="">
      <xdr:nvCxnSpPr>
        <xdr:cNvPr id="763" name="直線コネクタ 762"/>
        <xdr:cNvCxnSpPr/>
      </xdr:nvCxnSpPr>
      <xdr:spPr>
        <a:xfrm>
          <a:off x="15481300" y="14152518"/>
          <a:ext cx="8382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91802</xdr:rowOff>
    </xdr:from>
    <xdr:to>
      <xdr:col>76</xdr:col>
      <xdr:colOff>165100</xdr:colOff>
      <xdr:row>80</xdr:row>
      <xdr:rowOff>21952</xdr:rowOff>
    </xdr:to>
    <xdr:sp macro="" textlink="">
      <xdr:nvSpPr>
        <xdr:cNvPr id="764" name="楕円 763"/>
        <xdr:cNvSpPr/>
      </xdr:nvSpPr>
      <xdr:spPr>
        <a:xfrm>
          <a:off x="14541500" y="136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142602</xdr:rowOff>
    </xdr:from>
    <xdr:to>
      <xdr:col>81</xdr:col>
      <xdr:colOff>50800</xdr:colOff>
      <xdr:row>82</xdr:row>
      <xdr:rowOff>93618</xdr:rowOff>
    </xdr:to>
    <xdr:cxnSp macro="">
      <xdr:nvCxnSpPr>
        <xdr:cNvPr id="765" name="直線コネクタ 764"/>
        <xdr:cNvCxnSpPr/>
      </xdr:nvCxnSpPr>
      <xdr:spPr>
        <a:xfrm>
          <a:off x="14592300" y="13687152"/>
          <a:ext cx="889000" cy="46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121194</xdr:rowOff>
    </xdr:from>
    <xdr:to>
      <xdr:col>72</xdr:col>
      <xdr:colOff>38100</xdr:colOff>
      <xdr:row>80</xdr:row>
      <xdr:rowOff>51344</xdr:rowOff>
    </xdr:to>
    <xdr:sp macro="" textlink="">
      <xdr:nvSpPr>
        <xdr:cNvPr id="766" name="楕円 765"/>
        <xdr:cNvSpPr/>
      </xdr:nvSpPr>
      <xdr:spPr>
        <a:xfrm>
          <a:off x="13652500" y="1366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142602</xdr:rowOff>
    </xdr:from>
    <xdr:to>
      <xdr:col>76</xdr:col>
      <xdr:colOff>114300</xdr:colOff>
      <xdr:row>80</xdr:row>
      <xdr:rowOff>544</xdr:rowOff>
    </xdr:to>
    <xdr:cxnSp macro="">
      <xdr:nvCxnSpPr>
        <xdr:cNvPr id="767" name="直線コネクタ 766"/>
        <xdr:cNvCxnSpPr/>
      </xdr:nvCxnSpPr>
      <xdr:spPr>
        <a:xfrm flipV="1">
          <a:off x="13703300" y="1368715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114663</xdr:rowOff>
    </xdr:from>
    <xdr:to>
      <xdr:col>67</xdr:col>
      <xdr:colOff>101600</xdr:colOff>
      <xdr:row>82</xdr:row>
      <xdr:rowOff>44813</xdr:rowOff>
    </xdr:to>
    <xdr:sp macro="" textlink="">
      <xdr:nvSpPr>
        <xdr:cNvPr id="768" name="楕円 767"/>
        <xdr:cNvSpPr/>
      </xdr:nvSpPr>
      <xdr:spPr>
        <a:xfrm>
          <a:off x="12763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544</xdr:rowOff>
    </xdr:from>
    <xdr:to>
      <xdr:col>71</xdr:col>
      <xdr:colOff>177800</xdr:colOff>
      <xdr:row>81</xdr:row>
      <xdr:rowOff>165463</xdr:rowOff>
    </xdr:to>
    <xdr:cxnSp macro="">
      <xdr:nvCxnSpPr>
        <xdr:cNvPr id="769" name="直線コネクタ 768"/>
        <xdr:cNvCxnSpPr/>
      </xdr:nvCxnSpPr>
      <xdr:spPr>
        <a:xfrm flipV="1">
          <a:off x="12814300" y="13716544"/>
          <a:ext cx="8890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770" name="n_1aveValue【消防施設】&#10;有形固定資産減価償却率"/>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125747</xdr:rowOff>
    </xdr:from>
    <xdr:ext cx="405111" cy="259045"/>
    <xdr:sp macro="" textlink="">
      <xdr:nvSpPr>
        <xdr:cNvPr id="771" name="n_2aveValue【消防施設】&#10;有形固定資産減価償却率"/>
        <xdr:cNvSpPr txBox="1"/>
      </xdr:nvSpPr>
      <xdr:spPr>
        <a:xfrm>
          <a:off x="14389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11447</xdr:rowOff>
    </xdr:from>
    <xdr:ext cx="405111" cy="259045"/>
    <xdr:sp macro="" textlink="">
      <xdr:nvSpPr>
        <xdr:cNvPr id="772" name="n_3aveValue【消防施設】&#10;有形固定資産減価償却率"/>
        <xdr:cNvSpPr txBox="1"/>
      </xdr:nvSpPr>
      <xdr:spPr>
        <a:xfrm>
          <a:off x="13500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102888</xdr:rowOff>
    </xdr:from>
    <xdr:ext cx="405111" cy="259045"/>
    <xdr:sp macro="" textlink="">
      <xdr:nvSpPr>
        <xdr:cNvPr id="773" name="n_4aveValue【消防施設】&#10;有形固定資産減価償却率"/>
        <xdr:cNvSpPr txBox="1"/>
      </xdr:nvSpPr>
      <xdr:spPr>
        <a:xfrm>
          <a:off x="12611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160945</xdr:rowOff>
    </xdr:from>
    <xdr:ext cx="405111" cy="259045"/>
    <xdr:sp macro="" textlink="">
      <xdr:nvSpPr>
        <xdr:cNvPr id="774" name="n_1mainValue【消防施設】&#10;有形固定資産減価償却率"/>
        <xdr:cNvSpPr txBox="1"/>
      </xdr:nvSpPr>
      <xdr:spPr>
        <a:xfrm>
          <a:off x="15266044" y="1387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38479</xdr:rowOff>
    </xdr:from>
    <xdr:ext cx="405111" cy="259045"/>
    <xdr:sp macro="" textlink="">
      <xdr:nvSpPr>
        <xdr:cNvPr id="775" name="n_2mainValue【消防施設】&#10;有形固定資産減価償却率"/>
        <xdr:cNvSpPr txBox="1"/>
      </xdr:nvSpPr>
      <xdr:spPr>
        <a:xfrm>
          <a:off x="14389744" y="1341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67871</xdr:rowOff>
    </xdr:from>
    <xdr:ext cx="405111" cy="259045"/>
    <xdr:sp macro="" textlink="">
      <xdr:nvSpPr>
        <xdr:cNvPr id="776" name="n_3mainValue【消防施設】&#10;有形固定資産減価償却率"/>
        <xdr:cNvSpPr txBox="1"/>
      </xdr:nvSpPr>
      <xdr:spPr>
        <a:xfrm>
          <a:off x="13500744" y="1344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77" name="n_4main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160782</xdr:rowOff>
    </xdr:from>
    <xdr:to>
      <xdr:col>116</xdr:col>
      <xdr:colOff>62864</xdr:colOff>
      <xdr:row>86</xdr:row>
      <xdr:rowOff>110489</xdr:rowOff>
    </xdr:to>
    <xdr:cxnSp macro="">
      <xdr:nvCxnSpPr>
        <xdr:cNvPr id="801" name="直線コネクタ 800"/>
        <xdr:cNvCxnSpPr/>
      </xdr:nvCxnSpPr>
      <xdr:spPr>
        <a:xfrm flipV="1">
          <a:off x="22160864" y="13533882"/>
          <a:ext cx="0" cy="1321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802"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803" name="直線コネクタ 802"/>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107459</xdr:rowOff>
    </xdr:from>
    <xdr:ext cx="469744" cy="259045"/>
    <xdr:sp macro="" textlink="">
      <xdr:nvSpPr>
        <xdr:cNvPr id="804" name="【消防施設】&#10;一人当たり面積最大値テキスト"/>
        <xdr:cNvSpPr txBox="1"/>
      </xdr:nvSpPr>
      <xdr:spPr>
        <a:xfrm>
          <a:off x="22199600" y="1330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160782</xdr:rowOff>
    </xdr:from>
    <xdr:to>
      <xdr:col>116</xdr:col>
      <xdr:colOff>152400</xdr:colOff>
      <xdr:row>78</xdr:row>
      <xdr:rowOff>160782</xdr:rowOff>
    </xdr:to>
    <xdr:cxnSp macro="">
      <xdr:nvCxnSpPr>
        <xdr:cNvPr id="805" name="直線コネクタ 804"/>
        <xdr:cNvCxnSpPr/>
      </xdr:nvCxnSpPr>
      <xdr:spPr>
        <a:xfrm>
          <a:off x="22072600" y="1353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150385</xdr:rowOff>
    </xdr:from>
    <xdr:ext cx="469744" cy="259045"/>
    <xdr:sp macro="" textlink="">
      <xdr:nvSpPr>
        <xdr:cNvPr id="806" name="【消防施設】&#10;一人当たり面積平均値テキスト"/>
        <xdr:cNvSpPr txBox="1"/>
      </xdr:nvSpPr>
      <xdr:spPr>
        <a:xfrm>
          <a:off x="22199600" y="14552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127508</xdr:rowOff>
    </xdr:from>
    <xdr:to>
      <xdr:col>116</xdr:col>
      <xdr:colOff>114300</xdr:colOff>
      <xdr:row>86</xdr:row>
      <xdr:rowOff>57658</xdr:rowOff>
    </xdr:to>
    <xdr:sp macro="" textlink="">
      <xdr:nvSpPr>
        <xdr:cNvPr id="807" name="フローチャート: 判断 806"/>
        <xdr:cNvSpPr/>
      </xdr:nvSpPr>
      <xdr:spPr>
        <a:xfrm>
          <a:off x="221107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130556</xdr:rowOff>
    </xdr:from>
    <xdr:to>
      <xdr:col>112</xdr:col>
      <xdr:colOff>38100</xdr:colOff>
      <xdr:row>86</xdr:row>
      <xdr:rowOff>60706</xdr:rowOff>
    </xdr:to>
    <xdr:sp macro="" textlink="">
      <xdr:nvSpPr>
        <xdr:cNvPr id="808" name="フローチャート: 判断 807"/>
        <xdr:cNvSpPr/>
      </xdr:nvSpPr>
      <xdr:spPr>
        <a:xfrm>
          <a:off x="212725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129794</xdr:rowOff>
    </xdr:from>
    <xdr:to>
      <xdr:col>107</xdr:col>
      <xdr:colOff>101600</xdr:colOff>
      <xdr:row>86</xdr:row>
      <xdr:rowOff>59944</xdr:rowOff>
    </xdr:to>
    <xdr:sp macro="" textlink="">
      <xdr:nvSpPr>
        <xdr:cNvPr id="809" name="フローチャート: 判断 808"/>
        <xdr:cNvSpPr/>
      </xdr:nvSpPr>
      <xdr:spPr>
        <a:xfrm>
          <a:off x="20383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810" name="フローチャート: 判断 809"/>
        <xdr:cNvSpPr/>
      </xdr:nvSpPr>
      <xdr:spPr>
        <a:xfrm>
          <a:off x="19494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121413</xdr:rowOff>
    </xdr:from>
    <xdr:to>
      <xdr:col>98</xdr:col>
      <xdr:colOff>38100</xdr:colOff>
      <xdr:row>86</xdr:row>
      <xdr:rowOff>51563</xdr:rowOff>
    </xdr:to>
    <xdr:sp macro="" textlink="">
      <xdr:nvSpPr>
        <xdr:cNvPr id="811" name="フローチャート: 判断 810"/>
        <xdr:cNvSpPr/>
      </xdr:nvSpPr>
      <xdr:spPr>
        <a:xfrm>
          <a:off x="18605500" y="1469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31496</xdr:rowOff>
    </xdr:from>
    <xdr:to>
      <xdr:col>116</xdr:col>
      <xdr:colOff>114300</xdr:colOff>
      <xdr:row>86</xdr:row>
      <xdr:rowOff>133096</xdr:rowOff>
    </xdr:to>
    <xdr:sp macro="" textlink="">
      <xdr:nvSpPr>
        <xdr:cNvPr id="817" name="楕円 816"/>
        <xdr:cNvSpPr/>
      </xdr:nvSpPr>
      <xdr:spPr>
        <a:xfrm>
          <a:off x="221107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117873</xdr:rowOff>
    </xdr:from>
    <xdr:ext cx="469744" cy="259045"/>
    <xdr:sp macro="" textlink="">
      <xdr:nvSpPr>
        <xdr:cNvPr id="818" name="【消防施設】&#10;一人当たり面積該当値テキスト"/>
        <xdr:cNvSpPr txBox="1"/>
      </xdr:nvSpPr>
      <xdr:spPr>
        <a:xfrm>
          <a:off x="22199600" y="1469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32258</xdr:rowOff>
    </xdr:from>
    <xdr:to>
      <xdr:col>112</xdr:col>
      <xdr:colOff>38100</xdr:colOff>
      <xdr:row>86</xdr:row>
      <xdr:rowOff>133858</xdr:rowOff>
    </xdr:to>
    <xdr:sp macro="" textlink="">
      <xdr:nvSpPr>
        <xdr:cNvPr id="819" name="楕円 818"/>
        <xdr:cNvSpPr/>
      </xdr:nvSpPr>
      <xdr:spPr>
        <a:xfrm>
          <a:off x="21272500" y="1477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82296</xdr:rowOff>
    </xdr:from>
    <xdr:to>
      <xdr:col>116</xdr:col>
      <xdr:colOff>63500</xdr:colOff>
      <xdr:row>86</xdr:row>
      <xdr:rowOff>83058</xdr:rowOff>
    </xdr:to>
    <xdr:cxnSp macro="">
      <xdr:nvCxnSpPr>
        <xdr:cNvPr id="820" name="直線コネクタ 819"/>
        <xdr:cNvCxnSpPr/>
      </xdr:nvCxnSpPr>
      <xdr:spPr>
        <a:xfrm flipV="1">
          <a:off x="21323300" y="1482699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15494</xdr:rowOff>
    </xdr:from>
    <xdr:to>
      <xdr:col>107</xdr:col>
      <xdr:colOff>101600</xdr:colOff>
      <xdr:row>86</xdr:row>
      <xdr:rowOff>117094</xdr:rowOff>
    </xdr:to>
    <xdr:sp macro="" textlink="">
      <xdr:nvSpPr>
        <xdr:cNvPr id="821" name="楕円 820"/>
        <xdr:cNvSpPr/>
      </xdr:nvSpPr>
      <xdr:spPr>
        <a:xfrm>
          <a:off x="20383500" y="1476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66294</xdr:rowOff>
    </xdr:from>
    <xdr:to>
      <xdr:col>111</xdr:col>
      <xdr:colOff>177800</xdr:colOff>
      <xdr:row>86</xdr:row>
      <xdr:rowOff>83058</xdr:rowOff>
    </xdr:to>
    <xdr:cxnSp macro="">
      <xdr:nvCxnSpPr>
        <xdr:cNvPr id="822" name="直線コネクタ 821"/>
        <xdr:cNvCxnSpPr/>
      </xdr:nvCxnSpPr>
      <xdr:spPr>
        <a:xfrm>
          <a:off x="20434300" y="14810994"/>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26924</xdr:rowOff>
    </xdr:from>
    <xdr:to>
      <xdr:col>102</xdr:col>
      <xdr:colOff>165100</xdr:colOff>
      <xdr:row>86</xdr:row>
      <xdr:rowOff>128524</xdr:rowOff>
    </xdr:to>
    <xdr:sp macro="" textlink="">
      <xdr:nvSpPr>
        <xdr:cNvPr id="823" name="楕円 822"/>
        <xdr:cNvSpPr/>
      </xdr:nvSpPr>
      <xdr:spPr>
        <a:xfrm>
          <a:off x="19494500" y="147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66294</xdr:rowOff>
    </xdr:from>
    <xdr:to>
      <xdr:col>107</xdr:col>
      <xdr:colOff>50800</xdr:colOff>
      <xdr:row>86</xdr:row>
      <xdr:rowOff>77724</xdr:rowOff>
    </xdr:to>
    <xdr:cxnSp macro="">
      <xdr:nvCxnSpPr>
        <xdr:cNvPr id="824" name="直線コネクタ 823"/>
        <xdr:cNvCxnSpPr/>
      </xdr:nvCxnSpPr>
      <xdr:spPr>
        <a:xfrm flipV="1">
          <a:off x="19545300" y="148109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29211</xdr:rowOff>
    </xdr:from>
    <xdr:to>
      <xdr:col>98</xdr:col>
      <xdr:colOff>38100</xdr:colOff>
      <xdr:row>86</xdr:row>
      <xdr:rowOff>130811</xdr:rowOff>
    </xdr:to>
    <xdr:sp macro="" textlink="">
      <xdr:nvSpPr>
        <xdr:cNvPr id="825" name="楕円 824"/>
        <xdr:cNvSpPr/>
      </xdr:nvSpPr>
      <xdr:spPr>
        <a:xfrm>
          <a:off x="18605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77724</xdr:rowOff>
    </xdr:from>
    <xdr:to>
      <xdr:col>102</xdr:col>
      <xdr:colOff>114300</xdr:colOff>
      <xdr:row>86</xdr:row>
      <xdr:rowOff>80011</xdr:rowOff>
    </xdr:to>
    <xdr:cxnSp macro="">
      <xdr:nvCxnSpPr>
        <xdr:cNvPr id="826" name="直線コネクタ 825"/>
        <xdr:cNvCxnSpPr/>
      </xdr:nvCxnSpPr>
      <xdr:spPr>
        <a:xfrm flipV="1">
          <a:off x="18656300" y="148224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77233</xdr:rowOff>
    </xdr:from>
    <xdr:ext cx="469744" cy="259045"/>
    <xdr:sp macro="" textlink="">
      <xdr:nvSpPr>
        <xdr:cNvPr id="827" name="n_1aveValue【消防施設】&#10;一人当たり面積"/>
        <xdr:cNvSpPr txBox="1"/>
      </xdr:nvSpPr>
      <xdr:spPr>
        <a:xfrm>
          <a:off x="21075727" y="1447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76471</xdr:rowOff>
    </xdr:from>
    <xdr:ext cx="469744" cy="259045"/>
    <xdr:sp macro="" textlink="">
      <xdr:nvSpPr>
        <xdr:cNvPr id="828" name="n_2aveValue【消防施設】&#10;一人当たり面積"/>
        <xdr:cNvSpPr txBox="1"/>
      </xdr:nvSpPr>
      <xdr:spPr>
        <a:xfrm>
          <a:off x="201994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113047</xdr:rowOff>
    </xdr:from>
    <xdr:ext cx="469744" cy="259045"/>
    <xdr:sp macro="" textlink="">
      <xdr:nvSpPr>
        <xdr:cNvPr id="829" name="n_3aveValue【消防施設】&#10;一人当たり面積"/>
        <xdr:cNvSpPr txBox="1"/>
      </xdr:nvSpPr>
      <xdr:spPr>
        <a:xfrm>
          <a:off x="19310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68090</xdr:rowOff>
    </xdr:from>
    <xdr:ext cx="469744" cy="259045"/>
    <xdr:sp macro="" textlink="">
      <xdr:nvSpPr>
        <xdr:cNvPr id="830" name="n_4aveValue【消防施設】&#10;一人当たり面積"/>
        <xdr:cNvSpPr txBox="1"/>
      </xdr:nvSpPr>
      <xdr:spPr>
        <a:xfrm>
          <a:off x="18421427" y="14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124985</xdr:rowOff>
    </xdr:from>
    <xdr:ext cx="469744" cy="259045"/>
    <xdr:sp macro="" textlink="">
      <xdr:nvSpPr>
        <xdr:cNvPr id="831" name="n_1mainValue【消防施設】&#10;一人当たり面積"/>
        <xdr:cNvSpPr txBox="1"/>
      </xdr:nvSpPr>
      <xdr:spPr>
        <a:xfrm>
          <a:off x="21075727" y="1486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108221</xdr:rowOff>
    </xdr:from>
    <xdr:ext cx="469744" cy="259045"/>
    <xdr:sp macro="" textlink="">
      <xdr:nvSpPr>
        <xdr:cNvPr id="832" name="n_2mainValue【消防施設】&#10;一人当たり面積"/>
        <xdr:cNvSpPr txBox="1"/>
      </xdr:nvSpPr>
      <xdr:spPr>
        <a:xfrm>
          <a:off x="20199427"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119651</xdr:rowOff>
    </xdr:from>
    <xdr:ext cx="469744" cy="259045"/>
    <xdr:sp macro="" textlink="">
      <xdr:nvSpPr>
        <xdr:cNvPr id="833" name="n_3mainValue【消防施設】&#10;一人当たり面積"/>
        <xdr:cNvSpPr txBox="1"/>
      </xdr:nvSpPr>
      <xdr:spPr>
        <a:xfrm>
          <a:off x="19310427" y="1486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121938</xdr:rowOff>
    </xdr:from>
    <xdr:ext cx="469744" cy="259045"/>
    <xdr:sp macro="" textlink="">
      <xdr:nvSpPr>
        <xdr:cNvPr id="834" name="n_4mainValue【消防施設】&#10;一人当たり面積"/>
        <xdr:cNvSpPr txBox="1"/>
      </xdr:nvSpPr>
      <xdr:spPr>
        <a:xfrm>
          <a:off x="18421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4355</xdr:rowOff>
    </xdr:to>
    <xdr:cxnSp macro="">
      <xdr:nvCxnSpPr>
        <xdr:cNvPr id="860" name="直線コネクタ 859"/>
        <xdr:cNvCxnSpPr/>
      </xdr:nvCxnSpPr>
      <xdr:spPr>
        <a:xfrm flipV="1">
          <a:off x="16318864" y="17193442"/>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61"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62" name="直線コネクタ 861"/>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863" name="【庁舎】&#10;有形固定資産減価償却率最大値テキスト"/>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864" name="直線コネクタ 863"/>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5"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66" name="フローチャート: 判断 865"/>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867" name="フローチャート: 判断 866"/>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164193</xdr:rowOff>
    </xdr:from>
    <xdr:to>
      <xdr:col>76</xdr:col>
      <xdr:colOff>165100</xdr:colOff>
      <xdr:row>105</xdr:row>
      <xdr:rowOff>94343</xdr:rowOff>
    </xdr:to>
    <xdr:sp macro="" textlink="">
      <xdr:nvSpPr>
        <xdr:cNvPr id="868" name="フローチャート: 判断 867"/>
        <xdr:cNvSpPr/>
      </xdr:nvSpPr>
      <xdr:spPr>
        <a:xfrm>
          <a:off x="14541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869" name="フローチャート: 判断 868"/>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70" name="フローチャート: 判断 869"/>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876" name="楕円 875"/>
        <xdr:cNvSpPr/>
      </xdr:nvSpPr>
      <xdr:spPr>
        <a:xfrm>
          <a:off x="16268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26688</xdr:rowOff>
    </xdr:from>
    <xdr:ext cx="405111" cy="259045"/>
    <xdr:sp macro="" textlink="">
      <xdr:nvSpPr>
        <xdr:cNvPr id="877" name="【庁舎】&#10;有形固定資産減価償却率該当値テキスト"/>
        <xdr:cNvSpPr txBox="1"/>
      </xdr:nvSpPr>
      <xdr:spPr>
        <a:xfrm>
          <a:off x="163576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23768</xdr:rowOff>
    </xdr:from>
    <xdr:to>
      <xdr:col>81</xdr:col>
      <xdr:colOff>101600</xdr:colOff>
      <xdr:row>106</xdr:row>
      <xdr:rowOff>125368</xdr:rowOff>
    </xdr:to>
    <xdr:sp macro="" textlink="">
      <xdr:nvSpPr>
        <xdr:cNvPr id="878" name="楕円 877"/>
        <xdr:cNvSpPr/>
      </xdr:nvSpPr>
      <xdr:spPr>
        <a:xfrm>
          <a:off x="15430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74568</xdr:rowOff>
    </xdr:from>
    <xdr:to>
      <xdr:col>85</xdr:col>
      <xdr:colOff>127000</xdr:colOff>
      <xdr:row>106</xdr:row>
      <xdr:rowOff>99061</xdr:rowOff>
    </xdr:to>
    <xdr:cxnSp macro="">
      <xdr:nvCxnSpPr>
        <xdr:cNvPr id="879" name="直線コネクタ 878"/>
        <xdr:cNvCxnSpPr/>
      </xdr:nvCxnSpPr>
      <xdr:spPr>
        <a:xfrm>
          <a:off x="15481300" y="1824826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xdr:rowOff>
    </xdr:from>
    <xdr:to>
      <xdr:col>76</xdr:col>
      <xdr:colOff>165100</xdr:colOff>
      <xdr:row>106</xdr:row>
      <xdr:rowOff>102507</xdr:rowOff>
    </xdr:to>
    <xdr:sp macro="" textlink="">
      <xdr:nvSpPr>
        <xdr:cNvPr id="880" name="楕円 879"/>
        <xdr:cNvSpPr/>
      </xdr:nvSpPr>
      <xdr:spPr>
        <a:xfrm>
          <a:off x="14541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51707</xdr:rowOff>
    </xdr:from>
    <xdr:to>
      <xdr:col>81</xdr:col>
      <xdr:colOff>50800</xdr:colOff>
      <xdr:row>106</xdr:row>
      <xdr:rowOff>74568</xdr:rowOff>
    </xdr:to>
    <xdr:cxnSp macro="">
      <xdr:nvCxnSpPr>
        <xdr:cNvPr id="881" name="直線コネクタ 880"/>
        <xdr:cNvCxnSpPr/>
      </xdr:nvCxnSpPr>
      <xdr:spPr>
        <a:xfrm>
          <a:off x="14592300" y="1822540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44994</xdr:rowOff>
    </xdr:from>
    <xdr:to>
      <xdr:col>72</xdr:col>
      <xdr:colOff>38100</xdr:colOff>
      <xdr:row>107</xdr:row>
      <xdr:rowOff>146594</xdr:rowOff>
    </xdr:to>
    <xdr:sp macro="" textlink="">
      <xdr:nvSpPr>
        <xdr:cNvPr id="882" name="楕円 881"/>
        <xdr:cNvSpPr/>
      </xdr:nvSpPr>
      <xdr:spPr>
        <a:xfrm>
          <a:off x="13652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51707</xdr:rowOff>
    </xdr:from>
    <xdr:to>
      <xdr:col>76</xdr:col>
      <xdr:colOff>114300</xdr:colOff>
      <xdr:row>107</xdr:row>
      <xdr:rowOff>95794</xdr:rowOff>
    </xdr:to>
    <xdr:cxnSp macro="">
      <xdr:nvCxnSpPr>
        <xdr:cNvPr id="883" name="直線コネクタ 882"/>
        <xdr:cNvCxnSpPr/>
      </xdr:nvCxnSpPr>
      <xdr:spPr>
        <a:xfrm flipV="1">
          <a:off x="13703300" y="18225407"/>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76019</xdr:rowOff>
    </xdr:from>
    <xdr:to>
      <xdr:col>67</xdr:col>
      <xdr:colOff>101600</xdr:colOff>
      <xdr:row>109</xdr:row>
      <xdr:rowOff>6169</xdr:rowOff>
    </xdr:to>
    <xdr:sp macro="" textlink="">
      <xdr:nvSpPr>
        <xdr:cNvPr id="884" name="楕円 883"/>
        <xdr:cNvSpPr/>
      </xdr:nvSpPr>
      <xdr:spPr>
        <a:xfrm>
          <a:off x="127635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95794</xdr:rowOff>
    </xdr:from>
    <xdr:to>
      <xdr:col>71</xdr:col>
      <xdr:colOff>177800</xdr:colOff>
      <xdr:row>108</xdr:row>
      <xdr:rowOff>126819</xdr:rowOff>
    </xdr:to>
    <xdr:cxnSp macro="">
      <xdr:nvCxnSpPr>
        <xdr:cNvPr id="885" name="直線コネクタ 884"/>
        <xdr:cNvCxnSpPr/>
      </xdr:nvCxnSpPr>
      <xdr:spPr>
        <a:xfrm flipV="1">
          <a:off x="12814300" y="18440944"/>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886" name="n_1aveValue【庁舎】&#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110870</xdr:rowOff>
    </xdr:from>
    <xdr:ext cx="405111" cy="259045"/>
    <xdr:sp macro="" textlink="">
      <xdr:nvSpPr>
        <xdr:cNvPr id="887" name="n_2aveValue【庁舎】&#10;有形固定資産減価償却率"/>
        <xdr:cNvSpPr txBox="1"/>
      </xdr:nvSpPr>
      <xdr:spPr>
        <a:xfrm>
          <a:off x="14389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888"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89"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116495</xdr:rowOff>
    </xdr:from>
    <xdr:ext cx="405111" cy="259045"/>
    <xdr:sp macro="" textlink="">
      <xdr:nvSpPr>
        <xdr:cNvPr id="890" name="n_1mainValue【庁舎】&#10;有形固定資産減価償却率"/>
        <xdr:cNvSpPr txBox="1"/>
      </xdr:nvSpPr>
      <xdr:spPr>
        <a:xfrm>
          <a:off x="152660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891" name="n_2mainValue【庁舎】&#10;有形固定資産減価償却率"/>
        <xdr:cNvSpPr txBox="1"/>
      </xdr:nvSpPr>
      <xdr:spPr>
        <a:xfrm>
          <a:off x="14389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137721</xdr:rowOff>
    </xdr:from>
    <xdr:ext cx="405111" cy="259045"/>
    <xdr:sp macro="" textlink="">
      <xdr:nvSpPr>
        <xdr:cNvPr id="892" name="n_3mainValue【庁舎】&#10;有形固定資産減価償却率"/>
        <xdr:cNvSpPr txBox="1"/>
      </xdr:nvSpPr>
      <xdr:spPr>
        <a:xfrm>
          <a:off x="13500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168746</xdr:rowOff>
    </xdr:from>
    <xdr:ext cx="405111" cy="259045"/>
    <xdr:sp macro="" textlink="">
      <xdr:nvSpPr>
        <xdr:cNvPr id="893" name="n_4mainValue【庁舎】&#10;有形固定資産減価償却率"/>
        <xdr:cNvSpPr txBox="1"/>
      </xdr:nvSpPr>
      <xdr:spPr>
        <a:xfrm>
          <a:off x="12611744" y="1868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4" name="直線コネクタ 9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5" name="テキスト ボックス 9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6" name="直線コネクタ 9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7" name="テキスト ボックス 9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8" name="直線コネクタ 9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9" name="テキスト ボックス 9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0" name="直線コネクタ 9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1" name="テキスト ボックス 9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2" name="直線コネクタ 9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3" name="テキスト ボックス 9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4" name="直線コネクタ 9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5" name="テキスト ボックス 9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108</xdr:row>
      <xdr:rowOff>79466</xdr:rowOff>
    </xdr:to>
    <xdr:cxnSp macro="">
      <xdr:nvCxnSpPr>
        <xdr:cNvPr id="919" name="直線コネクタ 918"/>
        <xdr:cNvCxnSpPr/>
      </xdr:nvCxnSpPr>
      <xdr:spPr>
        <a:xfrm flipV="1">
          <a:off x="22160864" y="17240794"/>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83293</xdr:rowOff>
    </xdr:from>
    <xdr:ext cx="469744" cy="259045"/>
    <xdr:sp macro="" textlink="">
      <xdr:nvSpPr>
        <xdr:cNvPr id="920" name="【庁舎】&#10;一人当たり面積最小値テキスト"/>
        <xdr:cNvSpPr txBox="1"/>
      </xdr:nvSpPr>
      <xdr:spPr>
        <a:xfrm>
          <a:off x="22199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79466</xdr:rowOff>
    </xdr:from>
    <xdr:to>
      <xdr:col>116</xdr:col>
      <xdr:colOff>152400</xdr:colOff>
      <xdr:row>108</xdr:row>
      <xdr:rowOff>79466</xdr:rowOff>
    </xdr:to>
    <xdr:cxnSp macro="">
      <xdr:nvCxnSpPr>
        <xdr:cNvPr id="921" name="直線コネクタ 920"/>
        <xdr:cNvCxnSpPr/>
      </xdr:nvCxnSpPr>
      <xdr:spPr>
        <a:xfrm>
          <a:off x="22072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22"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23" name="直線コネクタ 922"/>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924"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5" name="フローチャート: 判断 924"/>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926" name="フローチャート: 判断 925"/>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927" name="フローチャート: 判断 926"/>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928" name="フローチャート: 判断 927"/>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929" name="フローチャート: 判断 928"/>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28666</xdr:rowOff>
    </xdr:from>
    <xdr:to>
      <xdr:col>116</xdr:col>
      <xdr:colOff>114300</xdr:colOff>
      <xdr:row>108</xdr:row>
      <xdr:rowOff>130266</xdr:rowOff>
    </xdr:to>
    <xdr:sp macro="" textlink="">
      <xdr:nvSpPr>
        <xdr:cNvPr id="935" name="楕円 934"/>
        <xdr:cNvSpPr/>
      </xdr:nvSpPr>
      <xdr:spPr>
        <a:xfrm>
          <a:off x="221107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115043</xdr:rowOff>
    </xdr:from>
    <xdr:ext cx="469744" cy="259045"/>
    <xdr:sp macro="" textlink="">
      <xdr:nvSpPr>
        <xdr:cNvPr id="936" name="【庁舎】&#10;一人当たり面積該当値テキスト"/>
        <xdr:cNvSpPr txBox="1"/>
      </xdr:nvSpPr>
      <xdr:spPr>
        <a:xfrm>
          <a:off x="22199600" y="184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30299</xdr:rowOff>
    </xdr:from>
    <xdr:to>
      <xdr:col>112</xdr:col>
      <xdr:colOff>38100</xdr:colOff>
      <xdr:row>108</xdr:row>
      <xdr:rowOff>131899</xdr:rowOff>
    </xdr:to>
    <xdr:sp macro="" textlink="">
      <xdr:nvSpPr>
        <xdr:cNvPr id="937" name="楕円 936"/>
        <xdr:cNvSpPr/>
      </xdr:nvSpPr>
      <xdr:spPr>
        <a:xfrm>
          <a:off x="21272500" y="18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79466</xdr:rowOff>
    </xdr:from>
    <xdr:to>
      <xdr:col>116</xdr:col>
      <xdr:colOff>63500</xdr:colOff>
      <xdr:row>108</xdr:row>
      <xdr:rowOff>81099</xdr:rowOff>
    </xdr:to>
    <xdr:cxnSp macro="">
      <xdr:nvCxnSpPr>
        <xdr:cNvPr id="938" name="直線コネクタ 937"/>
        <xdr:cNvCxnSpPr/>
      </xdr:nvCxnSpPr>
      <xdr:spPr>
        <a:xfrm flipV="1">
          <a:off x="21323300" y="1859606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30299</xdr:rowOff>
    </xdr:from>
    <xdr:to>
      <xdr:col>107</xdr:col>
      <xdr:colOff>101600</xdr:colOff>
      <xdr:row>108</xdr:row>
      <xdr:rowOff>131899</xdr:rowOff>
    </xdr:to>
    <xdr:sp macro="" textlink="">
      <xdr:nvSpPr>
        <xdr:cNvPr id="939" name="楕円 938"/>
        <xdr:cNvSpPr/>
      </xdr:nvSpPr>
      <xdr:spPr>
        <a:xfrm>
          <a:off x="20383500" y="18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81099</xdr:rowOff>
    </xdr:from>
    <xdr:to>
      <xdr:col>111</xdr:col>
      <xdr:colOff>177800</xdr:colOff>
      <xdr:row>108</xdr:row>
      <xdr:rowOff>81099</xdr:rowOff>
    </xdr:to>
    <xdr:cxnSp macro="">
      <xdr:nvCxnSpPr>
        <xdr:cNvPr id="940" name="直線コネクタ 939"/>
        <xdr:cNvCxnSpPr/>
      </xdr:nvCxnSpPr>
      <xdr:spPr>
        <a:xfrm>
          <a:off x="20434300" y="185976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36830</xdr:rowOff>
    </xdr:from>
    <xdr:to>
      <xdr:col>102</xdr:col>
      <xdr:colOff>165100</xdr:colOff>
      <xdr:row>108</xdr:row>
      <xdr:rowOff>138430</xdr:rowOff>
    </xdr:to>
    <xdr:sp macro="" textlink="">
      <xdr:nvSpPr>
        <xdr:cNvPr id="941" name="楕円 940"/>
        <xdr:cNvSpPr/>
      </xdr:nvSpPr>
      <xdr:spPr>
        <a:xfrm>
          <a:off x="19494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81099</xdr:rowOff>
    </xdr:from>
    <xdr:to>
      <xdr:col>107</xdr:col>
      <xdr:colOff>50800</xdr:colOff>
      <xdr:row>108</xdr:row>
      <xdr:rowOff>87630</xdr:rowOff>
    </xdr:to>
    <xdr:cxnSp macro="">
      <xdr:nvCxnSpPr>
        <xdr:cNvPr id="942" name="直線コネクタ 941"/>
        <xdr:cNvCxnSpPr/>
      </xdr:nvCxnSpPr>
      <xdr:spPr>
        <a:xfrm flipV="1">
          <a:off x="19545300" y="1859769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167458</xdr:rowOff>
    </xdr:from>
    <xdr:to>
      <xdr:col>98</xdr:col>
      <xdr:colOff>38100</xdr:colOff>
      <xdr:row>107</xdr:row>
      <xdr:rowOff>97608</xdr:rowOff>
    </xdr:to>
    <xdr:sp macro="" textlink="">
      <xdr:nvSpPr>
        <xdr:cNvPr id="943" name="楕円 942"/>
        <xdr:cNvSpPr/>
      </xdr:nvSpPr>
      <xdr:spPr>
        <a:xfrm>
          <a:off x="18605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46808</xdr:rowOff>
    </xdr:from>
    <xdr:to>
      <xdr:col>102</xdr:col>
      <xdr:colOff>114300</xdr:colOff>
      <xdr:row>108</xdr:row>
      <xdr:rowOff>87630</xdr:rowOff>
    </xdr:to>
    <xdr:cxnSp macro="">
      <xdr:nvCxnSpPr>
        <xdr:cNvPr id="944" name="直線コネクタ 943"/>
        <xdr:cNvCxnSpPr/>
      </xdr:nvCxnSpPr>
      <xdr:spPr>
        <a:xfrm>
          <a:off x="18656300" y="18391958"/>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945" name="n_1aveValue【庁舎】&#10;一人当たり面積"/>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9633</xdr:rowOff>
    </xdr:from>
    <xdr:ext cx="469744" cy="259045"/>
    <xdr:sp macro="" textlink="">
      <xdr:nvSpPr>
        <xdr:cNvPr id="946" name="n_2aveValue【庁舎】&#10;一人当たり面積"/>
        <xdr:cNvSpPr txBox="1"/>
      </xdr:nvSpPr>
      <xdr:spPr>
        <a:xfrm>
          <a:off x="20199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947"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948" name="n_4aveValue【庁舎】&#10;一人当たり面積"/>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123026</xdr:rowOff>
    </xdr:from>
    <xdr:ext cx="469744" cy="259045"/>
    <xdr:sp macro="" textlink="">
      <xdr:nvSpPr>
        <xdr:cNvPr id="949" name="n_1mainValue【庁舎】&#10;一人当たり面積"/>
        <xdr:cNvSpPr txBox="1"/>
      </xdr:nvSpPr>
      <xdr:spPr>
        <a:xfrm>
          <a:off x="21075727" y="1863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123026</xdr:rowOff>
    </xdr:from>
    <xdr:ext cx="469744" cy="259045"/>
    <xdr:sp macro="" textlink="">
      <xdr:nvSpPr>
        <xdr:cNvPr id="950" name="n_2mainValue【庁舎】&#10;一人当たり面積"/>
        <xdr:cNvSpPr txBox="1"/>
      </xdr:nvSpPr>
      <xdr:spPr>
        <a:xfrm>
          <a:off x="20199427" y="1863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129557</xdr:rowOff>
    </xdr:from>
    <xdr:ext cx="469744" cy="259045"/>
    <xdr:sp macro="" textlink="">
      <xdr:nvSpPr>
        <xdr:cNvPr id="951" name="n_3mainValue【庁舎】&#10;一人当たり面積"/>
        <xdr:cNvSpPr txBox="1"/>
      </xdr:nvSpPr>
      <xdr:spPr>
        <a:xfrm>
          <a:off x="19310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88735</xdr:rowOff>
    </xdr:from>
    <xdr:ext cx="469744" cy="259045"/>
    <xdr:sp macro="" textlink="">
      <xdr:nvSpPr>
        <xdr:cNvPr id="952" name="n_4mainValue【庁舎】&#10;一人当たり面積"/>
        <xdr:cNvSpPr txBox="1"/>
      </xdr:nvSpPr>
      <xdr:spPr>
        <a:xfrm>
          <a:off x="184214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有形固定資産減価償却率からみると，福祉施設や庁舎などについては，平成２８年以前は他の公共施設同様に老朽化の度合いが高く，改修や建替え等の必要性がありましたが，</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平成２８年４月の熊本地震により老朽化が進行していた建物の多くが倒壊等の被害を受け，建替え等の対応を進めることとなり，平成２９年度に老人福祉センターや網津防災センター（網津支所含む）が</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完成したことから福祉施設及び庁舎における有形固定資産減価償却率は大幅に減少し，令和元年度時点でも類似団体平均に近い水準となっています。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一人あたりの面積は，福祉施設及び体育施設において類似団体平均並みであるものの，他の施設いずれも類似団体の平均を下回っており，低い水準となっています。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今後は，宇土市公共施設等総合管理計画の「施設類型ごとの基本方針」及び個別施設計画に基づき，公共施設の維持管理・更新・長寿命化を計画的に行っていきます。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図書館・体育館・プール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における有形固定資産減価償却率について，対象施設に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誤りがあったため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数値を変更しています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37,043
36,811
74.30
17,485,424
17,089,582
347,300
8,593,129
19,755,016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財政力指数は，ここ数年，ほぼ横ばいの状況が続いていたが，令和元年度は前年度と同水準となり，</a:t>
          </a:r>
          <a:r>
            <a:rPr kumimoji="1" lang="ja-JP" altLang="en-US" sz="1300">
              <a:solidFill>
                <a:srgbClr val="FF0000"/>
              </a:solidFill>
              <a:latin typeface="ＭＳ Ｐゴシック" panose="020B0600070205080204" pitchFamily="50" charset="-128"/>
              <a:ea typeface="ＭＳ Ｐゴシック" panose="020B0600070205080204" pitchFamily="50" charset="-128"/>
            </a:rPr>
            <a:t>類似団体</a:t>
          </a:r>
          <a:r>
            <a:rPr kumimoji="1" lang="ja-JP" altLang="en-US" sz="1300">
              <a:latin typeface="ＭＳ Ｐゴシック" panose="020B0600070205080204" pitchFamily="50" charset="-128"/>
              <a:ea typeface="ＭＳ Ｐゴシック" panose="020B0600070205080204" pitchFamily="50" charset="-128"/>
            </a:rPr>
            <a:t>平均を上回る結果となった。</a:t>
          </a:r>
        </a:p>
        <a:p>
          <a:r>
            <a:rPr kumimoji="1" lang="ja-JP" altLang="en-US" sz="1300">
              <a:latin typeface="ＭＳ Ｐゴシック" panose="020B0600070205080204" pitchFamily="50" charset="-128"/>
              <a:ea typeface="ＭＳ Ｐゴシック" panose="020B0600070205080204" pitchFamily="50" charset="-128"/>
            </a:rPr>
            <a:t>　自主財源である地方税が歳入総額に占める割合は</a:t>
          </a:r>
          <a:r>
            <a:rPr kumimoji="1" lang="en-US" altLang="ja-JP" sz="1300">
              <a:latin typeface="ＭＳ Ｐゴシック" panose="020B0600070205080204" pitchFamily="50" charset="-128"/>
              <a:ea typeface="ＭＳ Ｐゴシック" panose="020B0600070205080204" pitchFamily="50" charset="-128"/>
            </a:rPr>
            <a:t>23.9</a:t>
          </a:r>
          <a:r>
            <a:rPr kumimoji="1" lang="ja-JP" altLang="en-US" sz="1300">
              <a:latin typeface="ＭＳ Ｐゴシック" panose="020B0600070205080204" pitchFamily="50" charset="-128"/>
              <a:ea typeface="ＭＳ Ｐゴシック" panose="020B0600070205080204" pitchFamily="50" charset="-128"/>
            </a:rPr>
            <a:t>％と前年度比で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ポイントの増加となったが，繰越金等を含む自主財源全体の割合は</a:t>
          </a:r>
          <a:r>
            <a:rPr kumimoji="1" lang="en-US" altLang="ja-JP" sz="1300">
              <a:latin typeface="ＭＳ Ｐゴシック" panose="020B0600070205080204" pitchFamily="50" charset="-128"/>
              <a:ea typeface="ＭＳ Ｐゴシック" panose="020B0600070205080204" pitchFamily="50" charset="-128"/>
            </a:rPr>
            <a:t>34.8</a:t>
          </a:r>
          <a:r>
            <a:rPr kumimoji="1" lang="ja-JP" altLang="en-US" sz="1300">
              <a:latin typeface="ＭＳ Ｐゴシック" panose="020B0600070205080204" pitchFamily="50" charset="-128"/>
              <a:ea typeface="ＭＳ Ｐゴシック" panose="020B0600070205080204" pitchFamily="50" charset="-128"/>
            </a:rPr>
            <a:t>％と，歳入全体の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程度となっており，地方交付税等に依存した脆弱な財政基盤といえる。</a:t>
          </a:r>
        </a:p>
        <a:p>
          <a:r>
            <a:rPr kumimoji="1" lang="ja-JP" altLang="en-US" sz="1300">
              <a:latin typeface="ＭＳ Ｐゴシック" panose="020B0600070205080204" pitchFamily="50" charset="-128"/>
              <a:ea typeface="ＭＳ Ｐゴシック" panose="020B0600070205080204" pitchFamily="50" charset="-128"/>
            </a:rPr>
            <a:t>　今後も，引き続き，地方税等の収納率向上に努めるとともに，新たな収入源の確保に努め，財政基盤の強化に努める。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92528</xdr:rowOff>
    </xdr:from>
    <xdr:to>
      <xdr:col>23</xdr:col>
      <xdr:colOff>133350</xdr:colOff>
      <xdr:row>40</xdr:row>
      <xdr:rowOff>92528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95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31949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109765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109765</xdr:rowOff>
    </xdr:from>
    <xdr:to>
      <xdr:col>15</xdr:col>
      <xdr:colOff>82550</xdr:colOff>
      <xdr:row>40</xdr:row>
      <xdr:rowOff>109765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109765</xdr:rowOff>
    </xdr:from>
    <xdr:to>
      <xdr:col>11</xdr:col>
      <xdr:colOff>31750</xdr:colOff>
      <xdr:row>40</xdr:row>
      <xdr:rowOff>144235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9677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58255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58965</xdr:rowOff>
    </xdr:from>
    <xdr:to>
      <xdr:col>15</xdr:col>
      <xdr:colOff>133350</xdr:colOff>
      <xdr:row>40</xdr:row>
      <xdr:rowOff>160565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58965</xdr:rowOff>
    </xdr:from>
    <xdr:to>
      <xdr:col>11</xdr:col>
      <xdr:colOff>82550</xdr:colOff>
      <xdr:row>40</xdr:row>
      <xdr:rowOff>160565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経常収支比率は前年度比で</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ポイント増加し，直近の</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年間で</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番目に高い値にまで悪化した。主な要因としては，歳入の面からは地方交付税及び臨時財政対策債の減少，また，歳出の面からは公債費及び繰出金の増加が挙げられる。類似団体平均と</a:t>
          </a:r>
          <a:r>
            <a:rPr kumimoji="1" lang="ja-JP" altLang="en-US" sz="1200">
              <a:solidFill>
                <a:srgbClr val="FF0000"/>
              </a:solidFill>
              <a:latin typeface="ＭＳ Ｐゴシック" panose="020B0600070205080204" pitchFamily="50" charset="-128"/>
              <a:ea typeface="ＭＳ Ｐゴシック" panose="020B0600070205080204" pitchFamily="50" charset="-128"/>
            </a:rPr>
            <a:t>比べても，財政構造が硬直化している</a:t>
          </a:r>
          <a:r>
            <a:rPr kumimoji="1" lang="ja-JP" altLang="en-US" sz="1200">
              <a:latin typeface="ＭＳ Ｐゴシック" panose="020B0600070205080204" pitchFamily="50" charset="-128"/>
              <a:ea typeface="ＭＳ Ｐゴシック" panose="020B0600070205080204" pitchFamily="50" charset="-128"/>
            </a:rPr>
            <a:t>結果となった。</a:t>
          </a:r>
        </a:p>
        <a:p>
          <a:r>
            <a:rPr kumimoji="1" lang="ja-JP" altLang="en-US" sz="1200">
              <a:latin typeface="ＭＳ Ｐゴシック" panose="020B0600070205080204" pitchFamily="50" charset="-128"/>
              <a:ea typeface="ＭＳ Ｐゴシック" panose="020B0600070205080204" pitchFamily="50" charset="-128"/>
            </a:rPr>
            <a:t>　今後は，宇城クリーンセンターや浄化センターの建替え等により宇城広域連合に対する負担金の増加や，熊本地震に伴う災害復旧事業に係る起債の償還が始まるため，数値は上昇していくと見込まれる。現在の水準を維持できるよう，引き続き義務的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7806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63</xdr:row>
      <xdr:rowOff>33867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77891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63</xdr:row>
      <xdr:rowOff>154517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77891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149013</xdr:rowOff>
    </xdr:from>
    <xdr:to>
      <xdr:col>15</xdr:col>
      <xdr:colOff>82550</xdr:colOff>
      <xdr:row>63</xdr:row>
      <xdr:rowOff>154517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7891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84667</xdr:rowOff>
    </xdr:from>
    <xdr:to>
      <xdr:col>11</xdr:col>
      <xdr:colOff>31750</xdr:colOff>
      <xdr:row>62</xdr:row>
      <xdr:rowOff>149013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145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84667</xdr:rowOff>
    </xdr:from>
    <xdr:to>
      <xdr:col>11</xdr:col>
      <xdr:colOff>82550</xdr:colOff>
      <xdr:row>62</xdr:row>
      <xdr:rowOff>14817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138006</xdr:rowOff>
    </xdr:from>
    <xdr:to>
      <xdr:col>7</xdr:col>
      <xdr:colOff>31750</xdr:colOff>
      <xdr:row>60</xdr:row>
      <xdr:rowOff>68156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78333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126594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13140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人当たりの人件費及び物件費については，前年度比で</a:t>
          </a:r>
          <a:r>
            <a:rPr kumimoji="1" lang="en-US" altLang="ja-JP" sz="1200">
              <a:latin typeface="ＭＳ Ｐゴシック" panose="020B0600070205080204" pitchFamily="50" charset="-128"/>
              <a:ea typeface="ＭＳ Ｐゴシック" panose="020B0600070205080204" pitchFamily="50" charset="-128"/>
            </a:rPr>
            <a:t>5,268</a:t>
          </a:r>
          <a:r>
            <a:rPr kumimoji="1" lang="ja-JP" altLang="en-US" sz="1200">
              <a:latin typeface="ＭＳ Ｐゴシック" panose="020B0600070205080204" pitchFamily="50" charset="-128"/>
              <a:ea typeface="ＭＳ Ｐゴシック" panose="020B0600070205080204" pitchFamily="50" charset="-128"/>
            </a:rPr>
            <a:t>円増加し，前年度から悪化したものの類似団体では</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番目に低い水準となった。</a:t>
          </a:r>
        </a:p>
        <a:p>
          <a:r>
            <a:rPr kumimoji="1" lang="ja-JP" altLang="en-US" sz="1200">
              <a:latin typeface="ＭＳ Ｐゴシック" panose="020B0600070205080204" pitchFamily="50" charset="-128"/>
              <a:ea typeface="ＭＳ Ｐゴシック" panose="020B0600070205080204" pitchFamily="50" charset="-128"/>
            </a:rPr>
            <a:t>　人件費では，定年退職者の減少に伴う退職金の減少による影響額（伸率▲</a:t>
          </a:r>
          <a:r>
            <a:rPr kumimoji="1" lang="en-US" altLang="ja-JP" sz="1200">
              <a:latin typeface="ＭＳ Ｐゴシック" panose="020B0600070205080204" pitchFamily="50" charset="-128"/>
              <a:ea typeface="ＭＳ Ｐゴシック" panose="020B0600070205080204" pitchFamily="50" charset="-128"/>
            </a:rPr>
            <a:t>37.2</a:t>
          </a:r>
          <a:r>
            <a:rPr kumimoji="1" lang="ja-JP" altLang="en-US" sz="1200">
              <a:latin typeface="ＭＳ Ｐゴシック" panose="020B0600070205080204" pitchFamily="50" charset="-128"/>
              <a:ea typeface="ＭＳ Ｐゴシック" panose="020B0600070205080204" pitchFamily="50" charset="-128"/>
            </a:rPr>
            <a:t>％）が，人事院勧告に伴う給与改定及び職員数増加による人件費の増額による影響額（伸率＋</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％）を上回ったことで，前年度から</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物件費では，基幹系システム更新業務や庁舎建設設計に係る</a:t>
          </a:r>
          <a:r>
            <a:rPr kumimoji="1" lang="en-US" altLang="ja-JP" sz="1200">
              <a:latin typeface="ＭＳ Ｐゴシック" panose="020B0600070205080204" pitchFamily="50" charset="-128"/>
              <a:ea typeface="ＭＳ Ｐゴシック" panose="020B0600070205080204" pitchFamily="50" charset="-128"/>
            </a:rPr>
            <a:t>CM</a:t>
          </a:r>
          <a:r>
            <a:rPr kumimoji="1" lang="ja-JP" altLang="en-US" sz="1200">
              <a:latin typeface="ＭＳ Ｐゴシック" panose="020B0600070205080204" pitchFamily="50" charset="-128"/>
              <a:ea typeface="ＭＳ Ｐゴシック" panose="020B0600070205080204" pitchFamily="50" charset="-128"/>
            </a:rPr>
            <a:t>業務の追加等により，前年度から</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％増加した。今後も，現在の水準を維持できるよう，引き続き職員数の適正化を推し進めるとともに，物件費等の歳出削減を徹底していく。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107020</xdr:rowOff>
    </xdr:from>
    <xdr:to>
      <xdr:col>23</xdr:col>
      <xdr:colOff>133350</xdr:colOff>
      <xdr:row>80</xdr:row>
      <xdr:rowOff>128205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823020"/>
          <a:ext cx="838200" cy="2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77692</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65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107020</xdr:rowOff>
    </xdr:from>
    <xdr:to>
      <xdr:col>19</xdr:col>
      <xdr:colOff>133350</xdr:colOff>
      <xdr:row>81</xdr:row>
      <xdr:rowOff>167140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3823020"/>
          <a:ext cx="889000" cy="23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5799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6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71332</xdr:rowOff>
    </xdr:from>
    <xdr:to>
      <xdr:col>15</xdr:col>
      <xdr:colOff>82550</xdr:colOff>
      <xdr:row>81</xdr:row>
      <xdr:rowOff>167140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58782"/>
          <a:ext cx="889000" cy="9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22829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56970</xdr:rowOff>
    </xdr:from>
    <xdr:to>
      <xdr:col>11</xdr:col>
      <xdr:colOff>31750</xdr:colOff>
      <xdr:row>81</xdr:row>
      <xdr:rowOff>71332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772970"/>
          <a:ext cx="889000" cy="18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154305</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77405</xdr:rowOff>
    </xdr:from>
    <xdr:to>
      <xdr:col>23</xdr:col>
      <xdr:colOff>184150</xdr:colOff>
      <xdr:row>81</xdr:row>
      <xdr:rowOff>7555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79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170132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1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56220</xdr:rowOff>
    </xdr:from>
    <xdr:to>
      <xdr:col>19</xdr:col>
      <xdr:colOff>184150</xdr:colOff>
      <xdr:row>80</xdr:row>
      <xdr:rowOff>157820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77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167997</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54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116340</xdr:rowOff>
    </xdr:from>
    <xdr:to>
      <xdr:col>15</xdr:col>
      <xdr:colOff>133350</xdr:colOff>
      <xdr:row>82</xdr:row>
      <xdr:rowOff>46490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31267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09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20532</xdr:rowOff>
    </xdr:from>
    <xdr:to>
      <xdr:col>11</xdr:col>
      <xdr:colOff>82550</xdr:colOff>
      <xdr:row>81</xdr:row>
      <xdr:rowOff>122132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0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132309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7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6170</xdr:rowOff>
    </xdr:from>
    <xdr:to>
      <xdr:col>7</xdr:col>
      <xdr:colOff>31750</xdr:colOff>
      <xdr:row>80</xdr:row>
      <xdr:rowOff>107770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72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117947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49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給与水準を示すラスパイレス指数は，全国平均を下回るものの，前年度比で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ポイント増加し，類似団体とほぼ同水準となった。</a:t>
          </a:r>
        </a:p>
        <a:p>
          <a:r>
            <a:rPr kumimoji="1" lang="ja-JP" altLang="en-US" sz="1300">
              <a:latin typeface="ＭＳ Ｐゴシック" panose="020B0600070205080204" pitchFamily="50" charset="-128"/>
              <a:ea typeface="ＭＳ Ｐゴシック" panose="020B0600070205080204" pitchFamily="50" charset="-128"/>
            </a:rPr>
            <a:t>　ラスパイレス指数の上昇要因としては，国が行う</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歳以上の昇給停止を行っておらず，本市では昇給抑制措置を行っている点が挙げられる。</a:t>
          </a:r>
        </a:p>
        <a:p>
          <a:r>
            <a:rPr kumimoji="1" lang="ja-JP" altLang="en-US" sz="1300">
              <a:latin typeface="ＭＳ Ｐゴシック" panose="020B0600070205080204" pitchFamily="50" charset="-128"/>
              <a:ea typeface="ＭＳ Ｐゴシック" panose="020B0600070205080204" pitchFamily="50" charset="-128"/>
            </a:rPr>
            <a:t>　また，査定昇給において，制度上「特に良好」，「極めて良好」の昇給号数自体は抑制しているが，「特に良好」の適用となる対象者数が多い点もラスパイレス指数の上昇要因として考えられる。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55739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403916"/>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125888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184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84</xdr:row>
      <xdr:rowOff>2116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2832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84</xdr:row>
      <xdr:rowOff>28928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283266"/>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24288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28928</xdr:rowOff>
    </xdr:from>
    <xdr:to>
      <xdr:col>68</xdr:col>
      <xdr:colOff>152400</xdr:colOff>
      <xdr:row>85</xdr:row>
      <xdr:rowOff>45155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430728"/>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4939</xdr:rowOff>
    </xdr:from>
    <xdr:to>
      <xdr:col>81</xdr:col>
      <xdr:colOff>95250</xdr:colOff>
      <xdr:row>84</xdr:row>
      <xdr:rowOff>106539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148466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7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149578</xdr:rowOff>
    </xdr:from>
    <xdr:to>
      <xdr:col>68</xdr:col>
      <xdr:colOff>203200</xdr:colOff>
      <xdr:row>84</xdr:row>
      <xdr:rowOff>79728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職員数については，これまで新規採用抑制，早期退職制度及び民間委託等による職員削減を進めてきたことで，類似団体中１位の水準にある。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月に定員適正化計画を見直し，職員数の増加を目標に掲げているが，採用辞退者や希望退職者数の見込みが難しかったことから，令和元年度は前年度比</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人の減少となった。</a:t>
          </a:r>
        </a:p>
        <a:p>
          <a:r>
            <a:rPr kumimoji="1" lang="ja-JP" altLang="en-US" sz="1300">
              <a:latin typeface="ＭＳ Ｐゴシック" panose="020B0600070205080204" pitchFamily="50" charset="-128"/>
              <a:ea typeface="ＭＳ Ｐゴシック" panose="020B0600070205080204" pitchFamily="50" charset="-128"/>
            </a:rPr>
            <a:t>　今後も，これまで取り組んできた早期退職制度や民間委託等を継続していき，最小の経費で最大の効果が出せるよう適切な人員配置を図っていく。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123656</xdr:rowOff>
    </xdr:from>
    <xdr:to>
      <xdr:col>81</xdr:col>
      <xdr:colOff>44450</xdr:colOff>
      <xdr:row>59</xdr:row>
      <xdr:rowOff>127275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239206"/>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1371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88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118025</xdr:rowOff>
    </xdr:from>
    <xdr:to>
      <xdr:col>77</xdr:col>
      <xdr:colOff>44450</xdr:colOff>
      <xdr:row>59</xdr:row>
      <xdr:rowOff>127275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33575"/>
          <a:ext cx="88900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112454</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112395</xdr:rowOff>
    </xdr:from>
    <xdr:to>
      <xdr:col>72</xdr:col>
      <xdr:colOff>203200</xdr:colOff>
      <xdr:row>59</xdr:row>
      <xdr:rowOff>118025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27945"/>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115270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112395</xdr:rowOff>
    </xdr:from>
    <xdr:to>
      <xdr:col>68</xdr:col>
      <xdr:colOff>152400</xdr:colOff>
      <xdr:row>59</xdr:row>
      <xdr:rowOff>113199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27945"/>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108433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47392</xdr:rowOff>
    </xdr:from>
    <xdr:to>
      <xdr:col>64</xdr:col>
      <xdr:colOff>152400</xdr:colOff>
      <xdr:row>60</xdr:row>
      <xdr:rowOff>148992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3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133769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2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72856</xdr:rowOff>
    </xdr:from>
    <xdr:to>
      <xdr:col>81</xdr:col>
      <xdr:colOff>95250</xdr:colOff>
      <xdr:row>60</xdr:row>
      <xdr:rowOff>3006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165583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0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76475</xdr:rowOff>
    </xdr:from>
    <xdr:to>
      <xdr:col>77</xdr:col>
      <xdr:colOff>95250</xdr:colOff>
      <xdr:row>60</xdr:row>
      <xdr:rowOff>6625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9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16802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6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67225</xdr:rowOff>
    </xdr:from>
    <xdr:to>
      <xdr:col>73</xdr:col>
      <xdr:colOff>44450</xdr:colOff>
      <xdr:row>59</xdr:row>
      <xdr:rowOff>168825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8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7552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5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61595</xdr:rowOff>
    </xdr:from>
    <xdr:to>
      <xdr:col>68</xdr:col>
      <xdr:colOff>203200</xdr:colOff>
      <xdr:row>59</xdr:row>
      <xdr:rowOff>163195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1922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62399</xdr:rowOff>
    </xdr:from>
    <xdr:to>
      <xdr:col>64</xdr:col>
      <xdr:colOff>152400</xdr:colOff>
      <xdr:row>59</xdr:row>
      <xdr:rowOff>163999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7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2726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4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実質公債費比率については，財政健全化プランによる職員数の削減や公債費の抑制により熊本地震の影響が大きかった平成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年度を除いて，ここ数年減少傾向にある。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令和元年度は地方債の元利償還金の増加等により，前年度から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％比率が悪化した。　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に伴う災害復旧事業債等の償還が本格的に始まることから，実質公債費比率は上昇すると見込まれるため，起債事業の見直しや有利な地方債の活用をより一層推し進め，実質公債費比率を悪化させないよう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2032</xdr:rowOff>
    </xdr:from>
    <xdr:to>
      <xdr:col>81</xdr:col>
      <xdr:colOff>44450</xdr:colOff>
      <xdr:row>44</xdr:row>
      <xdr:rowOff>116840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74232"/>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88409</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2032</xdr:rowOff>
    </xdr:from>
    <xdr:to>
      <xdr:col>81</xdr:col>
      <xdr:colOff>133350</xdr:colOff>
      <xdr:row>36</xdr:row>
      <xdr:rowOff>2032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7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42</xdr:row>
      <xdr:rowOff>6096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16838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46753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4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138938</xdr:rowOff>
    </xdr:from>
    <xdr:to>
      <xdr:col>77</xdr:col>
      <xdr:colOff>44450</xdr:colOff>
      <xdr:row>41</xdr:row>
      <xdr:rowOff>138938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168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42</xdr:row>
      <xdr:rowOff>6096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1683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6096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1780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9161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42164</xdr:rowOff>
    </xdr:from>
    <xdr:to>
      <xdr:col>64</xdr:col>
      <xdr:colOff>152400</xdr:colOff>
      <xdr:row>42</xdr:row>
      <xdr:rowOff>143764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128541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126746</xdr:rowOff>
    </xdr:from>
    <xdr:to>
      <xdr:col>81</xdr:col>
      <xdr:colOff>95250</xdr:colOff>
      <xdr:row>42</xdr:row>
      <xdr:rowOff>56896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98823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88138</xdr:rowOff>
    </xdr:from>
    <xdr:to>
      <xdr:col>77</xdr:col>
      <xdr:colOff>95250</xdr:colOff>
      <xdr:row>42</xdr:row>
      <xdr:rowOff>18288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将来負担比率については，財政健全化プランによる職員数の削減や公債費の抑制により熊本地震の影響が大きかった平成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年度を除いて，ここ数年減少傾向にある。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令和元年度は前年度から大きく減少したが，主な要因としては，「</a:t>
          </a:r>
          <a:r>
            <a:rPr kumimoji="1" lang="ja-JP" altLang="en-US" sz="1300">
              <a:solidFill>
                <a:srgbClr val="FF0000"/>
              </a:solidFill>
              <a:latin typeface="ＭＳ Ｐゴシック" panose="020B0600070205080204" pitchFamily="50" charset="-128"/>
              <a:ea typeface="ＭＳ Ｐゴシック" panose="020B0600070205080204" pitchFamily="50" charset="-128"/>
            </a:rPr>
            <a:t>防災・減災・国土強靭化緊急対策事業債</a:t>
          </a:r>
          <a:r>
            <a:rPr kumimoji="1" lang="ja-JP" altLang="en-US" sz="1300">
              <a:latin typeface="ＭＳ Ｐゴシック" panose="020B0600070205080204" pitchFamily="50" charset="-128"/>
              <a:ea typeface="ＭＳ Ｐゴシック" panose="020B0600070205080204" pitchFamily="50" charset="-128"/>
            </a:rPr>
            <a:t>」の追加や「緊急防災・減災事業債」の増加により，公債費に係る普通交付税算入見込額が大幅に増加したためである。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今後は庁舎再建により将来負担比率が悪化すると見込まれるが，有利な地方債等を活用しつつ，財政の健全運営に努めていく。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124460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69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40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406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6562</xdr:rowOff>
    </xdr:from>
    <xdr:to>
      <xdr:col>81</xdr:col>
      <xdr:colOff>44450</xdr:colOff>
      <xdr:row>15</xdr:row>
      <xdr:rowOff>95179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406862"/>
          <a:ext cx="838200" cy="26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67539</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81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95462</xdr:rowOff>
    </xdr:from>
    <xdr:to>
      <xdr:col>81</xdr:col>
      <xdr:colOff>95250</xdr:colOff>
      <xdr:row>17</xdr:row>
      <xdr:rowOff>25612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95179</xdr:rowOff>
    </xdr:from>
    <xdr:to>
      <xdr:col>77</xdr:col>
      <xdr:colOff>44450</xdr:colOff>
      <xdr:row>16</xdr:row>
      <xdr:rowOff>22931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666929"/>
          <a:ext cx="889000" cy="9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84737</xdr:rowOff>
    </xdr:from>
    <xdr:to>
      <xdr:col>77</xdr:col>
      <xdr:colOff>95250</xdr:colOff>
      <xdr:row>17</xdr:row>
      <xdr:rowOff>14887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171114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914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22931</xdr:rowOff>
    </xdr:from>
    <xdr:to>
      <xdr:col>72</xdr:col>
      <xdr:colOff>203200</xdr:colOff>
      <xdr:row>16</xdr:row>
      <xdr:rowOff>104704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766131"/>
          <a:ext cx="889000" cy="8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82056</xdr:rowOff>
    </xdr:from>
    <xdr:to>
      <xdr:col>73</xdr:col>
      <xdr:colOff>44450</xdr:colOff>
      <xdr:row>17</xdr:row>
      <xdr:rowOff>12206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168433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9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79234</xdr:rowOff>
    </xdr:from>
    <xdr:to>
      <xdr:col>68</xdr:col>
      <xdr:colOff>152400</xdr:colOff>
      <xdr:row>16</xdr:row>
      <xdr:rowOff>104704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822434"/>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67310</xdr:rowOff>
    </xdr:from>
    <xdr:to>
      <xdr:col>68</xdr:col>
      <xdr:colOff>203200</xdr:colOff>
      <xdr:row>16</xdr:row>
      <xdr:rowOff>168910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153687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17992</xdr:rowOff>
    </xdr:from>
    <xdr:to>
      <xdr:col>64</xdr:col>
      <xdr:colOff>152400</xdr:colOff>
      <xdr:row>18</xdr:row>
      <xdr:rowOff>119592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310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104369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319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127212</xdr:rowOff>
    </xdr:from>
    <xdr:to>
      <xdr:col>81</xdr:col>
      <xdr:colOff>95250</xdr:colOff>
      <xdr:row>14</xdr:row>
      <xdr:rowOff>57362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48489</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27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44379</xdr:rowOff>
    </xdr:from>
    <xdr:to>
      <xdr:col>77</xdr:col>
      <xdr:colOff>95250</xdr:colOff>
      <xdr:row>15</xdr:row>
      <xdr:rowOff>145979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6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156156</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38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143581</xdr:rowOff>
    </xdr:from>
    <xdr:to>
      <xdr:col>73</xdr:col>
      <xdr:colOff>44450</xdr:colOff>
      <xdr:row>16</xdr:row>
      <xdr:rowOff>73731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71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83908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48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53904</xdr:rowOff>
    </xdr:from>
    <xdr:to>
      <xdr:col>68</xdr:col>
      <xdr:colOff>203200</xdr:colOff>
      <xdr:row>16</xdr:row>
      <xdr:rowOff>155504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7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165681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56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28434</xdr:rowOff>
    </xdr:from>
    <xdr:to>
      <xdr:col>64</xdr:col>
      <xdr:colOff>152400</xdr:colOff>
      <xdr:row>16</xdr:row>
      <xdr:rowOff>130034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7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140211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54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37,043
36,811
74.30
17,485,424
17,089,582
347,300
8,593,129
19,755,016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ポイント減少し，類似団体平均値を下回る結果となった。これは，職員数の増加及び人事院勧告に伴う給与改定による増額の一方で，定年退職者の減少に伴う退職手当の減少が主な要因として挙げられる。</a:t>
          </a:r>
        </a:p>
        <a:p>
          <a:r>
            <a:rPr kumimoji="1" lang="ja-JP" altLang="en-US" sz="1300">
              <a:latin typeface="ＭＳ Ｐゴシック" panose="020B0600070205080204" pitchFamily="50" charset="-128"/>
              <a:ea typeface="ＭＳ Ｐゴシック" panose="020B0600070205080204" pitchFamily="50" charset="-128"/>
            </a:rPr>
            <a:t>　今後は，定員適正化計画により職員数の増加が見込まれることと，会計年度任用職員制度の開始により，人件費の大幅な縮小は見込めない状況である。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362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34307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138430</xdr:rowOff>
    </xdr:from>
    <xdr:to>
      <xdr:col>24</xdr:col>
      <xdr:colOff>25400</xdr:colOff>
      <xdr:row>33</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796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78757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0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161290</xdr:rowOff>
    </xdr:from>
    <xdr:to>
      <xdr:col>19</xdr:col>
      <xdr:colOff>187325</xdr:colOff>
      <xdr:row>34</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19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34</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8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50800</xdr:rowOff>
    </xdr:from>
    <xdr:to>
      <xdr:col>11</xdr:col>
      <xdr:colOff>9525</xdr:colOff>
      <xdr:row>34</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80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6367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53340</xdr:rowOff>
    </xdr:from>
    <xdr:to>
      <xdr:col>6</xdr:col>
      <xdr:colOff>171450</xdr:colOff>
      <xdr:row>34</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87630</xdr:rowOff>
    </xdr:from>
    <xdr:to>
      <xdr:col>24</xdr:col>
      <xdr:colOff>76200</xdr:colOff>
      <xdr:row>34</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104157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110490</xdr:rowOff>
    </xdr:from>
    <xdr:to>
      <xdr:col>20</xdr:col>
      <xdr:colOff>38100</xdr:colOff>
      <xdr:row>34</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50817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電算システムのリプレイスに伴う既存のシステム運用保守料や家屋調査業務等の経常物件費が減少したものの，全体としては前年度と同水準となり，類似団体平均値を下回る結果となった。</a:t>
          </a:r>
        </a:p>
        <a:p>
          <a:r>
            <a:rPr kumimoji="1" lang="ja-JP" altLang="en-US" sz="1300">
              <a:latin typeface="ＭＳ Ｐゴシック" panose="020B0600070205080204" pitchFamily="50" charset="-128"/>
              <a:ea typeface="ＭＳ Ｐゴシック" panose="020B0600070205080204" pitchFamily="50" charset="-128"/>
            </a:rPr>
            <a:t>　今後は電話交換業務と施設警備の統合をはじめ，施設管理の合理化や効率化を推し進めるとともに，事務経費や旅費等の削減に努め，低コストで質の高い行政サービスを目指す。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234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129557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8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15</xdr:row>
      <xdr:rowOff>146050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17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15</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0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147337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130810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64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115570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664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101617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78757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80010</xdr:rowOff>
    </xdr:from>
    <xdr:to>
      <xdr:col>74</xdr:col>
      <xdr:colOff>31750</xdr:colOff>
      <xdr:row>16</xdr:row>
      <xdr:rowOff>10160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20337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扶助費については，前年度比で</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類似団体・全国・県平均を大きく上回っている。主な要因としては，幼児教育・保育無償化に伴う保育料軽減相当額の一般財源が減少した一方で，医療扶助の増加に伴う扶助経費の増額等が挙げられる。</a:t>
          </a:r>
        </a:p>
        <a:p>
          <a:r>
            <a:rPr kumimoji="1" lang="ja-JP" altLang="en-US" sz="1200">
              <a:latin typeface="ＭＳ Ｐゴシック" panose="020B0600070205080204" pitchFamily="50" charset="-128"/>
              <a:ea typeface="ＭＳ Ｐゴシック" panose="020B0600070205080204" pitchFamily="50" charset="-128"/>
            </a:rPr>
            <a:t>　また，障害児施設サービス等の福祉サービスの利用も増加しており，今後も増加していくと考えられる。そのため，</a:t>
          </a:r>
          <a:r>
            <a:rPr kumimoji="1" lang="ja-JP" altLang="en-US" sz="1200">
              <a:solidFill>
                <a:srgbClr val="FF0000"/>
              </a:solidFill>
              <a:latin typeface="ＭＳ Ｐゴシック" panose="020B0600070205080204" pitchFamily="50" charset="-128"/>
              <a:ea typeface="ＭＳ Ｐゴシック" panose="020B0600070205080204" pitchFamily="50" charset="-128"/>
            </a:rPr>
            <a:t>障害福祉計画策定等において，施設の必要数と給付とのバランス</a:t>
          </a:r>
          <a:r>
            <a:rPr kumimoji="1" lang="ja-JP" altLang="en-US" sz="1200">
              <a:latin typeface="ＭＳ Ｐゴシック" panose="020B0600070205080204" pitchFamily="50" charset="-128"/>
              <a:ea typeface="ＭＳ Ｐゴシック" panose="020B0600070205080204" pitchFamily="50" charset="-128"/>
            </a:rPr>
            <a:t>の検討を行いながら，上昇傾向に歯止めをかけるよう努める。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74422</xdr:rowOff>
    </xdr:from>
    <xdr:to>
      <xdr:col>24</xdr:col>
      <xdr:colOff>25400</xdr:colOff>
      <xdr:row>59</xdr:row>
      <xdr:rowOff>83566</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1899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88155</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65278</xdr:rowOff>
    </xdr:from>
    <xdr:to>
      <xdr:col>19</xdr:col>
      <xdr:colOff>187325</xdr:colOff>
      <xdr:row>59</xdr:row>
      <xdr:rowOff>74422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1808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108712</xdr:rowOff>
    </xdr:from>
    <xdr:to>
      <xdr:col>15</xdr:col>
      <xdr:colOff>98425</xdr:colOff>
      <xdr:row>59</xdr:row>
      <xdr:rowOff>65278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05281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101109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53848</xdr:rowOff>
    </xdr:from>
    <xdr:to>
      <xdr:col>11</xdr:col>
      <xdr:colOff>9525</xdr:colOff>
      <xdr:row>58</xdr:row>
      <xdr:rowOff>108712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979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91965</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80535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32766</xdr:rowOff>
    </xdr:from>
    <xdr:to>
      <xdr:col>24</xdr:col>
      <xdr:colOff>76200</xdr:colOff>
      <xdr:row>59</xdr:row>
      <xdr:rowOff>134366</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1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4843</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12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23622</xdr:rowOff>
    </xdr:from>
    <xdr:to>
      <xdr:col>20</xdr:col>
      <xdr:colOff>38100</xdr:colOff>
      <xdr:row>59</xdr:row>
      <xdr:rowOff>125222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109999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22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14478</xdr:rowOff>
    </xdr:from>
    <xdr:to>
      <xdr:col>15</xdr:col>
      <xdr:colOff>149225</xdr:colOff>
      <xdr:row>59</xdr:row>
      <xdr:rowOff>116078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100855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21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57912</xdr:rowOff>
    </xdr:from>
    <xdr:to>
      <xdr:col>11</xdr:col>
      <xdr:colOff>60325</xdr:colOff>
      <xdr:row>58</xdr:row>
      <xdr:rowOff>159512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0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144289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xdr:rowOff>
    </xdr:from>
    <xdr:to>
      <xdr:col>6</xdr:col>
      <xdr:colOff>171450</xdr:colOff>
      <xdr:row>58</xdr:row>
      <xdr:rowOff>104648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89425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その他に係る経常経費比率については，前年度比で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ポイント増加した。主な要因としては，繰出金について，</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月からの消費増税に伴う負担軽減により，介護特会に対する繰出金が増加したためである。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今後は，通年ベースでの軽減措置となることから，繰出金の額が増加することが想定されるため，保険料の見直しも視野に入れ検討を行い，財政健全化に努めていく。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8890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751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29227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751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xdr:rowOff>
    </xdr:from>
    <xdr:to>
      <xdr:col>73</xdr:col>
      <xdr:colOff>180975</xdr:colOff>
      <xdr:row>57</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8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57</xdr:row>
      <xdr:rowOff>16510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735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146067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137160</xdr:rowOff>
    </xdr:from>
    <xdr:to>
      <xdr:col>69</xdr:col>
      <xdr:colOff>142875</xdr:colOff>
      <xdr:row>57</xdr:row>
      <xdr:rowOff>67310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補助費については，ごみ処分場</a:t>
          </a:r>
          <a:r>
            <a:rPr kumimoji="1" lang="ja-JP" altLang="en-US" sz="1300">
              <a:solidFill>
                <a:srgbClr val="FF0000"/>
              </a:solidFill>
              <a:latin typeface="ＭＳ Ｐゴシック" panose="020B0600070205080204" pitchFamily="50" charset="-128"/>
              <a:ea typeface="ＭＳ Ｐゴシック" panose="020B0600070205080204" pitchFamily="50" charset="-128"/>
            </a:rPr>
            <a:t>の統合により，宇城広域連合負担金（宇土清掃センター費）が減少したことで，</a:t>
          </a:r>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rgbClr val="FF0000"/>
              </a:solidFill>
              <a:latin typeface="ＭＳ Ｐゴシック" panose="020B0600070205080204" pitchFamily="50" charset="-128"/>
              <a:ea typeface="ＭＳ Ｐゴシック" panose="020B0600070205080204" pitchFamily="50" charset="-128"/>
            </a:rPr>
            <a:t>しかしながら，</a:t>
          </a:r>
          <a:r>
            <a:rPr kumimoji="1" lang="ja-JP" altLang="en-US" sz="1300">
              <a:latin typeface="ＭＳ Ｐゴシック" panose="020B0600070205080204" pitchFamily="50" charset="-128"/>
              <a:ea typeface="ＭＳ Ｐゴシック" panose="020B0600070205080204" pitchFamily="50" charset="-128"/>
            </a:rPr>
            <a:t>今後は，浄化センター及び宇城クリーンセンターの大規模改修に加え，北消防署の建設を予定しているため，補助費等の比率は大幅に上昇していくと考えられる。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19558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449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28702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63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28702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54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10414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54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公債費については，これまで財政健全化プランによる公債費の抑制を行ってきたことで，</a:t>
          </a:r>
          <a:r>
            <a:rPr kumimoji="1" lang="ja-JP" altLang="en-US" sz="1100">
              <a:solidFill>
                <a:srgbClr val="FF0000"/>
              </a:solidFill>
              <a:latin typeface="ＭＳ Ｐゴシック" panose="020B0600070205080204" pitchFamily="50" charset="-128"/>
              <a:ea typeface="ＭＳ Ｐゴシック" panose="020B0600070205080204" pitchFamily="50" charset="-128"/>
            </a:rPr>
            <a:t>全国及び県平均を下回る値で推移してきたが，悪化し，</a:t>
          </a:r>
          <a:r>
            <a:rPr kumimoji="1" lang="ja-JP" altLang="en-US" sz="1100">
              <a:latin typeface="ＭＳ Ｐゴシック" panose="020B0600070205080204" pitchFamily="50" charset="-128"/>
              <a:ea typeface="ＭＳ Ｐゴシック" panose="020B0600070205080204" pitchFamily="50" charset="-128"/>
            </a:rPr>
            <a:t>類似団体内平均値においては同等の水準となっている。平成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年度に借り入れた学校教育施設整備事業（中学校空調設備工事）の元金償還が令和元年度から開始したことで，公債費は前年から</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今後，熊本地震からの復旧・復興事業により発行した起債の償還を控えており，被災した庁舎の再建による災害復旧事業債の発行も予定しているため，公債費の比率は大幅に上昇すると見込まれる。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402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88900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050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54627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43180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050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104139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0733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104139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10177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163830</xdr:rowOff>
    </xdr:from>
    <xdr:to>
      <xdr:col>15</xdr:col>
      <xdr:colOff>149225</xdr:colOff>
      <xdr:row>76</xdr:row>
      <xdr:rowOff>93980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104157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公債費を除く経常経費比率は，前年度比で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ポイント減少したが，依然として全国及び県平均を上回る水準となっている。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　今後，職員数の増加に伴う人件費の増加や，宇城広域連合の大規模施設改修等に伴う負担金の増加が予想されるため，引き続き，人事評価制度の活用等による給与の適正化や，民間委託等による業務の効率化を検討し，行政サービスに対する受益者負担も視野に入れながら，財政健全化を図っ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85852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68628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21844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3858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21844</xdr:rowOff>
    </xdr:from>
    <xdr:to>
      <xdr:col>78</xdr:col>
      <xdr:colOff>69850</xdr:colOff>
      <xdr:row>78</xdr:row>
      <xdr:rowOff>108713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39494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167403</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108713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344652"/>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133858</xdr:rowOff>
    </xdr:from>
    <xdr:to>
      <xdr:col>69</xdr:col>
      <xdr:colOff>92075</xdr:colOff>
      <xdr:row>77</xdr:row>
      <xdr:rowOff>143002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335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57421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57913</xdr:rowOff>
    </xdr:from>
    <xdr:to>
      <xdr:col>74</xdr:col>
      <xdr:colOff>31750</xdr:colOff>
      <xdr:row>78</xdr:row>
      <xdr:rowOff>159513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144290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83058</xdr:rowOff>
    </xdr:from>
    <xdr:to>
      <xdr:col>65</xdr:col>
      <xdr:colOff>53975</xdr:colOff>
      <xdr:row>78</xdr:row>
      <xdr:rowOff>13208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169435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21797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11619</xdr:rowOff>
    </xdr:from>
    <xdr:to>
      <xdr:col>29</xdr:col>
      <xdr:colOff>127000</xdr:colOff>
      <xdr:row>18</xdr:row>
      <xdr:rowOff>23260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145344"/>
          <a:ext cx="647700" cy="11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12839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0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23260</xdr:rowOff>
    </xdr:from>
    <xdr:to>
      <xdr:col>26</xdr:col>
      <xdr:colOff>50800</xdr:colOff>
      <xdr:row>18</xdr:row>
      <xdr:rowOff>25715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156985"/>
          <a:ext cx="698500" cy="2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117160</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36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18752</xdr:rowOff>
    </xdr:from>
    <xdr:to>
      <xdr:col>22</xdr:col>
      <xdr:colOff>114300</xdr:colOff>
      <xdr:row>18</xdr:row>
      <xdr:rowOff>25715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3152477"/>
          <a:ext cx="698500" cy="6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121645</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18752</xdr:rowOff>
    </xdr:from>
    <xdr:to>
      <xdr:col>18</xdr:col>
      <xdr:colOff>177800</xdr:colOff>
      <xdr:row>18</xdr:row>
      <xdr:rowOff>29048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52477"/>
          <a:ext cx="698500" cy="10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133838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916</xdr:rowOff>
    </xdr:from>
    <xdr:to>
      <xdr:col>15</xdr:col>
      <xdr:colOff>101600</xdr:colOff>
      <xdr:row>17</xdr:row>
      <xdr:rowOff>102516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63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112693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132269</xdr:rowOff>
    </xdr:from>
    <xdr:to>
      <xdr:col>29</xdr:col>
      <xdr:colOff>177800</xdr:colOff>
      <xdr:row>18</xdr:row>
      <xdr:rowOff>62419</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9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40846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300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143910</xdr:rowOff>
    </xdr:from>
    <xdr:to>
      <xdr:col>26</xdr:col>
      <xdr:colOff>101600</xdr:colOff>
      <xdr:row>18</xdr:row>
      <xdr:rowOff>74060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106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58837</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92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146365</xdr:rowOff>
    </xdr:from>
    <xdr:to>
      <xdr:col>22</xdr:col>
      <xdr:colOff>165100</xdr:colOff>
      <xdr:row>18</xdr:row>
      <xdr:rowOff>76515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108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61292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139402</xdr:rowOff>
    </xdr:from>
    <xdr:to>
      <xdr:col>19</xdr:col>
      <xdr:colOff>38100</xdr:colOff>
      <xdr:row>18</xdr:row>
      <xdr:rowOff>69552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101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54329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8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149698</xdr:rowOff>
    </xdr:from>
    <xdr:to>
      <xdr:col>15</xdr:col>
      <xdr:colOff>101600</xdr:colOff>
      <xdr:row>18</xdr:row>
      <xdr:rowOff>79848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111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64625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9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259866</xdr:rowOff>
    </xdr:from>
    <xdr:to>
      <xdr:col>29</xdr:col>
      <xdr:colOff>127000</xdr:colOff>
      <xdr:row>37</xdr:row>
      <xdr:rowOff>249203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84416"/>
          <a:ext cx="0" cy="1189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221280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249203</xdr:rowOff>
    </xdr:from>
    <xdr:to>
      <xdr:col>30</xdr:col>
      <xdr:colOff>25400</xdr:colOff>
      <xdr:row>37</xdr:row>
      <xdr:rowOff>249203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373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3343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259866</xdr:rowOff>
    </xdr:from>
    <xdr:to>
      <xdr:col>30</xdr:col>
      <xdr:colOff>25400</xdr:colOff>
      <xdr:row>33</xdr:row>
      <xdr:rowOff>259866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84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325735</xdr:rowOff>
    </xdr:from>
    <xdr:to>
      <xdr:col>29</xdr:col>
      <xdr:colOff>127000</xdr:colOff>
      <xdr:row>36</xdr:row>
      <xdr:rowOff>23885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36085"/>
          <a:ext cx="647700" cy="41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106084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1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261007</xdr:rowOff>
    </xdr:from>
    <xdr:to>
      <xdr:col>29</xdr:col>
      <xdr:colOff>177800</xdr:colOff>
      <xdr:row>36</xdr:row>
      <xdr:rowOff>19707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1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23885</xdr:rowOff>
    </xdr:from>
    <xdr:to>
      <xdr:col>26</xdr:col>
      <xdr:colOff>50800</xdr:colOff>
      <xdr:row>36</xdr:row>
      <xdr:rowOff>30269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77135"/>
          <a:ext cx="698500" cy="6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267946</xdr:rowOff>
    </xdr:from>
    <xdr:to>
      <xdr:col>26</xdr:col>
      <xdr:colOff>101600</xdr:colOff>
      <xdr:row>36</xdr:row>
      <xdr:rowOff>26646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78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36823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47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9793</xdr:rowOff>
    </xdr:from>
    <xdr:to>
      <xdr:col>22</xdr:col>
      <xdr:colOff>114300</xdr:colOff>
      <xdr:row>36</xdr:row>
      <xdr:rowOff>30269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63043"/>
          <a:ext cx="698500" cy="20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256957</xdr:rowOff>
    </xdr:from>
    <xdr:to>
      <xdr:col>22</xdr:col>
      <xdr:colOff>165100</xdr:colOff>
      <xdr:row>36</xdr:row>
      <xdr:rowOff>15657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25834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3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6266</xdr:rowOff>
    </xdr:from>
    <xdr:to>
      <xdr:col>18</xdr:col>
      <xdr:colOff>177800</xdr:colOff>
      <xdr:row>36</xdr:row>
      <xdr:rowOff>9793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59516"/>
          <a:ext cx="698500" cy="3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252483</xdr:rowOff>
    </xdr:from>
    <xdr:to>
      <xdr:col>19</xdr:col>
      <xdr:colOff>38100</xdr:colOff>
      <xdr:row>36</xdr:row>
      <xdr:rowOff>11183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62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21360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3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179837</xdr:rowOff>
    </xdr:from>
    <xdr:to>
      <xdr:col>15</xdr:col>
      <xdr:colOff>101600</xdr:colOff>
      <xdr:row>35</xdr:row>
      <xdr:rowOff>281437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291614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5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274935</xdr:rowOff>
    </xdr:from>
    <xdr:to>
      <xdr:col>29</xdr:col>
      <xdr:colOff>177800</xdr:colOff>
      <xdr:row>36</xdr:row>
      <xdr:rowOff>33635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85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247012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5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315985</xdr:rowOff>
    </xdr:from>
    <xdr:to>
      <xdr:col>26</xdr:col>
      <xdr:colOff>101600</xdr:colOff>
      <xdr:row>36</xdr:row>
      <xdr:rowOff>74685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26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59462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12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322369</xdr:rowOff>
    </xdr:from>
    <xdr:to>
      <xdr:col>22</xdr:col>
      <xdr:colOff>165100</xdr:colOff>
      <xdr:row>36</xdr:row>
      <xdr:rowOff>81069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32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65846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19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301893</xdr:rowOff>
    </xdr:from>
    <xdr:to>
      <xdr:col>19</xdr:col>
      <xdr:colOff>38100</xdr:colOff>
      <xdr:row>36</xdr:row>
      <xdr:rowOff>60593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12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45370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9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298366</xdr:rowOff>
    </xdr:from>
    <xdr:to>
      <xdr:col>15</xdr:col>
      <xdr:colOff>101600</xdr:colOff>
      <xdr:row>36</xdr:row>
      <xdr:rowOff>57066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08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41843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95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37,043
36,811
74.30
17,485,424
17,089,582
347,300
8,593,129
19,755,016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35852</xdr:rowOff>
    </xdr:from>
    <xdr:to>
      <xdr:col>24</xdr:col>
      <xdr:colOff>63500</xdr:colOff>
      <xdr:row>37</xdr:row>
      <xdr:rowOff>35925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79502"/>
          <a:ext cx="8382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65248</xdr:rowOff>
    </xdr:from>
    <xdr:ext cx="534377"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6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20005</xdr:rowOff>
    </xdr:from>
    <xdr:to>
      <xdr:col>19</xdr:col>
      <xdr:colOff>177800</xdr:colOff>
      <xdr:row>37</xdr:row>
      <xdr:rowOff>35925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363655"/>
          <a:ext cx="8890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162775</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5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20005</xdr:rowOff>
    </xdr:from>
    <xdr:to>
      <xdr:col>15</xdr:col>
      <xdr:colOff>50800</xdr:colOff>
      <xdr:row>37</xdr:row>
      <xdr:rowOff>24787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63655"/>
          <a:ext cx="8890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163323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24787</xdr:rowOff>
    </xdr:from>
    <xdr:to>
      <xdr:col>10</xdr:col>
      <xdr:colOff>114300</xdr:colOff>
      <xdr:row>37</xdr:row>
      <xdr:rowOff>28943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68437"/>
          <a:ext cx="889000" cy="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171434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26821</xdr:rowOff>
    </xdr:from>
    <xdr:to>
      <xdr:col>6</xdr:col>
      <xdr:colOff>38100</xdr:colOff>
      <xdr:row>36</xdr:row>
      <xdr:rowOff>128421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144948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7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156502</xdr:rowOff>
    </xdr:from>
    <xdr:to>
      <xdr:col>24</xdr:col>
      <xdr:colOff>114300</xdr:colOff>
      <xdr:row>37</xdr:row>
      <xdr:rowOff>86652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32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71429</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156575</xdr:rowOff>
    </xdr:from>
    <xdr:to>
      <xdr:col>20</xdr:col>
      <xdr:colOff>38100</xdr:colOff>
      <xdr:row>37</xdr:row>
      <xdr:rowOff>86725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2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77852</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42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140655</xdr:rowOff>
    </xdr:from>
    <xdr:to>
      <xdr:col>15</xdr:col>
      <xdr:colOff>101600</xdr:colOff>
      <xdr:row>37</xdr:row>
      <xdr:rowOff>70805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61932</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40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145437</xdr:rowOff>
    </xdr:from>
    <xdr:to>
      <xdr:col>10</xdr:col>
      <xdr:colOff>165100</xdr:colOff>
      <xdr:row>37</xdr:row>
      <xdr:rowOff>75587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1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66714</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41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149593</xdr:rowOff>
    </xdr:from>
    <xdr:to>
      <xdr:col>6</xdr:col>
      <xdr:colOff>38100</xdr:colOff>
      <xdr:row>37</xdr:row>
      <xdr:rowOff>79743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70870</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41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71926</xdr:rowOff>
    </xdr:from>
    <xdr:to>
      <xdr:col>24</xdr:col>
      <xdr:colOff>63500</xdr:colOff>
      <xdr:row>58</xdr:row>
      <xdr:rowOff>97246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16026"/>
          <a:ext cx="838200" cy="2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102644</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3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149149</xdr:rowOff>
    </xdr:from>
    <xdr:to>
      <xdr:col>19</xdr:col>
      <xdr:colOff>177800</xdr:colOff>
      <xdr:row>58</xdr:row>
      <xdr:rowOff>97246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407449"/>
          <a:ext cx="889000" cy="63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59319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149149</xdr:rowOff>
    </xdr:from>
    <xdr:to>
      <xdr:col>15</xdr:col>
      <xdr:colOff>50800</xdr:colOff>
      <xdr:row>56</xdr:row>
      <xdr:rowOff>73068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407449"/>
          <a:ext cx="889000" cy="26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61253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73068</xdr:rowOff>
    </xdr:from>
    <xdr:to>
      <xdr:col>10</xdr:col>
      <xdr:colOff>114300</xdr:colOff>
      <xdr:row>59</xdr:row>
      <xdr:rowOff>47672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74268"/>
          <a:ext cx="889000" cy="48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68187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127544</xdr:rowOff>
    </xdr:from>
    <xdr:to>
      <xdr:col>6</xdr:col>
      <xdr:colOff>38100</xdr:colOff>
      <xdr:row>57</xdr:row>
      <xdr:rowOff>57694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74221</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21126</xdr:rowOff>
    </xdr:from>
    <xdr:to>
      <xdr:col>24</xdr:col>
      <xdr:colOff>114300</xdr:colOff>
      <xdr:row>58</xdr:row>
      <xdr:rowOff>122726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6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107503</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46446</xdr:rowOff>
    </xdr:from>
    <xdr:to>
      <xdr:col>20</xdr:col>
      <xdr:colOff>38100</xdr:colOff>
      <xdr:row>58</xdr:row>
      <xdr:rowOff>148046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9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139173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8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98349</xdr:rowOff>
    </xdr:from>
    <xdr:to>
      <xdr:col>15</xdr:col>
      <xdr:colOff>101600</xdr:colOff>
      <xdr:row>55</xdr:row>
      <xdr:rowOff>28499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35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45026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1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22268</xdr:rowOff>
    </xdr:from>
    <xdr:to>
      <xdr:col>10</xdr:col>
      <xdr:colOff>165100</xdr:colOff>
      <xdr:row>56</xdr:row>
      <xdr:rowOff>123868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2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140395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39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168322</xdr:rowOff>
    </xdr:from>
    <xdr:to>
      <xdr:col>6</xdr:col>
      <xdr:colOff>38100</xdr:colOff>
      <xdr:row>59</xdr:row>
      <xdr:rowOff>98472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1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89599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20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154407</xdr:rowOff>
    </xdr:from>
    <xdr:to>
      <xdr:col>24</xdr:col>
      <xdr:colOff>62865</xdr:colOff>
      <xdr:row>79</xdr:row>
      <xdr:rowOff>2006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327357"/>
          <a:ext cx="127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5833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2006</xdr:rowOff>
    </xdr:from>
    <xdr:to>
      <xdr:col>24</xdr:col>
      <xdr:colOff>152400</xdr:colOff>
      <xdr:row>79</xdr:row>
      <xdr:rowOff>2006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4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101084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154407</xdr:rowOff>
    </xdr:from>
    <xdr:to>
      <xdr:col>24</xdr:col>
      <xdr:colOff>152400</xdr:colOff>
      <xdr:row>71</xdr:row>
      <xdr:rowOff>154407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3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110401</xdr:rowOff>
    </xdr:from>
    <xdr:to>
      <xdr:col>24</xdr:col>
      <xdr:colOff>63500</xdr:colOff>
      <xdr:row>78</xdr:row>
      <xdr:rowOff>131166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83501"/>
          <a:ext cx="8382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127283</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57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104406</xdr:rowOff>
    </xdr:from>
    <xdr:to>
      <xdr:col>24</xdr:col>
      <xdr:colOff>114300</xdr:colOff>
      <xdr:row>78</xdr:row>
      <xdr:rowOff>34556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0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115049</xdr:rowOff>
    </xdr:from>
    <xdr:to>
      <xdr:col>19</xdr:col>
      <xdr:colOff>177800</xdr:colOff>
      <xdr:row>78</xdr:row>
      <xdr:rowOff>131166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88149"/>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90957</xdr:rowOff>
    </xdr:from>
    <xdr:to>
      <xdr:col>20</xdr:col>
      <xdr:colOff>38100</xdr:colOff>
      <xdr:row>78</xdr:row>
      <xdr:rowOff>21107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37634</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6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115049</xdr:rowOff>
    </xdr:from>
    <xdr:to>
      <xdr:col>15</xdr:col>
      <xdr:colOff>50800</xdr:colOff>
      <xdr:row>78</xdr:row>
      <xdr:rowOff>145338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88149"/>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65697</xdr:rowOff>
    </xdr:from>
    <xdr:to>
      <xdr:col>15</xdr:col>
      <xdr:colOff>101600</xdr:colOff>
      <xdr:row>77</xdr:row>
      <xdr:rowOff>167297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6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12374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99619</xdr:rowOff>
    </xdr:from>
    <xdr:to>
      <xdr:col>10</xdr:col>
      <xdr:colOff>114300</xdr:colOff>
      <xdr:row>78</xdr:row>
      <xdr:rowOff>145338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7271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98730</xdr:rowOff>
    </xdr:from>
    <xdr:to>
      <xdr:col>10</xdr:col>
      <xdr:colOff>165100</xdr:colOff>
      <xdr:row>78</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105778</xdr:rowOff>
    </xdr:from>
    <xdr:to>
      <xdr:col>6</xdr:col>
      <xdr:colOff>38100</xdr:colOff>
      <xdr:row>78</xdr:row>
      <xdr:rowOff>35928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52455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8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59601</xdr:rowOff>
    </xdr:from>
    <xdr:to>
      <xdr:col>24</xdr:col>
      <xdr:colOff>114300</xdr:colOff>
      <xdr:row>78</xdr:row>
      <xdr:rowOff>161201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145978</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80366</xdr:rowOff>
    </xdr:from>
    <xdr:to>
      <xdr:col>20</xdr:col>
      <xdr:colOff>38100</xdr:colOff>
      <xdr:row>79</xdr:row>
      <xdr:rowOff>10516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5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1643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64249</xdr:rowOff>
    </xdr:from>
    <xdr:to>
      <xdr:col>15</xdr:col>
      <xdr:colOff>101600</xdr:colOff>
      <xdr:row>78</xdr:row>
      <xdr:rowOff>165849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156976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3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94538</xdr:rowOff>
    </xdr:from>
    <xdr:to>
      <xdr:col>10</xdr:col>
      <xdr:colOff>165100</xdr:colOff>
      <xdr:row>79</xdr:row>
      <xdr:rowOff>24688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6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15815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6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48819</xdr:rowOff>
    </xdr:from>
    <xdr:to>
      <xdr:col>6</xdr:col>
      <xdr:colOff>38100</xdr:colOff>
      <xdr:row>78</xdr:row>
      <xdr:rowOff>150419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2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141546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1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158415</xdr:rowOff>
    </xdr:from>
    <xdr:to>
      <xdr:col>24</xdr:col>
      <xdr:colOff>63500</xdr:colOff>
      <xdr:row>96</xdr:row>
      <xdr:rowOff>30818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46165"/>
          <a:ext cx="838200" cy="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9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30818</xdr:rowOff>
    </xdr:from>
    <xdr:to>
      <xdr:col>19</xdr:col>
      <xdr:colOff>177800</xdr:colOff>
      <xdr:row>96</xdr:row>
      <xdr:rowOff>31268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90018"/>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108658</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31268</xdr:rowOff>
    </xdr:from>
    <xdr:to>
      <xdr:col>15</xdr:col>
      <xdr:colOff>50800</xdr:colOff>
      <xdr:row>96</xdr:row>
      <xdr:rowOff>57435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90468"/>
          <a:ext cx="889000" cy="2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113206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57435</xdr:rowOff>
    </xdr:from>
    <xdr:to>
      <xdr:col>10</xdr:col>
      <xdr:colOff>114300</xdr:colOff>
      <xdr:row>96</xdr:row>
      <xdr:rowOff>123034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16635"/>
          <a:ext cx="889000" cy="6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117268</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22682</xdr:rowOff>
    </xdr:from>
    <xdr:to>
      <xdr:col>6</xdr:col>
      <xdr:colOff>38100</xdr:colOff>
      <xdr:row>97</xdr:row>
      <xdr:rowOff>124282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5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115409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4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107615</xdr:rowOff>
    </xdr:from>
    <xdr:to>
      <xdr:col>24</xdr:col>
      <xdr:colOff>114300</xdr:colOff>
      <xdr:row>96</xdr:row>
      <xdr:rowOff>37765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130492</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4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151468</xdr:rowOff>
    </xdr:from>
    <xdr:to>
      <xdr:col>20</xdr:col>
      <xdr:colOff>38100</xdr:colOff>
      <xdr:row>96</xdr:row>
      <xdr:rowOff>81618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98145</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21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151918</xdr:rowOff>
    </xdr:from>
    <xdr:to>
      <xdr:col>15</xdr:col>
      <xdr:colOff>101600</xdr:colOff>
      <xdr:row>96</xdr:row>
      <xdr:rowOff>82068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3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98595</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21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6635</xdr:rowOff>
    </xdr:from>
    <xdr:to>
      <xdr:col>10</xdr:col>
      <xdr:colOff>165100</xdr:colOff>
      <xdr:row>96</xdr:row>
      <xdr:rowOff>108235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6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124762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24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72234</xdr:rowOff>
    </xdr:from>
    <xdr:to>
      <xdr:col>6</xdr:col>
      <xdr:colOff>38100</xdr:colOff>
      <xdr:row>97</xdr:row>
      <xdr:rowOff>2384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3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18911</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30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168725</xdr:rowOff>
    </xdr:from>
    <xdr:to>
      <xdr:col>55</xdr:col>
      <xdr:colOff>0</xdr:colOff>
      <xdr:row>37</xdr:row>
      <xdr:rowOff>32182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340925"/>
          <a:ext cx="838200" cy="3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16977</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1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63523</xdr:rowOff>
    </xdr:from>
    <xdr:to>
      <xdr:col>50</xdr:col>
      <xdr:colOff>114300</xdr:colOff>
      <xdr:row>36</xdr:row>
      <xdr:rowOff>168725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235723"/>
          <a:ext cx="889000" cy="10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167609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59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63523</xdr:rowOff>
    </xdr:from>
    <xdr:to>
      <xdr:col>45</xdr:col>
      <xdr:colOff>177800</xdr:colOff>
      <xdr:row>37</xdr:row>
      <xdr:rowOff>32883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35723"/>
          <a:ext cx="889000" cy="14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168101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32883</xdr:rowOff>
    </xdr:from>
    <xdr:to>
      <xdr:col>41</xdr:col>
      <xdr:colOff>50800</xdr:colOff>
      <xdr:row>37</xdr:row>
      <xdr:rowOff>35405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76533"/>
          <a:ext cx="8890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32361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21882</xdr:rowOff>
    </xdr:from>
    <xdr:to>
      <xdr:col>36</xdr:col>
      <xdr:colOff>165100</xdr:colOff>
      <xdr:row>36</xdr:row>
      <xdr:rowOff>123482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140009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152832</xdr:rowOff>
    </xdr:from>
    <xdr:to>
      <xdr:col>55</xdr:col>
      <xdr:colOff>50800</xdr:colOff>
      <xdr:row>37</xdr:row>
      <xdr:rowOff>82982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67759</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3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117925</xdr:rowOff>
    </xdr:from>
    <xdr:to>
      <xdr:col>50</xdr:col>
      <xdr:colOff>165100</xdr:colOff>
      <xdr:row>37</xdr:row>
      <xdr:rowOff>48075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39202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38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12723</xdr:rowOff>
    </xdr:from>
    <xdr:to>
      <xdr:col>46</xdr:col>
      <xdr:colOff>38100</xdr:colOff>
      <xdr:row>36</xdr:row>
      <xdr:rowOff>114323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8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130850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596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153533</xdr:rowOff>
    </xdr:from>
    <xdr:to>
      <xdr:col>41</xdr:col>
      <xdr:colOff>101600</xdr:colOff>
      <xdr:row>37</xdr:row>
      <xdr:rowOff>83683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2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74810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156055</xdr:rowOff>
    </xdr:from>
    <xdr:to>
      <xdr:col>36</xdr:col>
      <xdr:colOff>165100</xdr:colOff>
      <xdr:row>37</xdr:row>
      <xdr:rowOff>86205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2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77332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2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67801</xdr:rowOff>
    </xdr:from>
    <xdr:to>
      <xdr:col>54</xdr:col>
      <xdr:colOff>189865</xdr:colOff>
      <xdr:row>57</xdr:row>
      <xdr:rowOff>165038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3201"/>
          <a:ext cx="1270" cy="9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168865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99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165038</xdr:rowOff>
    </xdr:from>
    <xdr:to>
      <xdr:col>55</xdr:col>
      <xdr:colOff>88900</xdr:colOff>
      <xdr:row>57</xdr:row>
      <xdr:rowOff>165038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993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67801</xdr:rowOff>
    </xdr:from>
    <xdr:to>
      <xdr:col>55</xdr:col>
      <xdr:colOff>88900</xdr:colOff>
      <xdr:row>52</xdr:row>
      <xdr:rowOff>67801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2581</xdr:rowOff>
    </xdr:from>
    <xdr:to>
      <xdr:col>55</xdr:col>
      <xdr:colOff>0</xdr:colOff>
      <xdr:row>57</xdr:row>
      <xdr:rowOff>63219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75231"/>
          <a:ext cx="838200" cy="6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92172</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21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69295</xdr:rowOff>
    </xdr:from>
    <xdr:to>
      <xdr:col>55</xdr:col>
      <xdr:colOff>50800</xdr:colOff>
      <xdr:row>56</xdr:row>
      <xdr:rowOff>170895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63219</xdr:rowOff>
    </xdr:from>
    <xdr:to>
      <xdr:col>50</xdr:col>
      <xdr:colOff>114300</xdr:colOff>
      <xdr:row>57</xdr:row>
      <xdr:rowOff>68404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835869"/>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134255</xdr:rowOff>
    </xdr:from>
    <xdr:to>
      <xdr:col>50</xdr:col>
      <xdr:colOff>165100</xdr:colOff>
      <xdr:row>57</xdr:row>
      <xdr:rowOff>64405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80932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68404</xdr:rowOff>
    </xdr:from>
    <xdr:to>
      <xdr:col>45</xdr:col>
      <xdr:colOff>177800</xdr:colOff>
      <xdr:row>57</xdr:row>
      <xdr:rowOff>118070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41054"/>
          <a:ext cx="889000" cy="4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99616</xdr:rowOff>
    </xdr:from>
    <xdr:to>
      <xdr:col>46</xdr:col>
      <xdr:colOff>38100</xdr:colOff>
      <xdr:row>57</xdr:row>
      <xdr:rowOff>29766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46293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118070</xdr:rowOff>
    </xdr:from>
    <xdr:to>
      <xdr:col>41</xdr:col>
      <xdr:colOff>50800</xdr:colOff>
      <xdr:row>57</xdr:row>
      <xdr:rowOff>129532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90720"/>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125686</xdr:rowOff>
    </xdr:from>
    <xdr:to>
      <xdr:col>41</xdr:col>
      <xdr:colOff>101600</xdr:colOff>
      <xdr:row>57</xdr:row>
      <xdr:rowOff>55836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72363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123231</xdr:rowOff>
    </xdr:from>
    <xdr:to>
      <xdr:col>55</xdr:col>
      <xdr:colOff>50800</xdr:colOff>
      <xdr:row>57</xdr:row>
      <xdr:rowOff>53381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2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101658</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0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12419</xdr:rowOff>
    </xdr:from>
    <xdr:to>
      <xdr:col>50</xdr:col>
      <xdr:colOff>165100</xdr:colOff>
      <xdr:row>57</xdr:row>
      <xdr:rowOff>114019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8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105146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87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17604</xdr:rowOff>
    </xdr:from>
    <xdr:to>
      <xdr:col>46</xdr:col>
      <xdr:colOff>38100</xdr:colOff>
      <xdr:row>57</xdr:row>
      <xdr:rowOff>119204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110331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67270</xdr:rowOff>
    </xdr:from>
    <xdr:to>
      <xdr:col>41</xdr:col>
      <xdr:colOff>101600</xdr:colOff>
      <xdr:row>57</xdr:row>
      <xdr:rowOff>168870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159997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3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78732</xdr:rowOff>
    </xdr:from>
    <xdr:to>
      <xdr:col>36</xdr:col>
      <xdr:colOff>165100</xdr:colOff>
      <xdr:row>58</xdr:row>
      <xdr:rowOff>8882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5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4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158090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1988140"/>
          <a:ext cx="1270" cy="160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104767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158090</xdr:rowOff>
    </xdr:from>
    <xdr:to>
      <xdr:col>55</xdr:col>
      <xdr:colOff>88900</xdr:colOff>
      <xdr:row>69</xdr:row>
      <xdr:rowOff>158090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198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5321</xdr:rowOff>
    </xdr:from>
    <xdr:to>
      <xdr:col>55</xdr:col>
      <xdr:colOff>0</xdr:colOff>
      <xdr:row>78</xdr:row>
      <xdr:rowOff>145390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78421"/>
          <a:ext cx="838200" cy="14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109402</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39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86525</xdr:rowOff>
    </xdr:from>
    <xdr:to>
      <xdr:col>55</xdr:col>
      <xdr:colOff>50800</xdr:colOff>
      <xdr:row>78</xdr:row>
      <xdr:rowOff>16675</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5321</xdr:rowOff>
    </xdr:from>
    <xdr:to>
      <xdr:col>50</xdr:col>
      <xdr:colOff>114300</xdr:colOff>
      <xdr:row>78</xdr:row>
      <xdr:rowOff>85979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378421"/>
          <a:ext cx="889000" cy="8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157620</xdr:rowOff>
    </xdr:from>
    <xdr:to>
      <xdr:col>50</xdr:col>
      <xdr:colOff>165100</xdr:colOff>
      <xdr:row>78</xdr:row>
      <xdr:rowOff>87770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78897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85979</xdr:rowOff>
    </xdr:from>
    <xdr:to>
      <xdr:col>45</xdr:col>
      <xdr:colOff>177800</xdr:colOff>
      <xdr:row>78</xdr:row>
      <xdr:rowOff>145174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59079"/>
          <a:ext cx="889000" cy="5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123140</xdr:rowOff>
    </xdr:from>
    <xdr:to>
      <xdr:col>46</xdr:col>
      <xdr:colOff>38100</xdr:colOff>
      <xdr:row>78</xdr:row>
      <xdr:rowOff>53290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69817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85382</xdr:rowOff>
    </xdr:from>
    <xdr:to>
      <xdr:col>41</xdr:col>
      <xdr:colOff>50800</xdr:colOff>
      <xdr:row>78</xdr:row>
      <xdr:rowOff>145174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287032"/>
          <a:ext cx="889000" cy="2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160871</xdr:rowOff>
    </xdr:from>
    <xdr:to>
      <xdr:col>41</xdr:col>
      <xdr:colOff>101600</xdr:colOff>
      <xdr:row>78</xdr:row>
      <xdr:rowOff>91021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107548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3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166091</xdr:rowOff>
    </xdr:from>
    <xdr:to>
      <xdr:col>36</xdr:col>
      <xdr:colOff>165100</xdr:colOff>
      <xdr:row>76</xdr:row>
      <xdr:rowOff>96241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112768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280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94590</xdr:rowOff>
    </xdr:from>
    <xdr:to>
      <xdr:col>55</xdr:col>
      <xdr:colOff>50800</xdr:colOff>
      <xdr:row>79</xdr:row>
      <xdr:rowOff>24740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9517</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8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125971</xdr:rowOff>
    </xdr:from>
    <xdr:to>
      <xdr:col>50</xdr:col>
      <xdr:colOff>165100</xdr:colOff>
      <xdr:row>78</xdr:row>
      <xdr:rowOff>56121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72648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10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35179</xdr:rowOff>
    </xdr:from>
    <xdr:to>
      <xdr:col>46</xdr:col>
      <xdr:colOff>38100</xdr:colOff>
      <xdr:row>78</xdr:row>
      <xdr:rowOff>136779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127906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0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94374</xdr:rowOff>
    </xdr:from>
    <xdr:to>
      <xdr:col>41</xdr:col>
      <xdr:colOff>101600</xdr:colOff>
      <xdr:row>79</xdr:row>
      <xdr:rowOff>24524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15651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56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34582</xdr:rowOff>
    </xdr:from>
    <xdr:to>
      <xdr:col>36</xdr:col>
      <xdr:colOff>165100</xdr:colOff>
      <xdr:row>77</xdr:row>
      <xdr:rowOff>136182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127309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32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155384</xdr:rowOff>
    </xdr:from>
    <xdr:to>
      <xdr:col>54</xdr:col>
      <xdr:colOff>189865</xdr:colOff>
      <xdr:row>98</xdr:row>
      <xdr:rowOff>64897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14434"/>
          <a:ext cx="127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68724</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64897</xdr:rowOff>
    </xdr:from>
    <xdr:to>
      <xdr:col>55</xdr:col>
      <xdr:colOff>88900</xdr:colOff>
      <xdr:row>98</xdr:row>
      <xdr:rowOff>64897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6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102061</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1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155384</xdr:rowOff>
    </xdr:from>
    <xdr:to>
      <xdr:col>55</xdr:col>
      <xdr:colOff>88900</xdr:colOff>
      <xdr:row>89</xdr:row>
      <xdr:rowOff>155384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3366</xdr:rowOff>
    </xdr:from>
    <xdr:to>
      <xdr:col>55</xdr:col>
      <xdr:colOff>0</xdr:colOff>
      <xdr:row>97</xdr:row>
      <xdr:rowOff>77064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462566"/>
          <a:ext cx="838200" cy="2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72838</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18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49961</xdr:rowOff>
    </xdr:from>
    <xdr:to>
      <xdr:col>55</xdr:col>
      <xdr:colOff>50800</xdr:colOff>
      <xdr:row>95</xdr:row>
      <xdr:rowOff>151561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157620</xdr:rowOff>
    </xdr:from>
    <xdr:to>
      <xdr:col>50</xdr:col>
      <xdr:colOff>114300</xdr:colOff>
      <xdr:row>97</xdr:row>
      <xdr:rowOff>77064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616820"/>
          <a:ext cx="889000" cy="9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140145</xdr:rowOff>
    </xdr:from>
    <xdr:to>
      <xdr:col>50</xdr:col>
      <xdr:colOff>165100</xdr:colOff>
      <xdr:row>96</xdr:row>
      <xdr:rowOff>70295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86822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157620</xdr:rowOff>
    </xdr:from>
    <xdr:to>
      <xdr:col>45</xdr:col>
      <xdr:colOff>177800</xdr:colOff>
      <xdr:row>97</xdr:row>
      <xdr:rowOff>26403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16820"/>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99467</xdr:rowOff>
    </xdr:from>
    <xdr:to>
      <xdr:col>46</xdr:col>
      <xdr:colOff>38100</xdr:colOff>
      <xdr:row>96</xdr:row>
      <xdr:rowOff>29617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38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46144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16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26403</xdr:rowOff>
    </xdr:from>
    <xdr:to>
      <xdr:col>41</xdr:col>
      <xdr:colOff>50800</xdr:colOff>
      <xdr:row>99</xdr:row>
      <xdr:rowOff>2984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657053"/>
          <a:ext cx="889000" cy="3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107962</xdr:rowOff>
    </xdr:from>
    <xdr:to>
      <xdr:col>41</xdr:col>
      <xdr:colOff>101600</xdr:colOff>
      <xdr:row>96</xdr:row>
      <xdr:rowOff>38112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54639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17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106972</xdr:rowOff>
    </xdr:from>
    <xdr:to>
      <xdr:col>36</xdr:col>
      <xdr:colOff>165100</xdr:colOff>
      <xdr:row>97</xdr:row>
      <xdr:rowOff>37122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6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53649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4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124016</xdr:rowOff>
    </xdr:from>
    <xdr:to>
      <xdr:col>55</xdr:col>
      <xdr:colOff>50800</xdr:colOff>
      <xdr:row>96</xdr:row>
      <xdr:rowOff>54166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41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102443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39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26264</xdr:rowOff>
    </xdr:from>
    <xdr:to>
      <xdr:col>50</xdr:col>
      <xdr:colOff>165100</xdr:colOff>
      <xdr:row>97</xdr:row>
      <xdr:rowOff>127864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118991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74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106820</xdr:rowOff>
    </xdr:from>
    <xdr:to>
      <xdr:col>46</xdr:col>
      <xdr:colOff>38100</xdr:colOff>
      <xdr:row>97</xdr:row>
      <xdr:rowOff>36970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28097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65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147053</xdr:rowOff>
    </xdr:from>
    <xdr:to>
      <xdr:col>41</xdr:col>
      <xdr:colOff>101600</xdr:colOff>
      <xdr:row>97</xdr:row>
      <xdr:rowOff>77203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0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68330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69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123634</xdr:rowOff>
    </xdr:from>
    <xdr:to>
      <xdr:col>36</xdr:col>
      <xdr:colOff>165100</xdr:colOff>
      <xdr:row>99</xdr:row>
      <xdr:rowOff>53784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44911</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701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48100</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63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166227</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48100</xdr:rowOff>
    </xdr:from>
    <xdr:to>
      <xdr:col>86</xdr:col>
      <xdr:colOff>25400</xdr:colOff>
      <xdr:row>31</xdr:row>
      <xdr:rowOff>48100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6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112862</xdr:rowOff>
    </xdr:from>
    <xdr:to>
      <xdr:col>85</xdr:col>
      <xdr:colOff>127000</xdr:colOff>
      <xdr:row>36</xdr:row>
      <xdr:rowOff>136957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5770712"/>
          <a:ext cx="838200" cy="53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56674</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00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78247</xdr:rowOff>
    </xdr:from>
    <xdr:to>
      <xdr:col>85</xdr:col>
      <xdr:colOff>177800</xdr:colOff>
      <xdr:row>38</xdr:row>
      <xdr:rowOff>8397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127950</xdr:rowOff>
    </xdr:from>
    <xdr:to>
      <xdr:col>81</xdr:col>
      <xdr:colOff>50800</xdr:colOff>
      <xdr:row>33</xdr:row>
      <xdr:rowOff>112862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5442900"/>
          <a:ext cx="889000" cy="3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120035</xdr:rowOff>
    </xdr:from>
    <xdr:to>
      <xdr:col>81</xdr:col>
      <xdr:colOff>101600</xdr:colOff>
      <xdr:row>38</xdr:row>
      <xdr:rowOff>50185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41312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55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127950</xdr:rowOff>
    </xdr:from>
    <xdr:to>
      <xdr:col>76</xdr:col>
      <xdr:colOff>114300</xdr:colOff>
      <xdr:row>33</xdr:row>
      <xdr:rowOff>7707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5442900"/>
          <a:ext cx="889000" cy="22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28001</xdr:rowOff>
    </xdr:from>
    <xdr:to>
      <xdr:col>76</xdr:col>
      <xdr:colOff>165100</xdr:colOff>
      <xdr:row>38</xdr:row>
      <xdr:rowOff>129601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120728</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63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7707</xdr:rowOff>
    </xdr:from>
    <xdr:to>
      <xdr:col>71</xdr:col>
      <xdr:colOff>177800</xdr:colOff>
      <xdr:row>38</xdr:row>
      <xdr:rowOff>92403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5665557"/>
          <a:ext cx="889000" cy="94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159903</xdr:rowOff>
    </xdr:from>
    <xdr:to>
      <xdr:col>72</xdr:col>
      <xdr:colOff>38100</xdr:colOff>
      <xdr:row>38</xdr:row>
      <xdr:rowOff>90053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81180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5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146804</xdr:rowOff>
    </xdr:from>
    <xdr:to>
      <xdr:col>67</xdr:col>
      <xdr:colOff>101600</xdr:colOff>
      <xdr:row>38</xdr:row>
      <xdr:rowOff>76954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93481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86157</xdr:rowOff>
    </xdr:from>
    <xdr:to>
      <xdr:col>85</xdr:col>
      <xdr:colOff>177800</xdr:colOff>
      <xdr:row>37</xdr:row>
      <xdr:rowOff>16307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2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109034</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62062</xdr:rowOff>
    </xdr:from>
    <xdr:to>
      <xdr:col>81</xdr:col>
      <xdr:colOff>101600</xdr:colOff>
      <xdr:row>33</xdr:row>
      <xdr:rowOff>163662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571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8739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549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77150</xdr:rowOff>
    </xdr:from>
    <xdr:to>
      <xdr:col>76</xdr:col>
      <xdr:colOff>165100</xdr:colOff>
      <xdr:row>32</xdr:row>
      <xdr:rowOff>7300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53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23827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516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128357</xdr:rowOff>
    </xdr:from>
    <xdr:to>
      <xdr:col>72</xdr:col>
      <xdr:colOff>38100</xdr:colOff>
      <xdr:row>33</xdr:row>
      <xdr:rowOff>58507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56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75034</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538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41603</xdr:rowOff>
    </xdr:from>
    <xdr:to>
      <xdr:col>67</xdr:col>
      <xdr:colOff>101600</xdr:colOff>
      <xdr:row>38</xdr:row>
      <xdr:rowOff>143203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5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134330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4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143367</xdr:rowOff>
    </xdr:from>
    <xdr:to>
      <xdr:col>85</xdr:col>
      <xdr:colOff>126364</xdr:colOff>
      <xdr:row>78</xdr:row>
      <xdr:rowOff>113534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144867"/>
          <a:ext cx="1269" cy="134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117361</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113534</xdr:rowOff>
    </xdr:from>
    <xdr:to>
      <xdr:col>86</xdr:col>
      <xdr:colOff>25400</xdr:colOff>
      <xdr:row>78</xdr:row>
      <xdr:rowOff>113534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48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90044</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9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143367</xdr:rowOff>
    </xdr:from>
    <xdr:to>
      <xdr:col>86</xdr:col>
      <xdr:colOff>25400</xdr:colOff>
      <xdr:row>70</xdr:row>
      <xdr:rowOff>143367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144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51936</xdr:rowOff>
    </xdr:from>
    <xdr:to>
      <xdr:col>85</xdr:col>
      <xdr:colOff>127000</xdr:colOff>
      <xdr:row>77</xdr:row>
      <xdr:rowOff>68738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253586"/>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45645</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0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22768</xdr:rowOff>
    </xdr:from>
    <xdr:to>
      <xdr:col>85</xdr:col>
      <xdr:colOff>177800</xdr:colOff>
      <xdr:row>76</xdr:row>
      <xdr:rowOff>124368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05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68738</xdr:rowOff>
    </xdr:from>
    <xdr:to>
      <xdr:col>81</xdr:col>
      <xdr:colOff>50800</xdr:colOff>
      <xdr:row>77</xdr:row>
      <xdr:rowOff>69348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270388"/>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19396</xdr:rowOff>
    </xdr:from>
    <xdr:to>
      <xdr:col>81</xdr:col>
      <xdr:colOff>101600</xdr:colOff>
      <xdr:row>76</xdr:row>
      <xdr:rowOff>120996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0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137523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8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65633</xdr:rowOff>
    </xdr:from>
    <xdr:to>
      <xdr:col>76</xdr:col>
      <xdr:colOff>114300</xdr:colOff>
      <xdr:row>77</xdr:row>
      <xdr:rowOff>69348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267283"/>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24767</xdr:rowOff>
    </xdr:from>
    <xdr:to>
      <xdr:col>76</xdr:col>
      <xdr:colOff>165100</xdr:colOff>
      <xdr:row>76</xdr:row>
      <xdr:rowOff>126367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05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142895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8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62137</xdr:rowOff>
    </xdr:from>
    <xdr:to>
      <xdr:col>71</xdr:col>
      <xdr:colOff>177800</xdr:colOff>
      <xdr:row>77</xdr:row>
      <xdr:rowOff>65633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263787"/>
          <a:ext cx="889000" cy="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30331</xdr:rowOff>
    </xdr:from>
    <xdr:to>
      <xdr:col>72</xdr:col>
      <xdr:colOff>38100</xdr:colOff>
      <xdr:row>76</xdr:row>
      <xdr:rowOff>131931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06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148458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83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101873</xdr:rowOff>
    </xdr:from>
    <xdr:to>
      <xdr:col>67</xdr:col>
      <xdr:colOff>101600</xdr:colOff>
      <xdr:row>76</xdr:row>
      <xdr:rowOff>32023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9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48550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73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1136</xdr:rowOff>
    </xdr:from>
    <xdr:to>
      <xdr:col>85</xdr:col>
      <xdr:colOff>177800</xdr:colOff>
      <xdr:row>77</xdr:row>
      <xdr:rowOff>102736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20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151013</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18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17938</xdr:rowOff>
    </xdr:from>
    <xdr:to>
      <xdr:col>81</xdr:col>
      <xdr:colOff>101600</xdr:colOff>
      <xdr:row>77</xdr:row>
      <xdr:rowOff>119538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21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110665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31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18548</xdr:rowOff>
    </xdr:from>
    <xdr:to>
      <xdr:col>76</xdr:col>
      <xdr:colOff>165100</xdr:colOff>
      <xdr:row>77</xdr:row>
      <xdr:rowOff>120148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111275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31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14833</xdr:rowOff>
    </xdr:from>
    <xdr:to>
      <xdr:col>72</xdr:col>
      <xdr:colOff>38100</xdr:colOff>
      <xdr:row>77</xdr:row>
      <xdr:rowOff>116433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2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107560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30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11337</xdr:rowOff>
    </xdr:from>
    <xdr:to>
      <xdr:col>67</xdr:col>
      <xdr:colOff>101600</xdr:colOff>
      <xdr:row>77</xdr:row>
      <xdr:rowOff>112937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21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104064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30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153485</xdr:rowOff>
    </xdr:from>
    <xdr:to>
      <xdr:col>85</xdr:col>
      <xdr:colOff>126364</xdr:colOff>
      <xdr:row>99</xdr:row>
      <xdr:rowOff>38422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83985"/>
          <a:ext cx="1269" cy="142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42249</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38422</xdr:rowOff>
    </xdr:from>
    <xdr:to>
      <xdr:col>86</xdr:col>
      <xdr:colOff>25400</xdr:colOff>
      <xdr:row>99</xdr:row>
      <xdr:rowOff>38422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100162</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5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153485</xdr:rowOff>
    </xdr:from>
    <xdr:to>
      <xdr:col>86</xdr:col>
      <xdr:colOff>25400</xdr:colOff>
      <xdr:row>90</xdr:row>
      <xdr:rowOff>153485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8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148867</xdr:rowOff>
    </xdr:from>
    <xdr:to>
      <xdr:col>85</xdr:col>
      <xdr:colOff>127000</xdr:colOff>
      <xdr:row>98</xdr:row>
      <xdr:rowOff>166691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950967"/>
          <a:ext cx="838200" cy="1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25396</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5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2519</xdr:rowOff>
    </xdr:from>
    <xdr:to>
      <xdr:col>85</xdr:col>
      <xdr:colOff>177800</xdr:colOff>
      <xdr:row>98</xdr:row>
      <xdr:rowOff>104119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54555</xdr:rowOff>
    </xdr:from>
    <xdr:to>
      <xdr:col>81</xdr:col>
      <xdr:colOff>50800</xdr:colOff>
      <xdr:row>98</xdr:row>
      <xdr:rowOff>166691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685205"/>
          <a:ext cx="889000" cy="28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23955</xdr:rowOff>
    </xdr:from>
    <xdr:to>
      <xdr:col>81</xdr:col>
      <xdr:colOff>101600</xdr:colOff>
      <xdr:row>98</xdr:row>
      <xdr:rowOff>125555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142082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0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54555</xdr:rowOff>
    </xdr:from>
    <xdr:to>
      <xdr:col>76</xdr:col>
      <xdr:colOff>114300</xdr:colOff>
      <xdr:row>98</xdr:row>
      <xdr:rowOff>160617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685205"/>
          <a:ext cx="889000" cy="27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50183</xdr:rowOff>
    </xdr:from>
    <xdr:to>
      <xdr:col>76</xdr:col>
      <xdr:colOff>165100</xdr:colOff>
      <xdr:row>98</xdr:row>
      <xdr:rowOff>151783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142910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9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160617</xdr:rowOff>
    </xdr:from>
    <xdr:to>
      <xdr:col>71</xdr:col>
      <xdr:colOff>177800</xdr:colOff>
      <xdr:row>99</xdr:row>
      <xdr:rowOff>30696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62717"/>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34996</xdr:rowOff>
    </xdr:from>
    <xdr:to>
      <xdr:col>72</xdr:col>
      <xdr:colOff>38100</xdr:colOff>
      <xdr:row>98</xdr:row>
      <xdr:rowOff>136596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153123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11419</xdr:rowOff>
    </xdr:from>
    <xdr:to>
      <xdr:col>67</xdr:col>
      <xdr:colOff>101600</xdr:colOff>
      <xdr:row>98</xdr:row>
      <xdr:rowOff>113019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129546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98067</xdr:rowOff>
    </xdr:from>
    <xdr:to>
      <xdr:col>85</xdr:col>
      <xdr:colOff>177800</xdr:colOff>
      <xdr:row>99</xdr:row>
      <xdr:rowOff>28217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0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12994</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1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115891</xdr:rowOff>
    </xdr:from>
    <xdr:to>
      <xdr:col>81</xdr:col>
      <xdr:colOff>101600</xdr:colOff>
      <xdr:row>99</xdr:row>
      <xdr:rowOff>46041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1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37168</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701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3755</xdr:rowOff>
    </xdr:from>
    <xdr:to>
      <xdr:col>76</xdr:col>
      <xdr:colOff>165100</xdr:colOff>
      <xdr:row>97</xdr:row>
      <xdr:rowOff>105355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6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121882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4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109817</xdr:rowOff>
    </xdr:from>
    <xdr:to>
      <xdr:col>72</xdr:col>
      <xdr:colOff>38100</xdr:colOff>
      <xdr:row>99</xdr:row>
      <xdr:rowOff>39967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1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31094</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700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151346</xdr:rowOff>
    </xdr:from>
    <xdr:to>
      <xdr:col>67</xdr:col>
      <xdr:colOff>101600</xdr:colOff>
      <xdr:row>99</xdr:row>
      <xdr:rowOff>81496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5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72623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704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62437</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0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716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146295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44412</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163593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100178</xdr:rowOff>
    </xdr:from>
    <xdr:to>
      <xdr:col>98</xdr:col>
      <xdr:colOff>38100</xdr:colOff>
      <xdr:row>39</xdr:row>
      <xdr:rowOff>30328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46855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165062</xdr:rowOff>
    </xdr:from>
    <xdr:to>
      <xdr:col>98</xdr:col>
      <xdr:colOff>38100</xdr:colOff>
      <xdr:row>39</xdr:row>
      <xdr:rowOff>95212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86339</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112921</xdr:rowOff>
    </xdr:from>
    <xdr:to>
      <xdr:col>116</xdr:col>
      <xdr:colOff>63500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057021"/>
          <a:ext cx="838200" cy="15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84345</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5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95711</xdr:rowOff>
    </xdr:from>
    <xdr:to>
      <xdr:col>111</xdr:col>
      <xdr:colOff>177800</xdr:colOff>
      <xdr:row>58</xdr:row>
      <xdr:rowOff>112921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039811"/>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8210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78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93490</xdr:rowOff>
    </xdr:from>
    <xdr:to>
      <xdr:col>107</xdr:col>
      <xdr:colOff>50800</xdr:colOff>
      <xdr:row>58</xdr:row>
      <xdr:rowOff>95711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037590"/>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154515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93490</xdr:rowOff>
    </xdr:from>
    <xdr:to>
      <xdr:col>102</xdr:col>
      <xdr:colOff>114300</xdr:colOff>
      <xdr:row>58</xdr:row>
      <xdr:rowOff>98421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10037590"/>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154710</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62121</xdr:rowOff>
    </xdr:from>
    <xdr:to>
      <xdr:col>112</xdr:col>
      <xdr:colOff>38100</xdr:colOff>
      <xdr:row>58</xdr:row>
      <xdr:rowOff>163721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0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154848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1009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44911</xdr:rowOff>
    </xdr:from>
    <xdr:to>
      <xdr:col>107</xdr:col>
      <xdr:colOff>101600</xdr:colOff>
      <xdr:row>58</xdr:row>
      <xdr:rowOff>146511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98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137638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1008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42690</xdr:rowOff>
    </xdr:from>
    <xdr:to>
      <xdr:col>102</xdr:col>
      <xdr:colOff>165100</xdr:colOff>
      <xdr:row>58</xdr:row>
      <xdr:rowOff>144290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98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135417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1007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47621</xdr:rowOff>
    </xdr:from>
    <xdr:to>
      <xdr:col>98</xdr:col>
      <xdr:colOff>38100</xdr:colOff>
      <xdr:row>58</xdr:row>
      <xdr:rowOff>149221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99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140348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1008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155724</xdr:rowOff>
    </xdr:from>
    <xdr:to>
      <xdr:col>116</xdr:col>
      <xdr:colOff>62864</xdr:colOff>
      <xdr:row>79</xdr:row>
      <xdr:rowOff>98509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57224"/>
          <a:ext cx="1269" cy="148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102336</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98509</xdr:rowOff>
    </xdr:from>
    <xdr:to>
      <xdr:col>116</xdr:col>
      <xdr:colOff>152400</xdr:colOff>
      <xdr:row>79</xdr:row>
      <xdr:rowOff>98509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64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102401</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155724</xdr:rowOff>
    </xdr:from>
    <xdr:to>
      <xdr:col>116</xdr:col>
      <xdr:colOff>152400</xdr:colOff>
      <xdr:row>70</xdr:row>
      <xdr:rowOff>155724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5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141224</xdr:rowOff>
    </xdr:from>
    <xdr:to>
      <xdr:col>116</xdr:col>
      <xdr:colOff>63500</xdr:colOff>
      <xdr:row>78</xdr:row>
      <xdr:rowOff>147538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514324"/>
          <a:ext cx="8382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105322</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135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82445</xdr:rowOff>
    </xdr:from>
    <xdr:to>
      <xdr:col>116</xdr:col>
      <xdr:colOff>114300</xdr:colOff>
      <xdr:row>78</xdr:row>
      <xdr:rowOff>12595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8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134203</xdr:rowOff>
    </xdr:from>
    <xdr:to>
      <xdr:col>111</xdr:col>
      <xdr:colOff>177800</xdr:colOff>
      <xdr:row>78</xdr:row>
      <xdr:rowOff>147538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350730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73834</xdr:rowOff>
    </xdr:from>
    <xdr:to>
      <xdr:col>112</xdr:col>
      <xdr:colOff>38100</xdr:colOff>
      <xdr:row>78</xdr:row>
      <xdr:rowOff>3984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7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20511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05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134203</xdr:rowOff>
    </xdr:from>
    <xdr:to>
      <xdr:col>107</xdr:col>
      <xdr:colOff>50800</xdr:colOff>
      <xdr:row>78</xdr:row>
      <xdr:rowOff>151336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507303"/>
          <a:ext cx="889000" cy="1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63057</xdr:rowOff>
    </xdr:from>
    <xdr:to>
      <xdr:col>107</xdr:col>
      <xdr:colOff>101600</xdr:colOff>
      <xdr:row>77</xdr:row>
      <xdr:rowOff>164657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9734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03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111975</xdr:rowOff>
    </xdr:from>
    <xdr:to>
      <xdr:col>102</xdr:col>
      <xdr:colOff>114300</xdr:colOff>
      <xdr:row>78</xdr:row>
      <xdr:rowOff>151336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485075"/>
          <a:ext cx="889000" cy="3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65996</xdr:rowOff>
    </xdr:from>
    <xdr:to>
      <xdr:col>102</xdr:col>
      <xdr:colOff>165100</xdr:colOff>
      <xdr:row>77</xdr:row>
      <xdr:rowOff>167596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12673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0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34330</xdr:rowOff>
    </xdr:from>
    <xdr:to>
      <xdr:col>98</xdr:col>
      <xdr:colOff>38100</xdr:colOff>
      <xdr:row>77</xdr:row>
      <xdr:rowOff>135930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2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152457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0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90424</xdr:rowOff>
    </xdr:from>
    <xdr:to>
      <xdr:col>116</xdr:col>
      <xdr:colOff>114300</xdr:colOff>
      <xdr:row>79</xdr:row>
      <xdr:rowOff>20574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46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68851</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44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96738</xdr:rowOff>
    </xdr:from>
    <xdr:to>
      <xdr:col>112</xdr:col>
      <xdr:colOff>38100</xdr:colOff>
      <xdr:row>79</xdr:row>
      <xdr:rowOff>26888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4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18015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56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83403</xdr:rowOff>
    </xdr:from>
    <xdr:to>
      <xdr:col>107</xdr:col>
      <xdr:colOff>101600</xdr:colOff>
      <xdr:row>79</xdr:row>
      <xdr:rowOff>13553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4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4680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54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100536</xdr:rowOff>
    </xdr:from>
    <xdr:to>
      <xdr:col>102</xdr:col>
      <xdr:colOff>165100</xdr:colOff>
      <xdr:row>79</xdr:row>
      <xdr:rowOff>30686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47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21813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56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61175</xdr:rowOff>
    </xdr:from>
    <xdr:to>
      <xdr:col>98</xdr:col>
      <xdr:colOff>38100</xdr:colOff>
      <xdr:row>78</xdr:row>
      <xdr:rowOff>162775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43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153902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5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157480</xdr:rowOff>
    </xdr:from>
    <xdr:to>
      <xdr:col>98</xdr:col>
      <xdr:colOff>38100</xdr:colOff>
      <xdr:row>91</xdr:row>
      <xdr:rowOff>87630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104157</xdr:rowOff>
    </xdr:from>
    <xdr:ext cx="313932"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461,344</a:t>
          </a:r>
          <a:r>
            <a:rPr kumimoji="1" lang="ja-JP" altLang="en-US" sz="1300">
              <a:latin typeface="ＭＳ Ｐゴシック" panose="020B0600070205080204" pitchFamily="50" charset="-128"/>
              <a:ea typeface="ＭＳ Ｐゴシック" panose="020B0600070205080204" pitchFamily="50" charset="-128"/>
            </a:rPr>
            <a:t>円（前年度</a:t>
          </a:r>
          <a:r>
            <a:rPr kumimoji="1" lang="en-US" altLang="ja-JP" sz="1300">
              <a:latin typeface="ＭＳ Ｐゴシック" panose="020B0600070205080204" pitchFamily="50" charset="-128"/>
              <a:ea typeface="ＭＳ Ｐゴシック" panose="020B0600070205080204" pitchFamily="50" charset="-128"/>
            </a:rPr>
            <a:t>467,711</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6,367</a:t>
          </a:r>
          <a:r>
            <a:rPr kumimoji="1" lang="ja-JP" altLang="en-US" sz="1300">
              <a:latin typeface="ＭＳ Ｐゴシック" panose="020B0600070205080204" pitchFamily="50" charset="-128"/>
              <a:ea typeface="ＭＳ Ｐゴシック" panose="020B0600070205080204" pitchFamily="50" charset="-128"/>
            </a:rPr>
            <a:t>円の減額となった。</a:t>
          </a:r>
        </a:p>
        <a:p>
          <a:r>
            <a:rPr kumimoji="1" lang="ja-JP" altLang="en-US" sz="1300">
              <a:latin typeface="ＭＳ Ｐゴシック" panose="020B0600070205080204" pitchFamily="50" charset="-128"/>
              <a:ea typeface="ＭＳ Ｐゴシック" panose="020B0600070205080204" pitchFamily="50" charset="-128"/>
            </a:rPr>
            <a:t>　人件費は，定年退職者の減少により退職金が大きく減少した</a:t>
          </a:r>
          <a:r>
            <a:rPr kumimoji="1" lang="ja-JP" altLang="en-US" sz="1300">
              <a:solidFill>
                <a:srgbClr val="FF0000"/>
              </a:solidFill>
              <a:latin typeface="ＭＳ Ｐゴシック" panose="020B0600070205080204" pitchFamily="50" charset="-128"/>
              <a:ea typeface="ＭＳ Ｐゴシック" panose="020B0600070205080204" pitchFamily="50" charset="-128"/>
            </a:rPr>
            <a:t>が，</a:t>
          </a:r>
          <a:r>
            <a:rPr kumimoji="1" lang="ja-JP" altLang="en-US" sz="1300">
              <a:latin typeface="ＭＳ Ｐゴシック" panose="020B0600070205080204" pitchFamily="50" charset="-128"/>
              <a:ea typeface="ＭＳ Ｐゴシック" panose="020B0600070205080204" pitchFamily="50" charset="-128"/>
            </a:rPr>
            <a:t>今後は職員数の増加により増加が見込まれる。物件費は，基幹系システム更新業務や庁舎建設設計に係る</a:t>
          </a:r>
          <a:r>
            <a:rPr kumimoji="1" lang="en-US" altLang="ja-JP" sz="1300">
              <a:latin typeface="ＭＳ Ｐゴシック" panose="020B0600070205080204" pitchFamily="50" charset="-128"/>
              <a:ea typeface="ＭＳ Ｐゴシック" panose="020B0600070205080204" pitchFamily="50" charset="-128"/>
            </a:rPr>
            <a:t>CM</a:t>
          </a:r>
          <a:r>
            <a:rPr kumimoji="1" lang="ja-JP" altLang="en-US" sz="1300">
              <a:latin typeface="ＭＳ Ｐゴシック" panose="020B0600070205080204" pitchFamily="50" charset="-128"/>
              <a:ea typeface="ＭＳ Ｐゴシック" panose="020B0600070205080204" pitchFamily="50" charset="-128"/>
            </a:rPr>
            <a:t>業務の追加等により，前年度と比べ若干増加した。扶助費は，保育所運営負担金や障害者・児福祉サービス経費の増額のほか，児童扶養手当の支給回数見直し等により増加した。補助費は，平成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年熊本地震に係る被災農業者向け経営体育成支援事業補助金や生活保護費における国・県支出金過年度返還金の減額に伴い減少した。普通建設事業のうち，新規整備については災害公営住宅の建設が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年度に終了したことに伴い類似団体の平均値を下回る水準まで減少し，更新整備については花園幼稚園改築事業や網田小学校擁壁整備事業等により大幅に増加した。災害復旧事業は，平成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年熊本地震からの復旧・復興事業の減少により減額となったが，類似団体と比較すると若干高い水準にある。今後は庁舎復旧工事の開始に伴い再び増加すると見込まれる。積立金は，平成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年熊本地震の災害廃棄物処理に係る起債の償還財源として，熊本地震災害廃棄物処理基金補助金を減債基金に積み立てたため，前年度と比べ増加した。</a:t>
          </a:r>
        </a:p>
        <a:p>
          <a:r>
            <a:rPr kumimoji="1" lang="ja-JP" altLang="en-US" sz="1300">
              <a:latin typeface="ＭＳ Ｐゴシック" panose="020B0600070205080204" pitchFamily="50" charset="-128"/>
              <a:ea typeface="ＭＳ Ｐゴシック" panose="020B0600070205080204" pitchFamily="50" charset="-128"/>
            </a:rPr>
            <a:t>　全体的に，熊本地震関連事業の終了に伴い歳出規模は縮小していくと見込まれるが，庁舎復旧工事が今後本格的に始まることや，宇城広域連合の大規模施設改修事業等により，大幅な減少は見込めない状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37,043
36,811
74.30
17,485,424
17,089,582
347,300
8,593,129
19,755,016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128009</xdr:rowOff>
    </xdr:from>
    <xdr:to>
      <xdr:col>24</xdr:col>
      <xdr:colOff>63500</xdr:colOff>
      <xdr:row>37</xdr:row>
      <xdr:rowOff>140876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71659"/>
          <a:ext cx="8382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72980</xdr:rowOff>
    </xdr:from>
    <xdr:ext cx="469744"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45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140876</xdr:rowOff>
    </xdr:from>
    <xdr:to>
      <xdr:col>19</xdr:col>
      <xdr:colOff>177800</xdr:colOff>
      <xdr:row>37</xdr:row>
      <xdr:rowOff>141529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84526"/>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3312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62428" y="617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141529</xdr:rowOff>
    </xdr:from>
    <xdr:to>
      <xdr:col>15</xdr:col>
      <xdr:colOff>50800</xdr:colOff>
      <xdr:row>37</xdr:row>
      <xdr:rowOff>143227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85179"/>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7949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18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110504</xdr:rowOff>
    </xdr:from>
    <xdr:to>
      <xdr:col>10</xdr:col>
      <xdr:colOff>114300</xdr:colOff>
      <xdr:row>37</xdr:row>
      <xdr:rowOff>143227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454154"/>
          <a:ext cx="889000" cy="3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6120</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29790</xdr:rowOff>
    </xdr:from>
    <xdr:to>
      <xdr:col>6</xdr:col>
      <xdr:colOff>38100</xdr:colOff>
      <xdr:row>37</xdr:row>
      <xdr:rowOff>131390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7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147917</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14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77209</xdr:rowOff>
    </xdr:from>
    <xdr:to>
      <xdr:col>24</xdr:col>
      <xdr:colOff>114300</xdr:colOff>
      <xdr:row>38</xdr:row>
      <xdr:rowOff>7359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2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28531</xdr:rowOff>
    </xdr:from>
    <xdr:ext cx="469744"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37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90076</xdr:rowOff>
    </xdr:from>
    <xdr:to>
      <xdr:col>20</xdr:col>
      <xdr:colOff>38100</xdr:colOff>
      <xdr:row>38</xdr:row>
      <xdr:rowOff>20225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337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11353</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62428" y="652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90729</xdr:rowOff>
    </xdr:from>
    <xdr:to>
      <xdr:col>15</xdr:col>
      <xdr:colOff>101600</xdr:colOff>
      <xdr:row>38</xdr:row>
      <xdr:rowOff>20879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3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12006</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8" y="652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92427</xdr:rowOff>
    </xdr:from>
    <xdr:to>
      <xdr:col>10</xdr:col>
      <xdr:colOff>165100</xdr:colOff>
      <xdr:row>38</xdr:row>
      <xdr:rowOff>22577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3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13704</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8" y="652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59704</xdr:rowOff>
    </xdr:from>
    <xdr:to>
      <xdr:col>6</xdr:col>
      <xdr:colOff>38100</xdr:colOff>
      <xdr:row>37</xdr:row>
      <xdr:rowOff>161305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033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152432</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649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42724</xdr:rowOff>
    </xdr:from>
    <xdr:to>
      <xdr:col>24</xdr:col>
      <xdr:colOff>62865</xdr:colOff>
      <xdr:row>58</xdr:row>
      <xdr:rowOff>25023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86674"/>
          <a:ext cx="1270" cy="118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28850</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25023</xdr:rowOff>
    </xdr:from>
    <xdr:to>
      <xdr:col>24</xdr:col>
      <xdr:colOff>152400</xdr:colOff>
      <xdr:row>58</xdr:row>
      <xdr:rowOff>25023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96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160851</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42724</xdr:rowOff>
    </xdr:from>
    <xdr:to>
      <xdr:col>24</xdr:col>
      <xdr:colOff>152400</xdr:colOff>
      <xdr:row>51</xdr:row>
      <xdr:rowOff>42724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8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158899</xdr:rowOff>
    </xdr:from>
    <xdr:to>
      <xdr:col>24</xdr:col>
      <xdr:colOff>63500</xdr:colOff>
      <xdr:row>58</xdr:row>
      <xdr:rowOff>10720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31549"/>
          <a:ext cx="8382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32693</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33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9816</xdr:rowOff>
    </xdr:from>
    <xdr:to>
      <xdr:col>24</xdr:col>
      <xdr:colOff>114300</xdr:colOff>
      <xdr:row>57</xdr:row>
      <xdr:rowOff>111416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33241</xdr:rowOff>
    </xdr:from>
    <xdr:to>
      <xdr:col>19</xdr:col>
      <xdr:colOff>177800</xdr:colOff>
      <xdr:row>58</xdr:row>
      <xdr:rowOff>10720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805891"/>
          <a:ext cx="889000" cy="14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27330</xdr:rowOff>
    </xdr:from>
    <xdr:to>
      <xdr:col>20</xdr:col>
      <xdr:colOff>38100</xdr:colOff>
      <xdr:row>57</xdr:row>
      <xdr:rowOff>128930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145457</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33241</xdr:rowOff>
    </xdr:from>
    <xdr:to>
      <xdr:col>15</xdr:col>
      <xdr:colOff>50800</xdr:colOff>
      <xdr:row>58</xdr:row>
      <xdr:rowOff>4834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05891"/>
          <a:ext cx="889000" cy="14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57700</xdr:rowOff>
    </xdr:from>
    <xdr:to>
      <xdr:col>15</xdr:col>
      <xdr:colOff>101600</xdr:colOff>
      <xdr:row>57</xdr:row>
      <xdr:rowOff>159300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150427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4834</xdr:rowOff>
    </xdr:from>
    <xdr:to>
      <xdr:col>10</xdr:col>
      <xdr:colOff>114300</xdr:colOff>
      <xdr:row>58</xdr:row>
      <xdr:rowOff>28928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48934"/>
          <a:ext cx="889000" cy="2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47836</xdr:rowOff>
    </xdr:from>
    <xdr:to>
      <xdr:col>10</xdr:col>
      <xdr:colOff>165100</xdr:colOff>
      <xdr:row>57</xdr:row>
      <xdr:rowOff>149436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165963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22122</xdr:rowOff>
    </xdr:from>
    <xdr:to>
      <xdr:col>6</xdr:col>
      <xdr:colOff>38100</xdr:colOff>
      <xdr:row>57</xdr:row>
      <xdr:rowOff>123722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140249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108099</xdr:rowOff>
    </xdr:from>
    <xdr:to>
      <xdr:col>24</xdr:col>
      <xdr:colOff>114300</xdr:colOff>
      <xdr:row>58</xdr:row>
      <xdr:rowOff>38249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8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23026</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9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131370</xdr:rowOff>
    </xdr:from>
    <xdr:to>
      <xdr:col>20</xdr:col>
      <xdr:colOff>38100</xdr:colOff>
      <xdr:row>58</xdr:row>
      <xdr:rowOff>61520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52647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153891</xdr:rowOff>
    </xdr:from>
    <xdr:to>
      <xdr:col>15</xdr:col>
      <xdr:colOff>101600</xdr:colOff>
      <xdr:row>57</xdr:row>
      <xdr:rowOff>84041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5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100568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53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125484</xdr:rowOff>
    </xdr:from>
    <xdr:to>
      <xdr:col>10</xdr:col>
      <xdr:colOff>165100</xdr:colOff>
      <xdr:row>58</xdr:row>
      <xdr:rowOff>55634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46761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9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149578</xdr:rowOff>
    </xdr:from>
    <xdr:to>
      <xdr:col>6</xdr:col>
      <xdr:colOff>38100</xdr:colOff>
      <xdr:row>58</xdr:row>
      <xdr:rowOff>79728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70855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1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130511</xdr:rowOff>
    </xdr:from>
    <xdr:to>
      <xdr:col>24</xdr:col>
      <xdr:colOff>62865</xdr:colOff>
      <xdr:row>78</xdr:row>
      <xdr:rowOff>43514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303461"/>
          <a:ext cx="1270" cy="111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47341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43514</xdr:rowOff>
    </xdr:from>
    <xdr:to>
      <xdr:col>24</xdr:col>
      <xdr:colOff>152400</xdr:colOff>
      <xdr:row>78</xdr:row>
      <xdr:rowOff>43514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1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77188</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130511</xdr:rowOff>
    </xdr:from>
    <xdr:to>
      <xdr:col>24</xdr:col>
      <xdr:colOff>152400</xdr:colOff>
      <xdr:row>71</xdr:row>
      <xdr:rowOff>130511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30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102726</xdr:rowOff>
    </xdr:from>
    <xdr:to>
      <xdr:col>24</xdr:col>
      <xdr:colOff>63500</xdr:colOff>
      <xdr:row>76</xdr:row>
      <xdr:rowOff>132893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32926"/>
          <a:ext cx="838200" cy="3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4038</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89784</xdr:rowOff>
    </xdr:from>
    <xdr:to>
      <xdr:col>19</xdr:col>
      <xdr:colOff>177800</xdr:colOff>
      <xdr:row>76</xdr:row>
      <xdr:rowOff>132893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3119984"/>
          <a:ext cx="889000" cy="4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15945</xdr:rowOff>
    </xdr:from>
    <xdr:to>
      <xdr:col>20</xdr:col>
      <xdr:colOff>38100</xdr:colOff>
      <xdr:row>76</xdr:row>
      <xdr:rowOff>117545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134072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89784</xdr:rowOff>
    </xdr:from>
    <xdr:to>
      <xdr:col>15</xdr:col>
      <xdr:colOff>50800</xdr:colOff>
      <xdr:row>76</xdr:row>
      <xdr:rowOff>122752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119984"/>
          <a:ext cx="889000" cy="3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12506</xdr:rowOff>
    </xdr:from>
    <xdr:to>
      <xdr:col>15</xdr:col>
      <xdr:colOff>101600</xdr:colOff>
      <xdr:row>76</xdr:row>
      <xdr:rowOff>114106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130633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122752</xdr:rowOff>
    </xdr:from>
    <xdr:to>
      <xdr:col>10</xdr:col>
      <xdr:colOff>114300</xdr:colOff>
      <xdr:row>77</xdr:row>
      <xdr:rowOff>9736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152952"/>
          <a:ext cx="889000" cy="5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27077</xdr:rowOff>
    </xdr:from>
    <xdr:to>
      <xdr:col>10</xdr:col>
      <xdr:colOff>165100</xdr:colOff>
      <xdr:row>76</xdr:row>
      <xdr:rowOff>128677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145204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118838</xdr:rowOff>
    </xdr:from>
    <xdr:to>
      <xdr:col>6</xdr:col>
      <xdr:colOff>38100</xdr:colOff>
      <xdr:row>77</xdr:row>
      <xdr:rowOff>48988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65515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51926</xdr:rowOff>
    </xdr:from>
    <xdr:to>
      <xdr:col>24</xdr:col>
      <xdr:colOff>114300</xdr:colOff>
      <xdr:row>76</xdr:row>
      <xdr:rowOff>153526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8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30353</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6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82093</xdr:rowOff>
    </xdr:from>
    <xdr:to>
      <xdr:col>20</xdr:col>
      <xdr:colOff>38100</xdr:colOff>
      <xdr:row>77</xdr:row>
      <xdr:rowOff>12243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3370</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05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38984</xdr:rowOff>
    </xdr:from>
    <xdr:to>
      <xdr:col>15</xdr:col>
      <xdr:colOff>101600</xdr:colOff>
      <xdr:row>76</xdr:row>
      <xdr:rowOff>140584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6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131711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16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71952</xdr:rowOff>
    </xdr:from>
    <xdr:to>
      <xdr:col>10</xdr:col>
      <xdr:colOff>165100</xdr:colOff>
      <xdr:row>77</xdr:row>
      <xdr:rowOff>2102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0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164679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19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130386</xdr:rowOff>
    </xdr:from>
    <xdr:to>
      <xdr:col>6</xdr:col>
      <xdr:colOff>38100</xdr:colOff>
      <xdr:row>77</xdr:row>
      <xdr:rowOff>60536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6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51663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25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35771</xdr:rowOff>
    </xdr:from>
    <xdr:to>
      <xdr:col>24</xdr:col>
      <xdr:colOff>63500</xdr:colOff>
      <xdr:row>98</xdr:row>
      <xdr:rowOff>44777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837871"/>
          <a:ext cx="8382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112258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00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62471</xdr:rowOff>
    </xdr:from>
    <xdr:to>
      <xdr:col>19</xdr:col>
      <xdr:colOff>177800</xdr:colOff>
      <xdr:row>98</xdr:row>
      <xdr:rowOff>35771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350221"/>
          <a:ext cx="889000" cy="48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65378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62471</xdr:rowOff>
    </xdr:from>
    <xdr:to>
      <xdr:col>15</xdr:col>
      <xdr:colOff>50800</xdr:colOff>
      <xdr:row>96</xdr:row>
      <xdr:rowOff>73809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350221"/>
          <a:ext cx="889000" cy="18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18750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73809</xdr:rowOff>
    </xdr:from>
    <xdr:to>
      <xdr:col>10</xdr:col>
      <xdr:colOff>114300</xdr:colOff>
      <xdr:row>98</xdr:row>
      <xdr:rowOff>48778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533009"/>
          <a:ext cx="889000" cy="3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28351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117232</xdr:rowOff>
    </xdr:from>
    <xdr:to>
      <xdr:col>6</xdr:col>
      <xdr:colOff>38100</xdr:colOff>
      <xdr:row>97</xdr:row>
      <xdr:rowOff>47382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63909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165427</xdr:rowOff>
    </xdr:from>
    <xdr:to>
      <xdr:col>24</xdr:col>
      <xdr:colOff>114300</xdr:colOff>
      <xdr:row>98</xdr:row>
      <xdr:rowOff>95577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80354</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1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156421</xdr:rowOff>
    </xdr:from>
    <xdr:to>
      <xdr:col>20</xdr:col>
      <xdr:colOff>38100</xdr:colOff>
      <xdr:row>98</xdr:row>
      <xdr:rowOff>86571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77698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11671</xdr:rowOff>
    </xdr:from>
    <xdr:to>
      <xdr:col>15</xdr:col>
      <xdr:colOff>101600</xdr:colOff>
      <xdr:row>95</xdr:row>
      <xdr:rowOff>113271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29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129798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07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23009</xdr:rowOff>
    </xdr:from>
    <xdr:to>
      <xdr:col>10</xdr:col>
      <xdr:colOff>165100</xdr:colOff>
      <xdr:row>96</xdr:row>
      <xdr:rowOff>124609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4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141136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25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169428</xdr:rowOff>
    </xdr:from>
    <xdr:to>
      <xdr:col>6</xdr:col>
      <xdr:colOff>38100</xdr:colOff>
      <xdr:row>98</xdr:row>
      <xdr:rowOff>99578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0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90705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56718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71668"/>
          <a:ext cx="1270" cy="12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3395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56718</xdr:rowOff>
    </xdr:from>
    <xdr:to>
      <xdr:col>55</xdr:col>
      <xdr:colOff>88900</xdr:colOff>
      <xdr:row>31</xdr:row>
      <xdr:rowOff>56718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101947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74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100787</xdr:rowOff>
    </xdr:from>
    <xdr:to>
      <xdr:col>50</xdr:col>
      <xdr:colOff>165100</xdr:colOff>
      <xdr:row>38</xdr:row>
      <xdr:rowOff>30938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47464</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97130</xdr:rowOff>
    </xdr:from>
    <xdr:to>
      <xdr:col>46</xdr:col>
      <xdr:colOff>38100</xdr:colOff>
      <xdr:row>38</xdr:row>
      <xdr:rowOff>27280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72441</xdr:rowOff>
    </xdr:from>
    <xdr:to>
      <xdr:col>41</xdr:col>
      <xdr:colOff>101600</xdr:colOff>
      <xdr:row>38</xdr:row>
      <xdr:rowOff>2591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19118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61697</xdr:rowOff>
    </xdr:from>
    <xdr:to>
      <xdr:col>36</xdr:col>
      <xdr:colOff>165100</xdr:colOff>
      <xdr:row>37</xdr:row>
      <xdr:rowOff>163297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8374</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18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141117</xdr:rowOff>
    </xdr:from>
    <xdr:to>
      <xdr:col>54</xdr:col>
      <xdr:colOff>189865</xdr:colOff>
      <xdr:row>58</xdr:row>
      <xdr:rowOff>98895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713617"/>
          <a:ext cx="1270" cy="132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102722</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98895</xdr:rowOff>
    </xdr:from>
    <xdr:to>
      <xdr:col>55</xdr:col>
      <xdr:colOff>88900</xdr:colOff>
      <xdr:row>58</xdr:row>
      <xdr:rowOff>98895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4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87794</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141117</xdr:rowOff>
    </xdr:from>
    <xdr:to>
      <xdr:col>55</xdr:col>
      <xdr:colOff>88900</xdr:colOff>
      <xdr:row>50</xdr:row>
      <xdr:rowOff>141117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7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25309</xdr:rowOff>
    </xdr:from>
    <xdr:to>
      <xdr:col>55</xdr:col>
      <xdr:colOff>0</xdr:colOff>
      <xdr:row>55</xdr:row>
      <xdr:rowOff>65245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455059"/>
          <a:ext cx="838200" cy="3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2999</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604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24572</xdr:rowOff>
    </xdr:from>
    <xdr:to>
      <xdr:col>55</xdr:col>
      <xdr:colOff>50800</xdr:colOff>
      <xdr:row>56</xdr:row>
      <xdr:rowOff>126172</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55941</xdr:rowOff>
    </xdr:from>
    <xdr:to>
      <xdr:col>50</xdr:col>
      <xdr:colOff>114300</xdr:colOff>
      <xdr:row>55</xdr:row>
      <xdr:rowOff>65245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314241"/>
          <a:ext cx="889000" cy="18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65674</xdr:rowOff>
    </xdr:from>
    <xdr:to>
      <xdr:col>50</xdr:col>
      <xdr:colOff>165100</xdr:colOff>
      <xdr:row>56</xdr:row>
      <xdr:rowOff>167274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158401</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55941</xdr:rowOff>
    </xdr:from>
    <xdr:to>
      <xdr:col>45</xdr:col>
      <xdr:colOff>177800</xdr:colOff>
      <xdr:row>56</xdr:row>
      <xdr:rowOff>70457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314241"/>
          <a:ext cx="889000" cy="35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15954</xdr:rowOff>
    </xdr:from>
    <xdr:to>
      <xdr:col>46</xdr:col>
      <xdr:colOff>38100</xdr:colOff>
      <xdr:row>56</xdr:row>
      <xdr:rowOff>117554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108681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24006</xdr:rowOff>
    </xdr:from>
    <xdr:to>
      <xdr:col>41</xdr:col>
      <xdr:colOff>50800</xdr:colOff>
      <xdr:row>56</xdr:row>
      <xdr:rowOff>70457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625206"/>
          <a:ext cx="889000" cy="4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51021</xdr:rowOff>
    </xdr:from>
    <xdr:to>
      <xdr:col>41</xdr:col>
      <xdr:colOff>101600</xdr:colOff>
      <xdr:row>56</xdr:row>
      <xdr:rowOff>152621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143748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35864</xdr:rowOff>
    </xdr:from>
    <xdr:to>
      <xdr:col>36</xdr:col>
      <xdr:colOff>165100</xdr:colOff>
      <xdr:row>54</xdr:row>
      <xdr:rowOff>137464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294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153991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06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145959</xdr:rowOff>
    </xdr:from>
    <xdr:to>
      <xdr:col>55</xdr:col>
      <xdr:colOff>50800</xdr:colOff>
      <xdr:row>55</xdr:row>
      <xdr:rowOff>76109</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40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168836</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25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14445</xdr:rowOff>
    </xdr:from>
    <xdr:to>
      <xdr:col>50</xdr:col>
      <xdr:colOff>165100</xdr:colOff>
      <xdr:row>55</xdr:row>
      <xdr:rowOff>116045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4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132572</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2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5141</xdr:rowOff>
    </xdr:from>
    <xdr:to>
      <xdr:col>46</xdr:col>
      <xdr:colOff>38100</xdr:colOff>
      <xdr:row>54</xdr:row>
      <xdr:rowOff>106741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26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123268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03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19657</xdr:rowOff>
    </xdr:from>
    <xdr:to>
      <xdr:col>41</xdr:col>
      <xdr:colOff>101600</xdr:colOff>
      <xdr:row>56</xdr:row>
      <xdr:rowOff>121257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62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137784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39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144656</xdr:rowOff>
    </xdr:from>
    <xdr:to>
      <xdr:col>36</xdr:col>
      <xdr:colOff>165100</xdr:colOff>
      <xdr:row>56</xdr:row>
      <xdr:rowOff>74806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57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65933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66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77818</xdr:rowOff>
    </xdr:from>
    <xdr:to>
      <xdr:col>54</xdr:col>
      <xdr:colOff>189865</xdr:colOff>
      <xdr:row>78</xdr:row>
      <xdr:rowOff>62799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079318"/>
          <a:ext cx="1270" cy="135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66626</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62799</xdr:rowOff>
    </xdr:from>
    <xdr:to>
      <xdr:col>55</xdr:col>
      <xdr:colOff>88900</xdr:colOff>
      <xdr:row>78</xdr:row>
      <xdr:rowOff>62799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3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24495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77818</xdr:rowOff>
    </xdr:from>
    <xdr:to>
      <xdr:col>55</xdr:col>
      <xdr:colOff>88900</xdr:colOff>
      <xdr:row>70</xdr:row>
      <xdr:rowOff>77818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07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141002</xdr:rowOff>
    </xdr:from>
    <xdr:to>
      <xdr:col>55</xdr:col>
      <xdr:colOff>0</xdr:colOff>
      <xdr:row>78</xdr:row>
      <xdr:rowOff>57083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342652"/>
          <a:ext cx="838200" cy="8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11605</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2870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160178</xdr:rowOff>
    </xdr:from>
    <xdr:to>
      <xdr:col>55</xdr:col>
      <xdr:colOff>50800</xdr:colOff>
      <xdr:row>76</xdr:row>
      <xdr:rowOff>90328</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119424</xdr:rowOff>
    </xdr:from>
    <xdr:to>
      <xdr:col>50</xdr:col>
      <xdr:colOff>114300</xdr:colOff>
      <xdr:row>77</xdr:row>
      <xdr:rowOff>141002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8750300" y="13321074"/>
          <a:ext cx="889000" cy="2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86271</xdr:rowOff>
    </xdr:from>
    <xdr:to>
      <xdr:col>50</xdr:col>
      <xdr:colOff>165100</xdr:colOff>
      <xdr:row>77</xdr:row>
      <xdr:rowOff>16421</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32948</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28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119424</xdr:rowOff>
    </xdr:from>
    <xdr:to>
      <xdr:col>45</xdr:col>
      <xdr:colOff>177800</xdr:colOff>
      <xdr:row>77</xdr:row>
      <xdr:rowOff>139791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321074"/>
          <a:ext cx="889000" cy="2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82728</xdr:rowOff>
    </xdr:from>
    <xdr:to>
      <xdr:col>46</xdr:col>
      <xdr:colOff>38100</xdr:colOff>
      <xdr:row>77</xdr:row>
      <xdr:rowOff>12878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29405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288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94917</xdr:rowOff>
    </xdr:from>
    <xdr:to>
      <xdr:col>41</xdr:col>
      <xdr:colOff>50800</xdr:colOff>
      <xdr:row>77</xdr:row>
      <xdr:rowOff>139791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296567"/>
          <a:ext cx="889000" cy="4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97839</xdr:rowOff>
    </xdr:from>
    <xdr:to>
      <xdr:col>41</xdr:col>
      <xdr:colOff>101600</xdr:colOff>
      <xdr:row>77</xdr:row>
      <xdr:rowOff>27989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1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44515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290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11016</xdr:rowOff>
    </xdr:from>
    <xdr:to>
      <xdr:col>36</xdr:col>
      <xdr:colOff>165100</xdr:colOff>
      <xdr:row>76</xdr:row>
      <xdr:rowOff>112616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041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129143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281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6283</xdr:rowOff>
    </xdr:from>
    <xdr:to>
      <xdr:col>55</xdr:col>
      <xdr:colOff>50800</xdr:colOff>
      <xdr:row>78</xdr:row>
      <xdr:rowOff>107883</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37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92660</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29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90202</xdr:rowOff>
    </xdr:from>
    <xdr:to>
      <xdr:col>50</xdr:col>
      <xdr:colOff>165100</xdr:colOff>
      <xdr:row>78</xdr:row>
      <xdr:rowOff>20352</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2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11479</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3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68624</xdr:rowOff>
    </xdr:from>
    <xdr:to>
      <xdr:col>46</xdr:col>
      <xdr:colOff>38100</xdr:colOff>
      <xdr:row>77</xdr:row>
      <xdr:rowOff>170224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27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161351</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3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88991</xdr:rowOff>
    </xdr:from>
    <xdr:to>
      <xdr:col>41</xdr:col>
      <xdr:colOff>101600</xdr:colOff>
      <xdr:row>78</xdr:row>
      <xdr:rowOff>19141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2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10268</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38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44117</xdr:rowOff>
    </xdr:from>
    <xdr:to>
      <xdr:col>36</xdr:col>
      <xdr:colOff>165100</xdr:colOff>
      <xdr:row>77</xdr:row>
      <xdr:rowOff>145717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24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136844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30800</xdr:rowOff>
    </xdr:from>
    <xdr:to>
      <xdr:col>54</xdr:col>
      <xdr:colOff>189865</xdr:colOff>
      <xdr:row>98</xdr:row>
      <xdr:rowOff>54304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804200"/>
          <a:ext cx="1270" cy="105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58131</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54304</xdr:rowOff>
    </xdr:from>
    <xdr:to>
      <xdr:col>55</xdr:col>
      <xdr:colOff>88900</xdr:colOff>
      <xdr:row>98</xdr:row>
      <xdr:rowOff>54304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5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148927</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5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30800</xdr:rowOff>
    </xdr:from>
    <xdr:to>
      <xdr:col>55</xdr:col>
      <xdr:colOff>88900</xdr:colOff>
      <xdr:row>92</xdr:row>
      <xdr:rowOff>30800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80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97623</xdr:rowOff>
    </xdr:from>
    <xdr:to>
      <xdr:col>55</xdr:col>
      <xdr:colOff>0</xdr:colOff>
      <xdr:row>97</xdr:row>
      <xdr:rowOff>145346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9639300" y="16728273"/>
          <a:ext cx="838200" cy="4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25965</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48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97623</xdr:rowOff>
    </xdr:from>
    <xdr:to>
      <xdr:col>50</xdr:col>
      <xdr:colOff>114300</xdr:colOff>
      <xdr:row>98</xdr:row>
      <xdr:rowOff>38860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8750300" y="16728273"/>
          <a:ext cx="889000" cy="1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6393</xdr:rowOff>
    </xdr:from>
    <xdr:to>
      <xdr:col>50</xdr:col>
      <xdr:colOff>165100</xdr:colOff>
      <xdr:row>97</xdr:row>
      <xdr:rowOff>107993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124520</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72111" y="164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38860</xdr:rowOff>
    </xdr:from>
    <xdr:to>
      <xdr:col>45</xdr:col>
      <xdr:colOff>177800</xdr:colOff>
      <xdr:row>98</xdr:row>
      <xdr:rowOff>73228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7861300" y="16840960"/>
          <a:ext cx="889000" cy="3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168873</xdr:rowOff>
    </xdr:from>
    <xdr:to>
      <xdr:col>46</xdr:col>
      <xdr:colOff>38100</xdr:colOff>
      <xdr:row>97</xdr:row>
      <xdr:rowOff>99023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115550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21258</xdr:rowOff>
    </xdr:from>
    <xdr:to>
      <xdr:col>41</xdr:col>
      <xdr:colOff>50800</xdr:colOff>
      <xdr:row>98</xdr:row>
      <xdr:rowOff>73228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972300" y="16823358"/>
          <a:ext cx="889000" cy="5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19817</xdr:rowOff>
    </xdr:from>
    <xdr:to>
      <xdr:col>41</xdr:col>
      <xdr:colOff>101600</xdr:colOff>
      <xdr:row>97</xdr:row>
      <xdr:rowOff>121417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137944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22839</xdr:rowOff>
    </xdr:from>
    <xdr:to>
      <xdr:col>36</xdr:col>
      <xdr:colOff>165100</xdr:colOff>
      <xdr:row>97</xdr:row>
      <xdr:rowOff>124439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65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140966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42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94546</xdr:rowOff>
    </xdr:from>
    <xdr:to>
      <xdr:col>55</xdr:col>
      <xdr:colOff>50800</xdr:colOff>
      <xdr:row>98</xdr:row>
      <xdr:rowOff>24696</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7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9473</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6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46823</xdr:rowOff>
    </xdr:from>
    <xdr:to>
      <xdr:col>50</xdr:col>
      <xdr:colOff>165100</xdr:colOff>
      <xdr:row>97</xdr:row>
      <xdr:rowOff>148423</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6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139550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77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159510</xdr:rowOff>
    </xdr:from>
    <xdr:to>
      <xdr:col>46</xdr:col>
      <xdr:colOff>38100</xdr:colOff>
      <xdr:row>98</xdr:row>
      <xdr:rowOff>89660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79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80787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88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22428</xdr:rowOff>
    </xdr:from>
    <xdr:to>
      <xdr:col>41</xdr:col>
      <xdr:colOff>101600</xdr:colOff>
      <xdr:row>98</xdr:row>
      <xdr:rowOff>124028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8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115155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91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141908</xdr:rowOff>
    </xdr:from>
    <xdr:to>
      <xdr:col>36</xdr:col>
      <xdr:colOff>165100</xdr:colOff>
      <xdr:row>98</xdr:row>
      <xdr:rowOff>72058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77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63185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86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38179</xdr:rowOff>
    </xdr:from>
    <xdr:to>
      <xdr:col>85</xdr:col>
      <xdr:colOff>126364</xdr:colOff>
      <xdr:row>37</xdr:row>
      <xdr:rowOff>58227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flipV="1">
          <a:off x="16317595" y="5181679"/>
          <a:ext cx="1269" cy="122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62054</xdr:rowOff>
    </xdr:from>
    <xdr:ext cx="534377" cy="259045"/>
    <xdr:sp macro="" textlink="">
      <xdr:nvSpPr>
        <xdr:cNvPr id="503" name="消防費最小値テキスト">
          <a:extLst>
            <a:ext uri="{FF2B5EF4-FFF2-40B4-BE49-F238E27FC236}">
              <a16:creationId xmlns:a16="http://schemas.microsoft.com/office/drawing/2014/main" id="{00000000-0008-0000-0700-0000F7010000}"/>
            </a:ext>
          </a:extLst>
        </xdr:cNvPr>
        <xdr:cNvSpPr txBox="1"/>
      </xdr:nvSpPr>
      <xdr:spPr>
        <a:xfrm>
          <a:off x="16370300" y="64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58227</xdr:rowOff>
    </xdr:from>
    <xdr:to>
      <xdr:col>86</xdr:col>
      <xdr:colOff>25400</xdr:colOff>
      <xdr:row>37</xdr:row>
      <xdr:rowOff>58227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640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156306</xdr:rowOff>
    </xdr:from>
    <xdr:ext cx="534377" cy="259045"/>
    <xdr:sp macro="" textlink="">
      <xdr:nvSpPr>
        <xdr:cNvPr id="505" name="消防費最大値テキスト">
          <a:extLst>
            <a:ext uri="{FF2B5EF4-FFF2-40B4-BE49-F238E27FC236}">
              <a16:creationId xmlns:a16="http://schemas.microsoft.com/office/drawing/2014/main" id="{00000000-0008-0000-0700-0000F9010000}"/>
            </a:ext>
          </a:extLst>
        </xdr:cNvPr>
        <xdr:cNvSpPr txBox="1"/>
      </xdr:nvSpPr>
      <xdr:spPr>
        <a:xfrm>
          <a:off x="16370300" y="4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38179</xdr:rowOff>
    </xdr:from>
    <xdr:to>
      <xdr:col>86</xdr:col>
      <xdr:colOff>25400</xdr:colOff>
      <xdr:row>30</xdr:row>
      <xdr:rowOff>38179</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51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59599</xdr:rowOff>
    </xdr:from>
    <xdr:to>
      <xdr:col>85</xdr:col>
      <xdr:colOff>127000</xdr:colOff>
      <xdr:row>36</xdr:row>
      <xdr:rowOff>103787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5481300" y="6231799"/>
          <a:ext cx="838200" cy="4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101353</xdr:rowOff>
    </xdr:from>
    <xdr:ext cx="534377" cy="259045"/>
    <xdr:sp macro="" textlink="">
      <xdr:nvSpPr>
        <xdr:cNvPr id="508" name="消防費平均値テキスト">
          <a:extLst>
            <a:ext uri="{FF2B5EF4-FFF2-40B4-BE49-F238E27FC236}">
              <a16:creationId xmlns:a16="http://schemas.microsoft.com/office/drawing/2014/main" id="{00000000-0008-0000-0700-0000FC010000}"/>
            </a:ext>
          </a:extLst>
        </xdr:cNvPr>
        <xdr:cNvSpPr txBox="1"/>
      </xdr:nvSpPr>
      <xdr:spPr>
        <a:xfrm>
          <a:off x="16370300" y="593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78476</xdr:rowOff>
    </xdr:from>
    <xdr:to>
      <xdr:col>85</xdr:col>
      <xdr:colOff>177800</xdr:colOff>
      <xdr:row>36</xdr:row>
      <xdr:rowOff>8626</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62687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137780</xdr:rowOff>
    </xdr:from>
    <xdr:to>
      <xdr:col>81</xdr:col>
      <xdr:colOff>50800</xdr:colOff>
      <xdr:row>36</xdr:row>
      <xdr:rowOff>103787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4592300" y="6138530"/>
          <a:ext cx="889000" cy="1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103873</xdr:rowOff>
    </xdr:from>
    <xdr:to>
      <xdr:col>81</xdr:col>
      <xdr:colOff>101600</xdr:colOff>
      <xdr:row>36</xdr:row>
      <xdr:rowOff>34023</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5430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50550</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5214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61039</xdr:rowOff>
    </xdr:from>
    <xdr:to>
      <xdr:col>76</xdr:col>
      <xdr:colOff>114300</xdr:colOff>
      <xdr:row>35</xdr:row>
      <xdr:rowOff>137780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3703300" y="6061789"/>
          <a:ext cx="889000" cy="7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100719</xdr:rowOff>
    </xdr:from>
    <xdr:to>
      <xdr:col>76</xdr:col>
      <xdr:colOff>165100</xdr:colOff>
      <xdr:row>36</xdr:row>
      <xdr:rowOff>30869</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4541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21996</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4325111" y="61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61039</xdr:rowOff>
    </xdr:from>
    <xdr:to>
      <xdr:col>71</xdr:col>
      <xdr:colOff>177800</xdr:colOff>
      <xdr:row>36</xdr:row>
      <xdr:rowOff>79281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2814300" y="6061789"/>
          <a:ext cx="889000" cy="18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95598</xdr:rowOff>
    </xdr:from>
    <xdr:to>
      <xdr:col>72</xdr:col>
      <xdr:colOff>38100</xdr:colOff>
      <xdr:row>36</xdr:row>
      <xdr:rowOff>25748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3652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16875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3436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41763</xdr:rowOff>
    </xdr:from>
    <xdr:to>
      <xdr:col>67</xdr:col>
      <xdr:colOff>101600</xdr:colOff>
      <xdr:row>35</xdr:row>
      <xdr:rowOff>143363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2763500" y="604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159890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547111" y="581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8799</xdr:rowOff>
    </xdr:from>
    <xdr:to>
      <xdr:col>85</xdr:col>
      <xdr:colOff>177800</xdr:colOff>
      <xdr:row>36</xdr:row>
      <xdr:rowOff>110399</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6268700" y="618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158676</xdr:rowOff>
    </xdr:from>
    <xdr:ext cx="534377" cy="259045"/>
    <xdr:sp macro="" textlink="">
      <xdr:nvSpPr>
        <xdr:cNvPr id="527" name="消防費該当値テキスト">
          <a:extLst>
            <a:ext uri="{FF2B5EF4-FFF2-40B4-BE49-F238E27FC236}">
              <a16:creationId xmlns:a16="http://schemas.microsoft.com/office/drawing/2014/main" id="{00000000-0008-0000-0700-00000F020000}"/>
            </a:ext>
          </a:extLst>
        </xdr:cNvPr>
        <xdr:cNvSpPr txBox="1"/>
      </xdr:nvSpPr>
      <xdr:spPr>
        <a:xfrm>
          <a:off x="16370300" y="615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52987</xdr:rowOff>
    </xdr:from>
    <xdr:to>
      <xdr:col>81</xdr:col>
      <xdr:colOff>101600</xdr:colOff>
      <xdr:row>36</xdr:row>
      <xdr:rowOff>154587</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5430500" y="622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145714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31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86980</xdr:rowOff>
    </xdr:from>
    <xdr:to>
      <xdr:col>76</xdr:col>
      <xdr:colOff>165100</xdr:colOff>
      <xdr:row>36</xdr:row>
      <xdr:rowOff>17130</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4541500" y="60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33657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86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10239</xdr:rowOff>
    </xdr:from>
    <xdr:to>
      <xdr:col>72</xdr:col>
      <xdr:colOff>38100</xdr:colOff>
      <xdr:row>35</xdr:row>
      <xdr:rowOff>111839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3652500" y="601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128366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78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28481</xdr:rowOff>
    </xdr:from>
    <xdr:to>
      <xdr:col>67</xdr:col>
      <xdr:colOff>101600</xdr:colOff>
      <xdr:row>36</xdr:row>
      <xdr:rowOff>130081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2763500" y="620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121208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9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109068</xdr:rowOff>
    </xdr:from>
    <xdr:to>
      <xdr:col>85</xdr:col>
      <xdr:colOff>127000</xdr:colOff>
      <xdr:row>59</xdr:row>
      <xdr:rowOff>93152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10053168"/>
          <a:ext cx="838200" cy="15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116458</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17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144904</xdr:rowOff>
    </xdr:from>
    <xdr:to>
      <xdr:col>81</xdr:col>
      <xdr:colOff>50800</xdr:colOff>
      <xdr:row>59</xdr:row>
      <xdr:rowOff>93152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4592300" y="10089004"/>
          <a:ext cx="889000" cy="1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119582</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72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144904</xdr:rowOff>
    </xdr:from>
    <xdr:to>
      <xdr:col>76</xdr:col>
      <xdr:colOff>114300</xdr:colOff>
      <xdr:row>59</xdr:row>
      <xdr:rowOff>56142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10089004"/>
          <a:ext cx="889000" cy="8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111995</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71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56142</xdr:rowOff>
    </xdr:from>
    <xdr:to>
      <xdr:col>71</xdr:col>
      <xdr:colOff>177800</xdr:colOff>
      <xdr:row>59</xdr:row>
      <xdr:rowOff>108414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10171692"/>
          <a:ext cx="889000" cy="5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123436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7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62252</xdr:rowOff>
    </xdr:from>
    <xdr:to>
      <xdr:col>67</xdr:col>
      <xdr:colOff>101600</xdr:colOff>
      <xdr:row>57</xdr:row>
      <xdr:rowOff>163852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83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8929</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61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58268</xdr:rowOff>
    </xdr:from>
    <xdr:to>
      <xdr:col>85</xdr:col>
      <xdr:colOff>177800</xdr:colOff>
      <xdr:row>58</xdr:row>
      <xdr:rowOff>159868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100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36695</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98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42352</xdr:rowOff>
    </xdr:from>
    <xdr:to>
      <xdr:col>81</xdr:col>
      <xdr:colOff>101600</xdr:colOff>
      <xdr:row>59</xdr:row>
      <xdr:rowOff>143952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1015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135079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1025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94104</xdr:rowOff>
    </xdr:from>
    <xdr:to>
      <xdr:col>76</xdr:col>
      <xdr:colOff>165100</xdr:colOff>
      <xdr:row>59</xdr:row>
      <xdr:rowOff>24254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1003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15381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13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5342</xdr:rowOff>
    </xdr:from>
    <xdr:to>
      <xdr:col>72</xdr:col>
      <xdr:colOff>38100</xdr:colOff>
      <xdr:row>59</xdr:row>
      <xdr:rowOff>106942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1012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98069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21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57614</xdr:rowOff>
    </xdr:from>
    <xdr:to>
      <xdr:col>67</xdr:col>
      <xdr:colOff>101600</xdr:colOff>
      <xdr:row>59</xdr:row>
      <xdr:rowOff>159214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1017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150341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26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48100</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221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166227</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9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48100</xdr:rowOff>
    </xdr:from>
    <xdr:to>
      <xdr:col>86</xdr:col>
      <xdr:colOff>25400</xdr:colOff>
      <xdr:row>71</xdr:row>
      <xdr:rowOff>48100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22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112862</xdr:rowOff>
    </xdr:from>
    <xdr:to>
      <xdr:col>85</xdr:col>
      <xdr:colOff>127000</xdr:colOff>
      <xdr:row>76</xdr:row>
      <xdr:rowOff>136958</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2628712"/>
          <a:ext cx="838200" cy="53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56675</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25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78248</xdr:rowOff>
    </xdr:from>
    <xdr:to>
      <xdr:col>85</xdr:col>
      <xdr:colOff>177800</xdr:colOff>
      <xdr:row>78</xdr:row>
      <xdr:rowOff>8398</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27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127950</xdr:rowOff>
    </xdr:from>
    <xdr:to>
      <xdr:col>81</xdr:col>
      <xdr:colOff>50800</xdr:colOff>
      <xdr:row>73</xdr:row>
      <xdr:rowOff>112862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2300900"/>
          <a:ext cx="889000" cy="3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120036</xdr:rowOff>
    </xdr:from>
    <xdr:to>
      <xdr:col>81</xdr:col>
      <xdr:colOff>101600</xdr:colOff>
      <xdr:row>78</xdr:row>
      <xdr:rowOff>50186</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41313</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41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127950</xdr:rowOff>
    </xdr:from>
    <xdr:to>
      <xdr:col>76</xdr:col>
      <xdr:colOff>114300</xdr:colOff>
      <xdr:row>73</xdr:row>
      <xdr:rowOff>7707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2300900"/>
          <a:ext cx="889000" cy="22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28001</xdr:rowOff>
    </xdr:from>
    <xdr:to>
      <xdr:col>76</xdr:col>
      <xdr:colOff>165100</xdr:colOff>
      <xdr:row>78</xdr:row>
      <xdr:rowOff>129601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120728</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4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7707</xdr:rowOff>
    </xdr:from>
    <xdr:to>
      <xdr:col>71</xdr:col>
      <xdr:colOff>177800</xdr:colOff>
      <xdr:row>78</xdr:row>
      <xdr:rowOff>92402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2523557"/>
          <a:ext cx="889000" cy="94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159835</xdr:rowOff>
    </xdr:from>
    <xdr:to>
      <xdr:col>72</xdr:col>
      <xdr:colOff>38100</xdr:colOff>
      <xdr:row>78</xdr:row>
      <xdr:rowOff>89985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81112</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45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146805</xdr:rowOff>
    </xdr:from>
    <xdr:to>
      <xdr:col>67</xdr:col>
      <xdr:colOff>101600</xdr:colOff>
      <xdr:row>78</xdr:row>
      <xdr:rowOff>76955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93482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86158</xdr:rowOff>
    </xdr:from>
    <xdr:to>
      <xdr:col>85</xdr:col>
      <xdr:colOff>177800</xdr:colOff>
      <xdr:row>77</xdr:row>
      <xdr:rowOff>16308</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1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109034</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296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62062</xdr:rowOff>
    </xdr:from>
    <xdr:to>
      <xdr:col>81</xdr:col>
      <xdr:colOff>101600</xdr:colOff>
      <xdr:row>73</xdr:row>
      <xdr:rowOff>163662</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257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8739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235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77150</xdr:rowOff>
    </xdr:from>
    <xdr:to>
      <xdr:col>76</xdr:col>
      <xdr:colOff>165100</xdr:colOff>
      <xdr:row>72</xdr:row>
      <xdr:rowOff>7300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22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23827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20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128357</xdr:rowOff>
    </xdr:from>
    <xdr:to>
      <xdr:col>72</xdr:col>
      <xdr:colOff>38100</xdr:colOff>
      <xdr:row>73</xdr:row>
      <xdr:rowOff>58507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247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75034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224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41602</xdr:rowOff>
    </xdr:from>
    <xdr:to>
      <xdr:col>67</xdr:col>
      <xdr:colOff>101600</xdr:colOff>
      <xdr:row>78</xdr:row>
      <xdr:rowOff>143202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1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134329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50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143366</xdr:rowOff>
    </xdr:from>
    <xdr:to>
      <xdr:col>85</xdr:col>
      <xdr:colOff>126364</xdr:colOff>
      <xdr:row>98</xdr:row>
      <xdr:rowOff>113534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573866"/>
          <a:ext cx="1269" cy="134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117361</xdr:rowOff>
    </xdr:from>
    <xdr:ext cx="534377"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113534</xdr:rowOff>
    </xdr:from>
    <xdr:to>
      <xdr:col>86</xdr:col>
      <xdr:colOff>25400</xdr:colOff>
      <xdr:row>98</xdr:row>
      <xdr:rowOff>113534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90043</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4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143366</xdr:rowOff>
    </xdr:from>
    <xdr:to>
      <xdr:col>86</xdr:col>
      <xdr:colOff>25400</xdr:colOff>
      <xdr:row>90</xdr:row>
      <xdr:rowOff>143366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57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51936</xdr:rowOff>
    </xdr:from>
    <xdr:to>
      <xdr:col>85</xdr:col>
      <xdr:colOff>127000</xdr:colOff>
      <xdr:row>97</xdr:row>
      <xdr:rowOff>68738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682586"/>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45083</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22206</xdr:rowOff>
    </xdr:from>
    <xdr:to>
      <xdr:col>85</xdr:col>
      <xdr:colOff>177800</xdr:colOff>
      <xdr:row>96</xdr:row>
      <xdr:rowOff>123806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4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68738</xdr:rowOff>
    </xdr:from>
    <xdr:to>
      <xdr:col>81</xdr:col>
      <xdr:colOff>50800</xdr:colOff>
      <xdr:row>97</xdr:row>
      <xdr:rowOff>69348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699388"/>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19368</xdr:rowOff>
    </xdr:from>
    <xdr:to>
      <xdr:col>81</xdr:col>
      <xdr:colOff>101600</xdr:colOff>
      <xdr:row>96</xdr:row>
      <xdr:rowOff>120968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47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137495</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2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65633</xdr:rowOff>
    </xdr:from>
    <xdr:to>
      <xdr:col>76</xdr:col>
      <xdr:colOff>114300</xdr:colOff>
      <xdr:row>97</xdr:row>
      <xdr:rowOff>69348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696283"/>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24758</xdr:rowOff>
    </xdr:from>
    <xdr:to>
      <xdr:col>76</xdr:col>
      <xdr:colOff>165100</xdr:colOff>
      <xdr:row>96</xdr:row>
      <xdr:rowOff>126358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4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142885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25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62137</xdr:rowOff>
    </xdr:from>
    <xdr:to>
      <xdr:col>71</xdr:col>
      <xdr:colOff>177800</xdr:colOff>
      <xdr:row>97</xdr:row>
      <xdr:rowOff>65633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692787"/>
          <a:ext cx="889000" cy="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30311</xdr:rowOff>
    </xdr:from>
    <xdr:to>
      <xdr:col>72</xdr:col>
      <xdr:colOff>38100</xdr:colOff>
      <xdr:row>96</xdr:row>
      <xdr:rowOff>131911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48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148438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2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101682</xdr:rowOff>
    </xdr:from>
    <xdr:to>
      <xdr:col>67</xdr:col>
      <xdr:colOff>101600</xdr:colOff>
      <xdr:row>96</xdr:row>
      <xdr:rowOff>31832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38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48359</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16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1136</xdr:rowOff>
    </xdr:from>
    <xdr:to>
      <xdr:col>85</xdr:col>
      <xdr:colOff>177800</xdr:colOff>
      <xdr:row>97</xdr:row>
      <xdr:rowOff>102736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3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151013</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1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17938</xdr:rowOff>
    </xdr:from>
    <xdr:to>
      <xdr:col>81</xdr:col>
      <xdr:colOff>101600</xdr:colOff>
      <xdr:row>97</xdr:row>
      <xdr:rowOff>119538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4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110665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18548</xdr:rowOff>
    </xdr:from>
    <xdr:to>
      <xdr:col>76</xdr:col>
      <xdr:colOff>165100</xdr:colOff>
      <xdr:row>97</xdr:row>
      <xdr:rowOff>120148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111275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14833</xdr:rowOff>
    </xdr:from>
    <xdr:to>
      <xdr:col>72</xdr:col>
      <xdr:colOff>38100</xdr:colOff>
      <xdr:row>97</xdr:row>
      <xdr:rowOff>116433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4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107560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3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11337</xdr:rowOff>
    </xdr:from>
    <xdr:to>
      <xdr:col>67</xdr:col>
      <xdr:colOff>101600</xdr:colOff>
      <xdr:row>97</xdr:row>
      <xdr:rowOff>112937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4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104064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3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162780</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7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80230</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23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57353</xdr:rowOff>
    </xdr:from>
    <xdr:to>
      <xdr:col>116</xdr:col>
      <xdr:colOff>114300</xdr:colOff>
      <xdr:row>38</xdr:row>
      <xdr:rowOff>158953</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42266</xdr:rowOff>
    </xdr:from>
    <xdr:to>
      <xdr:col>112</xdr:col>
      <xdr:colOff>38100</xdr:colOff>
      <xdr:row>38</xdr:row>
      <xdr:rowOff>143866</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160393</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1287</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39065</xdr:rowOff>
    </xdr:from>
    <xdr:to>
      <xdr:col>102</xdr:col>
      <xdr:colOff>165100</xdr:colOff>
      <xdr:row>38</xdr:row>
      <xdr:rowOff>140665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157192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23978</xdr:rowOff>
    </xdr:from>
    <xdr:to>
      <xdr:col>98</xdr:col>
      <xdr:colOff>38100</xdr:colOff>
      <xdr:row>38</xdr:row>
      <xdr:rowOff>125578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3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142105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14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35780</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5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157480</xdr:rowOff>
    </xdr:from>
    <xdr:to>
      <xdr:col>98</xdr:col>
      <xdr:colOff>38100</xdr:colOff>
      <xdr:row>51</xdr:row>
      <xdr:rowOff>87630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104157</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対前年度比において，総務費，消防費，教育費が大幅に増加し，反対に商工費，土木費，教育費，災害復旧費が大幅に減少した。総務費は，</a:t>
          </a:r>
          <a:r>
            <a:rPr kumimoji="1" lang="ja-JP" altLang="en-US" sz="1300">
              <a:solidFill>
                <a:srgbClr val="FF0000"/>
              </a:solidFill>
              <a:latin typeface="ＭＳ Ｐゴシック" panose="020B0600070205080204" pitchFamily="50" charset="-128"/>
              <a:ea typeface="ＭＳ Ｐゴシック" panose="020B0600070205080204" pitchFamily="50" charset="-128"/>
            </a:rPr>
            <a:t>プレミアム付商品券事業の追加や，平成</a:t>
          </a:r>
          <a:r>
            <a:rPr kumimoji="1" lang="en-US" altLang="ja-JP" sz="1300">
              <a:solidFill>
                <a:srgbClr val="FF0000"/>
              </a:solidFill>
              <a:latin typeface="ＭＳ Ｐゴシック" panose="020B0600070205080204" pitchFamily="50" charset="-128"/>
              <a:ea typeface="ＭＳ Ｐゴシック" panose="020B0600070205080204" pitchFamily="50" charset="-128"/>
            </a:rPr>
            <a:t>28</a:t>
          </a:r>
          <a:r>
            <a:rPr kumimoji="1" lang="ja-JP" altLang="en-US" sz="1300">
              <a:solidFill>
                <a:srgbClr val="FF0000"/>
              </a:solidFill>
              <a:latin typeface="ＭＳ Ｐゴシック" panose="020B0600070205080204" pitchFamily="50" charset="-128"/>
              <a:ea typeface="ＭＳ Ｐゴシック" panose="020B0600070205080204" pitchFamily="50" charset="-128"/>
            </a:rPr>
            <a:t>年熊本地震災害廃棄物処理に係る減債基金元金積立金の増額</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により</a:t>
          </a:r>
          <a:r>
            <a:rPr kumimoji="1" lang="ja-JP" altLang="en-US" sz="1300">
              <a:latin typeface="ＭＳ Ｐゴシック" panose="020B0600070205080204" pitchFamily="50" charset="-128"/>
              <a:ea typeface="ＭＳ Ｐゴシック" panose="020B0600070205080204" pitchFamily="50" charset="-128"/>
            </a:rPr>
            <a:t>増加した。商工費は，中小企業に対する融資のための預託金が平成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年度に終了したことで大幅に減少した。土木費は，災害公営住宅整備事業が平成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終了するなど，大規模建設工事の減少により大幅に減少した。消防費は消防本部・北消防署建設事業（宇城広域連合負担金）の増額により増加した。教育費は，花園幼稚園改築事業や網田小学校擁壁整備事業等により大幅に増加した。災害復旧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年熊本地震で被害を受けた道路・河川等の公共施設の復旧にかかる経費の減少や，宅地耐震化事業や入地団地災害復旧工事の完了により大幅な減少となったが，類似団体との比較では若干高い水準にある。</a:t>
          </a:r>
        </a:p>
        <a:p>
          <a:r>
            <a:rPr kumimoji="1" lang="ja-JP" altLang="en-US" sz="1300">
              <a:latin typeface="ＭＳ Ｐゴシック" panose="020B0600070205080204" pitchFamily="50" charset="-128"/>
              <a:ea typeface="ＭＳ Ｐゴシック" panose="020B0600070205080204" pitchFamily="50" charset="-128"/>
            </a:rPr>
            <a:t>　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関連事業の終了により，災害復旧費においては減少に転じると想定されるが，市庁舎復旧工事が本格的に始まるため，再び増加すると考えられる。衛生費は，宇城広域連合関連施設の大幅改修工事が控えているため，増加していくと考えられる。農林水産業費や土木費は，通常事業にシフトしていくことで，熊本地震前の水準プラスアルファで推移していくと想定される。また公債費については，災害復旧等による地方債の償還が本格的に始まるため，上昇していくと想定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年度決算剰余金を</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億円財政調整基金に積み増したことで増額となった。</a:t>
          </a:r>
        </a:p>
        <a:p>
          <a:r>
            <a:rPr kumimoji="1" lang="ja-JP" altLang="en-US" sz="1200">
              <a:latin typeface="ＭＳ ゴシック" pitchFamily="49" charset="-128"/>
              <a:ea typeface="ＭＳ ゴシック" pitchFamily="49" charset="-128"/>
            </a:rPr>
            <a:t>　実質収支比率は</a:t>
          </a:r>
          <a:r>
            <a:rPr kumimoji="1" lang="en-US" altLang="ja-JP" sz="1200">
              <a:latin typeface="ＭＳ ゴシック" pitchFamily="49" charset="-128"/>
              <a:ea typeface="ＭＳ ゴシック" pitchFamily="49" charset="-128"/>
            </a:rPr>
            <a:t>4.04</a:t>
          </a:r>
          <a:r>
            <a:rPr kumimoji="1" lang="ja-JP" altLang="en-US" sz="1200">
              <a:latin typeface="ＭＳ ゴシック" pitchFamily="49" charset="-128"/>
              <a:ea typeface="ＭＳ ゴシック" pitchFamily="49" charset="-128"/>
            </a:rPr>
            <a:t>と前年度比で</a:t>
          </a:r>
          <a:r>
            <a:rPr kumimoji="1" lang="en-US" altLang="ja-JP" sz="1200">
              <a:latin typeface="ＭＳ ゴシック" pitchFamily="49" charset="-128"/>
              <a:ea typeface="ＭＳ ゴシック" pitchFamily="49" charset="-128"/>
            </a:rPr>
            <a:t>4.75</a:t>
          </a:r>
          <a:r>
            <a:rPr kumimoji="1" lang="ja-JP" altLang="en-US" sz="1200">
              <a:latin typeface="ＭＳ ゴシック" pitchFamily="49" charset="-128"/>
              <a:ea typeface="ＭＳ ゴシック" pitchFamily="49" charset="-128"/>
            </a:rPr>
            <a:t>ポイント悪化した。要因として，歳入面では地方交付税が▲</a:t>
          </a:r>
          <a:r>
            <a:rPr kumimoji="1" lang="en-US" altLang="ja-JP" sz="1200">
              <a:latin typeface="ＭＳ ゴシック" pitchFamily="49" charset="-128"/>
              <a:ea typeface="ＭＳ ゴシック" pitchFamily="49" charset="-128"/>
            </a:rPr>
            <a:t>133,439</a:t>
          </a:r>
          <a:r>
            <a:rPr kumimoji="1" lang="ja-JP" altLang="en-US" sz="1200">
              <a:latin typeface="ＭＳ ゴシック" pitchFamily="49" charset="-128"/>
              <a:ea typeface="ＭＳ ゴシック" pitchFamily="49" charset="-128"/>
            </a:rPr>
            <a:t>千円，臨時財政対策債が▲</a:t>
          </a:r>
          <a:r>
            <a:rPr kumimoji="1" lang="en-US" altLang="ja-JP" sz="1200">
              <a:latin typeface="ＭＳ ゴシック" pitchFamily="49" charset="-128"/>
              <a:ea typeface="ＭＳ ゴシック" pitchFamily="49" charset="-128"/>
            </a:rPr>
            <a:t>107,568</a:t>
          </a:r>
          <a:r>
            <a:rPr kumimoji="1" lang="ja-JP" altLang="en-US" sz="1200">
              <a:latin typeface="ＭＳ ゴシック" pitchFamily="49" charset="-128"/>
              <a:ea typeface="ＭＳ ゴシック" pitchFamily="49" charset="-128"/>
            </a:rPr>
            <a:t>千円と，前年度からそれぞれ大きく減少したこと，また，歳出面では花園幼稚園改築事業等の大規模工事や，基幹系電算システムの改修費等の経費が増加したことが挙げられる。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今後も引き続き，適切な財政調整基金の確保に努め，施策事業の見直し等を図り，健全な財政運営を行っていく。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全会計赤字はなく，良好な運営を行っているといえる。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一般会計</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歳入においては，市税の徴収強化や自主財源の確保に努めるとともに，歳出予算の抑制を行うことで，健全な財政運営に努めている。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公共下水道事業会計</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公営企業会計に移行しているため，独立採算を行っているが，公債費に対する部分の一部に一般会計からの補助を支出している。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水道事業会計</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公営企業会計に移行しており，独立採算を行っている。一般会計からの補助はなく，良好な運営を行っている。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介護保険事業</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高齢者人口の増加により，給付費等が増加している状況であり，一般会計からの繰出金は増加傾向にある。収支は黒字だが厳しい財政状況である。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国民健康保険特別会計</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一般会計から赤字補てんとしての基準外繰出金を支出しており，毎年予算編成は厳しい状況にある。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漁業集落排水施設整備事業特別会計</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使用料収入では運営が難しいため，一般会計からの繰出金により収支を保っており，運営は厳しい状況となっている。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後期高齢者医療特別会計</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広域連合に対する負担金等に対し一般会計からの繰出金を支出しているが，健全な運営を行っている。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簡易水道事業</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公債費に対する部分の一部に一般会計から繰出金を支出しているが，収支は黒字であり，健全な運営に努めている。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7096;%20&#36001;&#25919;&#35506;%20&#36001;&#25919;&#20418;/101&#12288;&#36001;&#25919;&#20849;&#36890;/203&#12288;&#36001;&#25919;&#20107;&#24773;/020%20&#36001;&#25919;&#29366;&#27841;&#36039;&#26009;&#38598;/R3%20R1&#27770;&#31639;&#12395;&#22522;&#12389;&#12367;&#36001;&#25919;&#29366;&#27841;&#36039;&#26009;&#38598;/03.&#36861;&#21152;&#35519;&#26619;/02%20&#22238;&#31572;/&#12304;&#36001;&#25919;&#29366;&#27841;&#36039;&#26009;&#38598;&#12305;_432113_&#23431;&#22303;&#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33.700000000000003</v>
          </cell>
          <cell r="BX51">
            <v>35.6</v>
          </cell>
          <cell r="CF51">
            <v>29.5</v>
          </cell>
          <cell r="CN51">
            <v>22.1</v>
          </cell>
          <cell r="CV51">
            <v>2.7</v>
          </cell>
        </row>
        <row r="53">
          <cell r="BP53">
            <v>53.2</v>
          </cell>
          <cell r="BX53">
            <v>59.4</v>
          </cell>
          <cell r="CF53">
            <v>59.4</v>
          </cell>
          <cell r="CN53">
            <v>60.2</v>
          </cell>
          <cell r="CV53">
            <v>60.8</v>
          </cell>
        </row>
        <row r="55">
          <cell r="AN55" t="str">
            <v>類似団体内平均値</v>
          </cell>
          <cell r="BP55">
            <v>58.5</v>
          </cell>
          <cell r="BX55">
            <v>36.6</v>
          </cell>
          <cell r="CF55">
            <v>37.700000000000003</v>
          </cell>
          <cell r="CN55">
            <v>37.9</v>
          </cell>
          <cell r="CV55">
            <v>38.700000000000003</v>
          </cell>
        </row>
        <row r="57">
          <cell r="BP57">
            <v>52.9</v>
          </cell>
          <cell r="BX57">
            <v>58.8</v>
          </cell>
          <cell r="CF57">
            <v>59.4</v>
          </cell>
          <cell r="CN57">
            <v>60.7</v>
          </cell>
          <cell r="CV57">
            <v>66.599999999999994</v>
          </cell>
        </row>
        <row r="72">
          <cell r="BP72" t="str">
            <v>H27</v>
          </cell>
          <cell r="BX72" t="str">
            <v>H28</v>
          </cell>
          <cell r="CF72" t="str">
            <v>H29</v>
          </cell>
          <cell r="CN72" t="str">
            <v>H30</v>
          </cell>
          <cell r="CV72" t="str">
            <v>R01</v>
          </cell>
        </row>
        <row r="73">
          <cell r="AN73" t="str">
            <v>当該団体値</v>
          </cell>
          <cell r="BP73">
            <v>33.700000000000003</v>
          </cell>
          <cell r="BX73">
            <v>35.6</v>
          </cell>
          <cell r="CF73">
            <v>29.5</v>
          </cell>
          <cell r="CN73">
            <v>22.1</v>
          </cell>
          <cell r="CV73">
            <v>2.7</v>
          </cell>
        </row>
        <row r="75">
          <cell r="BP75">
            <v>9.5</v>
          </cell>
          <cell r="BX75">
            <v>9.8000000000000007</v>
          </cell>
          <cell r="CF75">
            <v>9.4</v>
          </cell>
          <cell r="CN75">
            <v>9.4</v>
          </cell>
          <cell r="CV75">
            <v>9.8000000000000007</v>
          </cell>
        </row>
        <row r="77">
          <cell r="AN77" t="str">
            <v>類似団体内平均値</v>
          </cell>
          <cell r="BP77">
            <v>58.5</v>
          </cell>
          <cell r="BX77">
            <v>36.6</v>
          </cell>
          <cell r="CF77">
            <v>37.700000000000003</v>
          </cell>
          <cell r="CN77">
            <v>37.9</v>
          </cell>
          <cell r="CV77">
            <v>38.700000000000003</v>
          </cell>
        </row>
        <row r="79">
          <cell r="BP79">
            <v>10.7</v>
          </cell>
          <cell r="BX79">
            <v>9.1999999999999993</v>
          </cell>
          <cell r="CF79">
            <v>8.9</v>
          </cell>
          <cell r="CN79">
            <v>8.6999999999999993</v>
          </cell>
          <cell r="CV79">
            <v>8.8000000000000007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M9" sqref="AM9:AT9"/>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17485424</v>
      </c>
      <c r="BO4" s="393"/>
      <c r="BP4" s="393"/>
      <c r="BQ4" s="393"/>
      <c r="BR4" s="393"/>
      <c r="BS4" s="393"/>
      <c r="BT4" s="393"/>
      <c r="BU4" s="394"/>
      <c r="BV4" s="392">
        <v>18316108</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4</v>
      </c>
      <c r="CU4" s="399"/>
      <c r="CV4" s="399"/>
      <c r="CW4" s="399"/>
      <c r="CX4" s="399"/>
      <c r="CY4" s="399"/>
      <c r="CZ4" s="399"/>
      <c r="DA4" s="400"/>
      <c r="DB4" s="398">
        <v>8.8000000000000007</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17089582</v>
      </c>
      <c r="BO5" s="430"/>
      <c r="BP5" s="430"/>
      <c r="BQ5" s="430"/>
      <c r="BR5" s="430"/>
      <c r="BS5" s="430"/>
      <c r="BT5" s="430"/>
      <c r="BU5" s="431"/>
      <c r="BV5" s="429">
        <v>17466694</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95.5</v>
      </c>
      <c r="CU5" s="427"/>
      <c r="CV5" s="427"/>
      <c r="CW5" s="427"/>
      <c r="CX5" s="427"/>
      <c r="CY5" s="427"/>
      <c r="CZ5" s="427"/>
      <c r="DA5" s="428"/>
      <c r="DB5" s="426">
        <v>94.8</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395842</v>
      </c>
      <c r="BO6" s="430"/>
      <c r="BP6" s="430"/>
      <c r="BQ6" s="430"/>
      <c r="BR6" s="430"/>
      <c r="BS6" s="430"/>
      <c r="BT6" s="430"/>
      <c r="BU6" s="431"/>
      <c r="BV6" s="429">
        <v>849414</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100</v>
      </c>
      <c r="CU6" s="467"/>
      <c r="CV6" s="467"/>
      <c r="CW6" s="467"/>
      <c r="CX6" s="467"/>
      <c r="CY6" s="467"/>
      <c r="CZ6" s="467"/>
      <c r="DA6" s="468"/>
      <c r="DB6" s="466">
        <v>100.5</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48542</v>
      </c>
      <c r="BO7" s="430"/>
      <c r="BP7" s="430"/>
      <c r="BQ7" s="430"/>
      <c r="BR7" s="430"/>
      <c r="BS7" s="430"/>
      <c r="BT7" s="430"/>
      <c r="BU7" s="431"/>
      <c r="BV7" s="429">
        <v>100083</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8593129</v>
      </c>
      <c r="CU7" s="430"/>
      <c r="CV7" s="430"/>
      <c r="CW7" s="430"/>
      <c r="CX7" s="430"/>
      <c r="CY7" s="430"/>
      <c r="CZ7" s="430"/>
      <c r="DA7" s="431"/>
      <c r="DB7" s="429">
        <v>8526008</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94</v>
      </c>
      <c r="AV8" s="462"/>
      <c r="AW8" s="462"/>
      <c r="AX8" s="462"/>
      <c r="AY8" s="463" t="s">
        <v>108</v>
      </c>
      <c r="AZ8" s="464"/>
      <c r="BA8" s="464"/>
      <c r="BB8" s="464"/>
      <c r="BC8" s="464"/>
      <c r="BD8" s="464"/>
      <c r="BE8" s="464"/>
      <c r="BF8" s="464"/>
      <c r="BG8" s="464"/>
      <c r="BH8" s="464"/>
      <c r="BI8" s="464"/>
      <c r="BJ8" s="464"/>
      <c r="BK8" s="464"/>
      <c r="BL8" s="464"/>
      <c r="BM8" s="465"/>
      <c r="BN8" s="429">
        <v>347300</v>
      </c>
      <c r="BO8" s="430"/>
      <c r="BP8" s="430"/>
      <c r="BQ8" s="430"/>
      <c r="BR8" s="430"/>
      <c r="BS8" s="430"/>
      <c r="BT8" s="430"/>
      <c r="BU8" s="431"/>
      <c r="BV8" s="429">
        <v>749331</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0.52</v>
      </c>
      <c r="CU8" s="470"/>
      <c r="CV8" s="470"/>
      <c r="CW8" s="470"/>
      <c r="CX8" s="470"/>
      <c r="CY8" s="470"/>
      <c r="CZ8" s="470"/>
      <c r="DA8" s="471"/>
      <c r="DB8" s="469">
        <v>0.52</v>
      </c>
      <c r="DC8" s="470"/>
      <c r="DD8" s="470"/>
      <c r="DE8" s="470"/>
      <c r="DF8" s="470"/>
      <c r="DG8" s="470"/>
      <c r="DH8" s="470"/>
      <c r="DI8" s="471"/>
      <c r="DJ8" s="186"/>
      <c r="DK8" s="186"/>
      <c r="DL8" s="186"/>
      <c r="DM8" s="186"/>
      <c r="DN8" s="186"/>
      <c r="DO8" s="186"/>
    </row>
    <row r="9" spans="1:119" ht="18.75" customHeight="1" thickBot="1" x14ac:dyDescent="0.2">
      <c r="A9" s="187"/>
      <c r="B9" s="423" t="s">
        <v>110</v>
      </c>
      <c r="C9" s="424"/>
      <c r="D9" s="424"/>
      <c r="E9" s="424"/>
      <c r="F9" s="424"/>
      <c r="G9" s="424"/>
      <c r="H9" s="424"/>
      <c r="I9" s="424"/>
      <c r="J9" s="424"/>
      <c r="K9" s="472"/>
      <c r="L9" s="473" t="s">
        <v>111</v>
      </c>
      <c r="M9" s="474"/>
      <c r="N9" s="474"/>
      <c r="O9" s="474"/>
      <c r="P9" s="474"/>
      <c r="Q9" s="475"/>
      <c r="R9" s="476">
        <v>37026</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94</v>
      </c>
      <c r="AV9" s="462"/>
      <c r="AW9" s="462"/>
      <c r="AX9" s="462"/>
      <c r="AY9" s="463" t="s">
        <v>114</v>
      </c>
      <c r="AZ9" s="464"/>
      <c r="BA9" s="464"/>
      <c r="BB9" s="464"/>
      <c r="BC9" s="464"/>
      <c r="BD9" s="464"/>
      <c r="BE9" s="464"/>
      <c r="BF9" s="464"/>
      <c r="BG9" s="464"/>
      <c r="BH9" s="464"/>
      <c r="BI9" s="464"/>
      <c r="BJ9" s="464"/>
      <c r="BK9" s="464"/>
      <c r="BL9" s="464"/>
      <c r="BM9" s="465"/>
      <c r="BN9" s="429">
        <v>-402031</v>
      </c>
      <c r="BO9" s="430"/>
      <c r="BP9" s="430"/>
      <c r="BQ9" s="430"/>
      <c r="BR9" s="430"/>
      <c r="BS9" s="430"/>
      <c r="BT9" s="430"/>
      <c r="BU9" s="431"/>
      <c r="BV9" s="429">
        <v>-31847</v>
      </c>
      <c r="BW9" s="430"/>
      <c r="BX9" s="430"/>
      <c r="BY9" s="430"/>
      <c r="BZ9" s="430"/>
      <c r="CA9" s="430"/>
      <c r="CB9" s="430"/>
      <c r="CC9" s="431"/>
      <c r="CD9" s="432" t="s">
        <v>115</v>
      </c>
      <c r="CE9" s="433"/>
      <c r="CF9" s="433"/>
      <c r="CG9" s="433"/>
      <c r="CH9" s="433"/>
      <c r="CI9" s="433"/>
      <c r="CJ9" s="433"/>
      <c r="CK9" s="433"/>
      <c r="CL9" s="433"/>
      <c r="CM9" s="433"/>
      <c r="CN9" s="433"/>
      <c r="CO9" s="433"/>
      <c r="CP9" s="433"/>
      <c r="CQ9" s="433"/>
      <c r="CR9" s="433"/>
      <c r="CS9" s="434"/>
      <c r="CT9" s="426">
        <v>15.4</v>
      </c>
      <c r="CU9" s="427"/>
      <c r="CV9" s="427"/>
      <c r="CW9" s="427"/>
      <c r="CX9" s="427"/>
      <c r="CY9" s="427"/>
      <c r="CZ9" s="427"/>
      <c r="DA9" s="428"/>
      <c r="DB9" s="426">
        <v>14.4</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116</v>
      </c>
      <c r="M10" s="459"/>
      <c r="N10" s="459"/>
      <c r="O10" s="459"/>
      <c r="P10" s="459"/>
      <c r="Q10" s="460"/>
      <c r="R10" s="480">
        <v>37727</v>
      </c>
      <c r="S10" s="481"/>
      <c r="T10" s="481"/>
      <c r="U10" s="481"/>
      <c r="V10" s="482"/>
      <c r="W10" s="417"/>
      <c r="X10" s="418"/>
      <c r="Y10" s="418"/>
      <c r="Z10" s="418"/>
      <c r="AA10" s="418"/>
      <c r="AB10" s="418"/>
      <c r="AC10" s="418"/>
      <c r="AD10" s="418"/>
      <c r="AE10" s="418"/>
      <c r="AF10" s="418"/>
      <c r="AG10" s="418"/>
      <c r="AH10" s="418"/>
      <c r="AI10" s="418"/>
      <c r="AJ10" s="418"/>
      <c r="AK10" s="418"/>
      <c r="AL10" s="421"/>
      <c r="AM10" s="458" t="s">
        <v>117</v>
      </c>
      <c r="AN10" s="459"/>
      <c r="AO10" s="459"/>
      <c r="AP10" s="459"/>
      <c r="AQ10" s="459"/>
      <c r="AR10" s="459"/>
      <c r="AS10" s="459"/>
      <c r="AT10" s="460"/>
      <c r="AU10" s="461" t="s">
        <v>118</v>
      </c>
      <c r="AV10" s="462"/>
      <c r="AW10" s="462"/>
      <c r="AX10" s="462"/>
      <c r="AY10" s="463" t="s">
        <v>119</v>
      </c>
      <c r="AZ10" s="464"/>
      <c r="BA10" s="464"/>
      <c r="BB10" s="464"/>
      <c r="BC10" s="464"/>
      <c r="BD10" s="464"/>
      <c r="BE10" s="464"/>
      <c r="BF10" s="464"/>
      <c r="BG10" s="464"/>
      <c r="BH10" s="464"/>
      <c r="BI10" s="464"/>
      <c r="BJ10" s="464"/>
      <c r="BK10" s="464"/>
      <c r="BL10" s="464"/>
      <c r="BM10" s="465"/>
      <c r="BN10" s="429">
        <v>1342</v>
      </c>
      <c r="BO10" s="430"/>
      <c r="BP10" s="430"/>
      <c r="BQ10" s="430"/>
      <c r="BR10" s="430"/>
      <c r="BS10" s="430"/>
      <c r="BT10" s="430"/>
      <c r="BU10" s="431"/>
      <c r="BV10" s="429">
        <v>1256</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124</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37043</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128</v>
      </c>
      <c r="CU12" s="470"/>
      <c r="CV12" s="470"/>
      <c r="CW12" s="470"/>
      <c r="CX12" s="470"/>
      <c r="CY12" s="470"/>
      <c r="CZ12" s="470"/>
      <c r="DA12" s="471"/>
      <c r="DB12" s="469" t="s">
        <v>128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36811</v>
      </c>
      <c r="S13" s="514"/>
      <c r="T13" s="514"/>
      <c r="U13" s="514"/>
      <c r="V13" s="515"/>
      <c r="W13" s="445" t="s">
        <v>138</v>
      </c>
      <c r="X13" s="446"/>
      <c r="Y13" s="446"/>
      <c r="Z13" s="446"/>
      <c r="AA13" s="446"/>
      <c r="AB13" s="436"/>
      <c r="AC13" s="480">
        <v>1626</v>
      </c>
      <c r="AD13" s="481"/>
      <c r="AE13" s="481"/>
      <c r="AF13" s="481"/>
      <c r="AG13" s="523"/>
      <c r="AH13" s="480">
        <v>1816</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-400689</v>
      </c>
      <c r="BO13" s="430"/>
      <c r="BP13" s="430"/>
      <c r="BQ13" s="430"/>
      <c r="BR13" s="430"/>
      <c r="BS13" s="430"/>
      <c r="BT13" s="430"/>
      <c r="BU13" s="431"/>
      <c r="BV13" s="429">
        <v>-30591</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9.8000000000000007</v>
      </c>
      <c r="CU13" s="427"/>
      <c r="CV13" s="427"/>
      <c r="CW13" s="427"/>
      <c r="CX13" s="427"/>
      <c r="CY13" s="427"/>
      <c r="CZ13" s="427"/>
      <c r="DA13" s="428"/>
      <c r="DB13" s="426">
        <v>9.4</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37345</v>
      </c>
      <c r="S14" s="514"/>
      <c r="T14" s="514"/>
      <c r="U14" s="514"/>
      <c r="V14" s="515"/>
      <c r="W14" s="419"/>
      <c r="X14" s="420"/>
      <c r="Y14" s="420"/>
      <c r="Z14" s="420"/>
      <c r="AA14" s="420"/>
      <c r="AB14" s="409"/>
      <c r="AC14" s="516">
        <v>9.4</v>
      </c>
      <c r="AD14" s="517"/>
      <c r="AE14" s="517"/>
      <c r="AF14" s="517"/>
      <c r="AG14" s="518"/>
      <c r="AH14" s="516">
        <v>10.6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2.7</v>
      </c>
      <c r="CU14" s="528"/>
      <c r="CV14" s="528"/>
      <c r="CW14" s="528"/>
      <c r="CX14" s="528"/>
      <c r="CY14" s="528"/>
      <c r="CZ14" s="528"/>
      <c r="DA14" s="529"/>
      <c r="DB14" s="527">
        <v>22.1</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137</v>
      </c>
      <c r="N15" s="521"/>
      <c r="O15" s="521"/>
      <c r="P15" s="521"/>
      <c r="Q15" s="522"/>
      <c r="R15" s="513">
        <v>37153</v>
      </c>
      <c r="S15" s="514"/>
      <c r="T15" s="514"/>
      <c r="U15" s="514"/>
      <c r="V15" s="515"/>
      <c r="W15" s="445" t="s">
        <v>145</v>
      </c>
      <c r="X15" s="446"/>
      <c r="Y15" s="446"/>
      <c r="Z15" s="446"/>
      <c r="AA15" s="446"/>
      <c r="AB15" s="436"/>
      <c r="AC15" s="480">
        <v>3967</v>
      </c>
      <c r="AD15" s="481"/>
      <c r="AE15" s="481"/>
      <c r="AF15" s="481"/>
      <c r="AG15" s="523"/>
      <c r="AH15" s="480">
        <v>4045</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3844963</v>
      </c>
      <c r="BO15" s="393"/>
      <c r="BP15" s="393"/>
      <c r="BQ15" s="393"/>
      <c r="BR15" s="393"/>
      <c r="BS15" s="393"/>
      <c r="BT15" s="393"/>
      <c r="BU15" s="394"/>
      <c r="BV15" s="392">
        <v>3696351</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22.9</v>
      </c>
      <c r="AD16" s="517"/>
      <c r="AE16" s="517"/>
      <c r="AF16" s="517"/>
      <c r="AG16" s="518"/>
      <c r="AH16" s="516">
        <v>23.6</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7144912</v>
      </c>
      <c r="BO16" s="430"/>
      <c r="BP16" s="430"/>
      <c r="BQ16" s="430"/>
      <c r="BR16" s="430"/>
      <c r="BS16" s="430"/>
      <c r="BT16" s="430"/>
      <c r="BU16" s="431"/>
      <c r="BV16" s="429">
        <v>7046429</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151</v>
      </c>
      <c r="N17" s="537"/>
      <c r="O17" s="537"/>
      <c r="P17" s="537"/>
      <c r="Q17" s="538"/>
      <c r="R17" s="533" t="s">
        <v>152</v>
      </c>
      <c r="S17" s="534"/>
      <c r="T17" s="534"/>
      <c r="U17" s="534"/>
      <c r="V17" s="535"/>
      <c r="W17" s="445" t="s">
        <v>153</v>
      </c>
      <c r="X17" s="446"/>
      <c r="Y17" s="446"/>
      <c r="Z17" s="446"/>
      <c r="AA17" s="446"/>
      <c r="AB17" s="436"/>
      <c r="AC17" s="480">
        <v>11719</v>
      </c>
      <c r="AD17" s="481"/>
      <c r="AE17" s="481"/>
      <c r="AF17" s="481"/>
      <c r="AG17" s="523"/>
      <c r="AH17" s="480">
        <v>11304</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4907631</v>
      </c>
      <c r="BO17" s="430"/>
      <c r="BP17" s="430"/>
      <c r="BQ17" s="430"/>
      <c r="BR17" s="430"/>
      <c r="BS17" s="430"/>
      <c r="BT17" s="430"/>
      <c r="BU17" s="431"/>
      <c r="BV17" s="429">
        <v>4679627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155</v>
      </c>
      <c r="C18" s="472"/>
      <c r="D18" s="472"/>
      <c r="E18" s="544"/>
      <c r="F18" s="544"/>
      <c r="G18" s="544"/>
      <c r="H18" s="544"/>
      <c r="I18" s="544"/>
      <c r="J18" s="544"/>
      <c r="K18" s="544"/>
      <c r="L18" s="545">
        <v>74.3</v>
      </c>
      <c r="M18" s="545"/>
      <c r="N18" s="545"/>
      <c r="O18" s="545"/>
      <c r="P18" s="545"/>
      <c r="Q18" s="545"/>
      <c r="R18" s="546"/>
      <c r="S18" s="546"/>
      <c r="T18" s="546"/>
      <c r="U18" s="546"/>
      <c r="V18" s="547"/>
      <c r="W18" s="447"/>
      <c r="X18" s="448"/>
      <c r="Y18" s="448"/>
      <c r="Z18" s="448"/>
      <c r="AA18" s="448"/>
      <c r="AB18" s="439"/>
      <c r="AC18" s="548">
        <v>67.7</v>
      </c>
      <c r="AD18" s="549"/>
      <c r="AE18" s="549"/>
      <c r="AF18" s="549"/>
      <c r="AG18" s="550"/>
      <c r="AH18" s="548">
        <v>65.900000000000006</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8375039</v>
      </c>
      <c r="BO18" s="430"/>
      <c r="BP18" s="430"/>
      <c r="BQ18" s="430"/>
      <c r="BR18" s="430"/>
      <c r="BS18" s="430"/>
      <c r="BT18" s="430"/>
      <c r="BU18" s="431"/>
      <c r="BV18" s="429">
        <v>8445295</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157</v>
      </c>
      <c r="C19" s="472"/>
      <c r="D19" s="472"/>
      <c r="E19" s="544"/>
      <c r="F19" s="544"/>
      <c r="G19" s="544"/>
      <c r="H19" s="544"/>
      <c r="I19" s="544"/>
      <c r="J19" s="544"/>
      <c r="K19" s="544"/>
      <c r="L19" s="552">
        <v>498</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10241286</v>
      </c>
      <c r="BO19" s="430"/>
      <c r="BP19" s="430"/>
      <c r="BQ19" s="430"/>
      <c r="BR19" s="430"/>
      <c r="BS19" s="430"/>
      <c r="BT19" s="430"/>
      <c r="BU19" s="431"/>
      <c r="BV19" s="429">
        <v>10544709</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159</v>
      </c>
      <c r="C20" s="472"/>
      <c r="D20" s="472"/>
      <c r="E20" s="544"/>
      <c r="F20" s="544"/>
      <c r="G20" s="544"/>
      <c r="H20" s="544"/>
      <c r="I20" s="544"/>
      <c r="J20" s="544"/>
      <c r="K20" s="544"/>
      <c r="L20" s="552">
        <v>13285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4" t="s">
        <v>165</v>
      </c>
      <c r="AI22" s="446"/>
      <c r="AJ22" s="446"/>
      <c r="AK22" s="446"/>
      <c r="AL22" s="436"/>
      <c r="AM22" s="594" t="s">
        <v>166</v>
      </c>
      <c r="AN22" s="595"/>
      <c r="AO22" s="595"/>
      <c r="AP22" s="595"/>
      <c r="AQ22" s="595"/>
      <c r="AR22" s="596"/>
      <c r="AS22" s="575" t="s">
        <v>163</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167</v>
      </c>
      <c r="AZ23" s="390"/>
      <c r="BA23" s="390"/>
      <c r="BB23" s="390"/>
      <c r="BC23" s="390"/>
      <c r="BD23" s="390"/>
      <c r="BE23" s="390"/>
      <c r="BF23" s="390"/>
      <c r="BG23" s="390"/>
      <c r="BH23" s="390"/>
      <c r="BI23" s="390"/>
      <c r="BJ23" s="390"/>
      <c r="BK23" s="390"/>
      <c r="BL23" s="390"/>
      <c r="BM23" s="391"/>
      <c r="BN23" s="429">
        <v>19755016</v>
      </c>
      <c r="BO23" s="430"/>
      <c r="BP23" s="430"/>
      <c r="BQ23" s="430"/>
      <c r="BR23" s="430"/>
      <c r="BS23" s="430"/>
      <c r="BT23" s="430"/>
      <c r="BU23" s="431"/>
      <c r="BV23" s="429">
        <v>19796252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168</v>
      </c>
      <c r="F24" s="459"/>
      <c r="G24" s="459"/>
      <c r="H24" s="459"/>
      <c r="I24" s="459"/>
      <c r="J24" s="459"/>
      <c r="K24" s="460"/>
      <c r="L24" s="480">
        <v>1</v>
      </c>
      <c r="M24" s="481"/>
      <c r="N24" s="481"/>
      <c r="O24" s="481"/>
      <c r="P24" s="523"/>
      <c r="Q24" s="480">
        <v>8110</v>
      </c>
      <c r="R24" s="481"/>
      <c r="S24" s="481"/>
      <c r="T24" s="481"/>
      <c r="U24" s="481"/>
      <c r="V24" s="523"/>
      <c r="W24" s="582"/>
      <c r="X24" s="570"/>
      <c r="Y24" s="571"/>
      <c r="Z24" s="479" t="s">
        <v>169</v>
      </c>
      <c r="AA24" s="459"/>
      <c r="AB24" s="459"/>
      <c r="AC24" s="459"/>
      <c r="AD24" s="459"/>
      <c r="AE24" s="459"/>
      <c r="AF24" s="459"/>
      <c r="AG24" s="460"/>
      <c r="AH24" s="480">
        <v>216</v>
      </c>
      <c r="AI24" s="481"/>
      <c r="AJ24" s="481"/>
      <c r="AK24" s="481"/>
      <c r="AL24" s="523"/>
      <c r="AM24" s="480">
        <v>646488</v>
      </c>
      <c r="AN24" s="481"/>
      <c r="AO24" s="481"/>
      <c r="AP24" s="481"/>
      <c r="AQ24" s="481"/>
      <c r="AR24" s="523"/>
      <c r="AS24" s="480">
        <v>2993</v>
      </c>
      <c r="AT24" s="481"/>
      <c r="AU24" s="481"/>
      <c r="AV24" s="481"/>
      <c r="AW24" s="481"/>
      <c r="AX24" s="482"/>
      <c r="AY24" s="602" t="s">
        <v>170</v>
      </c>
      <c r="AZ24" s="603"/>
      <c r="BA24" s="603"/>
      <c r="BB24" s="603"/>
      <c r="BC24" s="603"/>
      <c r="BD24" s="603"/>
      <c r="BE24" s="603"/>
      <c r="BF24" s="603"/>
      <c r="BG24" s="603"/>
      <c r="BH24" s="603"/>
      <c r="BI24" s="603"/>
      <c r="BJ24" s="603"/>
      <c r="BK24" s="603"/>
      <c r="BL24" s="603"/>
      <c r="BM24" s="604"/>
      <c r="BN24" s="429">
        <v>15825283</v>
      </c>
      <c r="BO24" s="430"/>
      <c r="BP24" s="430"/>
      <c r="BQ24" s="430"/>
      <c r="BR24" s="430"/>
      <c r="BS24" s="430"/>
      <c r="BT24" s="430"/>
      <c r="BU24" s="431"/>
      <c r="BV24" s="429">
        <v>15566511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171</v>
      </c>
      <c r="F25" s="459"/>
      <c r="G25" s="459"/>
      <c r="H25" s="459"/>
      <c r="I25" s="459"/>
      <c r="J25" s="459"/>
      <c r="K25" s="460"/>
      <c r="L25" s="480">
        <v>1</v>
      </c>
      <c r="M25" s="481"/>
      <c r="N25" s="481"/>
      <c r="O25" s="481"/>
      <c r="P25" s="523"/>
      <c r="Q25" s="480">
        <v>6410</v>
      </c>
      <c r="R25" s="481"/>
      <c r="S25" s="481"/>
      <c r="T25" s="481"/>
      <c r="U25" s="481"/>
      <c r="V25" s="523"/>
      <c r="W25" s="582"/>
      <c r="X25" s="570"/>
      <c r="Y25" s="571"/>
      <c r="Z25" s="479" t="s">
        <v>172</v>
      </c>
      <c r="AA25" s="459"/>
      <c r="AB25" s="459"/>
      <c r="AC25" s="459"/>
      <c r="AD25" s="459"/>
      <c r="AE25" s="459"/>
      <c r="AF25" s="459"/>
      <c r="AG25" s="460"/>
      <c r="AH25" s="480" t="s">
        <v>173</v>
      </c>
      <c r="AI25" s="481"/>
      <c r="AJ25" s="481"/>
      <c r="AK25" s="481"/>
      <c r="AL25" s="523"/>
      <c r="AM25" s="480" t="s">
        <v>173</v>
      </c>
      <c r="AN25" s="481"/>
      <c r="AO25" s="481"/>
      <c r="AP25" s="481"/>
      <c r="AQ25" s="481"/>
      <c r="AR25" s="523"/>
      <c r="AS25" s="480" t="s">
        <v>173</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2898598</v>
      </c>
      <c r="BO25" s="393"/>
      <c r="BP25" s="393"/>
      <c r="BQ25" s="393"/>
      <c r="BR25" s="393"/>
      <c r="BS25" s="393"/>
      <c r="BT25" s="393"/>
      <c r="BU25" s="394"/>
      <c r="BV25" s="392">
        <v>2490689</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5670</v>
      </c>
      <c r="R26" s="481"/>
      <c r="S26" s="481"/>
      <c r="T26" s="481"/>
      <c r="U26" s="481"/>
      <c r="V26" s="523"/>
      <c r="W26" s="582"/>
      <c r="X26" s="570"/>
      <c r="Y26" s="571"/>
      <c r="Z26" s="479" t="s">
        <v>176</v>
      </c>
      <c r="AA26" s="592"/>
      <c r="AB26" s="592"/>
      <c r="AC26" s="592"/>
      <c r="AD26" s="592"/>
      <c r="AE26" s="592"/>
      <c r="AF26" s="592"/>
      <c r="AG26" s="593"/>
      <c r="AH26" s="480" t="s">
        <v>173</v>
      </c>
      <c r="AI26" s="481"/>
      <c r="AJ26" s="481"/>
      <c r="AK26" s="481"/>
      <c r="AL26" s="523"/>
      <c r="AM26" s="480" t="s">
        <v>173</v>
      </c>
      <c r="AN26" s="481"/>
      <c r="AO26" s="481"/>
      <c r="AP26" s="481"/>
      <c r="AQ26" s="481"/>
      <c r="AR26" s="523"/>
      <c r="AS26" s="480" t="s">
        <v>173</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173</v>
      </c>
      <c r="BO26" s="430"/>
      <c r="BP26" s="430"/>
      <c r="BQ26" s="430"/>
      <c r="BR26" s="430"/>
      <c r="BS26" s="430"/>
      <c r="BT26" s="430"/>
      <c r="BU26" s="431"/>
      <c r="BV26" s="429" t="s">
        <v>173</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4017</v>
      </c>
      <c r="R27" s="481"/>
      <c r="S27" s="481"/>
      <c r="T27" s="481"/>
      <c r="U27" s="481"/>
      <c r="V27" s="523"/>
      <c r="W27" s="582"/>
      <c r="X27" s="570"/>
      <c r="Y27" s="571"/>
      <c r="Z27" s="479" t="s">
        <v>179</v>
      </c>
      <c r="AA27" s="459"/>
      <c r="AB27" s="459"/>
      <c r="AC27" s="459"/>
      <c r="AD27" s="459"/>
      <c r="AE27" s="459"/>
      <c r="AF27" s="459"/>
      <c r="AG27" s="460"/>
      <c r="AH27" s="480">
        <v>13</v>
      </c>
      <c r="AI27" s="481"/>
      <c r="AJ27" s="481"/>
      <c r="AK27" s="481"/>
      <c r="AL27" s="523"/>
      <c r="AM27" s="480">
        <v>37018</v>
      </c>
      <c r="AN27" s="481"/>
      <c r="AO27" s="481"/>
      <c r="AP27" s="481"/>
      <c r="AQ27" s="481"/>
      <c r="AR27" s="523"/>
      <c r="AS27" s="480">
        <v>2848</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t="s">
        <v>173</v>
      </c>
      <c r="BO27" s="606"/>
      <c r="BP27" s="606"/>
      <c r="BQ27" s="606"/>
      <c r="BR27" s="606"/>
      <c r="BS27" s="606"/>
      <c r="BT27" s="606"/>
      <c r="BU27" s="607"/>
      <c r="BV27" s="605" t="s">
        <v>173</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3678</v>
      </c>
      <c r="R28" s="481"/>
      <c r="S28" s="481"/>
      <c r="T28" s="481"/>
      <c r="U28" s="481"/>
      <c r="V28" s="523"/>
      <c r="W28" s="582"/>
      <c r="X28" s="570"/>
      <c r="Y28" s="571"/>
      <c r="Z28" s="479" t="s">
        <v>182</v>
      </c>
      <c r="AA28" s="459"/>
      <c r="AB28" s="459"/>
      <c r="AC28" s="459"/>
      <c r="AD28" s="459"/>
      <c r="AE28" s="459"/>
      <c r="AF28" s="459"/>
      <c r="AG28" s="460"/>
      <c r="AH28" s="480" t="s">
        <v>128</v>
      </c>
      <c r="AI28" s="481"/>
      <c r="AJ28" s="481"/>
      <c r="AK28" s="481"/>
      <c r="AL28" s="523"/>
      <c r="AM28" s="480" t="s">
        <v>173</v>
      </c>
      <c r="AN28" s="481"/>
      <c r="AO28" s="481"/>
      <c r="AP28" s="481"/>
      <c r="AQ28" s="481"/>
      <c r="AR28" s="523"/>
      <c r="AS28" s="480" t="s">
        <v>128</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3220301</v>
      </c>
      <c r="BO28" s="393"/>
      <c r="BP28" s="393"/>
      <c r="BQ28" s="393"/>
      <c r="BR28" s="393"/>
      <c r="BS28" s="393"/>
      <c r="BT28" s="393"/>
      <c r="BU28" s="394"/>
      <c r="BV28" s="392">
        <v>2818959</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16</v>
      </c>
      <c r="M29" s="481"/>
      <c r="N29" s="481"/>
      <c r="O29" s="481"/>
      <c r="P29" s="523"/>
      <c r="Q29" s="480">
        <v>3469</v>
      </c>
      <c r="R29" s="481"/>
      <c r="S29" s="481"/>
      <c r="T29" s="481"/>
      <c r="U29" s="481"/>
      <c r="V29" s="523"/>
      <c r="W29" s="583"/>
      <c r="X29" s="584"/>
      <c r="Y29" s="585"/>
      <c r="Z29" s="479" t="s">
        <v>185</v>
      </c>
      <c r="AA29" s="459"/>
      <c r="AB29" s="459"/>
      <c r="AC29" s="459"/>
      <c r="AD29" s="459"/>
      <c r="AE29" s="459"/>
      <c r="AF29" s="459"/>
      <c r="AG29" s="460"/>
      <c r="AH29" s="480">
        <v>229</v>
      </c>
      <c r="AI29" s="481"/>
      <c r="AJ29" s="481"/>
      <c r="AK29" s="481"/>
      <c r="AL29" s="523"/>
      <c r="AM29" s="480">
        <v>683506</v>
      </c>
      <c r="AN29" s="481"/>
      <c r="AO29" s="481"/>
      <c r="AP29" s="481"/>
      <c r="AQ29" s="481"/>
      <c r="AR29" s="523"/>
      <c r="AS29" s="480">
        <v>2985</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233430</v>
      </c>
      <c r="BO29" s="430"/>
      <c r="BP29" s="430"/>
      <c r="BQ29" s="430"/>
      <c r="BR29" s="430"/>
      <c r="BS29" s="430"/>
      <c r="BT29" s="430"/>
      <c r="BU29" s="431"/>
      <c r="BV29" s="429">
        <v>159309</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97.9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2439179</v>
      </c>
      <c r="BO30" s="606"/>
      <c r="BP30" s="606"/>
      <c r="BQ30" s="606"/>
      <c r="BR30" s="606"/>
      <c r="BS30" s="606"/>
      <c r="BT30" s="606"/>
      <c r="BU30" s="607"/>
      <c r="BV30" s="605">
        <v>2738795</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194</v>
      </c>
      <c r="V33" s="453"/>
      <c r="W33" s="418" t="s">
        <v>195</v>
      </c>
      <c r="X33" s="418"/>
      <c r="Y33" s="418"/>
      <c r="Z33" s="418"/>
      <c r="AA33" s="418"/>
      <c r="AB33" s="418"/>
      <c r="AC33" s="418"/>
      <c r="AD33" s="418"/>
      <c r="AE33" s="418"/>
      <c r="AF33" s="418"/>
      <c r="AG33" s="418"/>
      <c r="AH33" s="418"/>
      <c r="AI33" s="418"/>
      <c r="AJ33" s="418"/>
      <c r="AK33" s="418"/>
      <c r="AL33" s="216"/>
      <c r="AM33" s="453" t="s">
        <v>196</v>
      </c>
      <c r="AN33" s="453"/>
      <c r="AO33" s="418" t="s">
        <v>195</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194</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宇土市国民健康保険特別会計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宇土市水道事業会計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IF('各会計、関係団体の財政状況及び健全化判断比率'!B33="","",'各会計、関係団体の財政状況及び健全化判断比率'!B33)</f>
        <v>宇土市簡易水道事業特別会計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宇城広域連合（一般会計）</v>
      </c>
      <c r="BZ34" s="619"/>
      <c r="CA34" s="619"/>
      <c r="CB34" s="619"/>
      <c r="CC34" s="619"/>
      <c r="CD34" s="619"/>
      <c r="CE34" s="619"/>
      <c r="CF34" s="619"/>
      <c r="CG34" s="619"/>
      <c r="CH34" s="619"/>
      <c r="CI34" s="619"/>
      <c r="CJ34" s="619"/>
      <c r="CK34" s="619"/>
      <c r="CL34" s="619"/>
      <c r="CM34" s="619"/>
      <c r="CN34" s="214"/>
      <c r="CO34" s="618">
        <f>IF(CQ34="","",MAX(C34:D43,U34:V43,AM34:AN43,BE34:BF43,BW34:BX43)+1)</f>
        <v>15</v>
      </c>
      <c r="CP34" s="618"/>
      <c r="CQ34" s="619" t="str">
        <f>IF('各会計、関係団体の財政状況及び健全化判断比率'!BS7="","",'各会計、関係団体の財政状況及び健全化判断比率'!BS7)</f>
        <v>宇土市土地開発公社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宇土市介護保険特別会計</v>
      </c>
      <c r="X35" s="619"/>
      <c r="Y35" s="619"/>
      <c r="Z35" s="619"/>
      <c r="AA35" s="619"/>
      <c r="AB35" s="619"/>
      <c r="AC35" s="619"/>
      <c r="AD35" s="619"/>
      <c r="AE35" s="619"/>
      <c r="AF35" s="619"/>
      <c r="AG35" s="619"/>
      <c r="AH35" s="619"/>
      <c r="AI35" s="619"/>
      <c r="AJ35" s="619"/>
      <c r="AK35" s="619"/>
      <c r="AL35" s="214"/>
      <c r="AM35" s="618">
        <f t="shared" ref="AM35:AM43" si="0">IF(AO35="","",AM34+1)</f>
        <v>6</v>
      </c>
      <c r="AN35" s="618"/>
      <c r="AO35" s="619" t="str">
        <f>IF('各会計、関係団体の財政状況及び健全化判断比率'!B32="","",'各会計、関係団体の財政状況及び健全化判断比率'!B32)</f>
        <v>宇土市公共下水道事業会計</v>
      </c>
      <c r="AP35" s="619"/>
      <c r="AQ35" s="619"/>
      <c r="AR35" s="619"/>
      <c r="AS35" s="619"/>
      <c r="AT35" s="619"/>
      <c r="AU35" s="619"/>
      <c r="AV35" s="619"/>
      <c r="AW35" s="619"/>
      <c r="AX35" s="619"/>
      <c r="AY35" s="619"/>
      <c r="AZ35" s="619"/>
      <c r="BA35" s="619"/>
      <c r="BB35" s="619"/>
      <c r="BC35" s="619"/>
      <c r="BD35" s="214"/>
      <c r="BE35" s="618">
        <f t="shared" ref="BE35:BE43" si="1">IF(BG35="","",BE34+1)</f>
        <v>8</v>
      </c>
      <c r="BF35" s="618"/>
      <c r="BG35" s="619" t="str">
        <f>IF('各会計、関係団体の財政状況及び健全化判断比率'!B34="","",'各会計、関係団体の財政状況及び健全化判断比率'!B34)</f>
        <v>宇土市漁業集落排水施設整備事業特別会計</v>
      </c>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宇城広域連合（宇城ふるさと市町村圏基金特別会計）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宇土市後期高齢者医療特別会計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熊本県市町村総合事務組合（一般会計）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熊本県後期高齢者医療広域連合（一般会計）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熊本県後期高齢者医療広域連合（特別会計）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上天草・宇城水道企業団</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JT7CER/by+b9aORD/LkWd7y0hQik47zo4W23jWqXTF7c1kDVsoaqexP2tHFcrCXSZRWOA4WHc9WVxEbXaMzzeA==" saltValue="hXRLJxnZ0PoRc/YLTjdR8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1" zoomScale="80" zoomScaleNormal="80" zoomScaleSheetLayoutView="100" workbookViewId="0">
      <selection activeCell="N32" sqref="N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0" t="s">
        <v>557</v>
      </c>
      <c r="D34" s="1210"/>
      <c r="E34" s="1211"/>
      <c r="F34" s="32">
        <v>4.9800000000000004</v>
      </c>
      <c r="G34" s="33">
        <v>5.76</v>
      </c>
      <c r="H34" s="33">
        <v>7.23</v>
      </c>
      <c r="I34" s="33">
        <v>8.43</v>
      </c>
      <c r="J34" s="34">
        <v>10.050000000000001</v>
      </c>
      <c r="K34" s="22"/>
      <c r="L34" s="22"/>
      <c r="M34" s="22"/>
      <c r="N34" s="22"/>
      <c r="O34" s="22"/>
      <c r="P34" s="22"/>
    </row>
    <row r="35" spans="1:16" ht="39" customHeight="1" x14ac:dyDescent="0.15">
      <c r="A35" s="22"/>
      <c r="B35" s="35"/>
      <c r="C35" s="1204" t="s">
        <v>558</v>
      </c>
      <c r="D35" s="1205"/>
      <c r="E35" s="1206"/>
      <c r="F35" s="36">
        <v>5.74</v>
      </c>
      <c r="G35" s="37">
        <v>5.85</v>
      </c>
      <c r="H35" s="37">
        <v>6.25</v>
      </c>
      <c r="I35" s="37">
        <v>7.24</v>
      </c>
      <c r="J35" s="38">
        <v>7.96</v>
      </c>
      <c r="K35" s="22"/>
      <c r="L35" s="22"/>
      <c r="M35" s="22"/>
      <c r="N35" s="22"/>
      <c r="O35" s="22"/>
      <c r="P35" s="22"/>
    </row>
    <row r="36" spans="1:16" ht="39" customHeight="1" x14ac:dyDescent="0.15">
      <c r="A36" s="22"/>
      <c r="B36" s="35"/>
      <c r="C36" s="1204" t="s">
        <v>559</v>
      </c>
      <c r="D36" s="1205"/>
      <c r="E36" s="1206"/>
      <c r="F36" s="36">
        <v>6.19</v>
      </c>
      <c r="G36" s="37">
        <v>7.9</v>
      </c>
      <c r="H36" s="37">
        <v>9.2200000000000006</v>
      </c>
      <c r="I36" s="37">
        <v>8.7799999999999994</v>
      </c>
      <c r="J36" s="38">
        <v>4.04</v>
      </c>
      <c r="K36" s="22"/>
      <c r="L36" s="22"/>
      <c r="M36" s="22"/>
      <c r="N36" s="22"/>
      <c r="O36" s="22"/>
      <c r="P36" s="22"/>
    </row>
    <row r="37" spans="1:16" ht="39" customHeight="1" x14ac:dyDescent="0.15">
      <c r="A37" s="22"/>
      <c r="B37" s="35"/>
      <c r="C37" s="1204" t="s">
        <v>560</v>
      </c>
      <c r="D37" s="1205"/>
      <c r="E37" s="1206"/>
      <c r="F37" s="36">
        <v>1.1200000000000001</v>
      </c>
      <c r="G37" s="37">
        <v>1.99</v>
      </c>
      <c r="H37" s="37">
        <v>2.29</v>
      </c>
      <c r="I37" s="37">
        <v>2.44</v>
      </c>
      <c r="J37" s="38">
        <v>2.09</v>
      </c>
      <c r="K37" s="22"/>
      <c r="L37" s="22"/>
      <c r="M37" s="22"/>
      <c r="N37" s="22"/>
      <c r="O37" s="22"/>
      <c r="P37" s="22"/>
    </row>
    <row r="38" spans="1:16" ht="39" customHeight="1" x14ac:dyDescent="0.15">
      <c r="A38" s="22"/>
      <c r="B38" s="35"/>
      <c r="C38" s="1204" t="s">
        <v>561</v>
      </c>
      <c r="D38" s="1205"/>
      <c r="E38" s="1206"/>
      <c r="F38" s="36">
        <v>0</v>
      </c>
      <c r="G38" s="37">
        <v>0</v>
      </c>
      <c r="H38" s="37">
        <v>0</v>
      </c>
      <c r="I38" s="37">
        <v>0.14000000000000001</v>
      </c>
      <c r="J38" s="38">
        <v>0.66</v>
      </c>
      <c r="K38" s="22"/>
      <c r="L38" s="22"/>
      <c r="M38" s="22"/>
      <c r="N38" s="22"/>
      <c r="O38" s="22"/>
      <c r="P38" s="22"/>
    </row>
    <row r="39" spans="1:16" ht="39" customHeight="1" x14ac:dyDescent="0.15">
      <c r="A39" s="22"/>
      <c r="B39" s="35"/>
      <c r="C39" s="1204" t="s">
        <v>562</v>
      </c>
      <c r="D39" s="1205"/>
      <c r="E39" s="1206"/>
      <c r="F39" s="36">
        <v>0.03</v>
      </c>
      <c r="G39" s="37">
        <v>0.17</v>
      </c>
      <c r="H39" s="37">
        <v>0</v>
      </c>
      <c r="I39" s="37">
        <v>0</v>
      </c>
      <c r="J39" s="38">
        <v>0.28999999999999998</v>
      </c>
      <c r="K39" s="22"/>
      <c r="L39" s="22"/>
      <c r="M39" s="22"/>
      <c r="N39" s="22"/>
      <c r="O39" s="22"/>
      <c r="P39" s="22"/>
    </row>
    <row r="40" spans="1:16" ht="39" customHeight="1" x14ac:dyDescent="0.15">
      <c r="A40" s="22"/>
      <c r="B40" s="35"/>
      <c r="C40" s="1204" t="s">
        <v>563</v>
      </c>
      <c r="D40" s="1205"/>
      <c r="E40" s="1206"/>
      <c r="F40" s="36">
        <v>0</v>
      </c>
      <c r="G40" s="37">
        <v>0</v>
      </c>
      <c r="H40" s="37">
        <v>0</v>
      </c>
      <c r="I40" s="37">
        <v>0</v>
      </c>
      <c r="J40" s="38">
        <v>0</v>
      </c>
      <c r="K40" s="22"/>
      <c r="L40" s="22"/>
      <c r="M40" s="22"/>
      <c r="N40" s="22"/>
      <c r="O40" s="22"/>
      <c r="P40" s="22"/>
    </row>
    <row r="41" spans="1:16" ht="39" customHeight="1" x14ac:dyDescent="0.15">
      <c r="A41" s="22"/>
      <c r="B41" s="35"/>
      <c r="C41" s="1204" t="s">
        <v>564</v>
      </c>
      <c r="D41" s="1205"/>
      <c r="E41" s="1206"/>
      <c r="F41" s="36">
        <v>0</v>
      </c>
      <c r="G41" s="37">
        <v>0</v>
      </c>
      <c r="H41" s="37">
        <v>0</v>
      </c>
      <c r="I41" s="37">
        <v>0</v>
      </c>
      <c r="J41" s="38">
        <v>0</v>
      </c>
      <c r="K41" s="22"/>
      <c r="L41" s="22"/>
      <c r="M41" s="22"/>
      <c r="N41" s="22"/>
      <c r="O41" s="22"/>
      <c r="P41" s="22"/>
    </row>
    <row r="42" spans="1:16" ht="39" customHeight="1" x14ac:dyDescent="0.15">
      <c r="A42" s="22"/>
      <c r="B42" s="39"/>
      <c r="C42" s="1204" t="s">
        <v>565</v>
      </c>
      <c r="D42" s="1205"/>
      <c r="E42" s="1206"/>
      <c r="F42" s="36" t="s">
        <v>507</v>
      </c>
      <c r="G42" s="37" t="s">
        <v>507</v>
      </c>
      <c r="H42" s="37" t="s">
        <v>507</v>
      </c>
      <c r="I42" s="37" t="s">
        <v>507</v>
      </c>
      <c r="J42" s="38" t="s">
        <v>507</v>
      </c>
      <c r="K42" s="22"/>
      <c r="L42" s="22"/>
      <c r="M42" s="22"/>
      <c r="N42" s="22"/>
      <c r="O42" s="22"/>
      <c r="P42" s="22"/>
    </row>
    <row r="43" spans="1:16" ht="39" customHeight="1" thickBot="1" x14ac:dyDescent="0.2">
      <c r="A43" s="22"/>
      <c r="B43" s="40"/>
      <c r="C43" s="1207" t="s">
        <v>566</v>
      </c>
      <c r="D43" s="1208"/>
      <c r="E43" s="1209"/>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tqZ/FIrmtO6oGWihGfb68VbqeXprhi6/zYzPWU253Pc7c3r/VzDl1YCLZ4sDC5dMQfwSmNaOVtSuW0EsA9eFw==" saltValue="zxbfjl5Ri0V5qS1M9jX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U49" sqref="U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1677</v>
      </c>
      <c r="L45" s="60">
        <v>1646</v>
      </c>
      <c r="M45" s="60">
        <v>1623</v>
      </c>
      <c r="N45" s="60">
        <v>1623</v>
      </c>
      <c r="O45" s="61">
        <v>1675</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507</v>
      </c>
      <c r="L46" s="64" t="s">
        <v>507</v>
      </c>
      <c r="M46" s="64" t="s">
        <v>507</v>
      </c>
      <c r="N46" s="64" t="s">
        <v>507</v>
      </c>
      <c r="O46" s="65" t="s">
        <v>507</v>
      </c>
      <c r="P46" s="48"/>
      <c r="Q46" s="48"/>
      <c r="R46" s="48"/>
      <c r="S46" s="48"/>
      <c r="T46" s="48"/>
      <c r="U46" s="48"/>
    </row>
    <row r="47" spans="1:21" ht="30.75" customHeight="1" x14ac:dyDescent="0.15">
      <c r="A47" s="48"/>
      <c r="B47" s="1214"/>
      <c r="C47" s="1215"/>
      <c r="D47" s="62"/>
      <c r="E47" s="1220" t="s">
        <v>14</v>
      </c>
      <c r="F47" s="1220"/>
      <c r="G47" s="1220"/>
      <c r="H47" s="1220"/>
      <c r="I47" s="1220"/>
      <c r="J47" s="1221"/>
      <c r="K47" s="63">
        <v>52</v>
      </c>
      <c r="L47" s="64">
        <v>47</v>
      </c>
      <c r="M47" s="64" t="s">
        <v>507</v>
      </c>
      <c r="N47" s="64" t="s">
        <v>507</v>
      </c>
      <c r="O47" s="65" t="s">
        <v>507</v>
      </c>
      <c r="P47" s="48"/>
      <c r="Q47" s="48"/>
      <c r="R47" s="48"/>
      <c r="S47" s="48"/>
      <c r="T47" s="48"/>
      <c r="U47" s="48"/>
    </row>
    <row r="48" spans="1:21" ht="30.75" customHeight="1" x14ac:dyDescent="0.15">
      <c r="A48" s="48"/>
      <c r="B48" s="1214"/>
      <c r="C48" s="1215"/>
      <c r="D48" s="62"/>
      <c r="E48" s="1220" t="s">
        <v>15</v>
      </c>
      <c r="F48" s="1220"/>
      <c r="G48" s="1220"/>
      <c r="H48" s="1220"/>
      <c r="I48" s="1220"/>
      <c r="J48" s="1221"/>
      <c r="K48" s="63">
        <v>221</v>
      </c>
      <c r="L48" s="64">
        <v>229</v>
      </c>
      <c r="M48" s="64">
        <v>231</v>
      </c>
      <c r="N48" s="64">
        <v>228</v>
      </c>
      <c r="O48" s="65">
        <v>228</v>
      </c>
      <c r="P48" s="48"/>
      <c r="Q48" s="48"/>
      <c r="R48" s="48"/>
      <c r="S48" s="48"/>
      <c r="T48" s="48"/>
      <c r="U48" s="48"/>
    </row>
    <row r="49" spans="1:21" ht="30.75" customHeight="1" x14ac:dyDescent="0.15">
      <c r="A49" s="48"/>
      <c r="B49" s="1214"/>
      <c r="C49" s="1215"/>
      <c r="D49" s="62"/>
      <c r="E49" s="1220" t="s">
        <v>16</v>
      </c>
      <c r="F49" s="1220"/>
      <c r="G49" s="1220"/>
      <c r="H49" s="1220"/>
      <c r="I49" s="1220"/>
      <c r="J49" s="1221"/>
      <c r="K49" s="63">
        <v>91</v>
      </c>
      <c r="L49" s="64">
        <v>95</v>
      </c>
      <c r="M49" s="64">
        <v>94</v>
      </c>
      <c r="N49" s="64">
        <v>100</v>
      </c>
      <c r="O49" s="65">
        <v>101</v>
      </c>
      <c r="P49" s="48"/>
      <c r="Q49" s="48"/>
      <c r="R49" s="48"/>
      <c r="S49" s="48"/>
      <c r="T49" s="48"/>
      <c r="U49" s="48"/>
    </row>
    <row r="50" spans="1:21" ht="30.75" customHeight="1" x14ac:dyDescent="0.15">
      <c r="A50" s="48"/>
      <c r="B50" s="1214"/>
      <c r="C50" s="1215"/>
      <c r="D50" s="62"/>
      <c r="E50" s="1220" t="s">
        <v>17</v>
      </c>
      <c r="F50" s="1220"/>
      <c r="G50" s="1220"/>
      <c r="H50" s="1220"/>
      <c r="I50" s="1220"/>
      <c r="J50" s="1221"/>
      <c r="K50" s="63">
        <v>0</v>
      </c>
      <c r="L50" s="64">
        <v>0</v>
      </c>
      <c r="M50" s="64">
        <v>0</v>
      </c>
      <c r="N50" s="64">
        <v>0</v>
      </c>
      <c r="O50" s="65">
        <v>0</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507</v>
      </c>
      <c r="L51" s="64" t="s">
        <v>507</v>
      </c>
      <c r="M51" s="64" t="s">
        <v>507</v>
      </c>
      <c r="N51" s="64" t="s">
        <v>507</v>
      </c>
      <c r="O51" s="65" t="s">
        <v>507</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1284</v>
      </c>
      <c r="L52" s="64">
        <v>1276</v>
      </c>
      <c r="M52" s="64">
        <v>1258</v>
      </c>
      <c r="N52" s="64">
        <v>1248</v>
      </c>
      <c r="O52" s="65">
        <v>1214</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757</v>
      </c>
      <c r="L53" s="69">
        <v>741</v>
      </c>
      <c r="M53" s="69">
        <v>690</v>
      </c>
      <c r="N53" s="69">
        <v>703</v>
      </c>
      <c r="O53" s="70">
        <v>790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28" t="s">
        <v>25</v>
      </c>
      <c r="C57" s="1229"/>
      <c r="D57" s="1232" t="s">
        <v>26</v>
      </c>
      <c r="E57" s="1233"/>
      <c r="F57" s="1233"/>
      <c r="G57" s="1233"/>
      <c r="H57" s="1233"/>
      <c r="I57" s="1233"/>
      <c r="J57" s="1234"/>
      <c r="K57" s="83">
        <v>0</v>
      </c>
      <c r="L57" s="84">
        <v>0</v>
      </c>
      <c r="M57" s="84">
        <v>0</v>
      </c>
      <c r="N57" s="84">
        <v>0</v>
      </c>
      <c r="O57" s="85">
        <v>0</v>
      </c>
    </row>
    <row r="58" spans="1:21" ht="31.5" customHeight="1" thickBot="1" x14ac:dyDescent="0.2">
      <c r="B58" s="1230"/>
      <c r="C58" s="1231"/>
      <c r="D58" s="1235" t="s">
        <v>27</v>
      </c>
      <c r="E58" s="1236"/>
      <c r="F58" s="1236"/>
      <c r="G58" s="1236"/>
      <c r="H58" s="1236"/>
      <c r="I58" s="1236"/>
      <c r="J58" s="1237"/>
      <c r="K58" s="86">
        <v>-33443</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SM0AYWeAQA+1TUG8upKJk+Q1OTVAI4uilm1/+27kzwjpVww1b5FEshVzhBICuWgftqWLGsdER1ifrlfDfWQw==" saltValue="2Ljq7HSfN43VR09+Ee8df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G40" zoomScale="80" zoomScaleNormal="80" zoomScaleSheetLayoutView="100" workbookViewId="0">
      <selection activeCell="BC29" sqref="BC2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38" t="s">
        <v>30</v>
      </c>
      <c r="C41" s="1239"/>
      <c r="D41" s="102"/>
      <c r="E41" s="1244" t="s">
        <v>31</v>
      </c>
      <c r="F41" s="1244"/>
      <c r="G41" s="1244"/>
      <c r="H41" s="1245"/>
      <c r="I41" s="103">
        <v>15922</v>
      </c>
      <c r="J41" s="104">
        <v>17643</v>
      </c>
      <c r="K41" s="104">
        <v>19728</v>
      </c>
      <c r="L41" s="104">
        <v>19796</v>
      </c>
      <c r="M41" s="105">
        <v>19755</v>
      </c>
    </row>
    <row r="42" spans="2:13" ht="27.75" customHeight="1" x14ac:dyDescent="0.15">
      <c r="B42" s="1240"/>
      <c r="C42" s="1241"/>
      <c r="D42" s="106"/>
      <c r="E42" s="1246" t="s">
        <v>32</v>
      </c>
      <c r="F42" s="1246"/>
      <c r="G42" s="1246"/>
      <c r="H42" s="1247"/>
      <c r="I42" s="107" t="s">
        <v>507</v>
      </c>
      <c r="J42" s="108" t="s">
        <v>507</v>
      </c>
      <c r="K42" s="108" t="s">
        <v>507</v>
      </c>
      <c r="L42" s="108" t="s">
        <v>507</v>
      </c>
      <c r="M42" s="109" t="s">
        <v>507</v>
      </c>
    </row>
    <row r="43" spans="2:13" ht="27.75" customHeight="1" x14ac:dyDescent="0.15">
      <c r="B43" s="1240"/>
      <c r="C43" s="1241"/>
      <c r="D43" s="106"/>
      <c r="E43" s="1246" t="s">
        <v>33</v>
      </c>
      <c r="F43" s="1246"/>
      <c r="G43" s="1246"/>
      <c r="H43" s="1247"/>
      <c r="I43" s="107">
        <v>2129</v>
      </c>
      <c r="J43" s="108">
        <v>2441</v>
      </c>
      <c r="K43" s="108">
        <v>2689</v>
      </c>
      <c r="L43" s="108">
        <v>2674</v>
      </c>
      <c r="M43" s="109">
        <v>2621</v>
      </c>
    </row>
    <row r="44" spans="2:13" ht="27.75" customHeight="1" x14ac:dyDescent="0.15">
      <c r="B44" s="1240"/>
      <c r="C44" s="1241"/>
      <c r="D44" s="106"/>
      <c r="E44" s="1246" t="s">
        <v>34</v>
      </c>
      <c r="F44" s="1246"/>
      <c r="G44" s="1246"/>
      <c r="H44" s="1247"/>
      <c r="I44" s="107">
        <v>488</v>
      </c>
      <c r="J44" s="108">
        <v>438</v>
      </c>
      <c r="K44" s="108">
        <v>412</v>
      </c>
      <c r="L44" s="108">
        <v>400</v>
      </c>
      <c r="M44" s="109">
        <v>415</v>
      </c>
    </row>
    <row r="45" spans="2:13" ht="27.75" customHeight="1" x14ac:dyDescent="0.15">
      <c r="B45" s="1240"/>
      <c r="C45" s="1241"/>
      <c r="D45" s="106"/>
      <c r="E45" s="1246" t="s">
        <v>35</v>
      </c>
      <c r="F45" s="1246"/>
      <c r="G45" s="1246"/>
      <c r="H45" s="1247"/>
      <c r="I45" s="107">
        <v>1799</v>
      </c>
      <c r="J45" s="108">
        <v>1779</v>
      </c>
      <c r="K45" s="108">
        <v>1618</v>
      </c>
      <c r="L45" s="108">
        <v>1517</v>
      </c>
      <c r="M45" s="109">
        <v>1543</v>
      </c>
    </row>
    <row r="46" spans="2:13" ht="27.75" customHeight="1" x14ac:dyDescent="0.15">
      <c r="B46" s="1240"/>
      <c r="C46" s="1241"/>
      <c r="D46" s="110"/>
      <c r="E46" s="1246" t="s">
        <v>36</v>
      </c>
      <c r="F46" s="1246"/>
      <c r="G46" s="1246"/>
      <c r="H46" s="1247"/>
      <c r="I46" s="107">
        <v>154</v>
      </c>
      <c r="J46" s="108">
        <v>151</v>
      </c>
      <c r="K46" s="108">
        <v>32</v>
      </c>
      <c r="L46" s="108">
        <v>32</v>
      </c>
      <c r="M46" s="109" t="s">
        <v>507</v>
      </c>
    </row>
    <row r="47" spans="2:13" ht="27.75" customHeight="1" x14ac:dyDescent="0.15">
      <c r="B47" s="1240"/>
      <c r="C47" s="1241"/>
      <c r="D47" s="111"/>
      <c r="E47" s="1248" t="s">
        <v>37</v>
      </c>
      <c r="F47" s="1249"/>
      <c r="G47" s="1249"/>
      <c r="H47" s="1250"/>
      <c r="I47" s="107" t="s">
        <v>507</v>
      </c>
      <c r="J47" s="108" t="s">
        <v>507</v>
      </c>
      <c r="K47" s="108" t="s">
        <v>507</v>
      </c>
      <c r="L47" s="108" t="s">
        <v>507</v>
      </c>
      <c r="M47" s="109" t="s">
        <v>507</v>
      </c>
    </row>
    <row r="48" spans="2:13" ht="27.75" customHeight="1" x14ac:dyDescent="0.15">
      <c r="B48" s="1240"/>
      <c r="C48" s="1241"/>
      <c r="D48" s="106"/>
      <c r="E48" s="1246" t="s">
        <v>38</v>
      </c>
      <c r="F48" s="1246"/>
      <c r="G48" s="1246"/>
      <c r="H48" s="1247"/>
      <c r="I48" s="107" t="s">
        <v>507</v>
      </c>
      <c r="J48" s="108" t="s">
        <v>507</v>
      </c>
      <c r="K48" s="108" t="s">
        <v>507</v>
      </c>
      <c r="L48" s="108" t="s">
        <v>507</v>
      </c>
      <c r="M48" s="109" t="s">
        <v>507</v>
      </c>
    </row>
    <row r="49" spans="2:13" ht="27.75" customHeight="1" x14ac:dyDescent="0.15">
      <c r="B49" s="1242"/>
      <c r="C49" s="1243"/>
      <c r="D49" s="106"/>
      <c r="E49" s="1246" t="s">
        <v>39</v>
      </c>
      <c r="F49" s="1246"/>
      <c r="G49" s="1246"/>
      <c r="H49" s="1247"/>
      <c r="I49" s="107" t="s">
        <v>507</v>
      </c>
      <c r="J49" s="108" t="s">
        <v>507</v>
      </c>
      <c r="K49" s="108" t="s">
        <v>507</v>
      </c>
      <c r="L49" s="108" t="s">
        <v>507</v>
      </c>
      <c r="M49" s="109" t="s">
        <v>507</v>
      </c>
    </row>
    <row r="50" spans="2:13" ht="27.75" customHeight="1" x14ac:dyDescent="0.15">
      <c r="B50" s="1251" t="s">
        <v>40</v>
      </c>
      <c r="C50" s="1252"/>
      <c r="D50" s="112"/>
      <c r="E50" s="1246" t="s">
        <v>41</v>
      </c>
      <c r="F50" s="1246"/>
      <c r="G50" s="1246"/>
      <c r="H50" s="1247"/>
      <c r="I50" s="107">
        <v>4952</v>
      </c>
      <c r="J50" s="108">
        <v>5289</v>
      </c>
      <c r="K50" s="108">
        <v>5730</v>
      </c>
      <c r="L50" s="108">
        <v>6067</v>
      </c>
      <c r="M50" s="109">
        <v>6324</v>
      </c>
    </row>
    <row r="51" spans="2:13" ht="27.75" customHeight="1" x14ac:dyDescent="0.15">
      <c r="B51" s="1240"/>
      <c r="C51" s="1241"/>
      <c r="D51" s="106"/>
      <c r="E51" s="1246" t="s">
        <v>42</v>
      </c>
      <c r="F51" s="1246"/>
      <c r="G51" s="1246"/>
      <c r="H51" s="1247"/>
      <c r="I51" s="107">
        <v>1029</v>
      </c>
      <c r="J51" s="108">
        <v>939</v>
      </c>
      <c r="K51" s="108">
        <v>785</v>
      </c>
      <c r="L51" s="108">
        <v>718</v>
      </c>
      <c r="M51" s="109">
        <v>565</v>
      </c>
    </row>
    <row r="52" spans="2:13" ht="27.75" customHeight="1" x14ac:dyDescent="0.15">
      <c r="B52" s="1242"/>
      <c r="C52" s="1243"/>
      <c r="D52" s="106"/>
      <c r="E52" s="1246" t="s">
        <v>43</v>
      </c>
      <c r="F52" s="1246"/>
      <c r="G52" s="1246"/>
      <c r="H52" s="1247"/>
      <c r="I52" s="107">
        <v>12044</v>
      </c>
      <c r="J52" s="108">
        <v>13602</v>
      </c>
      <c r="K52" s="108">
        <v>15805</v>
      </c>
      <c r="L52" s="108">
        <v>15997</v>
      </c>
      <c r="M52" s="109">
        <v>17242</v>
      </c>
    </row>
    <row r="53" spans="2:13" ht="27.75" customHeight="1" thickBot="1" x14ac:dyDescent="0.2">
      <c r="B53" s="1253" t="s">
        <v>44</v>
      </c>
      <c r="C53" s="1254"/>
      <c r="D53" s="113"/>
      <c r="E53" s="1255" t="s">
        <v>45</v>
      </c>
      <c r="F53" s="1255"/>
      <c r="G53" s="1255"/>
      <c r="H53" s="1256"/>
      <c r="I53" s="114">
        <v>2468</v>
      </c>
      <c r="J53" s="115">
        <v>2622</v>
      </c>
      <c r="K53" s="115">
        <v>2158</v>
      </c>
      <c r="L53" s="115">
        <v>1638</v>
      </c>
      <c r="M53" s="116">
        <v>203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01xwcYJcKuFxNOeujnmHk0XgN5O69uDnNKc8+222FHUbjEfd8Om/rvhwLanWHnqNKX3Ar3LRbPKsWXAvcW8XA==" saltValue="wnyuOAUyUo10QTMAFnYA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BC29" sqref="BC2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65" t="s">
        <v>48</v>
      </c>
      <c r="D55" s="1265"/>
      <c r="E55" s="1266"/>
      <c r="F55" s="128">
        <v>2418</v>
      </c>
      <c r="G55" s="128">
        <v>2819</v>
      </c>
      <c r="H55" s="129">
        <v>3220</v>
      </c>
    </row>
    <row r="56" spans="2:8" ht="52.5" customHeight="1" x14ac:dyDescent="0.15">
      <c r="B56" s="130"/>
      <c r="C56" s="1267" t="s">
        <v>49</v>
      </c>
      <c r="D56" s="1267"/>
      <c r="E56" s="1268"/>
      <c r="F56" s="131">
        <v>159</v>
      </c>
      <c r="G56" s="131">
        <v>159</v>
      </c>
      <c r="H56" s="132">
        <v>233</v>
      </c>
    </row>
    <row r="57" spans="2:8" ht="53.25" customHeight="1" x14ac:dyDescent="0.15">
      <c r="B57" s="130"/>
      <c r="C57" s="1269" t="s">
        <v>50</v>
      </c>
      <c r="D57" s="1269"/>
      <c r="E57" s="1270"/>
      <c r="F57" s="133">
        <v>2823</v>
      </c>
      <c r="G57" s="133">
        <v>2739</v>
      </c>
      <c r="H57" s="134">
        <v>2439</v>
      </c>
    </row>
    <row r="58" spans="2:8" ht="45.75" customHeight="1" x14ac:dyDescent="0.15">
      <c r="B58" s="135"/>
      <c r="C58" s="1257" t="s">
        <v>573</v>
      </c>
      <c r="D58" s="1258"/>
      <c r="E58" s="1259"/>
      <c r="F58" s="136">
        <v>1244</v>
      </c>
      <c r="G58" s="136">
        <v>1199</v>
      </c>
      <c r="H58" s="137">
        <v>1146</v>
      </c>
    </row>
    <row r="59" spans="2:8" ht="45.75" customHeight="1" x14ac:dyDescent="0.15">
      <c r="B59" s="135"/>
      <c r="C59" s="1257" t="s">
        <v>574</v>
      </c>
      <c r="D59" s="1258"/>
      <c r="E59" s="1259"/>
      <c r="F59" s="136">
        <v>1000</v>
      </c>
      <c r="G59" s="136">
        <v>1009</v>
      </c>
      <c r="H59" s="137">
        <v>821</v>
      </c>
    </row>
    <row r="60" spans="2:8" ht="45.75" customHeight="1" x14ac:dyDescent="0.15">
      <c r="B60" s="135"/>
      <c r="C60" s="1257" t="s">
        <v>575</v>
      </c>
      <c r="D60" s="1258"/>
      <c r="E60" s="1259"/>
      <c r="F60" s="136">
        <v>321</v>
      </c>
      <c r="G60" s="136">
        <v>287</v>
      </c>
      <c r="H60" s="137">
        <v>238</v>
      </c>
    </row>
    <row r="61" spans="2:8" ht="45.75" customHeight="1" x14ac:dyDescent="0.15">
      <c r="B61" s="135"/>
      <c r="C61" s="1257" t="s">
        <v>576</v>
      </c>
      <c r="D61" s="1258"/>
      <c r="E61" s="1259"/>
      <c r="F61" s="136">
        <v>108</v>
      </c>
      <c r="G61" s="136">
        <v>100</v>
      </c>
      <c r="H61" s="137">
        <v>103</v>
      </c>
    </row>
    <row r="62" spans="2:8" ht="45.75" customHeight="1" thickBot="1" x14ac:dyDescent="0.2">
      <c r="B62" s="138"/>
      <c r="C62" s="1260" t="s">
        <v>577</v>
      </c>
      <c r="D62" s="1261"/>
      <c r="E62" s="1262"/>
      <c r="F62" s="139">
        <v>66</v>
      </c>
      <c r="G62" s="139">
        <v>60</v>
      </c>
      <c r="H62" s="140">
        <v>52</v>
      </c>
    </row>
    <row r="63" spans="2:8" ht="52.5" customHeight="1" thickBot="1" x14ac:dyDescent="0.2">
      <c r="B63" s="141"/>
      <c r="C63" s="1263" t="s">
        <v>51</v>
      </c>
      <c r="D63" s="1263"/>
      <c r="E63" s="1264"/>
      <c r="F63" s="142">
        <v>5400</v>
      </c>
      <c r="G63" s="142">
        <v>5717</v>
      </c>
      <c r="H63" s="143">
        <v>5893</v>
      </c>
    </row>
    <row r="64" spans="2:8" ht="15" customHeight="1" x14ac:dyDescent="0.15"/>
  </sheetData>
  <sheetProtection algorithmName="SHA-512" hashValue="hvmlp9Qb+x2NRbt35eJkpfQGWVIf73mhw/aFDL1g5yX/FHhpzKs/lt9yTC6/VE+j7Nm0r0whEDxA5nEyAYgjww==" saltValue="ksGAhjl4cmgHOZH+2khn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N65" sqref="AN65:DC69"/>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587</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587</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588</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589</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591</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548</v>
      </c>
      <c r="BQ50" s="1305"/>
      <c r="BR50" s="1305"/>
      <c r="BS50" s="1305"/>
      <c r="BT50" s="1305"/>
      <c r="BU50" s="1305"/>
      <c r="BV50" s="1305"/>
      <c r="BW50" s="1305"/>
      <c r="BX50" s="1305" t="s">
        <v>549</v>
      </c>
      <c r="BY50" s="1305"/>
      <c r="BZ50" s="1305"/>
      <c r="CA50" s="1305"/>
      <c r="CB50" s="1305"/>
      <c r="CC50" s="1305"/>
      <c r="CD50" s="1305"/>
      <c r="CE50" s="1305"/>
      <c r="CF50" s="1305" t="s">
        <v>550</v>
      </c>
      <c r="CG50" s="1305"/>
      <c r="CH50" s="1305"/>
      <c r="CI50" s="1305"/>
      <c r="CJ50" s="1305"/>
      <c r="CK50" s="1305"/>
      <c r="CL50" s="1305"/>
      <c r="CM50" s="1305"/>
      <c r="CN50" s="1305" t="s">
        <v>551</v>
      </c>
      <c r="CO50" s="1305"/>
      <c r="CP50" s="1305"/>
      <c r="CQ50" s="1305"/>
      <c r="CR50" s="1305"/>
      <c r="CS50" s="1305"/>
      <c r="CT50" s="1305"/>
      <c r="CU50" s="1305"/>
      <c r="CV50" s="1305" t="s">
        <v>552</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592</v>
      </c>
      <c r="AO51" s="1309"/>
      <c r="AP51" s="1309"/>
      <c r="AQ51" s="1309"/>
      <c r="AR51" s="1309"/>
      <c r="AS51" s="1309"/>
      <c r="AT51" s="1309"/>
      <c r="AU51" s="1309"/>
      <c r="AV51" s="1309"/>
      <c r="AW51" s="1309"/>
      <c r="AX51" s="1309"/>
      <c r="AY51" s="1309"/>
      <c r="AZ51" s="1309"/>
      <c r="BA51" s="1309"/>
      <c r="BB51" s="1309" t="s">
        <v>593</v>
      </c>
      <c r="BC51" s="1309"/>
      <c r="BD51" s="1309"/>
      <c r="BE51" s="1309"/>
      <c r="BF51" s="1309"/>
      <c r="BG51" s="1309"/>
      <c r="BH51" s="1309"/>
      <c r="BI51" s="1309"/>
      <c r="BJ51" s="1309"/>
      <c r="BK51" s="1309"/>
      <c r="BL51" s="1309"/>
      <c r="BM51" s="1309"/>
      <c r="BN51" s="1309"/>
      <c r="BO51" s="1309"/>
      <c r="BP51" s="1310">
        <v>33.700000000000003</v>
      </c>
      <c r="BQ51" s="1310"/>
      <c r="BR51" s="1310"/>
      <c r="BS51" s="1310"/>
      <c r="BT51" s="1310"/>
      <c r="BU51" s="1310"/>
      <c r="BV51" s="1310"/>
      <c r="BW51" s="1310"/>
      <c r="BX51" s="1310">
        <v>35.6</v>
      </c>
      <c r="BY51" s="1310"/>
      <c r="BZ51" s="1310"/>
      <c r="CA51" s="1310"/>
      <c r="CB51" s="1310"/>
      <c r="CC51" s="1310"/>
      <c r="CD51" s="1310"/>
      <c r="CE51" s="1310"/>
      <c r="CF51" s="1310">
        <v>29.5</v>
      </c>
      <c r="CG51" s="1310"/>
      <c r="CH51" s="1310"/>
      <c r="CI51" s="1310"/>
      <c r="CJ51" s="1310"/>
      <c r="CK51" s="1310"/>
      <c r="CL51" s="1310"/>
      <c r="CM51" s="1310"/>
      <c r="CN51" s="1310">
        <v>22.1</v>
      </c>
      <c r="CO51" s="1310"/>
      <c r="CP51" s="1310"/>
      <c r="CQ51" s="1310"/>
      <c r="CR51" s="1310"/>
      <c r="CS51" s="1310"/>
      <c r="CT51" s="1310"/>
      <c r="CU51" s="1310"/>
      <c r="CV51" s="1310">
        <v>2.7</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594</v>
      </c>
      <c r="BC53" s="1309"/>
      <c r="BD53" s="1309"/>
      <c r="BE53" s="1309"/>
      <c r="BF53" s="1309"/>
      <c r="BG53" s="1309"/>
      <c r="BH53" s="1309"/>
      <c r="BI53" s="1309"/>
      <c r="BJ53" s="1309"/>
      <c r="BK53" s="1309"/>
      <c r="BL53" s="1309"/>
      <c r="BM53" s="1309"/>
      <c r="BN53" s="1309"/>
      <c r="BO53" s="1309"/>
      <c r="BP53" s="1310">
        <v>53.2</v>
      </c>
      <c r="BQ53" s="1310"/>
      <c r="BR53" s="1310"/>
      <c r="BS53" s="1310"/>
      <c r="BT53" s="1310"/>
      <c r="BU53" s="1310"/>
      <c r="BV53" s="1310"/>
      <c r="BW53" s="1310"/>
      <c r="BX53" s="1310">
        <v>59.4</v>
      </c>
      <c r="BY53" s="1310"/>
      <c r="BZ53" s="1310"/>
      <c r="CA53" s="1310"/>
      <c r="CB53" s="1310"/>
      <c r="CC53" s="1310"/>
      <c r="CD53" s="1310"/>
      <c r="CE53" s="1310"/>
      <c r="CF53" s="1310">
        <v>59.4</v>
      </c>
      <c r="CG53" s="1310"/>
      <c r="CH53" s="1310"/>
      <c r="CI53" s="1310"/>
      <c r="CJ53" s="1310"/>
      <c r="CK53" s="1310"/>
      <c r="CL53" s="1310"/>
      <c r="CM53" s="1310"/>
      <c r="CN53" s="1310">
        <v>60.2</v>
      </c>
      <c r="CO53" s="1310"/>
      <c r="CP53" s="1310"/>
      <c r="CQ53" s="1310"/>
      <c r="CR53" s="1310"/>
      <c r="CS53" s="1310"/>
      <c r="CT53" s="1310"/>
      <c r="CU53" s="1310"/>
      <c r="CV53" s="1310">
        <v>60.8</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595</v>
      </c>
      <c r="AO55" s="1305"/>
      <c r="AP55" s="1305"/>
      <c r="AQ55" s="1305"/>
      <c r="AR55" s="1305"/>
      <c r="AS55" s="1305"/>
      <c r="AT55" s="1305"/>
      <c r="AU55" s="1305"/>
      <c r="AV55" s="1305"/>
      <c r="AW55" s="1305"/>
      <c r="AX55" s="1305"/>
      <c r="AY55" s="1305"/>
      <c r="AZ55" s="1305"/>
      <c r="BA55" s="1305"/>
      <c r="BB55" s="1309" t="s">
        <v>593</v>
      </c>
      <c r="BC55" s="1309"/>
      <c r="BD55" s="1309"/>
      <c r="BE55" s="1309"/>
      <c r="BF55" s="1309"/>
      <c r="BG55" s="1309"/>
      <c r="BH55" s="1309"/>
      <c r="BI55" s="1309"/>
      <c r="BJ55" s="1309"/>
      <c r="BK55" s="1309"/>
      <c r="BL55" s="1309"/>
      <c r="BM55" s="1309"/>
      <c r="BN55" s="1309"/>
      <c r="BO55" s="1309"/>
      <c r="BP55" s="1310">
        <v>58.5</v>
      </c>
      <c r="BQ55" s="1310"/>
      <c r="BR55" s="1310"/>
      <c r="BS55" s="1310"/>
      <c r="BT55" s="1310"/>
      <c r="BU55" s="1310"/>
      <c r="BV55" s="1310"/>
      <c r="BW55" s="1310"/>
      <c r="BX55" s="1310">
        <v>36.6</v>
      </c>
      <c r="BY55" s="1310"/>
      <c r="BZ55" s="1310"/>
      <c r="CA55" s="1310"/>
      <c r="CB55" s="1310"/>
      <c r="CC55" s="1310"/>
      <c r="CD55" s="1310"/>
      <c r="CE55" s="1310"/>
      <c r="CF55" s="1310">
        <v>37.700000000000003</v>
      </c>
      <c r="CG55" s="1310"/>
      <c r="CH55" s="1310"/>
      <c r="CI55" s="1310"/>
      <c r="CJ55" s="1310"/>
      <c r="CK55" s="1310"/>
      <c r="CL55" s="1310"/>
      <c r="CM55" s="1310"/>
      <c r="CN55" s="1310">
        <v>37.9</v>
      </c>
      <c r="CO55" s="1310"/>
      <c r="CP55" s="1310"/>
      <c r="CQ55" s="1310"/>
      <c r="CR55" s="1310"/>
      <c r="CS55" s="1310"/>
      <c r="CT55" s="1310"/>
      <c r="CU55" s="1310"/>
      <c r="CV55" s="1310">
        <v>38.700000000000003</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594</v>
      </c>
      <c r="BC57" s="1309"/>
      <c r="BD57" s="1309"/>
      <c r="BE57" s="1309"/>
      <c r="BF57" s="1309"/>
      <c r="BG57" s="1309"/>
      <c r="BH57" s="1309"/>
      <c r="BI57" s="1309"/>
      <c r="BJ57" s="1309"/>
      <c r="BK57" s="1309"/>
      <c r="BL57" s="1309"/>
      <c r="BM57" s="1309"/>
      <c r="BN57" s="1309"/>
      <c r="BO57" s="1309"/>
      <c r="BP57" s="1310">
        <v>52.9</v>
      </c>
      <c r="BQ57" s="1310"/>
      <c r="BR57" s="1310"/>
      <c r="BS57" s="1310"/>
      <c r="BT57" s="1310"/>
      <c r="BU57" s="1310"/>
      <c r="BV57" s="1310"/>
      <c r="BW57" s="1310"/>
      <c r="BX57" s="1310">
        <v>58.8</v>
      </c>
      <c r="BY57" s="1310"/>
      <c r="BZ57" s="1310"/>
      <c r="CA57" s="1310"/>
      <c r="CB57" s="1310"/>
      <c r="CC57" s="1310"/>
      <c r="CD57" s="1310"/>
      <c r="CE57" s="1310"/>
      <c r="CF57" s="1310">
        <v>59.4</v>
      </c>
      <c r="CG57" s="1310"/>
      <c r="CH57" s="1310"/>
      <c r="CI57" s="1310"/>
      <c r="CJ57" s="1310"/>
      <c r="CK57" s="1310"/>
      <c r="CL57" s="1310"/>
      <c r="CM57" s="1310"/>
      <c r="CN57" s="1310">
        <v>60.7</v>
      </c>
      <c r="CO57" s="1310"/>
      <c r="CP57" s="1310"/>
      <c r="CQ57" s="1310"/>
      <c r="CR57" s="1310"/>
      <c r="CS57" s="1310"/>
      <c r="CT57" s="1310"/>
      <c r="CU57" s="1310"/>
      <c r="CV57" s="1310">
        <v>66.599999999999994</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596</v>
      </c>
    </row>
    <row r="64" spans="1:109" x14ac:dyDescent="0.15">
      <c r="B64" s="1280"/>
      <c r="G64" s="1287"/>
      <c r="I64" s="1320"/>
      <c r="J64" s="1320"/>
      <c r="K64" s="1320"/>
      <c r="L64" s="1320"/>
      <c r="M64" s="1320"/>
      <c r="N64" s="1321"/>
      <c r="AM64" s="1287"/>
      <c r="AN64" s="1287" t="s">
        <v>589</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597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591</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548</v>
      </c>
      <c r="BQ72" s="1305"/>
      <c r="BR72" s="1305"/>
      <c r="BS72" s="1305"/>
      <c r="BT72" s="1305"/>
      <c r="BU72" s="1305"/>
      <c r="BV72" s="1305"/>
      <c r="BW72" s="1305"/>
      <c r="BX72" s="1305" t="s">
        <v>549</v>
      </c>
      <c r="BY72" s="1305"/>
      <c r="BZ72" s="1305"/>
      <c r="CA72" s="1305"/>
      <c r="CB72" s="1305"/>
      <c r="CC72" s="1305"/>
      <c r="CD72" s="1305"/>
      <c r="CE72" s="1305"/>
      <c r="CF72" s="1305" t="s">
        <v>550</v>
      </c>
      <c r="CG72" s="1305"/>
      <c r="CH72" s="1305"/>
      <c r="CI72" s="1305"/>
      <c r="CJ72" s="1305"/>
      <c r="CK72" s="1305"/>
      <c r="CL72" s="1305"/>
      <c r="CM72" s="1305"/>
      <c r="CN72" s="1305" t="s">
        <v>551</v>
      </c>
      <c r="CO72" s="1305"/>
      <c r="CP72" s="1305"/>
      <c r="CQ72" s="1305"/>
      <c r="CR72" s="1305"/>
      <c r="CS72" s="1305"/>
      <c r="CT72" s="1305"/>
      <c r="CU72" s="1305"/>
      <c r="CV72" s="1305" t="s">
        <v>552</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592</v>
      </c>
      <c r="AO73" s="1309"/>
      <c r="AP73" s="1309"/>
      <c r="AQ73" s="1309"/>
      <c r="AR73" s="1309"/>
      <c r="AS73" s="1309"/>
      <c r="AT73" s="1309"/>
      <c r="AU73" s="1309"/>
      <c r="AV73" s="1309"/>
      <c r="AW73" s="1309"/>
      <c r="AX73" s="1309"/>
      <c r="AY73" s="1309"/>
      <c r="AZ73" s="1309"/>
      <c r="BA73" s="1309"/>
      <c r="BB73" s="1309" t="s">
        <v>593</v>
      </c>
      <c r="BC73" s="1309"/>
      <c r="BD73" s="1309"/>
      <c r="BE73" s="1309"/>
      <c r="BF73" s="1309"/>
      <c r="BG73" s="1309"/>
      <c r="BH73" s="1309"/>
      <c r="BI73" s="1309"/>
      <c r="BJ73" s="1309"/>
      <c r="BK73" s="1309"/>
      <c r="BL73" s="1309"/>
      <c r="BM73" s="1309"/>
      <c r="BN73" s="1309"/>
      <c r="BO73" s="1309"/>
      <c r="BP73" s="1310">
        <v>33.700000000000003</v>
      </c>
      <c r="BQ73" s="1310"/>
      <c r="BR73" s="1310"/>
      <c r="BS73" s="1310"/>
      <c r="BT73" s="1310"/>
      <c r="BU73" s="1310"/>
      <c r="BV73" s="1310"/>
      <c r="BW73" s="1310"/>
      <c r="BX73" s="1310">
        <v>35.6</v>
      </c>
      <c r="BY73" s="1310"/>
      <c r="BZ73" s="1310"/>
      <c r="CA73" s="1310"/>
      <c r="CB73" s="1310"/>
      <c r="CC73" s="1310"/>
      <c r="CD73" s="1310"/>
      <c r="CE73" s="1310"/>
      <c r="CF73" s="1310">
        <v>29.5</v>
      </c>
      <c r="CG73" s="1310"/>
      <c r="CH73" s="1310"/>
      <c r="CI73" s="1310"/>
      <c r="CJ73" s="1310"/>
      <c r="CK73" s="1310"/>
      <c r="CL73" s="1310"/>
      <c r="CM73" s="1310"/>
      <c r="CN73" s="1310">
        <v>22.1</v>
      </c>
      <c r="CO73" s="1310"/>
      <c r="CP73" s="1310"/>
      <c r="CQ73" s="1310"/>
      <c r="CR73" s="1310"/>
      <c r="CS73" s="1310"/>
      <c r="CT73" s="1310"/>
      <c r="CU73" s="1310"/>
      <c r="CV73" s="1310">
        <v>2.7</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598</v>
      </c>
      <c r="BC75" s="1309"/>
      <c r="BD75" s="1309"/>
      <c r="BE75" s="1309"/>
      <c r="BF75" s="1309"/>
      <c r="BG75" s="1309"/>
      <c r="BH75" s="1309"/>
      <c r="BI75" s="1309"/>
      <c r="BJ75" s="1309"/>
      <c r="BK75" s="1309"/>
      <c r="BL75" s="1309"/>
      <c r="BM75" s="1309"/>
      <c r="BN75" s="1309"/>
      <c r="BO75" s="1309"/>
      <c r="BP75" s="1310">
        <v>9.5</v>
      </c>
      <c r="BQ75" s="1310"/>
      <c r="BR75" s="1310"/>
      <c r="BS75" s="1310"/>
      <c r="BT75" s="1310"/>
      <c r="BU75" s="1310"/>
      <c r="BV75" s="1310"/>
      <c r="BW75" s="1310"/>
      <c r="BX75" s="1310">
        <v>9.8000000000000007</v>
      </c>
      <c r="BY75" s="1310"/>
      <c r="BZ75" s="1310"/>
      <c r="CA75" s="1310"/>
      <c r="CB75" s="1310"/>
      <c r="CC75" s="1310"/>
      <c r="CD75" s="1310"/>
      <c r="CE75" s="1310"/>
      <c r="CF75" s="1310">
        <v>9.4</v>
      </c>
      <c r="CG75" s="1310"/>
      <c r="CH75" s="1310"/>
      <c r="CI75" s="1310"/>
      <c r="CJ75" s="1310"/>
      <c r="CK75" s="1310"/>
      <c r="CL75" s="1310"/>
      <c r="CM75" s="1310"/>
      <c r="CN75" s="1310">
        <v>9.4</v>
      </c>
      <c r="CO75" s="1310"/>
      <c r="CP75" s="1310"/>
      <c r="CQ75" s="1310"/>
      <c r="CR75" s="1310"/>
      <c r="CS75" s="1310"/>
      <c r="CT75" s="1310"/>
      <c r="CU75" s="1310"/>
      <c r="CV75" s="1310">
        <v>9.8000000000000007</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595</v>
      </c>
      <c r="AO77" s="1305"/>
      <c r="AP77" s="1305"/>
      <c r="AQ77" s="1305"/>
      <c r="AR77" s="1305"/>
      <c r="AS77" s="1305"/>
      <c r="AT77" s="1305"/>
      <c r="AU77" s="1305"/>
      <c r="AV77" s="1305"/>
      <c r="AW77" s="1305"/>
      <c r="AX77" s="1305"/>
      <c r="AY77" s="1305"/>
      <c r="AZ77" s="1305"/>
      <c r="BA77" s="1305"/>
      <c r="BB77" s="1309" t="s">
        <v>593</v>
      </c>
      <c r="BC77" s="1309"/>
      <c r="BD77" s="1309"/>
      <c r="BE77" s="1309"/>
      <c r="BF77" s="1309"/>
      <c r="BG77" s="1309"/>
      <c r="BH77" s="1309"/>
      <c r="BI77" s="1309"/>
      <c r="BJ77" s="1309"/>
      <c r="BK77" s="1309"/>
      <c r="BL77" s="1309"/>
      <c r="BM77" s="1309"/>
      <c r="BN77" s="1309"/>
      <c r="BO77" s="1309"/>
      <c r="BP77" s="1310">
        <v>58.5</v>
      </c>
      <c r="BQ77" s="1310"/>
      <c r="BR77" s="1310"/>
      <c r="BS77" s="1310"/>
      <c r="BT77" s="1310"/>
      <c r="BU77" s="1310"/>
      <c r="BV77" s="1310"/>
      <c r="BW77" s="1310"/>
      <c r="BX77" s="1310">
        <v>36.6</v>
      </c>
      <c r="BY77" s="1310"/>
      <c r="BZ77" s="1310"/>
      <c r="CA77" s="1310"/>
      <c r="CB77" s="1310"/>
      <c r="CC77" s="1310"/>
      <c r="CD77" s="1310"/>
      <c r="CE77" s="1310"/>
      <c r="CF77" s="1310">
        <v>37.700000000000003</v>
      </c>
      <c r="CG77" s="1310"/>
      <c r="CH77" s="1310"/>
      <c r="CI77" s="1310"/>
      <c r="CJ77" s="1310"/>
      <c r="CK77" s="1310"/>
      <c r="CL77" s="1310"/>
      <c r="CM77" s="1310"/>
      <c r="CN77" s="1310">
        <v>37.9</v>
      </c>
      <c r="CO77" s="1310"/>
      <c r="CP77" s="1310"/>
      <c r="CQ77" s="1310"/>
      <c r="CR77" s="1310"/>
      <c r="CS77" s="1310"/>
      <c r="CT77" s="1310"/>
      <c r="CU77" s="1310"/>
      <c r="CV77" s="1310">
        <v>38.700000000000003</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598</v>
      </c>
      <c r="BC79" s="1309"/>
      <c r="BD79" s="1309"/>
      <c r="BE79" s="1309"/>
      <c r="BF79" s="1309"/>
      <c r="BG79" s="1309"/>
      <c r="BH79" s="1309"/>
      <c r="BI79" s="1309"/>
      <c r="BJ79" s="1309"/>
      <c r="BK79" s="1309"/>
      <c r="BL79" s="1309"/>
      <c r="BM79" s="1309"/>
      <c r="BN79" s="1309"/>
      <c r="BO79" s="1309"/>
      <c r="BP79" s="1310">
        <v>10.7</v>
      </c>
      <c r="BQ79" s="1310"/>
      <c r="BR79" s="1310"/>
      <c r="BS79" s="1310"/>
      <c r="BT79" s="1310"/>
      <c r="BU79" s="1310"/>
      <c r="BV79" s="1310"/>
      <c r="BW79" s="1310"/>
      <c r="BX79" s="1310">
        <v>9.1999999999999993</v>
      </c>
      <c r="BY79" s="1310"/>
      <c r="BZ79" s="1310"/>
      <c r="CA79" s="1310"/>
      <c r="CB79" s="1310"/>
      <c r="CC79" s="1310"/>
      <c r="CD79" s="1310"/>
      <c r="CE79" s="1310"/>
      <c r="CF79" s="1310">
        <v>8.9</v>
      </c>
      <c r="CG79" s="1310"/>
      <c r="CH79" s="1310"/>
      <c r="CI79" s="1310"/>
      <c r="CJ79" s="1310"/>
      <c r="CK79" s="1310"/>
      <c r="CL79" s="1310"/>
      <c r="CM79" s="1310"/>
      <c r="CN79" s="1310">
        <v>8.6999999999999993</v>
      </c>
      <c r="CO79" s="1310"/>
      <c r="CP79" s="1310"/>
      <c r="CQ79" s="1310"/>
      <c r="CR79" s="1310"/>
      <c r="CS79" s="1310"/>
      <c r="CT79" s="1310"/>
      <c r="CU79" s="1310"/>
      <c r="CV79" s="1310">
        <v>8.8000000000000007</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3IfyDpLOxBPM0c8GwO7N3XDVaqYGVvafnMztgWp4PJMT0/S42QAPuha6fR6NIw0VFSDZZMkvJXow7ApFXgBXEg==" saltValue="XRgHuksNHCKi0QtjqaD6T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1" zoomScale="55" zoomScaleNormal="55"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sGrw17sAeWB3ZBo480wnpAdG3Ohf6IcUyWn0a6ZGpbmh6NUuM2TY8glYF4RKuoE7y/gX7GDc2V+HC3dIduFKHQ==" saltValue="k6da+A6gWySuMro9XwXak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70" zoomScaleNormal="7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rubJx/e+RRsimWYpm2d/FF2x9mb0KlEaxGKYpkn72zBb0v/dj2fE9erg/k/IWN/TRbCMc/UeH/UKuoyZomGu2Q==" saltValue="wuLkqLq0Kf72CWJYBZshK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39724</v>
      </c>
      <c r="E3" s="162"/>
      <c r="F3" s="163">
        <v>85459</v>
      </c>
      <c r="G3" s="164"/>
      <c r="H3" s="165"/>
    </row>
    <row r="4" spans="1:8" x14ac:dyDescent="0.15">
      <c r="A4" s="166"/>
      <c r="B4" s="167"/>
      <c r="C4" s="168"/>
      <c r="D4" s="169">
        <v>17673</v>
      </c>
      <c r="E4" s="170"/>
      <c r="F4" s="171">
        <v>44378</v>
      </c>
      <c r="G4" s="172"/>
      <c r="H4" s="173"/>
    </row>
    <row r="5" spans="1:8" x14ac:dyDescent="0.15">
      <c r="A5" s="154" t="s">
        <v>540</v>
      </c>
      <c r="B5" s="159"/>
      <c r="C5" s="160"/>
      <c r="D5" s="161">
        <v>42231</v>
      </c>
      <c r="E5" s="162"/>
      <c r="F5" s="163">
        <v>66954</v>
      </c>
      <c r="G5" s="164"/>
      <c r="H5" s="165"/>
    </row>
    <row r="6" spans="1:8" x14ac:dyDescent="0.15">
      <c r="A6" s="166"/>
      <c r="B6" s="167"/>
      <c r="C6" s="168"/>
      <c r="D6" s="169">
        <v>16304</v>
      </c>
      <c r="E6" s="170"/>
      <c r="F6" s="171">
        <v>37305</v>
      </c>
      <c r="G6" s="172"/>
      <c r="H6" s="173"/>
    </row>
    <row r="7" spans="1:8" x14ac:dyDescent="0.15">
      <c r="A7" s="154" t="s">
        <v>541</v>
      </c>
      <c r="B7" s="159"/>
      <c r="C7" s="160"/>
      <c r="D7" s="161">
        <v>53094</v>
      </c>
      <c r="E7" s="162"/>
      <c r="F7" s="163">
        <v>72656</v>
      </c>
      <c r="G7" s="164"/>
      <c r="H7" s="165"/>
    </row>
    <row r="8" spans="1:8" x14ac:dyDescent="0.15">
      <c r="A8" s="166"/>
      <c r="B8" s="167"/>
      <c r="C8" s="168"/>
      <c r="D8" s="169">
        <v>22809</v>
      </c>
      <c r="E8" s="170"/>
      <c r="F8" s="171">
        <v>36448</v>
      </c>
      <c r="G8" s="172"/>
      <c r="H8" s="173"/>
    </row>
    <row r="9" spans="1:8" x14ac:dyDescent="0.15">
      <c r="A9" s="154" t="s">
        <v>542</v>
      </c>
      <c r="B9" s="159"/>
      <c r="C9" s="160"/>
      <c r="D9" s="161">
        <v>54228</v>
      </c>
      <c r="E9" s="162"/>
      <c r="F9" s="163">
        <v>65080</v>
      </c>
      <c r="G9" s="164"/>
      <c r="H9" s="165"/>
    </row>
    <row r="10" spans="1:8" x14ac:dyDescent="0.15">
      <c r="A10" s="166"/>
      <c r="B10" s="167"/>
      <c r="C10" s="168"/>
      <c r="D10" s="169">
        <v>18590</v>
      </c>
      <c r="E10" s="170"/>
      <c r="F10" s="171">
        <v>38201</v>
      </c>
      <c r="G10" s="172"/>
      <c r="H10" s="173"/>
    </row>
    <row r="11" spans="1:8" x14ac:dyDescent="0.15">
      <c r="A11" s="154" t="s">
        <v>543</v>
      </c>
      <c r="B11" s="159"/>
      <c r="C11" s="160"/>
      <c r="D11" s="161">
        <v>67491</v>
      </c>
      <c r="E11" s="162"/>
      <c r="F11" s="163">
        <v>79288</v>
      </c>
      <c r="G11" s="164"/>
      <c r="H11" s="165"/>
    </row>
    <row r="12" spans="1:8" x14ac:dyDescent="0.15">
      <c r="A12" s="166"/>
      <c r="B12" s="167"/>
      <c r="C12" s="174"/>
      <c r="D12" s="169">
        <v>25497</v>
      </c>
      <c r="E12" s="170"/>
      <c r="F12" s="171">
        <v>41870</v>
      </c>
      <c r="G12" s="172"/>
      <c r="H12" s="173"/>
    </row>
    <row r="13" spans="1:8" x14ac:dyDescent="0.15">
      <c r="A13" s="154"/>
      <c r="B13" s="159"/>
      <c r="C13" s="175"/>
      <c r="D13" s="176">
        <v>51354</v>
      </c>
      <c r="E13" s="177"/>
      <c r="F13" s="178">
        <v>73887</v>
      </c>
      <c r="G13" s="179"/>
      <c r="H13" s="165"/>
    </row>
    <row r="14" spans="1:8" x14ac:dyDescent="0.15">
      <c r="A14" s="166"/>
      <c r="B14" s="167"/>
      <c r="C14" s="168"/>
      <c r="D14" s="169">
        <v>20175</v>
      </c>
      <c r="E14" s="170"/>
      <c r="F14" s="171">
        <v>39640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6.19</v>
      </c>
      <c r="C19" s="180">
        <f>ROUND(VALUE(SUBSTITUTE(実質収支比率等に係る経年分析!G$48,"▲","-")),2)</f>
        <v>7.9</v>
      </c>
      <c r="D19" s="180">
        <f>ROUND(VALUE(SUBSTITUTE(実質収支比率等に係る経年分析!H$48,"▲","-")),2)</f>
        <v>9.23</v>
      </c>
      <c r="E19" s="180">
        <f>ROUND(VALUE(SUBSTITUTE(実質収支比率等に係る経年分析!I$48,"▲","-")),2)</f>
        <v>8.7899999999999991</v>
      </c>
      <c r="F19" s="180">
        <f>ROUND(VALUE(SUBSTITUTE(実質収支比率等に係る経年分析!J$48,"▲","-")),2)</f>
        <v>4.04</v>
      </c>
    </row>
    <row r="20" spans="1:11" x14ac:dyDescent="0.15">
      <c r="A20" s="180" t="s">
        <v>55</v>
      </c>
      <c r="B20" s="180">
        <f>ROUND(VALUE(SUBSTITUTE(実質収支比率等に係る経年分析!F$47,"▲","-")),2)</f>
        <v>37.11</v>
      </c>
      <c r="C20" s="180">
        <f>ROUND(VALUE(SUBSTITUTE(実質収支比率等に係る経年分析!G$47,"▲","-")),2)</f>
        <v>40.369999999999997</v>
      </c>
      <c r="D20" s="180">
        <f>ROUND(VALUE(SUBSTITUTE(実質収支比率等に係る経年分析!H$47,"▲","-")),2)</f>
        <v>28.56</v>
      </c>
      <c r="E20" s="180">
        <f>ROUND(VALUE(SUBSTITUTE(実質収支比率等に係る経年分析!I$47,"▲","-")),2)</f>
        <v>33.06</v>
      </c>
      <c r="F20" s="180">
        <f>ROUND(VALUE(SUBSTITUTE(実質収支比率等に係る経年分析!J$47,"▲","-")),2)</f>
        <v>37.479999999999997</v>
      </c>
    </row>
    <row r="21" spans="1:11" x14ac:dyDescent="0.15">
      <c r="A21" s="180" t="s">
        <v>56</v>
      </c>
      <c r="B21" s="180">
        <f>IF(ISNUMBER(VALUE(SUBSTITUTE(実質収支比率等に係る経年分析!F$49,"▲","-"))),ROUND(VALUE(SUBSTITUTE(実質収支比率等に係る経年分析!F$49,"▲","-")),2),NA())</f>
        <v>-1.65</v>
      </c>
      <c r="C21" s="180">
        <f>IF(ISNUMBER(VALUE(SUBSTITUTE(実質収支比率等に係る経年分析!G$49,"▲","-"))),ROUND(VALUE(SUBSTITUTE(実質収支比率等に係る経年分析!G$49,"▲","-")),2),NA())</f>
        <v>1.79</v>
      </c>
      <c r="D21" s="180">
        <f>IF(ISNUMBER(VALUE(SUBSTITUTE(実質収支比率等に係る経年分析!H$49,"▲","-"))),ROUND(VALUE(SUBSTITUTE(実質収支比率等に係る経年分析!H$49,"▲","-")),2),NA())</f>
        <v>-15.02</v>
      </c>
      <c r="E21" s="180">
        <f>IF(ISNUMBER(VALUE(SUBSTITUTE(実質収支比率等に係る経年分析!I$49,"▲","-"))),ROUND(VALUE(SUBSTITUTE(実質収支比率等に係る経年分析!I$49,"▲","-")),2),NA())</f>
        <v>-0.36</v>
      </c>
      <c r="F21" s="180">
        <f>IF(ISNUMBER(VALUE(SUBSTITUTE(実質収支比率等に係る経年分析!J$49,"▲","-"))),ROUND(VALUE(SUBSTITUTE(実質収支比率等に係る経年分析!J$49,"▲","-")),2),NA())</f>
        <v>-4.66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宇土市漁業集落排水施設整備事業特別会計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宇土市後期高齢者医療特別会計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宇土市国民健康保険特別会計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0.28999999999999998</v>
      </c>
    </row>
    <row r="32" spans="1:11" x14ac:dyDescent="0.15">
      <c r="A32" s="181" t="str">
        <f>IF(連結実質赤字比率に係る赤字・黒字の構成分析!C$38="",NA(),連結実質赤字比率に係る赤字・黒字の構成分析!C$38)</f>
        <v>宇土市簡易水道事業特別会計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0.66</v>
      </c>
    </row>
    <row r="33" spans="1:16" x14ac:dyDescent="0.15">
      <c r="A33" s="181" t="str">
        <f>IF(連結実質赤字比率に係る赤字・黒字の構成分析!C$37="",NA(),連結実質赤字比率に係る赤字・黒字の構成分析!C$37)</f>
        <v>宇土市介護保険特別会計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1.1200000000000001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2.44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2.09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6.19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9.2200000000000006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8.7799999999999994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4.04</v>
      </c>
    </row>
    <row r="35" spans="1:16" x14ac:dyDescent="0.15">
      <c r="A35" s="181" t="str">
        <f>IF(連結実質赤字比率に係る赤字・黒字の構成分析!C$35="",NA(),連結実質赤字比率に係る赤字・黒字の構成分析!C$35)</f>
        <v>宇土市水道事業会計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7.96</v>
      </c>
    </row>
    <row r="36" spans="1:16" x14ac:dyDescent="0.15">
      <c r="A36" s="181" t="str">
        <f>IF(連結実質赤字比率に係る赤字・黒字の構成分析!C$34="",NA(),連結実質赤字比率に係る赤字・黒字の構成分析!C$34)</f>
        <v>宇土市公共下水道事業会計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4.9800000000000004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5.76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7.23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10.050000000000001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1284</v>
      </c>
      <c r="E42" s="182"/>
      <c r="F42" s="182"/>
      <c r="G42" s="182">
        <f>'実質公債費比率（分子）の構造'!L$52</f>
        <v>1276</v>
      </c>
      <c r="H42" s="182"/>
      <c r="I42" s="182"/>
      <c r="J42" s="182">
        <f>'実質公債費比率（分子）の構造'!M$52</f>
        <v>1258</v>
      </c>
      <c r="K42" s="182"/>
      <c r="L42" s="182"/>
      <c r="M42" s="182">
        <f>'実質公債費比率（分子）の構造'!N$52</f>
        <v>1248</v>
      </c>
      <c r="N42" s="182"/>
      <c r="O42" s="182"/>
      <c r="P42" s="182">
        <f>'実質公債費比率（分子）の構造'!O$52</f>
        <v>1214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91</v>
      </c>
      <c r="C45" s="182"/>
      <c r="D45" s="182"/>
      <c r="E45" s="182">
        <f>'実質公債費比率（分子）の構造'!L$49</f>
        <v>95</v>
      </c>
      <c r="F45" s="182"/>
      <c r="G45" s="182"/>
      <c r="H45" s="182">
        <f>'実質公債費比率（分子）の構造'!M$49</f>
        <v>94</v>
      </c>
      <c r="I45" s="182"/>
      <c r="J45" s="182"/>
      <c r="K45" s="182">
        <f>'実質公債費比率（分子）の構造'!N$49</f>
        <v>100</v>
      </c>
      <c r="L45" s="182"/>
      <c r="M45" s="182"/>
      <c r="N45" s="182">
        <f>'実質公債費比率（分子）の構造'!O$49</f>
        <v>101</v>
      </c>
      <c r="O45" s="182"/>
      <c r="P45" s="182"/>
    </row>
    <row r="46" spans="1:16" x14ac:dyDescent="0.15">
      <c r="A46" s="182" t="s">
        <v>67</v>
      </c>
      <c r="B46" s="182">
        <f>'実質公債費比率（分子）の構造'!K$48</f>
        <v>221</v>
      </c>
      <c r="C46" s="182"/>
      <c r="D46" s="182"/>
      <c r="E46" s="182">
        <f>'実質公債費比率（分子）の構造'!L$48</f>
        <v>229</v>
      </c>
      <c r="F46" s="182"/>
      <c r="G46" s="182"/>
      <c r="H46" s="182">
        <f>'実質公債費比率（分子）の構造'!M$48</f>
        <v>231</v>
      </c>
      <c r="I46" s="182"/>
      <c r="J46" s="182"/>
      <c r="K46" s="182">
        <f>'実質公債費比率（分子）の構造'!N$48</f>
        <v>228</v>
      </c>
      <c r="L46" s="182"/>
      <c r="M46" s="182"/>
      <c r="N46" s="182">
        <f>'実質公債費比率（分子）の構造'!O$48</f>
        <v>228</v>
      </c>
      <c r="O46" s="182"/>
      <c r="P46" s="182"/>
    </row>
    <row r="47" spans="1:16" x14ac:dyDescent="0.15">
      <c r="A47" s="182" t="s">
        <v>68</v>
      </c>
      <c r="B47" s="182">
        <f>'実質公債費比率（分子）の構造'!K$47</f>
        <v>52</v>
      </c>
      <c r="C47" s="182"/>
      <c r="D47" s="182"/>
      <c r="E47" s="182">
        <f>'実質公債費比率（分子）の構造'!L$47</f>
        <v>47</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1677</v>
      </c>
      <c r="C49" s="182"/>
      <c r="D49" s="182"/>
      <c r="E49" s="182">
        <f>'実質公債費比率（分子）の構造'!L$45</f>
        <v>1646</v>
      </c>
      <c r="F49" s="182"/>
      <c r="G49" s="182"/>
      <c r="H49" s="182">
        <f>'実質公債費比率（分子）の構造'!M$45</f>
        <v>1623</v>
      </c>
      <c r="I49" s="182"/>
      <c r="J49" s="182"/>
      <c r="K49" s="182">
        <f>'実質公債費比率（分子）の構造'!N$45</f>
        <v>1623</v>
      </c>
      <c r="L49" s="182"/>
      <c r="M49" s="182"/>
      <c r="N49" s="182">
        <f>'実質公債費比率（分子）の構造'!O$45</f>
        <v>1675</v>
      </c>
      <c r="O49" s="182"/>
      <c r="P49" s="182"/>
    </row>
    <row r="50" spans="1:16" x14ac:dyDescent="0.15">
      <c r="A50" s="182" t="s">
        <v>71</v>
      </c>
      <c r="B50" s="182" t="e">
        <f>NA()</f>
        <v>#N/A</v>
      </c>
      <c r="C50" s="182">
        <f>IF(ISNUMBER('実質公債費比率（分子）の構造'!K$53),'実質公債費比率（分子）の構造'!K$53,NA())</f>
        <v>757</v>
      </c>
      <c r="D50" s="182" t="e">
        <f>NA()</f>
        <v>#N/A</v>
      </c>
      <c r="E50" s="182" t="e">
        <f>NA()</f>
        <v>#N/A</v>
      </c>
      <c r="F50" s="182">
        <f>IF(ISNUMBER('実質公債費比率（分子）の構造'!L$53),'実質公債費比率（分子）の構造'!L$53,NA())</f>
        <v>741</v>
      </c>
      <c r="G50" s="182" t="e">
        <f>NA()</f>
        <v>#N/A</v>
      </c>
      <c r="H50" s="182" t="e">
        <f>NA()</f>
        <v>#N/A</v>
      </c>
      <c r="I50" s="182">
        <f>IF(ISNUMBER('実質公債費比率（分子）の構造'!M$53),'実質公債費比率（分子）の構造'!M$53,NA())</f>
        <v>690</v>
      </c>
      <c r="J50" s="182" t="e">
        <f>NA()</f>
        <v>#N/A</v>
      </c>
      <c r="K50" s="182" t="e">
        <f>NA()</f>
        <v>#N/A</v>
      </c>
      <c r="L50" s="182">
        <f>IF(ISNUMBER('実質公債費比率（分子）の構造'!N$53),'実質公債費比率（分子）の構造'!N$53,NA())</f>
        <v>703</v>
      </c>
      <c r="M50" s="182" t="e">
        <f>NA()</f>
        <v>#N/A</v>
      </c>
      <c r="N50" s="182" t="e">
        <f>NA()</f>
        <v>#N/A</v>
      </c>
      <c r="O50" s="182">
        <f>IF(ISNUMBER('実質公債費比率（分子）の構造'!O$53),'実質公債費比率（分子）の構造'!O$53,NA())</f>
        <v>790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12044</v>
      </c>
      <c r="E56" s="181"/>
      <c r="F56" s="181"/>
      <c r="G56" s="181">
        <f>'将来負担比率（分子）の構造'!J$52</f>
        <v>13602</v>
      </c>
      <c r="H56" s="181"/>
      <c r="I56" s="181"/>
      <c r="J56" s="181">
        <f>'将来負担比率（分子）の構造'!K$52</f>
        <v>15805</v>
      </c>
      <c r="K56" s="181"/>
      <c r="L56" s="181"/>
      <c r="M56" s="181">
        <f>'将来負担比率（分子）の構造'!L$52</f>
        <v>15997</v>
      </c>
      <c r="N56" s="181"/>
      <c r="O56" s="181"/>
      <c r="P56" s="181">
        <f>'将来負担比率（分子）の構造'!M$52</f>
        <v>17242</v>
      </c>
    </row>
    <row r="57" spans="1:16" x14ac:dyDescent="0.15">
      <c r="A57" s="181" t="s">
        <v>42</v>
      </c>
      <c r="B57" s="181"/>
      <c r="C57" s="181"/>
      <c r="D57" s="181">
        <f>'将来負担比率（分子）の構造'!I$51</f>
        <v>1029</v>
      </c>
      <c r="E57" s="181"/>
      <c r="F57" s="181"/>
      <c r="G57" s="181">
        <f>'将来負担比率（分子）の構造'!J$51</f>
        <v>939</v>
      </c>
      <c r="H57" s="181"/>
      <c r="I57" s="181"/>
      <c r="J57" s="181">
        <f>'将来負担比率（分子）の構造'!K$51</f>
        <v>785</v>
      </c>
      <c r="K57" s="181"/>
      <c r="L57" s="181"/>
      <c r="M57" s="181">
        <f>'将来負担比率（分子）の構造'!L$51</f>
        <v>718</v>
      </c>
      <c r="N57" s="181"/>
      <c r="O57" s="181"/>
      <c r="P57" s="181">
        <f>'将来負担比率（分子）の構造'!M$51</f>
        <v>565</v>
      </c>
    </row>
    <row r="58" spans="1:16" x14ac:dyDescent="0.15">
      <c r="A58" s="181" t="s">
        <v>41</v>
      </c>
      <c r="B58" s="181"/>
      <c r="C58" s="181"/>
      <c r="D58" s="181">
        <f>'将来負担比率（分子）の構造'!I$50</f>
        <v>4952</v>
      </c>
      <c r="E58" s="181"/>
      <c r="F58" s="181"/>
      <c r="G58" s="181">
        <f>'将来負担比率（分子）の構造'!J$50</f>
        <v>5289</v>
      </c>
      <c r="H58" s="181"/>
      <c r="I58" s="181"/>
      <c r="J58" s="181">
        <f>'将来負担比率（分子）の構造'!K$50</f>
        <v>5730</v>
      </c>
      <c r="K58" s="181"/>
      <c r="L58" s="181"/>
      <c r="M58" s="181">
        <f>'将来負担比率（分子）の構造'!L$50</f>
        <v>6067</v>
      </c>
      <c r="N58" s="181"/>
      <c r="O58" s="181"/>
      <c r="P58" s="181">
        <f>'将来負担比率（分子）の構造'!M$50</f>
        <v>6324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154</v>
      </c>
      <c r="C61" s="181"/>
      <c r="D61" s="181"/>
      <c r="E61" s="181">
        <f>'将来負担比率（分子）の構造'!J$46</f>
        <v>151</v>
      </c>
      <c r="F61" s="181"/>
      <c r="G61" s="181"/>
      <c r="H61" s="181">
        <f>'将来負担比率（分子）の構造'!K$46</f>
        <v>32</v>
      </c>
      <c r="I61" s="181"/>
      <c r="J61" s="181"/>
      <c r="K61" s="181">
        <f>'将来負担比率（分子）の構造'!L$46</f>
        <v>32</v>
      </c>
      <c r="L61" s="181"/>
      <c r="M61" s="181"/>
      <c r="N61" s="181" t="str">
        <f>'将来負担比率（分子）の構造'!M$46</f>
        <v>-</v>
      </c>
      <c r="O61" s="181"/>
      <c r="P61" s="181"/>
    </row>
    <row r="62" spans="1:16" x14ac:dyDescent="0.15">
      <c r="A62" s="181" t="s">
        <v>35</v>
      </c>
      <c r="B62" s="181">
        <f>'将来負担比率（分子）の構造'!I$45</f>
        <v>1799</v>
      </c>
      <c r="C62" s="181"/>
      <c r="D62" s="181"/>
      <c r="E62" s="181">
        <f>'将来負担比率（分子）の構造'!J$45</f>
        <v>1779</v>
      </c>
      <c r="F62" s="181"/>
      <c r="G62" s="181"/>
      <c r="H62" s="181">
        <f>'将来負担比率（分子）の構造'!K$45</f>
        <v>1618</v>
      </c>
      <c r="I62" s="181"/>
      <c r="J62" s="181"/>
      <c r="K62" s="181">
        <f>'将来負担比率（分子）の構造'!L$45</f>
        <v>1517</v>
      </c>
      <c r="L62" s="181"/>
      <c r="M62" s="181"/>
      <c r="N62" s="181">
        <f>'将来負担比率（分子）の構造'!M$45</f>
        <v>1543</v>
      </c>
      <c r="O62" s="181"/>
      <c r="P62" s="181"/>
    </row>
    <row r="63" spans="1:16" x14ac:dyDescent="0.15">
      <c r="A63" s="181" t="s">
        <v>34</v>
      </c>
      <c r="B63" s="181">
        <f>'将来負担比率（分子）の構造'!I$44</f>
        <v>488</v>
      </c>
      <c r="C63" s="181"/>
      <c r="D63" s="181"/>
      <c r="E63" s="181">
        <f>'将来負担比率（分子）の構造'!J$44</f>
        <v>438</v>
      </c>
      <c r="F63" s="181"/>
      <c r="G63" s="181"/>
      <c r="H63" s="181">
        <f>'将来負担比率（分子）の構造'!K$44</f>
        <v>412</v>
      </c>
      <c r="I63" s="181"/>
      <c r="J63" s="181"/>
      <c r="K63" s="181">
        <f>'将来負担比率（分子）の構造'!L$44</f>
        <v>400</v>
      </c>
      <c r="L63" s="181"/>
      <c r="M63" s="181"/>
      <c r="N63" s="181">
        <f>'将来負担比率（分子）の構造'!M$44</f>
        <v>415</v>
      </c>
      <c r="O63" s="181"/>
      <c r="P63" s="181"/>
    </row>
    <row r="64" spans="1:16" x14ac:dyDescent="0.15">
      <c r="A64" s="181" t="s">
        <v>33</v>
      </c>
      <c r="B64" s="181">
        <f>'将来負担比率（分子）の構造'!I$43</f>
        <v>2129</v>
      </c>
      <c r="C64" s="181"/>
      <c r="D64" s="181"/>
      <c r="E64" s="181">
        <f>'将来負担比率（分子）の構造'!J$43</f>
        <v>2441</v>
      </c>
      <c r="F64" s="181"/>
      <c r="G64" s="181"/>
      <c r="H64" s="181">
        <f>'将来負担比率（分子）の構造'!K$43</f>
        <v>2689</v>
      </c>
      <c r="I64" s="181"/>
      <c r="J64" s="181"/>
      <c r="K64" s="181">
        <f>'将来負担比率（分子）の構造'!L$43</f>
        <v>2674</v>
      </c>
      <c r="L64" s="181"/>
      <c r="M64" s="181"/>
      <c r="N64" s="181">
        <f>'将来負担比率（分子）の構造'!M$43</f>
        <v>2621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15922</v>
      </c>
      <c r="C66" s="181"/>
      <c r="D66" s="181"/>
      <c r="E66" s="181">
        <f>'将来負担比率（分子）の構造'!J$41</f>
        <v>17643</v>
      </c>
      <c r="F66" s="181"/>
      <c r="G66" s="181"/>
      <c r="H66" s="181">
        <f>'将来負担比率（分子）の構造'!K$41</f>
        <v>19728</v>
      </c>
      <c r="I66" s="181"/>
      <c r="J66" s="181"/>
      <c r="K66" s="181">
        <f>'将来負担比率（分子）の構造'!L$41</f>
        <v>19796</v>
      </c>
      <c r="L66" s="181"/>
      <c r="M66" s="181"/>
      <c r="N66" s="181">
        <f>'将来負担比率（分子）の構造'!M$41</f>
        <v>19755</v>
      </c>
      <c r="O66" s="181"/>
      <c r="P66" s="181"/>
    </row>
    <row r="67" spans="1:16" x14ac:dyDescent="0.15">
      <c r="A67" s="181" t="s">
        <v>75</v>
      </c>
      <c r="B67" s="181" t="e">
        <f>NA()</f>
        <v>#N/A</v>
      </c>
      <c r="C67" s="181">
        <f>IF(ISNUMBER('将来負担比率（分子）の構造'!I$53), IF('将来負担比率（分子）の構造'!I$53 &lt; 0, 0, '将来負担比率（分子）の構造'!I$53), NA())</f>
        <v>2468</v>
      </c>
      <c r="D67" s="181" t="e">
        <f>NA()</f>
        <v>#N/A</v>
      </c>
      <c r="E67" s="181" t="e">
        <f>NA()</f>
        <v>#N/A</v>
      </c>
      <c r="F67" s="181">
        <f>IF(ISNUMBER('将来負担比率（分子）の構造'!J$53), IF('将来負担比率（分子）の構造'!J$53 &lt; 0, 0, '将来負担比率（分子）の構造'!J$53), NA())</f>
        <v>2622</v>
      </c>
      <c r="G67" s="181" t="e">
        <f>NA()</f>
        <v>#N/A</v>
      </c>
      <c r="H67" s="181" t="e">
        <f>NA()</f>
        <v>#N/A</v>
      </c>
      <c r="I67" s="181">
        <f>IF(ISNUMBER('将来負担比率（分子）の構造'!K$53), IF('将来負担比率（分子）の構造'!K$53 &lt; 0, 0, '将来負担比率（分子）の構造'!K$53), NA())</f>
        <v>2158</v>
      </c>
      <c r="J67" s="181" t="e">
        <f>NA()</f>
        <v>#N/A</v>
      </c>
      <c r="K67" s="181" t="e">
        <f>NA()</f>
        <v>#N/A</v>
      </c>
      <c r="L67" s="181">
        <f>IF(ISNUMBER('将来負担比率（分子）の構造'!L$53), IF('将来負担比率（分子）の構造'!L$53 &lt; 0, 0, '将来負担比率（分子）の構造'!L$53), NA())</f>
        <v>1638</v>
      </c>
      <c r="M67" s="181" t="e">
        <f>NA()</f>
        <v>#N/A</v>
      </c>
      <c r="N67" s="181" t="e">
        <f>NA()</f>
        <v>#N/A</v>
      </c>
      <c r="O67" s="181">
        <f>IF(ISNUMBER('将来負担比率（分子）の構造'!M$53), IF('将来負担比率（分子）の構造'!M$53 &lt; 0, 0, '将来負担比率（分子）の構造'!M$53), NA())</f>
        <v>203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2418</v>
      </c>
      <c r="C72" s="185">
        <f>基金残高に係る経年分析!G55</f>
        <v>2819</v>
      </c>
      <c r="D72" s="185">
        <f>基金残高に係る経年分析!H55</f>
        <v>3220</v>
      </c>
    </row>
    <row r="73" spans="1:16" x14ac:dyDescent="0.15">
      <c r="A73" s="184" t="s">
        <v>78</v>
      </c>
      <c r="B73" s="185">
        <f>基金残高に係る経年分析!F56</f>
        <v>159</v>
      </c>
      <c r="C73" s="185">
        <f>基金残高に係る経年分析!G56</f>
        <v>159</v>
      </c>
      <c r="D73" s="185">
        <f>基金残高に係る経年分析!H56</f>
        <v>233</v>
      </c>
    </row>
    <row r="74" spans="1:16" x14ac:dyDescent="0.15">
      <c r="A74" s="184" t="s">
        <v>79</v>
      </c>
      <c r="B74" s="185">
        <f>基金残高に係る経年分析!F57</f>
        <v>2823</v>
      </c>
      <c r="C74" s="185">
        <f>基金残高に係る経年分析!G57</f>
        <v>2739</v>
      </c>
      <c r="D74" s="185">
        <f>基金残高に係る経年分析!H57</f>
        <v>2439</v>
      </c>
    </row>
  </sheetData>
  <sheetProtection algorithmName="SHA-512" hashValue="5tdPJrUZrVWTApLWnX3x+Q7lKTIirBBJrC0JcluYxJqPN8Gi8yIUUBOyeMaZXOBGoiS2444+5dUeANPZwt7v2A==" saltValue="LVwlq6wLJXpXmoVJvrrv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G12" sqref="BG12:BN12"/>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223</v>
      </c>
      <c r="C5" s="632"/>
      <c r="D5" s="632"/>
      <c r="E5" s="632"/>
      <c r="F5" s="632"/>
      <c r="G5" s="632"/>
      <c r="H5" s="632"/>
      <c r="I5" s="632"/>
      <c r="J5" s="632"/>
      <c r="K5" s="632"/>
      <c r="L5" s="632"/>
      <c r="M5" s="632"/>
      <c r="N5" s="632"/>
      <c r="O5" s="632"/>
      <c r="P5" s="632"/>
      <c r="Q5" s="633"/>
      <c r="R5" s="634">
        <v>4170886</v>
      </c>
      <c r="S5" s="635"/>
      <c r="T5" s="635"/>
      <c r="U5" s="635"/>
      <c r="V5" s="635"/>
      <c r="W5" s="635"/>
      <c r="X5" s="635"/>
      <c r="Y5" s="636"/>
      <c r="Z5" s="637">
        <v>23.9</v>
      </c>
      <c r="AA5" s="637"/>
      <c r="AB5" s="637"/>
      <c r="AC5" s="637"/>
      <c r="AD5" s="638">
        <v>4170886</v>
      </c>
      <c r="AE5" s="638"/>
      <c r="AF5" s="638"/>
      <c r="AG5" s="638"/>
      <c r="AH5" s="638"/>
      <c r="AI5" s="638"/>
      <c r="AJ5" s="638"/>
      <c r="AK5" s="638"/>
      <c r="AL5" s="639">
        <v>49.8</v>
      </c>
      <c r="AM5" s="640"/>
      <c r="AN5" s="640"/>
      <c r="AO5" s="641"/>
      <c r="AP5" s="631" t="s">
        <v>224</v>
      </c>
      <c r="AQ5" s="632"/>
      <c r="AR5" s="632"/>
      <c r="AS5" s="632"/>
      <c r="AT5" s="632"/>
      <c r="AU5" s="632"/>
      <c r="AV5" s="632"/>
      <c r="AW5" s="632"/>
      <c r="AX5" s="632"/>
      <c r="AY5" s="632"/>
      <c r="AZ5" s="632"/>
      <c r="BA5" s="632"/>
      <c r="BB5" s="632"/>
      <c r="BC5" s="632"/>
      <c r="BD5" s="632"/>
      <c r="BE5" s="632"/>
      <c r="BF5" s="633"/>
      <c r="BG5" s="645">
        <v>4170886</v>
      </c>
      <c r="BH5" s="646"/>
      <c r="BI5" s="646"/>
      <c r="BJ5" s="646"/>
      <c r="BK5" s="646"/>
      <c r="BL5" s="646"/>
      <c r="BM5" s="646"/>
      <c r="BN5" s="647"/>
      <c r="BO5" s="648">
        <v>100</v>
      </c>
      <c r="BP5" s="648"/>
      <c r="BQ5" s="648"/>
      <c r="BR5" s="648"/>
      <c r="BS5" s="649">
        <v>207004</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217</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x14ac:dyDescent="0.15">
      <c r="B6" s="642" t="s">
        <v>228</v>
      </c>
      <c r="C6" s="643"/>
      <c r="D6" s="643"/>
      <c r="E6" s="643"/>
      <c r="F6" s="643"/>
      <c r="G6" s="643"/>
      <c r="H6" s="643"/>
      <c r="I6" s="643"/>
      <c r="J6" s="643"/>
      <c r="K6" s="643"/>
      <c r="L6" s="643"/>
      <c r="M6" s="643"/>
      <c r="N6" s="643"/>
      <c r="O6" s="643"/>
      <c r="P6" s="643"/>
      <c r="Q6" s="644"/>
      <c r="R6" s="645">
        <v>148286</v>
      </c>
      <c r="S6" s="646"/>
      <c r="T6" s="646"/>
      <c r="U6" s="646"/>
      <c r="V6" s="646"/>
      <c r="W6" s="646"/>
      <c r="X6" s="646"/>
      <c r="Y6" s="647"/>
      <c r="Z6" s="648">
        <v>0.8</v>
      </c>
      <c r="AA6" s="648"/>
      <c r="AB6" s="648"/>
      <c r="AC6" s="648"/>
      <c r="AD6" s="649">
        <v>148286</v>
      </c>
      <c r="AE6" s="649"/>
      <c r="AF6" s="649"/>
      <c r="AG6" s="649"/>
      <c r="AH6" s="649"/>
      <c r="AI6" s="649"/>
      <c r="AJ6" s="649"/>
      <c r="AK6" s="649"/>
      <c r="AL6" s="650">
        <v>1.8</v>
      </c>
      <c r="AM6" s="651"/>
      <c r="AN6" s="651"/>
      <c r="AO6" s="652"/>
      <c r="AP6" s="642" t="s">
        <v>229</v>
      </c>
      <c r="AQ6" s="643"/>
      <c r="AR6" s="643"/>
      <c r="AS6" s="643"/>
      <c r="AT6" s="643"/>
      <c r="AU6" s="643"/>
      <c r="AV6" s="643"/>
      <c r="AW6" s="643"/>
      <c r="AX6" s="643"/>
      <c r="AY6" s="643"/>
      <c r="AZ6" s="643"/>
      <c r="BA6" s="643"/>
      <c r="BB6" s="643"/>
      <c r="BC6" s="643"/>
      <c r="BD6" s="643"/>
      <c r="BE6" s="643"/>
      <c r="BF6" s="644"/>
      <c r="BG6" s="645">
        <v>4170886</v>
      </c>
      <c r="BH6" s="646"/>
      <c r="BI6" s="646"/>
      <c r="BJ6" s="646"/>
      <c r="BK6" s="646"/>
      <c r="BL6" s="646"/>
      <c r="BM6" s="646"/>
      <c r="BN6" s="647"/>
      <c r="BO6" s="648">
        <v>100</v>
      </c>
      <c r="BP6" s="648"/>
      <c r="BQ6" s="648"/>
      <c r="BR6" s="648"/>
      <c r="BS6" s="649">
        <v>207004</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177952</v>
      </c>
      <c r="CS6" s="646"/>
      <c r="CT6" s="646"/>
      <c r="CU6" s="646"/>
      <c r="CV6" s="646"/>
      <c r="CW6" s="646"/>
      <c r="CX6" s="646"/>
      <c r="CY6" s="647"/>
      <c r="CZ6" s="639">
        <v>1</v>
      </c>
      <c r="DA6" s="640"/>
      <c r="DB6" s="640"/>
      <c r="DC6" s="659"/>
      <c r="DD6" s="654">
        <v>5174</v>
      </c>
      <c r="DE6" s="646"/>
      <c r="DF6" s="646"/>
      <c r="DG6" s="646"/>
      <c r="DH6" s="646"/>
      <c r="DI6" s="646"/>
      <c r="DJ6" s="646"/>
      <c r="DK6" s="646"/>
      <c r="DL6" s="646"/>
      <c r="DM6" s="646"/>
      <c r="DN6" s="646"/>
      <c r="DO6" s="646"/>
      <c r="DP6" s="647"/>
      <c r="DQ6" s="654">
        <v>175261</v>
      </c>
      <c r="DR6" s="646"/>
      <c r="DS6" s="646"/>
      <c r="DT6" s="646"/>
      <c r="DU6" s="646"/>
      <c r="DV6" s="646"/>
      <c r="DW6" s="646"/>
      <c r="DX6" s="646"/>
      <c r="DY6" s="646"/>
      <c r="DZ6" s="646"/>
      <c r="EA6" s="646"/>
      <c r="EB6" s="646"/>
      <c r="EC6" s="655"/>
    </row>
    <row r="7" spans="2:143" ht="11.25" customHeight="1" x14ac:dyDescent="0.15">
      <c r="B7" s="642" t="s">
        <v>231</v>
      </c>
      <c r="C7" s="643"/>
      <c r="D7" s="643"/>
      <c r="E7" s="643"/>
      <c r="F7" s="643"/>
      <c r="G7" s="643"/>
      <c r="H7" s="643"/>
      <c r="I7" s="643"/>
      <c r="J7" s="643"/>
      <c r="K7" s="643"/>
      <c r="L7" s="643"/>
      <c r="M7" s="643"/>
      <c r="N7" s="643"/>
      <c r="O7" s="643"/>
      <c r="P7" s="643"/>
      <c r="Q7" s="644"/>
      <c r="R7" s="645">
        <v>2088</v>
      </c>
      <c r="S7" s="646"/>
      <c r="T7" s="646"/>
      <c r="U7" s="646"/>
      <c r="V7" s="646"/>
      <c r="W7" s="646"/>
      <c r="X7" s="646"/>
      <c r="Y7" s="647"/>
      <c r="Z7" s="648">
        <v>0</v>
      </c>
      <c r="AA7" s="648"/>
      <c r="AB7" s="648"/>
      <c r="AC7" s="648"/>
      <c r="AD7" s="649">
        <v>2088</v>
      </c>
      <c r="AE7" s="649"/>
      <c r="AF7" s="649"/>
      <c r="AG7" s="649"/>
      <c r="AH7" s="649"/>
      <c r="AI7" s="649"/>
      <c r="AJ7" s="649"/>
      <c r="AK7" s="649"/>
      <c r="AL7" s="650">
        <v>0</v>
      </c>
      <c r="AM7" s="651"/>
      <c r="AN7" s="651"/>
      <c r="AO7" s="652"/>
      <c r="AP7" s="642" t="s">
        <v>232</v>
      </c>
      <c r="AQ7" s="643"/>
      <c r="AR7" s="643"/>
      <c r="AS7" s="643"/>
      <c r="AT7" s="643"/>
      <c r="AU7" s="643"/>
      <c r="AV7" s="643"/>
      <c r="AW7" s="643"/>
      <c r="AX7" s="643"/>
      <c r="AY7" s="643"/>
      <c r="AZ7" s="643"/>
      <c r="BA7" s="643"/>
      <c r="BB7" s="643"/>
      <c r="BC7" s="643"/>
      <c r="BD7" s="643"/>
      <c r="BE7" s="643"/>
      <c r="BF7" s="644"/>
      <c r="BG7" s="645">
        <v>1830923</v>
      </c>
      <c r="BH7" s="646"/>
      <c r="BI7" s="646"/>
      <c r="BJ7" s="646"/>
      <c r="BK7" s="646"/>
      <c r="BL7" s="646"/>
      <c r="BM7" s="646"/>
      <c r="BN7" s="647"/>
      <c r="BO7" s="648">
        <v>43.9</v>
      </c>
      <c r="BP7" s="648"/>
      <c r="BQ7" s="648"/>
      <c r="BR7" s="648"/>
      <c r="BS7" s="649">
        <v>77232</v>
      </c>
      <c r="BT7" s="649"/>
      <c r="BU7" s="649"/>
      <c r="BV7" s="649"/>
      <c r="BW7" s="649"/>
      <c r="BX7" s="649"/>
      <c r="BY7" s="649"/>
      <c r="BZ7" s="649"/>
      <c r="CA7" s="649"/>
      <c r="CB7" s="653"/>
      <c r="CD7" s="660" t="s">
        <v>233</v>
      </c>
      <c r="CE7" s="661"/>
      <c r="CF7" s="661"/>
      <c r="CG7" s="661"/>
      <c r="CH7" s="661"/>
      <c r="CI7" s="661"/>
      <c r="CJ7" s="661"/>
      <c r="CK7" s="661"/>
      <c r="CL7" s="661"/>
      <c r="CM7" s="661"/>
      <c r="CN7" s="661"/>
      <c r="CO7" s="661"/>
      <c r="CP7" s="661"/>
      <c r="CQ7" s="662"/>
      <c r="CR7" s="645">
        <v>2221141</v>
      </c>
      <c r="CS7" s="646"/>
      <c r="CT7" s="646"/>
      <c r="CU7" s="646"/>
      <c r="CV7" s="646"/>
      <c r="CW7" s="646"/>
      <c r="CX7" s="646"/>
      <c r="CY7" s="647"/>
      <c r="CZ7" s="648">
        <v>13</v>
      </c>
      <c r="DA7" s="648"/>
      <c r="DB7" s="648"/>
      <c r="DC7" s="648"/>
      <c r="DD7" s="654">
        <v>24678</v>
      </c>
      <c r="DE7" s="646"/>
      <c r="DF7" s="646"/>
      <c r="DG7" s="646"/>
      <c r="DH7" s="646"/>
      <c r="DI7" s="646"/>
      <c r="DJ7" s="646"/>
      <c r="DK7" s="646"/>
      <c r="DL7" s="646"/>
      <c r="DM7" s="646"/>
      <c r="DN7" s="646"/>
      <c r="DO7" s="646"/>
      <c r="DP7" s="647"/>
      <c r="DQ7" s="654">
        <v>1622106</v>
      </c>
      <c r="DR7" s="646"/>
      <c r="DS7" s="646"/>
      <c r="DT7" s="646"/>
      <c r="DU7" s="646"/>
      <c r="DV7" s="646"/>
      <c r="DW7" s="646"/>
      <c r="DX7" s="646"/>
      <c r="DY7" s="646"/>
      <c r="DZ7" s="646"/>
      <c r="EA7" s="646"/>
      <c r="EB7" s="646"/>
      <c r="EC7" s="655"/>
    </row>
    <row r="8" spans="2:143" ht="11.25" customHeight="1" x14ac:dyDescent="0.15">
      <c r="B8" s="642" t="s">
        <v>234</v>
      </c>
      <c r="C8" s="643"/>
      <c r="D8" s="643"/>
      <c r="E8" s="643"/>
      <c r="F8" s="643"/>
      <c r="G8" s="643"/>
      <c r="H8" s="643"/>
      <c r="I8" s="643"/>
      <c r="J8" s="643"/>
      <c r="K8" s="643"/>
      <c r="L8" s="643"/>
      <c r="M8" s="643"/>
      <c r="N8" s="643"/>
      <c r="O8" s="643"/>
      <c r="P8" s="643"/>
      <c r="Q8" s="644"/>
      <c r="R8" s="645">
        <v>8663</v>
      </c>
      <c r="S8" s="646"/>
      <c r="T8" s="646"/>
      <c r="U8" s="646"/>
      <c r="V8" s="646"/>
      <c r="W8" s="646"/>
      <c r="X8" s="646"/>
      <c r="Y8" s="647"/>
      <c r="Z8" s="648">
        <v>0</v>
      </c>
      <c r="AA8" s="648"/>
      <c r="AB8" s="648"/>
      <c r="AC8" s="648"/>
      <c r="AD8" s="649">
        <v>8663</v>
      </c>
      <c r="AE8" s="649"/>
      <c r="AF8" s="649"/>
      <c r="AG8" s="649"/>
      <c r="AH8" s="649"/>
      <c r="AI8" s="649"/>
      <c r="AJ8" s="649"/>
      <c r="AK8" s="649"/>
      <c r="AL8" s="650">
        <v>0.1</v>
      </c>
      <c r="AM8" s="651"/>
      <c r="AN8" s="651"/>
      <c r="AO8" s="652"/>
      <c r="AP8" s="642" t="s">
        <v>235</v>
      </c>
      <c r="AQ8" s="643"/>
      <c r="AR8" s="643"/>
      <c r="AS8" s="643"/>
      <c r="AT8" s="643"/>
      <c r="AU8" s="643"/>
      <c r="AV8" s="643"/>
      <c r="AW8" s="643"/>
      <c r="AX8" s="643"/>
      <c r="AY8" s="643"/>
      <c r="AZ8" s="643"/>
      <c r="BA8" s="643"/>
      <c r="BB8" s="643"/>
      <c r="BC8" s="643"/>
      <c r="BD8" s="643"/>
      <c r="BE8" s="643"/>
      <c r="BF8" s="644"/>
      <c r="BG8" s="645">
        <v>61320</v>
      </c>
      <c r="BH8" s="646"/>
      <c r="BI8" s="646"/>
      <c r="BJ8" s="646"/>
      <c r="BK8" s="646"/>
      <c r="BL8" s="646"/>
      <c r="BM8" s="646"/>
      <c r="BN8" s="647"/>
      <c r="BO8" s="648">
        <v>1.5</v>
      </c>
      <c r="BP8" s="648"/>
      <c r="BQ8" s="648"/>
      <c r="BR8" s="648"/>
      <c r="BS8" s="654" t="s">
        <v>128</v>
      </c>
      <c r="BT8" s="646"/>
      <c r="BU8" s="646"/>
      <c r="BV8" s="646"/>
      <c r="BW8" s="646"/>
      <c r="BX8" s="646"/>
      <c r="BY8" s="646"/>
      <c r="BZ8" s="646"/>
      <c r="CA8" s="646"/>
      <c r="CB8" s="655"/>
      <c r="CD8" s="660" t="s">
        <v>236</v>
      </c>
      <c r="CE8" s="661"/>
      <c r="CF8" s="661"/>
      <c r="CG8" s="661"/>
      <c r="CH8" s="661"/>
      <c r="CI8" s="661"/>
      <c r="CJ8" s="661"/>
      <c r="CK8" s="661"/>
      <c r="CL8" s="661"/>
      <c r="CM8" s="661"/>
      <c r="CN8" s="661"/>
      <c r="CO8" s="661"/>
      <c r="CP8" s="661"/>
      <c r="CQ8" s="662"/>
      <c r="CR8" s="645">
        <v>6782096</v>
      </c>
      <c r="CS8" s="646"/>
      <c r="CT8" s="646"/>
      <c r="CU8" s="646"/>
      <c r="CV8" s="646"/>
      <c r="CW8" s="646"/>
      <c r="CX8" s="646"/>
      <c r="CY8" s="647"/>
      <c r="CZ8" s="648">
        <v>39.700000000000003</v>
      </c>
      <c r="DA8" s="648"/>
      <c r="DB8" s="648"/>
      <c r="DC8" s="648"/>
      <c r="DD8" s="654">
        <v>186807</v>
      </c>
      <c r="DE8" s="646"/>
      <c r="DF8" s="646"/>
      <c r="DG8" s="646"/>
      <c r="DH8" s="646"/>
      <c r="DI8" s="646"/>
      <c r="DJ8" s="646"/>
      <c r="DK8" s="646"/>
      <c r="DL8" s="646"/>
      <c r="DM8" s="646"/>
      <c r="DN8" s="646"/>
      <c r="DO8" s="646"/>
      <c r="DP8" s="647"/>
      <c r="DQ8" s="654">
        <v>3027829</v>
      </c>
      <c r="DR8" s="646"/>
      <c r="DS8" s="646"/>
      <c r="DT8" s="646"/>
      <c r="DU8" s="646"/>
      <c r="DV8" s="646"/>
      <c r="DW8" s="646"/>
      <c r="DX8" s="646"/>
      <c r="DY8" s="646"/>
      <c r="DZ8" s="646"/>
      <c r="EA8" s="646"/>
      <c r="EB8" s="646"/>
      <c r="EC8" s="655"/>
    </row>
    <row r="9" spans="2:143" ht="11.25" customHeight="1" x14ac:dyDescent="0.15">
      <c r="B9" s="642" t="s">
        <v>237</v>
      </c>
      <c r="C9" s="643"/>
      <c r="D9" s="643"/>
      <c r="E9" s="643"/>
      <c r="F9" s="643"/>
      <c r="G9" s="643"/>
      <c r="H9" s="643"/>
      <c r="I9" s="643"/>
      <c r="J9" s="643"/>
      <c r="K9" s="643"/>
      <c r="L9" s="643"/>
      <c r="M9" s="643"/>
      <c r="N9" s="643"/>
      <c r="O9" s="643"/>
      <c r="P9" s="643"/>
      <c r="Q9" s="644"/>
      <c r="R9" s="645">
        <v>5818</v>
      </c>
      <c r="S9" s="646"/>
      <c r="T9" s="646"/>
      <c r="U9" s="646"/>
      <c r="V9" s="646"/>
      <c r="W9" s="646"/>
      <c r="X9" s="646"/>
      <c r="Y9" s="647"/>
      <c r="Z9" s="648">
        <v>0</v>
      </c>
      <c r="AA9" s="648"/>
      <c r="AB9" s="648"/>
      <c r="AC9" s="648"/>
      <c r="AD9" s="649">
        <v>5818</v>
      </c>
      <c r="AE9" s="649"/>
      <c r="AF9" s="649"/>
      <c r="AG9" s="649"/>
      <c r="AH9" s="649"/>
      <c r="AI9" s="649"/>
      <c r="AJ9" s="649"/>
      <c r="AK9" s="649"/>
      <c r="AL9" s="650">
        <v>0.1</v>
      </c>
      <c r="AM9" s="651"/>
      <c r="AN9" s="651"/>
      <c r="AO9" s="652"/>
      <c r="AP9" s="642" t="s">
        <v>238</v>
      </c>
      <c r="AQ9" s="643"/>
      <c r="AR9" s="643"/>
      <c r="AS9" s="643"/>
      <c r="AT9" s="643"/>
      <c r="AU9" s="643"/>
      <c r="AV9" s="643"/>
      <c r="AW9" s="643"/>
      <c r="AX9" s="643"/>
      <c r="AY9" s="643"/>
      <c r="AZ9" s="643"/>
      <c r="BA9" s="643"/>
      <c r="BB9" s="643"/>
      <c r="BC9" s="643"/>
      <c r="BD9" s="643"/>
      <c r="BE9" s="643"/>
      <c r="BF9" s="644"/>
      <c r="BG9" s="645">
        <v>1361507</v>
      </c>
      <c r="BH9" s="646"/>
      <c r="BI9" s="646"/>
      <c r="BJ9" s="646"/>
      <c r="BK9" s="646"/>
      <c r="BL9" s="646"/>
      <c r="BM9" s="646"/>
      <c r="BN9" s="647"/>
      <c r="BO9" s="648">
        <v>32.6</v>
      </c>
      <c r="BP9" s="648"/>
      <c r="BQ9" s="648"/>
      <c r="BR9" s="648"/>
      <c r="BS9" s="654" t="s">
        <v>128</v>
      </c>
      <c r="BT9" s="646"/>
      <c r="BU9" s="646"/>
      <c r="BV9" s="646"/>
      <c r="BW9" s="646"/>
      <c r="BX9" s="646"/>
      <c r="BY9" s="646"/>
      <c r="BZ9" s="646"/>
      <c r="CA9" s="646"/>
      <c r="CB9" s="655"/>
      <c r="CD9" s="660" t="s">
        <v>239</v>
      </c>
      <c r="CE9" s="661"/>
      <c r="CF9" s="661"/>
      <c r="CG9" s="661"/>
      <c r="CH9" s="661"/>
      <c r="CI9" s="661"/>
      <c r="CJ9" s="661"/>
      <c r="CK9" s="661"/>
      <c r="CL9" s="661"/>
      <c r="CM9" s="661"/>
      <c r="CN9" s="661"/>
      <c r="CO9" s="661"/>
      <c r="CP9" s="661"/>
      <c r="CQ9" s="662"/>
      <c r="CR9" s="645">
        <v>831875</v>
      </c>
      <c r="CS9" s="646"/>
      <c r="CT9" s="646"/>
      <c r="CU9" s="646"/>
      <c r="CV9" s="646"/>
      <c r="CW9" s="646"/>
      <c r="CX9" s="646"/>
      <c r="CY9" s="647"/>
      <c r="CZ9" s="648">
        <v>4.9000000000000004</v>
      </c>
      <c r="DA9" s="648"/>
      <c r="DB9" s="648"/>
      <c r="DC9" s="648"/>
      <c r="DD9" s="654">
        <v>13316</v>
      </c>
      <c r="DE9" s="646"/>
      <c r="DF9" s="646"/>
      <c r="DG9" s="646"/>
      <c r="DH9" s="646"/>
      <c r="DI9" s="646"/>
      <c r="DJ9" s="646"/>
      <c r="DK9" s="646"/>
      <c r="DL9" s="646"/>
      <c r="DM9" s="646"/>
      <c r="DN9" s="646"/>
      <c r="DO9" s="646"/>
      <c r="DP9" s="647"/>
      <c r="DQ9" s="654">
        <v>736134</v>
      </c>
      <c r="DR9" s="646"/>
      <c r="DS9" s="646"/>
      <c r="DT9" s="646"/>
      <c r="DU9" s="646"/>
      <c r="DV9" s="646"/>
      <c r="DW9" s="646"/>
      <c r="DX9" s="646"/>
      <c r="DY9" s="646"/>
      <c r="DZ9" s="646"/>
      <c r="EA9" s="646"/>
      <c r="EB9" s="646"/>
      <c r="EC9" s="655"/>
    </row>
    <row r="10" spans="2:143" ht="11.25" customHeight="1" x14ac:dyDescent="0.15">
      <c r="B10" s="642" t="s">
        <v>240</v>
      </c>
      <c r="C10" s="643"/>
      <c r="D10" s="643"/>
      <c r="E10" s="643"/>
      <c r="F10" s="643"/>
      <c r="G10" s="643"/>
      <c r="H10" s="643"/>
      <c r="I10" s="643"/>
      <c r="J10" s="643"/>
      <c r="K10" s="643"/>
      <c r="L10" s="643"/>
      <c r="M10" s="643"/>
      <c r="N10" s="643"/>
      <c r="O10" s="643"/>
      <c r="P10" s="643"/>
      <c r="Q10" s="644"/>
      <c r="R10" s="645" t="s">
        <v>241</v>
      </c>
      <c r="S10" s="646"/>
      <c r="T10" s="646"/>
      <c r="U10" s="646"/>
      <c r="V10" s="646"/>
      <c r="W10" s="646"/>
      <c r="X10" s="646"/>
      <c r="Y10" s="647"/>
      <c r="Z10" s="648" t="s">
        <v>241</v>
      </c>
      <c r="AA10" s="648"/>
      <c r="AB10" s="648"/>
      <c r="AC10" s="648"/>
      <c r="AD10" s="649" t="s">
        <v>241</v>
      </c>
      <c r="AE10" s="649"/>
      <c r="AF10" s="649"/>
      <c r="AG10" s="649"/>
      <c r="AH10" s="649"/>
      <c r="AI10" s="649"/>
      <c r="AJ10" s="649"/>
      <c r="AK10" s="649"/>
      <c r="AL10" s="650" t="s">
        <v>241</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124653</v>
      </c>
      <c r="BH10" s="646"/>
      <c r="BI10" s="646"/>
      <c r="BJ10" s="646"/>
      <c r="BK10" s="646"/>
      <c r="BL10" s="646"/>
      <c r="BM10" s="646"/>
      <c r="BN10" s="647"/>
      <c r="BO10" s="648">
        <v>3</v>
      </c>
      <c r="BP10" s="648"/>
      <c r="BQ10" s="648"/>
      <c r="BR10" s="648"/>
      <c r="BS10" s="654">
        <v>21001</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t="s">
        <v>241</v>
      </c>
      <c r="CS10" s="646"/>
      <c r="CT10" s="646"/>
      <c r="CU10" s="646"/>
      <c r="CV10" s="646"/>
      <c r="CW10" s="646"/>
      <c r="CX10" s="646"/>
      <c r="CY10" s="647"/>
      <c r="CZ10" s="648" t="s">
        <v>128</v>
      </c>
      <c r="DA10" s="648"/>
      <c r="DB10" s="648"/>
      <c r="DC10" s="648"/>
      <c r="DD10" s="654" t="s">
        <v>241</v>
      </c>
      <c r="DE10" s="646"/>
      <c r="DF10" s="646"/>
      <c r="DG10" s="646"/>
      <c r="DH10" s="646"/>
      <c r="DI10" s="646"/>
      <c r="DJ10" s="646"/>
      <c r="DK10" s="646"/>
      <c r="DL10" s="646"/>
      <c r="DM10" s="646"/>
      <c r="DN10" s="646"/>
      <c r="DO10" s="646"/>
      <c r="DP10" s="647"/>
      <c r="DQ10" s="654" t="s">
        <v>241</v>
      </c>
      <c r="DR10" s="646"/>
      <c r="DS10" s="646"/>
      <c r="DT10" s="646"/>
      <c r="DU10" s="646"/>
      <c r="DV10" s="646"/>
      <c r="DW10" s="646"/>
      <c r="DX10" s="646"/>
      <c r="DY10" s="646"/>
      <c r="DZ10" s="646"/>
      <c r="EA10" s="646"/>
      <c r="EB10" s="646"/>
      <c r="EC10" s="655"/>
    </row>
    <row r="11" spans="2:143" ht="11.25" customHeight="1" x14ac:dyDescent="0.15">
      <c r="B11" s="642" t="s">
        <v>244</v>
      </c>
      <c r="C11" s="643"/>
      <c r="D11" s="643"/>
      <c r="E11" s="643"/>
      <c r="F11" s="643"/>
      <c r="G11" s="643"/>
      <c r="H11" s="643"/>
      <c r="I11" s="643"/>
      <c r="J11" s="643"/>
      <c r="K11" s="643"/>
      <c r="L11" s="643"/>
      <c r="M11" s="643"/>
      <c r="N11" s="643"/>
      <c r="O11" s="643"/>
      <c r="P11" s="643"/>
      <c r="Q11" s="644"/>
      <c r="R11" s="645">
        <v>616838</v>
      </c>
      <c r="S11" s="646"/>
      <c r="T11" s="646"/>
      <c r="U11" s="646"/>
      <c r="V11" s="646"/>
      <c r="W11" s="646"/>
      <c r="X11" s="646"/>
      <c r="Y11" s="647"/>
      <c r="Z11" s="650">
        <v>3.5</v>
      </c>
      <c r="AA11" s="651"/>
      <c r="AB11" s="651"/>
      <c r="AC11" s="663"/>
      <c r="AD11" s="654">
        <v>616838</v>
      </c>
      <c r="AE11" s="646"/>
      <c r="AF11" s="646"/>
      <c r="AG11" s="646"/>
      <c r="AH11" s="646"/>
      <c r="AI11" s="646"/>
      <c r="AJ11" s="646"/>
      <c r="AK11" s="647"/>
      <c r="AL11" s="650">
        <v>7.4</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283443</v>
      </c>
      <c r="BH11" s="646"/>
      <c r="BI11" s="646"/>
      <c r="BJ11" s="646"/>
      <c r="BK11" s="646"/>
      <c r="BL11" s="646"/>
      <c r="BM11" s="646"/>
      <c r="BN11" s="647"/>
      <c r="BO11" s="648">
        <v>6.8</v>
      </c>
      <c r="BP11" s="648"/>
      <c r="BQ11" s="648"/>
      <c r="BR11" s="648"/>
      <c r="BS11" s="654">
        <v>56231</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1018838</v>
      </c>
      <c r="CS11" s="646"/>
      <c r="CT11" s="646"/>
      <c r="CU11" s="646"/>
      <c r="CV11" s="646"/>
      <c r="CW11" s="646"/>
      <c r="CX11" s="646"/>
      <c r="CY11" s="647"/>
      <c r="CZ11" s="648">
        <v>6</v>
      </c>
      <c r="DA11" s="648"/>
      <c r="DB11" s="648"/>
      <c r="DC11" s="648"/>
      <c r="DD11" s="654">
        <v>647257</v>
      </c>
      <c r="DE11" s="646"/>
      <c r="DF11" s="646"/>
      <c r="DG11" s="646"/>
      <c r="DH11" s="646"/>
      <c r="DI11" s="646"/>
      <c r="DJ11" s="646"/>
      <c r="DK11" s="646"/>
      <c r="DL11" s="646"/>
      <c r="DM11" s="646"/>
      <c r="DN11" s="646"/>
      <c r="DO11" s="646"/>
      <c r="DP11" s="647"/>
      <c r="DQ11" s="654">
        <v>368651</v>
      </c>
      <c r="DR11" s="646"/>
      <c r="DS11" s="646"/>
      <c r="DT11" s="646"/>
      <c r="DU11" s="646"/>
      <c r="DV11" s="646"/>
      <c r="DW11" s="646"/>
      <c r="DX11" s="646"/>
      <c r="DY11" s="646"/>
      <c r="DZ11" s="646"/>
      <c r="EA11" s="646"/>
      <c r="EB11" s="646"/>
      <c r="EC11" s="655"/>
    </row>
    <row r="12" spans="2:143" ht="11.25" customHeight="1" x14ac:dyDescent="0.15">
      <c r="B12" s="642" t="s">
        <v>247</v>
      </c>
      <c r="C12" s="643"/>
      <c r="D12" s="643"/>
      <c r="E12" s="643"/>
      <c r="F12" s="643"/>
      <c r="G12" s="643"/>
      <c r="H12" s="643"/>
      <c r="I12" s="643"/>
      <c r="J12" s="643"/>
      <c r="K12" s="643"/>
      <c r="L12" s="643"/>
      <c r="M12" s="643"/>
      <c r="N12" s="643"/>
      <c r="O12" s="643"/>
      <c r="P12" s="643"/>
      <c r="Q12" s="644"/>
      <c r="R12" s="645">
        <v>9223</v>
      </c>
      <c r="S12" s="646"/>
      <c r="T12" s="646"/>
      <c r="U12" s="646"/>
      <c r="V12" s="646"/>
      <c r="W12" s="646"/>
      <c r="X12" s="646"/>
      <c r="Y12" s="647"/>
      <c r="Z12" s="648">
        <v>0.1</v>
      </c>
      <c r="AA12" s="648"/>
      <c r="AB12" s="648"/>
      <c r="AC12" s="648"/>
      <c r="AD12" s="649">
        <v>9223</v>
      </c>
      <c r="AE12" s="649"/>
      <c r="AF12" s="649"/>
      <c r="AG12" s="649"/>
      <c r="AH12" s="649"/>
      <c r="AI12" s="649"/>
      <c r="AJ12" s="649"/>
      <c r="AK12" s="649"/>
      <c r="AL12" s="650">
        <v>0.1</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1962996</v>
      </c>
      <c r="BH12" s="646"/>
      <c r="BI12" s="646"/>
      <c r="BJ12" s="646"/>
      <c r="BK12" s="646"/>
      <c r="BL12" s="646"/>
      <c r="BM12" s="646"/>
      <c r="BN12" s="647"/>
      <c r="BO12" s="648">
        <v>47.1</v>
      </c>
      <c r="BP12" s="648"/>
      <c r="BQ12" s="648"/>
      <c r="BR12" s="648"/>
      <c r="BS12" s="654">
        <v>129772</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133858</v>
      </c>
      <c r="CS12" s="646"/>
      <c r="CT12" s="646"/>
      <c r="CU12" s="646"/>
      <c r="CV12" s="646"/>
      <c r="CW12" s="646"/>
      <c r="CX12" s="646"/>
      <c r="CY12" s="647"/>
      <c r="CZ12" s="648">
        <v>0.8</v>
      </c>
      <c r="DA12" s="648"/>
      <c r="DB12" s="648"/>
      <c r="DC12" s="648"/>
      <c r="DD12" s="654">
        <v>32798</v>
      </c>
      <c r="DE12" s="646"/>
      <c r="DF12" s="646"/>
      <c r="DG12" s="646"/>
      <c r="DH12" s="646"/>
      <c r="DI12" s="646"/>
      <c r="DJ12" s="646"/>
      <c r="DK12" s="646"/>
      <c r="DL12" s="646"/>
      <c r="DM12" s="646"/>
      <c r="DN12" s="646"/>
      <c r="DO12" s="646"/>
      <c r="DP12" s="647"/>
      <c r="DQ12" s="654">
        <v>108071</v>
      </c>
      <c r="DR12" s="646"/>
      <c r="DS12" s="646"/>
      <c r="DT12" s="646"/>
      <c r="DU12" s="646"/>
      <c r="DV12" s="646"/>
      <c r="DW12" s="646"/>
      <c r="DX12" s="646"/>
      <c r="DY12" s="646"/>
      <c r="DZ12" s="646"/>
      <c r="EA12" s="646"/>
      <c r="EB12" s="646"/>
      <c r="EC12" s="655"/>
    </row>
    <row r="13" spans="2:143" ht="11.25" customHeight="1" x14ac:dyDescent="0.15">
      <c r="B13" s="642" t="s">
        <v>250</v>
      </c>
      <c r="C13" s="643"/>
      <c r="D13" s="643"/>
      <c r="E13" s="643"/>
      <c r="F13" s="643"/>
      <c r="G13" s="643"/>
      <c r="H13" s="643"/>
      <c r="I13" s="643"/>
      <c r="J13" s="643"/>
      <c r="K13" s="643"/>
      <c r="L13" s="643"/>
      <c r="M13" s="643"/>
      <c r="N13" s="643"/>
      <c r="O13" s="643"/>
      <c r="P13" s="643"/>
      <c r="Q13" s="644"/>
      <c r="R13" s="645" t="s">
        <v>128</v>
      </c>
      <c r="S13" s="646"/>
      <c r="T13" s="646"/>
      <c r="U13" s="646"/>
      <c r="V13" s="646"/>
      <c r="W13" s="646"/>
      <c r="X13" s="646"/>
      <c r="Y13" s="647"/>
      <c r="Z13" s="648" t="s">
        <v>128</v>
      </c>
      <c r="AA13" s="648"/>
      <c r="AB13" s="648"/>
      <c r="AC13" s="648"/>
      <c r="AD13" s="649" t="s">
        <v>241</v>
      </c>
      <c r="AE13" s="649"/>
      <c r="AF13" s="649"/>
      <c r="AG13" s="649"/>
      <c r="AH13" s="649"/>
      <c r="AI13" s="649"/>
      <c r="AJ13" s="649"/>
      <c r="AK13" s="649"/>
      <c r="AL13" s="650" t="s">
        <v>128</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1960833</v>
      </c>
      <c r="BH13" s="646"/>
      <c r="BI13" s="646"/>
      <c r="BJ13" s="646"/>
      <c r="BK13" s="646"/>
      <c r="BL13" s="646"/>
      <c r="BM13" s="646"/>
      <c r="BN13" s="647"/>
      <c r="BO13" s="648">
        <v>47</v>
      </c>
      <c r="BP13" s="648"/>
      <c r="BQ13" s="648"/>
      <c r="BR13" s="648"/>
      <c r="BS13" s="654">
        <v>129772</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1343364</v>
      </c>
      <c r="CS13" s="646"/>
      <c r="CT13" s="646"/>
      <c r="CU13" s="646"/>
      <c r="CV13" s="646"/>
      <c r="CW13" s="646"/>
      <c r="CX13" s="646"/>
      <c r="CY13" s="647"/>
      <c r="CZ13" s="648">
        <v>7.9</v>
      </c>
      <c r="DA13" s="648"/>
      <c r="DB13" s="648"/>
      <c r="DC13" s="648"/>
      <c r="DD13" s="654">
        <v>929067</v>
      </c>
      <c r="DE13" s="646"/>
      <c r="DF13" s="646"/>
      <c r="DG13" s="646"/>
      <c r="DH13" s="646"/>
      <c r="DI13" s="646"/>
      <c r="DJ13" s="646"/>
      <c r="DK13" s="646"/>
      <c r="DL13" s="646"/>
      <c r="DM13" s="646"/>
      <c r="DN13" s="646"/>
      <c r="DO13" s="646"/>
      <c r="DP13" s="647"/>
      <c r="DQ13" s="654">
        <v>500174</v>
      </c>
      <c r="DR13" s="646"/>
      <c r="DS13" s="646"/>
      <c r="DT13" s="646"/>
      <c r="DU13" s="646"/>
      <c r="DV13" s="646"/>
      <c r="DW13" s="646"/>
      <c r="DX13" s="646"/>
      <c r="DY13" s="646"/>
      <c r="DZ13" s="646"/>
      <c r="EA13" s="646"/>
      <c r="EB13" s="646"/>
      <c r="EC13" s="655"/>
    </row>
    <row r="14" spans="2:143" ht="11.25" customHeight="1" x14ac:dyDescent="0.15">
      <c r="B14" s="642" t="s">
        <v>253</v>
      </c>
      <c r="C14" s="643"/>
      <c r="D14" s="643"/>
      <c r="E14" s="643"/>
      <c r="F14" s="643"/>
      <c r="G14" s="643"/>
      <c r="H14" s="643"/>
      <c r="I14" s="643"/>
      <c r="J14" s="643"/>
      <c r="K14" s="643"/>
      <c r="L14" s="643"/>
      <c r="M14" s="643"/>
      <c r="N14" s="643"/>
      <c r="O14" s="643"/>
      <c r="P14" s="643"/>
      <c r="Q14" s="644"/>
      <c r="R14" s="645">
        <v>18169</v>
      </c>
      <c r="S14" s="646"/>
      <c r="T14" s="646"/>
      <c r="U14" s="646"/>
      <c r="V14" s="646"/>
      <c r="W14" s="646"/>
      <c r="X14" s="646"/>
      <c r="Y14" s="647"/>
      <c r="Z14" s="648">
        <v>0.1</v>
      </c>
      <c r="AA14" s="648"/>
      <c r="AB14" s="648"/>
      <c r="AC14" s="648"/>
      <c r="AD14" s="649">
        <v>18169</v>
      </c>
      <c r="AE14" s="649"/>
      <c r="AF14" s="649"/>
      <c r="AG14" s="649"/>
      <c r="AH14" s="649"/>
      <c r="AI14" s="649"/>
      <c r="AJ14" s="649"/>
      <c r="AK14" s="649"/>
      <c r="AL14" s="650">
        <v>0.2</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126404</v>
      </c>
      <c r="BH14" s="646"/>
      <c r="BI14" s="646"/>
      <c r="BJ14" s="646"/>
      <c r="BK14" s="646"/>
      <c r="BL14" s="646"/>
      <c r="BM14" s="646"/>
      <c r="BN14" s="647"/>
      <c r="BO14" s="648">
        <v>3</v>
      </c>
      <c r="BP14" s="648"/>
      <c r="BQ14" s="648"/>
      <c r="BR14" s="648"/>
      <c r="BS14" s="654" t="s">
        <v>241</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685454</v>
      </c>
      <c r="CS14" s="646"/>
      <c r="CT14" s="646"/>
      <c r="CU14" s="646"/>
      <c r="CV14" s="646"/>
      <c r="CW14" s="646"/>
      <c r="CX14" s="646"/>
      <c r="CY14" s="647"/>
      <c r="CZ14" s="648">
        <v>4</v>
      </c>
      <c r="DA14" s="648"/>
      <c r="DB14" s="648"/>
      <c r="DC14" s="648"/>
      <c r="DD14" s="654">
        <v>22596</v>
      </c>
      <c r="DE14" s="646"/>
      <c r="DF14" s="646"/>
      <c r="DG14" s="646"/>
      <c r="DH14" s="646"/>
      <c r="DI14" s="646"/>
      <c r="DJ14" s="646"/>
      <c r="DK14" s="646"/>
      <c r="DL14" s="646"/>
      <c r="DM14" s="646"/>
      <c r="DN14" s="646"/>
      <c r="DO14" s="646"/>
      <c r="DP14" s="647"/>
      <c r="DQ14" s="654">
        <v>549646</v>
      </c>
      <c r="DR14" s="646"/>
      <c r="DS14" s="646"/>
      <c r="DT14" s="646"/>
      <c r="DU14" s="646"/>
      <c r="DV14" s="646"/>
      <c r="DW14" s="646"/>
      <c r="DX14" s="646"/>
      <c r="DY14" s="646"/>
      <c r="DZ14" s="646"/>
      <c r="EA14" s="646"/>
      <c r="EB14" s="646"/>
      <c r="EC14" s="655"/>
    </row>
    <row r="15" spans="2:143" ht="11.25" customHeight="1" x14ac:dyDescent="0.15">
      <c r="B15" s="642" t="s">
        <v>256</v>
      </c>
      <c r="C15" s="643"/>
      <c r="D15" s="643"/>
      <c r="E15" s="643"/>
      <c r="F15" s="643"/>
      <c r="G15" s="643"/>
      <c r="H15" s="643"/>
      <c r="I15" s="643"/>
      <c r="J15" s="643"/>
      <c r="K15" s="643"/>
      <c r="L15" s="643"/>
      <c r="M15" s="643"/>
      <c r="N15" s="643"/>
      <c r="O15" s="643"/>
      <c r="P15" s="643"/>
      <c r="Q15" s="644"/>
      <c r="R15" s="645" t="s">
        <v>128</v>
      </c>
      <c r="S15" s="646"/>
      <c r="T15" s="646"/>
      <c r="U15" s="646"/>
      <c r="V15" s="646"/>
      <c r="W15" s="646"/>
      <c r="X15" s="646"/>
      <c r="Y15" s="647"/>
      <c r="Z15" s="648" t="s">
        <v>241</v>
      </c>
      <c r="AA15" s="648"/>
      <c r="AB15" s="648"/>
      <c r="AC15" s="648"/>
      <c r="AD15" s="649" t="s">
        <v>128</v>
      </c>
      <c r="AE15" s="649"/>
      <c r="AF15" s="649"/>
      <c r="AG15" s="649"/>
      <c r="AH15" s="649"/>
      <c r="AI15" s="649"/>
      <c r="AJ15" s="649"/>
      <c r="AK15" s="649"/>
      <c r="AL15" s="650" t="s">
        <v>128</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250563</v>
      </c>
      <c r="BH15" s="646"/>
      <c r="BI15" s="646"/>
      <c r="BJ15" s="646"/>
      <c r="BK15" s="646"/>
      <c r="BL15" s="646"/>
      <c r="BM15" s="646"/>
      <c r="BN15" s="647"/>
      <c r="BO15" s="648">
        <v>6</v>
      </c>
      <c r="BP15" s="648"/>
      <c r="BQ15" s="648"/>
      <c r="BR15" s="648"/>
      <c r="BS15" s="654" t="s">
        <v>128</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1660043</v>
      </c>
      <c r="CS15" s="646"/>
      <c r="CT15" s="646"/>
      <c r="CU15" s="646"/>
      <c r="CV15" s="646"/>
      <c r="CW15" s="646"/>
      <c r="CX15" s="646"/>
      <c r="CY15" s="647"/>
      <c r="CZ15" s="648">
        <v>9.6999999999999993</v>
      </c>
      <c r="DA15" s="648"/>
      <c r="DB15" s="648"/>
      <c r="DC15" s="648"/>
      <c r="DD15" s="654">
        <v>638371</v>
      </c>
      <c r="DE15" s="646"/>
      <c r="DF15" s="646"/>
      <c r="DG15" s="646"/>
      <c r="DH15" s="646"/>
      <c r="DI15" s="646"/>
      <c r="DJ15" s="646"/>
      <c r="DK15" s="646"/>
      <c r="DL15" s="646"/>
      <c r="DM15" s="646"/>
      <c r="DN15" s="646"/>
      <c r="DO15" s="646"/>
      <c r="DP15" s="647"/>
      <c r="DQ15" s="654">
        <v>1089903</v>
      </c>
      <c r="DR15" s="646"/>
      <c r="DS15" s="646"/>
      <c r="DT15" s="646"/>
      <c r="DU15" s="646"/>
      <c r="DV15" s="646"/>
      <c r="DW15" s="646"/>
      <c r="DX15" s="646"/>
      <c r="DY15" s="646"/>
      <c r="DZ15" s="646"/>
      <c r="EA15" s="646"/>
      <c r="EB15" s="646"/>
      <c r="EC15" s="655"/>
    </row>
    <row r="16" spans="2:143" ht="11.25" customHeight="1" x14ac:dyDescent="0.15">
      <c r="B16" s="642" t="s">
        <v>259</v>
      </c>
      <c r="C16" s="643"/>
      <c r="D16" s="643"/>
      <c r="E16" s="643"/>
      <c r="F16" s="643"/>
      <c r="G16" s="643"/>
      <c r="H16" s="643"/>
      <c r="I16" s="643"/>
      <c r="J16" s="643"/>
      <c r="K16" s="643"/>
      <c r="L16" s="643"/>
      <c r="M16" s="643"/>
      <c r="N16" s="643"/>
      <c r="O16" s="643"/>
      <c r="P16" s="643"/>
      <c r="Q16" s="644"/>
      <c r="R16" s="645">
        <v>4536</v>
      </c>
      <c r="S16" s="646"/>
      <c r="T16" s="646"/>
      <c r="U16" s="646"/>
      <c r="V16" s="646"/>
      <c r="W16" s="646"/>
      <c r="X16" s="646"/>
      <c r="Y16" s="647"/>
      <c r="Z16" s="648">
        <v>0</v>
      </c>
      <c r="AA16" s="648"/>
      <c r="AB16" s="648"/>
      <c r="AC16" s="648"/>
      <c r="AD16" s="649">
        <v>4536</v>
      </c>
      <c r="AE16" s="649"/>
      <c r="AF16" s="649"/>
      <c r="AG16" s="649"/>
      <c r="AH16" s="649"/>
      <c r="AI16" s="649"/>
      <c r="AJ16" s="649"/>
      <c r="AK16" s="649"/>
      <c r="AL16" s="650">
        <v>0.1</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128</v>
      </c>
      <c r="BH16" s="646"/>
      <c r="BI16" s="646"/>
      <c r="BJ16" s="646"/>
      <c r="BK16" s="646"/>
      <c r="BL16" s="646"/>
      <c r="BM16" s="646"/>
      <c r="BN16" s="647"/>
      <c r="BO16" s="648" t="s">
        <v>128</v>
      </c>
      <c r="BP16" s="648"/>
      <c r="BQ16" s="648"/>
      <c r="BR16" s="648"/>
      <c r="BS16" s="654" t="s">
        <v>128</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v>560106</v>
      </c>
      <c r="CS16" s="646"/>
      <c r="CT16" s="646"/>
      <c r="CU16" s="646"/>
      <c r="CV16" s="646"/>
      <c r="CW16" s="646"/>
      <c r="CX16" s="646"/>
      <c r="CY16" s="647"/>
      <c r="CZ16" s="648">
        <v>3.3</v>
      </c>
      <c r="DA16" s="648"/>
      <c r="DB16" s="648"/>
      <c r="DC16" s="648"/>
      <c r="DD16" s="654" t="s">
        <v>128</v>
      </c>
      <c r="DE16" s="646"/>
      <c r="DF16" s="646"/>
      <c r="DG16" s="646"/>
      <c r="DH16" s="646"/>
      <c r="DI16" s="646"/>
      <c r="DJ16" s="646"/>
      <c r="DK16" s="646"/>
      <c r="DL16" s="646"/>
      <c r="DM16" s="646"/>
      <c r="DN16" s="646"/>
      <c r="DO16" s="646"/>
      <c r="DP16" s="647"/>
      <c r="DQ16" s="654">
        <v>88081</v>
      </c>
      <c r="DR16" s="646"/>
      <c r="DS16" s="646"/>
      <c r="DT16" s="646"/>
      <c r="DU16" s="646"/>
      <c r="DV16" s="646"/>
      <c r="DW16" s="646"/>
      <c r="DX16" s="646"/>
      <c r="DY16" s="646"/>
      <c r="DZ16" s="646"/>
      <c r="EA16" s="646"/>
      <c r="EB16" s="646"/>
      <c r="EC16" s="655"/>
    </row>
    <row r="17" spans="2:133" ht="11.25" customHeight="1" x14ac:dyDescent="0.15">
      <c r="B17" s="642" t="s">
        <v>262</v>
      </c>
      <c r="C17" s="643"/>
      <c r="D17" s="643"/>
      <c r="E17" s="643"/>
      <c r="F17" s="643"/>
      <c r="G17" s="643"/>
      <c r="H17" s="643"/>
      <c r="I17" s="643"/>
      <c r="J17" s="643"/>
      <c r="K17" s="643"/>
      <c r="L17" s="643"/>
      <c r="M17" s="643"/>
      <c r="N17" s="643"/>
      <c r="O17" s="643"/>
      <c r="P17" s="643"/>
      <c r="Q17" s="644"/>
      <c r="R17" s="645">
        <v>74019</v>
      </c>
      <c r="S17" s="646"/>
      <c r="T17" s="646"/>
      <c r="U17" s="646"/>
      <c r="V17" s="646"/>
      <c r="W17" s="646"/>
      <c r="X17" s="646"/>
      <c r="Y17" s="647"/>
      <c r="Z17" s="648">
        <v>0.4</v>
      </c>
      <c r="AA17" s="648"/>
      <c r="AB17" s="648"/>
      <c r="AC17" s="648"/>
      <c r="AD17" s="649">
        <v>74019</v>
      </c>
      <c r="AE17" s="649"/>
      <c r="AF17" s="649"/>
      <c r="AG17" s="649"/>
      <c r="AH17" s="649"/>
      <c r="AI17" s="649"/>
      <c r="AJ17" s="649"/>
      <c r="AK17" s="649"/>
      <c r="AL17" s="650">
        <v>0.9</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128</v>
      </c>
      <c r="BH17" s="646"/>
      <c r="BI17" s="646"/>
      <c r="BJ17" s="646"/>
      <c r="BK17" s="646"/>
      <c r="BL17" s="646"/>
      <c r="BM17" s="646"/>
      <c r="BN17" s="647"/>
      <c r="BO17" s="648" t="s">
        <v>241</v>
      </c>
      <c r="BP17" s="648"/>
      <c r="BQ17" s="648"/>
      <c r="BR17" s="648"/>
      <c r="BS17" s="654" t="s">
        <v>128</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1674855</v>
      </c>
      <c r="CS17" s="646"/>
      <c r="CT17" s="646"/>
      <c r="CU17" s="646"/>
      <c r="CV17" s="646"/>
      <c r="CW17" s="646"/>
      <c r="CX17" s="646"/>
      <c r="CY17" s="647"/>
      <c r="CZ17" s="648">
        <v>9.8000000000000007</v>
      </c>
      <c r="DA17" s="648"/>
      <c r="DB17" s="648"/>
      <c r="DC17" s="648"/>
      <c r="DD17" s="654" t="s">
        <v>241</v>
      </c>
      <c r="DE17" s="646"/>
      <c r="DF17" s="646"/>
      <c r="DG17" s="646"/>
      <c r="DH17" s="646"/>
      <c r="DI17" s="646"/>
      <c r="DJ17" s="646"/>
      <c r="DK17" s="646"/>
      <c r="DL17" s="646"/>
      <c r="DM17" s="646"/>
      <c r="DN17" s="646"/>
      <c r="DO17" s="646"/>
      <c r="DP17" s="647"/>
      <c r="DQ17" s="654">
        <v>1579588</v>
      </c>
      <c r="DR17" s="646"/>
      <c r="DS17" s="646"/>
      <c r="DT17" s="646"/>
      <c r="DU17" s="646"/>
      <c r="DV17" s="646"/>
      <c r="DW17" s="646"/>
      <c r="DX17" s="646"/>
      <c r="DY17" s="646"/>
      <c r="DZ17" s="646"/>
      <c r="EA17" s="646"/>
      <c r="EB17" s="646"/>
      <c r="EC17" s="655"/>
    </row>
    <row r="18" spans="2:133" ht="11.25" customHeight="1" x14ac:dyDescent="0.15">
      <c r="B18" s="642" t="s">
        <v>265</v>
      </c>
      <c r="C18" s="643"/>
      <c r="D18" s="643"/>
      <c r="E18" s="643"/>
      <c r="F18" s="643"/>
      <c r="G18" s="643"/>
      <c r="H18" s="643"/>
      <c r="I18" s="643"/>
      <c r="J18" s="643"/>
      <c r="K18" s="643"/>
      <c r="L18" s="643"/>
      <c r="M18" s="643"/>
      <c r="N18" s="643"/>
      <c r="O18" s="643"/>
      <c r="P18" s="643"/>
      <c r="Q18" s="644"/>
      <c r="R18" s="645">
        <v>29886</v>
      </c>
      <c r="S18" s="646"/>
      <c r="T18" s="646"/>
      <c r="U18" s="646"/>
      <c r="V18" s="646"/>
      <c r="W18" s="646"/>
      <c r="X18" s="646"/>
      <c r="Y18" s="647"/>
      <c r="Z18" s="648">
        <v>0.2</v>
      </c>
      <c r="AA18" s="648"/>
      <c r="AB18" s="648"/>
      <c r="AC18" s="648"/>
      <c r="AD18" s="649">
        <v>29886</v>
      </c>
      <c r="AE18" s="649"/>
      <c r="AF18" s="649"/>
      <c r="AG18" s="649"/>
      <c r="AH18" s="649"/>
      <c r="AI18" s="649"/>
      <c r="AJ18" s="649"/>
      <c r="AK18" s="649"/>
      <c r="AL18" s="650">
        <v>0.4</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241</v>
      </c>
      <c r="BH18" s="646"/>
      <c r="BI18" s="646"/>
      <c r="BJ18" s="646"/>
      <c r="BK18" s="646"/>
      <c r="BL18" s="646"/>
      <c r="BM18" s="646"/>
      <c r="BN18" s="647"/>
      <c r="BO18" s="648" t="s">
        <v>128</v>
      </c>
      <c r="BP18" s="648"/>
      <c r="BQ18" s="648"/>
      <c r="BR18" s="648"/>
      <c r="BS18" s="654" t="s">
        <v>241</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t="s">
        <v>241</v>
      </c>
      <c r="CS18" s="646"/>
      <c r="CT18" s="646"/>
      <c r="CU18" s="646"/>
      <c r="CV18" s="646"/>
      <c r="CW18" s="646"/>
      <c r="CX18" s="646"/>
      <c r="CY18" s="647"/>
      <c r="CZ18" s="648" t="s">
        <v>128</v>
      </c>
      <c r="DA18" s="648"/>
      <c r="DB18" s="648"/>
      <c r="DC18" s="648"/>
      <c r="DD18" s="654" t="s">
        <v>241</v>
      </c>
      <c r="DE18" s="646"/>
      <c r="DF18" s="646"/>
      <c r="DG18" s="646"/>
      <c r="DH18" s="646"/>
      <c r="DI18" s="646"/>
      <c r="DJ18" s="646"/>
      <c r="DK18" s="646"/>
      <c r="DL18" s="646"/>
      <c r="DM18" s="646"/>
      <c r="DN18" s="646"/>
      <c r="DO18" s="646"/>
      <c r="DP18" s="647"/>
      <c r="DQ18" s="654" t="s">
        <v>128</v>
      </c>
      <c r="DR18" s="646"/>
      <c r="DS18" s="646"/>
      <c r="DT18" s="646"/>
      <c r="DU18" s="646"/>
      <c r="DV18" s="646"/>
      <c r="DW18" s="646"/>
      <c r="DX18" s="646"/>
      <c r="DY18" s="646"/>
      <c r="DZ18" s="646"/>
      <c r="EA18" s="646"/>
      <c r="EB18" s="646"/>
      <c r="EC18" s="655"/>
    </row>
    <row r="19" spans="2:133" ht="11.25" customHeight="1" x14ac:dyDescent="0.15">
      <c r="B19" s="642" t="s">
        <v>268</v>
      </c>
      <c r="C19" s="643"/>
      <c r="D19" s="643"/>
      <c r="E19" s="643"/>
      <c r="F19" s="643"/>
      <c r="G19" s="643"/>
      <c r="H19" s="643"/>
      <c r="I19" s="643"/>
      <c r="J19" s="643"/>
      <c r="K19" s="643"/>
      <c r="L19" s="643"/>
      <c r="M19" s="643"/>
      <c r="N19" s="643"/>
      <c r="O19" s="643"/>
      <c r="P19" s="643"/>
      <c r="Q19" s="644"/>
      <c r="R19" s="645">
        <v>2388</v>
      </c>
      <c r="S19" s="646"/>
      <c r="T19" s="646"/>
      <c r="U19" s="646"/>
      <c r="V19" s="646"/>
      <c r="W19" s="646"/>
      <c r="X19" s="646"/>
      <c r="Y19" s="647"/>
      <c r="Z19" s="648">
        <v>0</v>
      </c>
      <c r="AA19" s="648"/>
      <c r="AB19" s="648"/>
      <c r="AC19" s="648"/>
      <c r="AD19" s="649">
        <v>2388</v>
      </c>
      <c r="AE19" s="649"/>
      <c r="AF19" s="649"/>
      <c r="AG19" s="649"/>
      <c r="AH19" s="649"/>
      <c r="AI19" s="649"/>
      <c r="AJ19" s="649"/>
      <c r="AK19" s="649"/>
      <c r="AL19" s="650">
        <v>0</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t="s">
        <v>241</v>
      </c>
      <c r="BH19" s="646"/>
      <c r="BI19" s="646"/>
      <c r="BJ19" s="646"/>
      <c r="BK19" s="646"/>
      <c r="BL19" s="646"/>
      <c r="BM19" s="646"/>
      <c r="BN19" s="647"/>
      <c r="BO19" s="648" t="s">
        <v>241</v>
      </c>
      <c r="BP19" s="648"/>
      <c r="BQ19" s="648"/>
      <c r="BR19" s="648"/>
      <c r="BS19" s="654" t="s">
        <v>128</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241</v>
      </c>
      <c r="CS19" s="646"/>
      <c r="CT19" s="646"/>
      <c r="CU19" s="646"/>
      <c r="CV19" s="646"/>
      <c r="CW19" s="646"/>
      <c r="CX19" s="646"/>
      <c r="CY19" s="647"/>
      <c r="CZ19" s="648" t="s">
        <v>128</v>
      </c>
      <c r="DA19" s="648"/>
      <c r="DB19" s="648"/>
      <c r="DC19" s="648"/>
      <c r="DD19" s="654" t="s">
        <v>128</v>
      </c>
      <c r="DE19" s="646"/>
      <c r="DF19" s="646"/>
      <c r="DG19" s="646"/>
      <c r="DH19" s="646"/>
      <c r="DI19" s="646"/>
      <c r="DJ19" s="646"/>
      <c r="DK19" s="646"/>
      <c r="DL19" s="646"/>
      <c r="DM19" s="646"/>
      <c r="DN19" s="646"/>
      <c r="DO19" s="646"/>
      <c r="DP19" s="647"/>
      <c r="DQ19" s="654" t="s">
        <v>128</v>
      </c>
      <c r="DR19" s="646"/>
      <c r="DS19" s="646"/>
      <c r="DT19" s="646"/>
      <c r="DU19" s="646"/>
      <c r="DV19" s="646"/>
      <c r="DW19" s="646"/>
      <c r="DX19" s="646"/>
      <c r="DY19" s="646"/>
      <c r="DZ19" s="646"/>
      <c r="EA19" s="646"/>
      <c r="EB19" s="646"/>
      <c r="EC19" s="655"/>
    </row>
    <row r="20" spans="2:133" ht="11.25" customHeight="1" x14ac:dyDescent="0.15">
      <c r="B20" s="642" t="s">
        <v>271</v>
      </c>
      <c r="C20" s="643"/>
      <c r="D20" s="643"/>
      <c r="E20" s="643"/>
      <c r="F20" s="643"/>
      <c r="G20" s="643"/>
      <c r="H20" s="643"/>
      <c r="I20" s="643"/>
      <c r="J20" s="643"/>
      <c r="K20" s="643"/>
      <c r="L20" s="643"/>
      <c r="M20" s="643"/>
      <c r="N20" s="643"/>
      <c r="O20" s="643"/>
      <c r="P20" s="643"/>
      <c r="Q20" s="644"/>
      <c r="R20" s="645">
        <v>829</v>
      </c>
      <c r="S20" s="646"/>
      <c r="T20" s="646"/>
      <c r="U20" s="646"/>
      <c r="V20" s="646"/>
      <c r="W20" s="646"/>
      <c r="X20" s="646"/>
      <c r="Y20" s="647"/>
      <c r="Z20" s="648">
        <v>0</v>
      </c>
      <c r="AA20" s="648"/>
      <c r="AB20" s="648"/>
      <c r="AC20" s="648"/>
      <c r="AD20" s="649">
        <v>829</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t="s">
        <v>241</v>
      </c>
      <c r="BH20" s="646"/>
      <c r="BI20" s="646"/>
      <c r="BJ20" s="646"/>
      <c r="BK20" s="646"/>
      <c r="BL20" s="646"/>
      <c r="BM20" s="646"/>
      <c r="BN20" s="647"/>
      <c r="BO20" s="648" t="s">
        <v>241</v>
      </c>
      <c r="BP20" s="648"/>
      <c r="BQ20" s="648"/>
      <c r="BR20" s="648"/>
      <c r="BS20" s="654" t="s">
        <v>128</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17089582</v>
      </c>
      <c r="CS20" s="646"/>
      <c r="CT20" s="646"/>
      <c r="CU20" s="646"/>
      <c r="CV20" s="646"/>
      <c r="CW20" s="646"/>
      <c r="CX20" s="646"/>
      <c r="CY20" s="647"/>
      <c r="CZ20" s="648">
        <v>100</v>
      </c>
      <c r="DA20" s="648"/>
      <c r="DB20" s="648"/>
      <c r="DC20" s="648"/>
      <c r="DD20" s="654">
        <v>2500064</v>
      </c>
      <c r="DE20" s="646"/>
      <c r="DF20" s="646"/>
      <c r="DG20" s="646"/>
      <c r="DH20" s="646"/>
      <c r="DI20" s="646"/>
      <c r="DJ20" s="646"/>
      <c r="DK20" s="646"/>
      <c r="DL20" s="646"/>
      <c r="DM20" s="646"/>
      <c r="DN20" s="646"/>
      <c r="DO20" s="646"/>
      <c r="DP20" s="647"/>
      <c r="DQ20" s="654">
        <v>9845444</v>
      </c>
      <c r="DR20" s="646"/>
      <c r="DS20" s="646"/>
      <c r="DT20" s="646"/>
      <c r="DU20" s="646"/>
      <c r="DV20" s="646"/>
      <c r="DW20" s="646"/>
      <c r="DX20" s="646"/>
      <c r="DY20" s="646"/>
      <c r="DZ20" s="646"/>
      <c r="EA20" s="646"/>
      <c r="EB20" s="646"/>
      <c r="EC20" s="655"/>
    </row>
    <row r="21" spans="2:133" ht="11.25" customHeight="1" x14ac:dyDescent="0.15">
      <c r="B21" s="642" t="s">
        <v>274</v>
      </c>
      <c r="C21" s="643"/>
      <c r="D21" s="643"/>
      <c r="E21" s="643"/>
      <c r="F21" s="643"/>
      <c r="G21" s="643"/>
      <c r="H21" s="643"/>
      <c r="I21" s="643"/>
      <c r="J21" s="643"/>
      <c r="K21" s="643"/>
      <c r="L21" s="643"/>
      <c r="M21" s="643"/>
      <c r="N21" s="643"/>
      <c r="O21" s="643"/>
      <c r="P21" s="643"/>
      <c r="Q21" s="644"/>
      <c r="R21" s="645">
        <v>40916</v>
      </c>
      <c r="S21" s="646"/>
      <c r="T21" s="646"/>
      <c r="U21" s="646"/>
      <c r="V21" s="646"/>
      <c r="W21" s="646"/>
      <c r="X21" s="646"/>
      <c r="Y21" s="647"/>
      <c r="Z21" s="648">
        <v>0.2</v>
      </c>
      <c r="AA21" s="648"/>
      <c r="AB21" s="648"/>
      <c r="AC21" s="648"/>
      <c r="AD21" s="649">
        <v>40916</v>
      </c>
      <c r="AE21" s="649"/>
      <c r="AF21" s="649"/>
      <c r="AG21" s="649"/>
      <c r="AH21" s="649"/>
      <c r="AI21" s="649"/>
      <c r="AJ21" s="649"/>
      <c r="AK21" s="649"/>
      <c r="AL21" s="650">
        <v>0.5</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t="s">
        <v>128</v>
      </c>
      <c r="BH21" s="646"/>
      <c r="BI21" s="646"/>
      <c r="BJ21" s="646"/>
      <c r="BK21" s="646"/>
      <c r="BL21" s="646"/>
      <c r="BM21" s="646"/>
      <c r="BN21" s="647"/>
      <c r="BO21" s="648" t="s">
        <v>241</v>
      </c>
      <c r="BP21" s="648"/>
      <c r="BQ21" s="648"/>
      <c r="BR21" s="648"/>
      <c r="BS21" s="654" t="s">
        <v>241</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276</v>
      </c>
      <c r="C22" s="643"/>
      <c r="D22" s="643"/>
      <c r="E22" s="643"/>
      <c r="F22" s="643"/>
      <c r="G22" s="643"/>
      <c r="H22" s="643"/>
      <c r="I22" s="643"/>
      <c r="J22" s="643"/>
      <c r="K22" s="643"/>
      <c r="L22" s="643"/>
      <c r="M22" s="643"/>
      <c r="N22" s="643"/>
      <c r="O22" s="643"/>
      <c r="P22" s="643"/>
      <c r="Q22" s="644"/>
      <c r="R22" s="645">
        <v>3914045</v>
      </c>
      <c r="S22" s="646"/>
      <c r="T22" s="646"/>
      <c r="U22" s="646"/>
      <c r="V22" s="646"/>
      <c r="W22" s="646"/>
      <c r="X22" s="646"/>
      <c r="Y22" s="647"/>
      <c r="Z22" s="648">
        <v>22.4</v>
      </c>
      <c r="AA22" s="648"/>
      <c r="AB22" s="648"/>
      <c r="AC22" s="648"/>
      <c r="AD22" s="649">
        <v>3293656</v>
      </c>
      <c r="AE22" s="649"/>
      <c r="AF22" s="649"/>
      <c r="AG22" s="649"/>
      <c r="AH22" s="649"/>
      <c r="AI22" s="649"/>
      <c r="AJ22" s="649"/>
      <c r="AK22" s="649"/>
      <c r="AL22" s="650">
        <v>39.299999999999997</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t="s">
        <v>241</v>
      </c>
      <c r="BH22" s="646"/>
      <c r="BI22" s="646"/>
      <c r="BJ22" s="646"/>
      <c r="BK22" s="646"/>
      <c r="BL22" s="646"/>
      <c r="BM22" s="646"/>
      <c r="BN22" s="647"/>
      <c r="BO22" s="648" t="s">
        <v>128</v>
      </c>
      <c r="BP22" s="648"/>
      <c r="BQ22" s="648"/>
      <c r="BR22" s="648"/>
      <c r="BS22" s="654" t="s">
        <v>128</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279</v>
      </c>
      <c r="C23" s="643"/>
      <c r="D23" s="643"/>
      <c r="E23" s="643"/>
      <c r="F23" s="643"/>
      <c r="G23" s="643"/>
      <c r="H23" s="643"/>
      <c r="I23" s="643"/>
      <c r="J23" s="643"/>
      <c r="K23" s="643"/>
      <c r="L23" s="643"/>
      <c r="M23" s="643"/>
      <c r="N23" s="643"/>
      <c r="O23" s="643"/>
      <c r="P23" s="643"/>
      <c r="Q23" s="644"/>
      <c r="R23" s="645">
        <v>3293656</v>
      </c>
      <c r="S23" s="646"/>
      <c r="T23" s="646"/>
      <c r="U23" s="646"/>
      <c r="V23" s="646"/>
      <c r="W23" s="646"/>
      <c r="X23" s="646"/>
      <c r="Y23" s="647"/>
      <c r="Z23" s="648">
        <v>18.8</v>
      </c>
      <c r="AA23" s="648"/>
      <c r="AB23" s="648"/>
      <c r="AC23" s="648"/>
      <c r="AD23" s="649">
        <v>3293656</v>
      </c>
      <c r="AE23" s="649"/>
      <c r="AF23" s="649"/>
      <c r="AG23" s="649"/>
      <c r="AH23" s="649"/>
      <c r="AI23" s="649"/>
      <c r="AJ23" s="649"/>
      <c r="AK23" s="649"/>
      <c r="AL23" s="650">
        <v>39.299999999999997</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t="s">
        <v>241</v>
      </c>
      <c r="BH23" s="646"/>
      <c r="BI23" s="646"/>
      <c r="BJ23" s="646"/>
      <c r="BK23" s="646"/>
      <c r="BL23" s="646"/>
      <c r="BM23" s="646"/>
      <c r="BN23" s="647"/>
      <c r="BO23" s="648" t="s">
        <v>241</v>
      </c>
      <c r="BP23" s="648"/>
      <c r="BQ23" s="648"/>
      <c r="BR23" s="648"/>
      <c r="BS23" s="654" t="s">
        <v>128</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8" t="s">
        <v>284</v>
      </c>
      <c r="DM23" s="679"/>
      <c r="DN23" s="679"/>
      <c r="DO23" s="679"/>
      <c r="DP23" s="679"/>
      <c r="DQ23" s="679"/>
      <c r="DR23" s="679"/>
      <c r="DS23" s="679"/>
      <c r="DT23" s="679"/>
      <c r="DU23" s="679"/>
      <c r="DV23" s="680"/>
      <c r="DW23" s="627" t="s">
        <v>285</v>
      </c>
      <c r="DX23" s="628"/>
      <c r="DY23" s="628"/>
      <c r="DZ23" s="628"/>
      <c r="EA23" s="628"/>
      <c r="EB23" s="628"/>
      <c r="EC23" s="629"/>
    </row>
    <row r="24" spans="2:133" ht="11.25" customHeight="1" x14ac:dyDescent="0.15">
      <c r="B24" s="642" t="s">
        <v>286</v>
      </c>
      <c r="C24" s="643"/>
      <c r="D24" s="643"/>
      <c r="E24" s="643"/>
      <c r="F24" s="643"/>
      <c r="G24" s="643"/>
      <c r="H24" s="643"/>
      <c r="I24" s="643"/>
      <c r="J24" s="643"/>
      <c r="K24" s="643"/>
      <c r="L24" s="643"/>
      <c r="M24" s="643"/>
      <c r="N24" s="643"/>
      <c r="O24" s="643"/>
      <c r="P24" s="643"/>
      <c r="Q24" s="644"/>
      <c r="R24" s="645">
        <v>620389</v>
      </c>
      <c r="S24" s="646"/>
      <c r="T24" s="646"/>
      <c r="U24" s="646"/>
      <c r="V24" s="646"/>
      <c r="W24" s="646"/>
      <c r="X24" s="646"/>
      <c r="Y24" s="647"/>
      <c r="Z24" s="648">
        <v>3.5</v>
      </c>
      <c r="AA24" s="648"/>
      <c r="AB24" s="648"/>
      <c r="AC24" s="648"/>
      <c r="AD24" s="649" t="s">
        <v>128</v>
      </c>
      <c r="AE24" s="649"/>
      <c r="AF24" s="649"/>
      <c r="AG24" s="649"/>
      <c r="AH24" s="649"/>
      <c r="AI24" s="649"/>
      <c r="AJ24" s="649"/>
      <c r="AK24" s="649"/>
      <c r="AL24" s="650" t="s">
        <v>241</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241</v>
      </c>
      <c r="BH24" s="646"/>
      <c r="BI24" s="646"/>
      <c r="BJ24" s="646"/>
      <c r="BK24" s="646"/>
      <c r="BL24" s="646"/>
      <c r="BM24" s="646"/>
      <c r="BN24" s="647"/>
      <c r="BO24" s="648" t="s">
        <v>128</v>
      </c>
      <c r="BP24" s="648"/>
      <c r="BQ24" s="648"/>
      <c r="BR24" s="648"/>
      <c r="BS24" s="654" t="s">
        <v>241</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8537363</v>
      </c>
      <c r="CS24" s="635"/>
      <c r="CT24" s="635"/>
      <c r="CU24" s="635"/>
      <c r="CV24" s="635"/>
      <c r="CW24" s="635"/>
      <c r="CX24" s="635"/>
      <c r="CY24" s="636"/>
      <c r="CZ24" s="639">
        <v>50</v>
      </c>
      <c r="DA24" s="640"/>
      <c r="DB24" s="640"/>
      <c r="DC24" s="659"/>
      <c r="DD24" s="681">
        <v>5073401</v>
      </c>
      <c r="DE24" s="635"/>
      <c r="DF24" s="635"/>
      <c r="DG24" s="635"/>
      <c r="DH24" s="635"/>
      <c r="DI24" s="635"/>
      <c r="DJ24" s="635"/>
      <c r="DK24" s="636"/>
      <c r="DL24" s="681">
        <v>4939688</v>
      </c>
      <c r="DM24" s="635"/>
      <c r="DN24" s="635"/>
      <c r="DO24" s="635"/>
      <c r="DP24" s="635"/>
      <c r="DQ24" s="635"/>
      <c r="DR24" s="635"/>
      <c r="DS24" s="635"/>
      <c r="DT24" s="635"/>
      <c r="DU24" s="635"/>
      <c r="DV24" s="636"/>
      <c r="DW24" s="639">
        <v>56.3</v>
      </c>
      <c r="DX24" s="640"/>
      <c r="DY24" s="640"/>
      <c r="DZ24" s="640"/>
      <c r="EA24" s="640"/>
      <c r="EB24" s="640"/>
      <c r="EC24" s="641"/>
    </row>
    <row r="25" spans="2:133" ht="11.25" customHeight="1" x14ac:dyDescent="0.15">
      <c r="B25" s="642" t="s">
        <v>289</v>
      </c>
      <c r="C25" s="643"/>
      <c r="D25" s="643"/>
      <c r="E25" s="643"/>
      <c r="F25" s="643"/>
      <c r="G25" s="643"/>
      <c r="H25" s="643"/>
      <c r="I25" s="643"/>
      <c r="J25" s="643"/>
      <c r="K25" s="643"/>
      <c r="L25" s="643"/>
      <c r="M25" s="643"/>
      <c r="N25" s="643"/>
      <c r="O25" s="643"/>
      <c r="P25" s="643"/>
      <c r="Q25" s="644"/>
      <c r="R25" s="645" t="s">
        <v>241</v>
      </c>
      <c r="S25" s="646"/>
      <c r="T25" s="646"/>
      <c r="U25" s="646"/>
      <c r="V25" s="646"/>
      <c r="W25" s="646"/>
      <c r="X25" s="646"/>
      <c r="Y25" s="647"/>
      <c r="Z25" s="648" t="s">
        <v>128</v>
      </c>
      <c r="AA25" s="648"/>
      <c r="AB25" s="648"/>
      <c r="AC25" s="648"/>
      <c r="AD25" s="649" t="s">
        <v>241</v>
      </c>
      <c r="AE25" s="649"/>
      <c r="AF25" s="649"/>
      <c r="AG25" s="649"/>
      <c r="AH25" s="649"/>
      <c r="AI25" s="649"/>
      <c r="AJ25" s="649"/>
      <c r="AK25" s="649"/>
      <c r="AL25" s="650" t="s">
        <v>128</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241</v>
      </c>
      <c r="BH25" s="646"/>
      <c r="BI25" s="646"/>
      <c r="BJ25" s="646"/>
      <c r="BK25" s="646"/>
      <c r="BL25" s="646"/>
      <c r="BM25" s="646"/>
      <c r="BN25" s="647"/>
      <c r="BO25" s="648" t="s">
        <v>128</v>
      </c>
      <c r="BP25" s="648"/>
      <c r="BQ25" s="648"/>
      <c r="BR25" s="648"/>
      <c r="BS25" s="654" t="s">
        <v>128</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2230497</v>
      </c>
      <c r="CS25" s="670"/>
      <c r="CT25" s="670"/>
      <c r="CU25" s="670"/>
      <c r="CV25" s="670"/>
      <c r="CW25" s="670"/>
      <c r="CX25" s="670"/>
      <c r="CY25" s="671"/>
      <c r="CZ25" s="650">
        <v>13.1</v>
      </c>
      <c r="DA25" s="682"/>
      <c r="DB25" s="682"/>
      <c r="DC25" s="684"/>
      <c r="DD25" s="654">
        <v>2042484</v>
      </c>
      <c r="DE25" s="670"/>
      <c r="DF25" s="670"/>
      <c r="DG25" s="670"/>
      <c r="DH25" s="670"/>
      <c r="DI25" s="670"/>
      <c r="DJ25" s="670"/>
      <c r="DK25" s="671"/>
      <c r="DL25" s="654">
        <v>1922639</v>
      </c>
      <c r="DM25" s="670"/>
      <c r="DN25" s="670"/>
      <c r="DO25" s="670"/>
      <c r="DP25" s="670"/>
      <c r="DQ25" s="670"/>
      <c r="DR25" s="670"/>
      <c r="DS25" s="670"/>
      <c r="DT25" s="670"/>
      <c r="DU25" s="670"/>
      <c r="DV25" s="671"/>
      <c r="DW25" s="650">
        <v>21.9</v>
      </c>
      <c r="DX25" s="682"/>
      <c r="DY25" s="682"/>
      <c r="DZ25" s="682"/>
      <c r="EA25" s="682"/>
      <c r="EB25" s="682"/>
      <c r="EC25" s="683"/>
    </row>
    <row r="26" spans="2:133" ht="11.25" customHeight="1" x14ac:dyDescent="0.15">
      <c r="B26" s="642" t="s">
        <v>292</v>
      </c>
      <c r="C26" s="643"/>
      <c r="D26" s="643"/>
      <c r="E26" s="643"/>
      <c r="F26" s="643"/>
      <c r="G26" s="643"/>
      <c r="H26" s="643"/>
      <c r="I26" s="643"/>
      <c r="J26" s="643"/>
      <c r="K26" s="643"/>
      <c r="L26" s="643"/>
      <c r="M26" s="643"/>
      <c r="N26" s="643"/>
      <c r="O26" s="643"/>
      <c r="P26" s="643"/>
      <c r="Q26" s="644"/>
      <c r="R26" s="645">
        <v>8972571</v>
      </c>
      <c r="S26" s="646"/>
      <c r="T26" s="646"/>
      <c r="U26" s="646"/>
      <c r="V26" s="646"/>
      <c r="W26" s="646"/>
      <c r="X26" s="646"/>
      <c r="Y26" s="647"/>
      <c r="Z26" s="648">
        <v>51.3</v>
      </c>
      <c r="AA26" s="648"/>
      <c r="AB26" s="648"/>
      <c r="AC26" s="648"/>
      <c r="AD26" s="649">
        <v>8352182</v>
      </c>
      <c r="AE26" s="649"/>
      <c r="AF26" s="649"/>
      <c r="AG26" s="649"/>
      <c r="AH26" s="649"/>
      <c r="AI26" s="649"/>
      <c r="AJ26" s="649"/>
      <c r="AK26" s="649"/>
      <c r="AL26" s="650">
        <v>99.7</v>
      </c>
      <c r="AM26" s="651"/>
      <c r="AN26" s="651"/>
      <c r="AO26" s="652"/>
      <c r="AP26" s="664" t="s">
        <v>293</v>
      </c>
      <c r="AQ26" s="685"/>
      <c r="AR26" s="685"/>
      <c r="AS26" s="685"/>
      <c r="AT26" s="685"/>
      <c r="AU26" s="685"/>
      <c r="AV26" s="685"/>
      <c r="AW26" s="685"/>
      <c r="AX26" s="685"/>
      <c r="AY26" s="685"/>
      <c r="AZ26" s="685"/>
      <c r="BA26" s="685"/>
      <c r="BB26" s="685"/>
      <c r="BC26" s="685"/>
      <c r="BD26" s="685"/>
      <c r="BE26" s="685"/>
      <c r="BF26" s="666"/>
      <c r="BG26" s="645" t="s">
        <v>128</v>
      </c>
      <c r="BH26" s="646"/>
      <c r="BI26" s="646"/>
      <c r="BJ26" s="646"/>
      <c r="BK26" s="646"/>
      <c r="BL26" s="646"/>
      <c r="BM26" s="646"/>
      <c r="BN26" s="647"/>
      <c r="BO26" s="648" t="s">
        <v>128</v>
      </c>
      <c r="BP26" s="648"/>
      <c r="BQ26" s="648"/>
      <c r="BR26" s="648"/>
      <c r="BS26" s="654" t="s">
        <v>128</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1266942</v>
      </c>
      <c r="CS26" s="646"/>
      <c r="CT26" s="646"/>
      <c r="CU26" s="646"/>
      <c r="CV26" s="646"/>
      <c r="CW26" s="646"/>
      <c r="CX26" s="646"/>
      <c r="CY26" s="647"/>
      <c r="CZ26" s="650">
        <v>7.4</v>
      </c>
      <c r="DA26" s="682"/>
      <c r="DB26" s="682"/>
      <c r="DC26" s="684"/>
      <c r="DD26" s="654">
        <v>1139263</v>
      </c>
      <c r="DE26" s="646"/>
      <c r="DF26" s="646"/>
      <c r="DG26" s="646"/>
      <c r="DH26" s="646"/>
      <c r="DI26" s="646"/>
      <c r="DJ26" s="646"/>
      <c r="DK26" s="647"/>
      <c r="DL26" s="654" t="s">
        <v>128</v>
      </c>
      <c r="DM26" s="646"/>
      <c r="DN26" s="646"/>
      <c r="DO26" s="646"/>
      <c r="DP26" s="646"/>
      <c r="DQ26" s="646"/>
      <c r="DR26" s="646"/>
      <c r="DS26" s="646"/>
      <c r="DT26" s="646"/>
      <c r="DU26" s="646"/>
      <c r="DV26" s="647"/>
      <c r="DW26" s="650" t="s">
        <v>241</v>
      </c>
      <c r="DX26" s="682"/>
      <c r="DY26" s="682"/>
      <c r="DZ26" s="682"/>
      <c r="EA26" s="682"/>
      <c r="EB26" s="682"/>
      <c r="EC26" s="683"/>
    </row>
    <row r="27" spans="2:133" ht="11.25" customHeight="1" x14ac:dyDescent="0.15">
      <c r="B27" s="642" t="s">
        <v>295</v>
      </c>
      <c r="C27" s="643"/>
      <c r="D27" s="643"/>
      <c r="E27" s="643"/>
      <c r="F27" s="643"/>
      <c r="G27" s="643"/>
      <c r="H27" s="643"/>
      <c r="I27" s="643"/>
      <c r="J27" s="643"/>
      <c r="K27" s="643"/>
      <c r="L27" s="643"/>
      <c r="M27" s="643"/>
      <c r="N27" s="643"/>
      <c r="O27" s="643"/>
      <c r="P27" s="643"/>
      <c r="Q27" s="644"/>
      <c r="R27" s="645">
        <v>4711</v>
      </c>
      <c r="S27" s="646"/>
      <c r="T27" s="646"/>
      <c r="U27" s="646"/>
      <c r="V27" s="646"/>
      <c r="W27" s="646"/>
      <c r="X27" s="646"/>
      <c r="Y27" s="647"/>
      <c r="Z27" s="648">
        <v>0</v>
      </c>
      <c r="AA27" s="648"/>
      <c r="AB27" s="648"/>
      <c r="AC27" s="648"/>
      <c r="AD27" s="649">
        <v>4711</v>
      </c>
      <c r="AE27" s="649"/>
      <c r="AF27" s="649"/>
      <c r="AG27" s="649"/>
      <c r="AH27" s="649"/>
      <c r="AI27" s="649"/>
      <c r="AJ27" s="649"/>
      <c r="AK27" s="649"/>
      <c r="AL27" s="650">
        <v>0.1</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4170886</v>
      </c>
      <c r="BH27" s="646"/>
      <c r="BI27" s="646"/>
      <c r="BJ27" s="646"/>
      <c r="BK27" s="646"/>
      <c r="BL27" s="646"/>
      <c r="BM27" s="646"/>
      <c r="BN27" s="647"/>
      <c r="BO27" s="648">
        <v>100</v>
      </c>
      <c r="BP27" s="648"/>
      <c r="BQ27" s="648"/>
      <c r="BR27" s="648"/>
      <c r="BS27" s="654">
        <v>207004</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4632011</v>
      </c>
      <c r="CS27" s="670"/>
      <c r="CT27" s="670"/>
      <c r="CU27" s="670"/>
      <c r="CV27" s="670"/>
      <c r="CW27" s="670"/>
      <c r="CX27" s="670"/>
      <c r="CY27" s="671"/>
      <c r="CZ27" s="650">
        <v>27.1</v>
      </c>
      <c r="DA27" s="682"/>
      <c r="DB27" s="682"/>
      <c r="DC27" s="684"/>
      <c r="DD27" s="654">
        <v>1451329</v>
      </c>
      <c r="DE27" s="670"/>
      <c r="DF27" s="670"/>
      <c r="DG27" s="670"/>
      <c r="DH27" s="670"/>
      <c r="DI27" s="670"/>
      <c r="DJ27" s="670"/>
      <c r="DK27" s="671"/>
      <c r="DL27" s="654">
        <v>1437461</v>
      </c>
      <c r="DM27" s="670"/>
      <c r="DN27" s="670"/>
      <c r="DO27" s="670"/>
      <c r="DP27" s="670"/>
      <c r="DQ27" s="670"/>
      <c r="DR27" s="670"/>
      <c r="DS27" s="670"/>
      <c r="DT27" s="670"/>
      <c r="DU27" s="670"/>
      <c r="DV27" s="671"/>
      <c r="DW27" s="650">
        <v>16.399999999999999</v>
      </c>
      <c r="DX27" s="682"/>
      <c r="DY27" s="682"/>
      <c r="DZ27" s="682"/>
      <c r="EA27" s="682"/>
      <c r="EB27" s="682"/>
      <c r="EC27" s="683"/>
    </row>
    <row r="28" spans="2:133" ht="11.25" customHeight="1" x14ac:dyDescent="0.15">
      <c r="B28" s="642" t="s">
        <v>298</v>
      </c>
      <c r="C28" s="643"/>
      <c r="D28" s="643"/>
      <c r="E28" s="643"/>
      <c r="F28" s="643"/>
      <c r="G28" s="643"/>
      <c r="H28" s="643"/>
      <c r="I28" s="643"/>
      <c r="J28" s="643"/>
      <c r="K28" s="643"/>
      <c r="L28" s="643"/>
      <c r="M28" s="643"/>
      <c r="N28" s="643"/>
      <c r="O28" s="643"/>
      <c r="P28" s="643"/>
      <c r="Q28" s="644"/>
      <c r="R28" s="645">
        <v>226103</v>
      </c>
      <c r="S28" s="646"/>
      <c r="T28" s="646"/>
      <c r="U28" s="646"/>
      <c r="V28" s="646"/>
      <c r="W28" s="646"/>
      <c r="X28" s="646"/>
      <c r="Y28" s="647"/>
      <c r="Z28" s="648">
        <v>1.3</v>
      </c>
      <c r="AA28" s="648"/>
      <c r="AB28" s="648"/>
      <c r="AC28" s="648"/>
      <c r="AD28" s="649" t="s">
        <v>128</v>
      </c>
      <c r="AE28" s="649"/>
      <c r="AF28" s="649"/>
      <c r="AG28" s="649"/>
      <c r="AH28" s="649"/>
      <c r="AI28" s="649"/>
      <c r="AJ28" s="649"/>
      <c r="AK28" s="649"/>
      <c r="AL28" s="650" t="s">
        <v>128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1674855</v>
      </c>
      <c r="CS28" s="646"/>
      <c r="CT28" s="646"/>
      <c r="CU28" s="646"/>
      <c r="CV28" s="646"/>
      <c r="CW28" s="646"/>
      <c r="CX28" s="646"/>
      <c r="CY28" s="647"/>
      <c r="CZ28" s="650">
        <v>9.8000000000000007</v>
      </c>
      <c r="DA28" s="682"/>
      <c r="DB28" s="682"/>
      <c r="DC28" s="684"/>
      <c r="DD28" s="654">
        <v>1579588</v>
      </c>
      <c r="DE28" s="646"/>
      <c r="DF28" s="646"/>
      <c r="DG28" s="646"/>
      <c r="DH28" s="646"/>
      <c r="DI28" s="646"/>
      <c r="DJ28" s="646"/>
      <c r="DK28" s="647"/>
      <c r="DL28" s="654">
        <v>1579588</v>
      </c>
      <c r="DM28" s="646"/>
      <c r="DN28" s="646"/>
      <c r="DO28" s="646"/>
      <c r="DP28" s="646"/>
      <c r="DQ28" s="646"/>
      <c r="DR28" s="646"/>
      <c r="DS28" s="646"/>
      <c r="DT28" s="646"/>
      <c r="DU28" s="646"/>
      <c r="DV28" s="647"/>
      <c r="DW28" s="650">
        <v>18</v>
      </c>
      <c r="DX28" s="682"/>
      <c r="DY28" s="682"/>
      <c r="DZ28" s="682"/>
      <c r="EA28" s="682"/>
      <c r="EB28" s="682"/>
      <c r="EC28" s="683"/>
    </row>
    <row r="29" spans="2:133" ht="11.25" customHeight="1" x14ac:dyDescent="0.15">
      <c r="B29" s="642" t="s">
        <v>300</v>
      </c>
      <c r="C29" s="643"/>
      <c r="D29" s="643"/>
      <c r="E29" s="643"/>
      <c r="F29" s="643"/>
      <c r="G29" s="643"/>
      <c r="H29" s="643"/>
      <c r="I29" s="643"/>
      <c r="J29" s="643"/>
      <c r="K29" s="643"/>
      <c r="L29" s="643"/>
      <c r="M29" s="643"/>
      <c r="N29" s="643"/>
      <c r="O29" s="643"/>
      <c r="P29" s="643"/>
      <c r="Q29" s="644"/>
      <c r="R29" s="645">
        <v>173472</v>
      </c>
      <c r="S29" s="646"/>
      <c r="T29" s="646"/>
      <c r="U29" s="646"/>
      <c r="V29" s="646"/>
      <c r="W29" s="646"/>
      <c r="X29" s="646"/>
      <c r="Y29" s="647"/>
      <c r="Z29" s="648">
        <v>1</v>
      </c>
      <c r="AA29" s="648"/>
      <c r="AB29" s="648"/>
      <c r="AC29" s="648"/>
      <c r="AD29" s="649">
        <v>6701</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301</v>
      </c>
      <c r="CE29" s="692"/>
      <c r="CF29" s="660" t="s">
        <v>302</v>
      </c>
      <c r="CG29" s="661"/>
      <c r="CH29" s="661"/>
      <c r="CI29" s="661"/>
      <c r="CJ29" s="661"/>
      <c r="CK29" s="661"/>
      <c r="CL29" s="661"/>
      <c r="CM29" s="661"/>
      <c r="CN29" s="661"/>
      <c r="CO29" s="661"/>
      <c r="CP29" s="661"/>
      <c r="CQ29" s="662"/>
      <c r="CR29" s="645">
        <v>1674855</v>
      </c>
      <c r="CS29" s="670"/>
      <c r="CT29" s="670"/>
      <c r="CU29" s="670"/>
      <c r="CV29" s="670"/>
      <c r="CW29" s="670"/>
      <c r="CX29" s="670"/>
      <c r="CY29" s="671"/>
      <c r="CZ29" s="650">
        <v>9.8000000000000007</v>
      </c>
      <c r="DA29" s="682"/>
      <c r="DB29" s="682"/>
      <c r="DC29" s="684"/>
      <c r="DD29" s="654">
        <v>1579588</v>
      </c>
      <c r="DE29" s="670"/>
      <c r="DF29" s="670"/>
      <c r="DG29" s="670"/>
      <c r="DH29" s="670"/>
      <c r="DI29" s="670"/>
      <c r="DJ29" s="670"/>
      <c r="DK29" s="671"/>
      <c r="DL29" s="654">
        <v>1579588</v>
      </c>
      <c r="DM29" s="670"/>
      <c r="DN29" s="670"/>
      <c r="DO29" s="670"/>
      <c r="DP29" s="670"/>
      <c r="DQ29" s="670"/>
      <c r="DR29" s="670"/>
      <c r="DS29" s="670"/>
      <c r="DT29" s="670"/>
      <c r="DU29" s="670"/>
      <c r="DV29" s="671"/>
      <c r="DW29" s="650">
        <v>18</v>
      </c>
      <c r="DX29" s="682"/>
      <c r="DY29" s="682"/>
      <c r="DZ29" s="682"/>
      <c r="EA29" s="682"/>
      <c r="EB29" s="682"/>
      <c r="EC29" s="683"/>
    </row>
    <row r="30" spans="2:133" ht="11.25" customHeight="1" x14ac:dyDescent="0.15">
      <c r="B30" s="642" t="s">
        <v>303</v>
      </c>
      <c r="C30" s="643"/>
      <c r="D30" s="643"/>
      <c r="E30" s="643"/>
      <c r="F30" s="643"/>
      <c r="G30" s="643"/>
      <c r="H30" s="643"/>
      <c r="I30" s="643"/>
      <c r="J30" s="643"/>
      <c r="K30" s="643"/>
      <c r="L30" s="643"/>
      <c r="M30" s="643"/>
      <c r="N30" s="643"/>
      <c r="O30" s="643"/>
      <c r="P30" s="643"/>
      <c r="Q30" s="644"/>
      <c r="R30" s="645">
        <v>78615</v>
      </c>
      <c r="S30" s="646"/>
      <c r="T30" s="646"/>
      <c r="U30" s="646"/>
      <c r="V30" s="646"/>
      <c r="W30" s="646"/>
      <c r="X30" s="646"/>
      <c r="Y30" s="647"/>
      <c r="Z30" s="648">
        <v>0.4</v>
      </c>
      <c r="AA30" s="648"/>
      <c r="AB30" s="648"/>
      <c r="AC30" s="648"/>
      <c r="AD30" s="649" t="s">
        <v>241</v>
      </c>
      <c r="AE30" s="649"/>
      <c r="AF30" s="649"/>
      <c r="AG30" s="649"/>
      <c r="AH30" s="649"/>
      <c r="AI30" s="649"/>
      <c r="AJ30" s="649"/>
      <c r="AK30" s="649"/>
      <c r="AL30" s="650" t="s">
        <v>241</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304</v>
      </c>
      <c r="BH30" s="689"/>
      <c r="BI30" s="689"/>
      <c r="BJ30" s="689"/>
      <c r="BK30" s="689"/>
      <c r="BL30" s="689"/>
      <c r="BM30" s="689"/>
      <c r="BN30" s="689"/>
      <c r="BO30" s="689"/>
      <c r="BP30" s="689"/>
      <c r="BQ30" s="690"/>
      <c r="BR30" s="624" t="s">
        <v>305</v>
      </c>
      <c r="BS30" s="689"/>
      <c r="BT30" s="689"/>
      <c r="BU30" s="689"/>
      <c r="BV30" s="689"/>
      <c r="BW30" s="689"/>
      <c r="BX30" s="689"/>
      <c r="BY30" s="689"/>
      <c r="BZ30" s="689"/>
      <c r="CA30" s="689"/>
      <c r="CB30" s="690"/>
      <c r="CD30" s="693"/>
      <c r="CE30" s="694"/>
      <c r="CF30" s="660" t="s">
        <v>306</v>
      </c>
      <c r="CG30" s="661"/>
      <c r="CH30" s="661"/>
      <c r="CI30" s="661"/>
      <c r="CJ30" s="661"/>
      <c r="CK30" s="661"/>
      <c r="CL30" s="661"/>
      <c r="CM30" s="661"/>
      <c r="CN30" s="661"/>
      <c r="CO30" s="661"/>
      <c r="CP30" s="661"/>
      <c r="CQ30" s="662"/>
      <c r="CR30" s="645">
        <v>1561778</v>
      </c>
      <c r="CS30" s="646"/>
      <c r="CT30" s="646"/>
      <c r="CU30" s="646"/>
      <c r="CV30" s="646"/>
      <c r="CW30" s="646"/>
      <c r="CX30" s="646"/>
      <c r="CY30" s="647"/>
      <c r="CZ30" s="650">
        <v>9.1</v>
      </c>
      <c r="DA30" s="682"/>
      <c r="DB30" s="682"/>
      <c r="DC30" s="684"/>
      <c r="DD30" s="654">
        <v>1466511</v>
      </c>
      <c r="DE30" s="646"/>
      <c r="DF30" s="646"/>
      <c r="DG30" s="646"/>
      <c r="DH30" s="646"/>
      <c r="DI30" s="646"/>
      <c r="DJ30" s="646"/>
      <c r="DK30" s="647"/>
      <c r="DL30" s="654">
        <v>1466511</v>
      </c>
      <c r="DM30" s="646"/>
      <c r="DN30" s="646"/>
      <c r="DO30" s="646"/>
      <c r="DP30" s="646"/>
      <c r="DQ30" s="646"/>
      <c r="DR30" s="646"/>
      <c r="DS30" s="646"/>
      <c r="DT30" s="646"/>
      <c r="DU30" s="646"/>
      <c r="DV30" s="647"/>
      <c r="DW30" s="650">
        <v>16.7</v>
      </c>
      <c r="DX30" s="682"/>
      <c r="DY30" s="682"/>
      <c r="DZ30" s="682"/>
      <c r="EA30" s="682"/>
      <c r="EB30" s="682"/>
      <c r="EC30" s="683"/>
    </row>
    <row r="31" spans="2:133" ht="11.25" customHeight="1" x14ac:dyDescent="0.15">
      <c r="B31" s="642" t="s">
        <v>307</v>
      </c>
      <c r="C31" s="643"/>
      <c r="D31" s="643"/>
      <c r="E31" s="643"/>
      <c r="F31" s="643"/>
      <c r="G31" s="643"/>
      <c r="H31" s="643"/>
      <c r="I31" s="643"/>
      <c r="J31" s="643"/>
      <c r="K31" s="643"/>
      <c r="L31" s="643"/>
      <c r="M31" s="643"/>
      <c r="N31" s="643"/>
      <c r="O31" s="643"/>
      <c r="P31" s="643"/>
      <c r="Q31" s="644"/>
      <c r="R31" s="645">
        <v>3253576</v>
      </c>
      <c r="S31" s="646"/>
      <c r="T31" s="646"/>
      <c r="U31" s="646"/>
      <c r="V31" s="646"/>
      <c r="W31" s="646"/>
      <c r="X31" s="646"/>
      <c r="Y31" s="647"/>
      <c r="Z31" s="648">
        <v>18.600000000000001</v>
      </c>
      <c r="AA31" s="648"/>
      <c r="AB31" s="648"/>
      <c r="AC31" s="648"/>
      <c r="AD31" s="649" t="s">
        <v>128</v>
      </c>
      <c r="AE31" s="649"/>
      <c r="AF31" s="649"/>
      <c r="AG31" s="649"/>
      <c r="AH31" s="649"/>
      <c r="AI31" s="649"/>
      <c r="AJ31" s="649"/>
      <c r="AK31" s="649"/>
      <c r="AL31" s="650" t="s">
        <v>241</v>
      </c>
      <c r="AM31" s="651"/>
      <c r="AN31" s="651"/>
      <c r="AO31" s="652"/>
      <c r="AP31" s="702" t="s">
        <v>308</v>
      </c>
      <c r="AQ31" s="703"/>
      <c r="AR31" s="703"/>
      <c r="AS31" s="703"/>
      <c r="AT31" s="708" t="s">
        <v>309</v>
      </c>
      <c r="AU31" s="231"/>
      <c r="AV31" s="231"/>
      <c r="AW31" s="231"/>
      <c r="AX31" s="631" t="s">
        <v>185</v>
      </c>
      <c r="AY31" s="632"/>
      <c r="AZ31" s="632"/>
      <c r="BA31" s="632"/>
      <c r="BB31" s="632"/>
      <c r="BC31" s="632"/>
      <c r="BD31" s="632"/>
      <c r="BE31" s="632"/>
      <c r="BF31" s="633"/>
      <c r="BG31" s="701">
        <v>99.1</v>
      </c>
      <c r="BH31" s="697"/>
      <c r="BI31" s="697"/>
      <c r="BJ31" s="697"/>
      <c r="BK31" s="697"/>
      <c r="BL31" s="697"/>
      <c r="BM31" s="640">
        <v>96.5</v>
      </c>
      <c r="BN31" s="697"/>
      <c r="BO31" s="697"/>
      <c r="BP31" s="697"/>
      <c r="BQ31" s="698"/>
      <c r="BR31" s="701">
        <v>99</v>
      </c>
      <c r="BS31" s="697"/>
      <c r="BT31" s="697"/>
      <c r="BU31" s="697"/>
      <c r="BV31" s="697"/>
      <c r="BW31" s="697"/>
      <c r="BX31" s="640">
        <v>96.2</v>
      </c>
      <c r="BY31" s="697"/>
      <c r="BZ31" s="697"/>
      <c r="CA31" s="697"/>
      <c r="CB31" s="698"/>
      <c r="CD31" s="693"/>
      <c r="CE31" s="694"/>
      <c r="CF31" s="660" t="s">
        <v>310</v>
      </c>
      <c r="CG31" s="661"/>
      <c r="CH31" s="661"/>
      <c r="CI31" s="661"/>
      <c r="CJ31" s="661"/>
      <c r="CK31" s="661"/>
      <c r="CL31" s="661"/>
      <c r="CM31" s="661"/>
      <c r="CN31" s="661"/>
      <c r="CO31" s="661"/>
      <c r="CP31" s="661"/>
      <c r="CQ31" s="662"/>
      <c r="CR31" s="645">
        <v>113077</v>
      </c>
      <c r="CS31" s="670"/>
      <c r="CT31" s="670"/>
      <c r="CU31" s="670"/>
      <c r="CV31" s="670"/>
      <c r="CW31" s="670"/>
      <c r="CX31" s="670"/>
      <c r="CY31" s="671"/>
      <c r="CZ31" s="650">
        <v>0.7</v>
      </c>
      <c r="DA31" s="682"/>
      <c r="DB31" s="682"/>
      <c r="DC31" s="684"/>
      <c r="DD31" s="654">
        <v>113077</v>
      </c>
      <c r="DE31" s="670"/>
      <c r="DF31" s="670"/>
      <c r="DG31" s="670"/>
      <c r="DH31" s="670"/>
      <c r="DI31" s="670"/>
      <c r="DJ31" s="670"/>
      <c r="DK31" s="671"/>
      <c r="DL31" s="654">
        <v>113077</v>
      </c>
      <c r="DM31" s="670"/>
      <c r="DN31" s="670"/>
      <c r="DO31" s="670"/>
      <c r="DP31" s="670"/>
      <c r="DQ31" s="670"/>
      <c r="DR31" s="670"/>
      <c r="DS31" s="670"/>
      <c r="DT31" s="670"/>
      <c r="DU31" s="670"/>
      <c r="DV31" s="671"/>
      <c r="DW31" s="650">
        <v>1.3</v>
      </c>
      <c r="DX31" s="682"/>
      <c r="DY31" s="682"/>
      <c r="DZ31" s="682"/>
      <c r="EA31" s="682"/>
      <c r="EB31" s="682"/>
      <c r="EC31" s="683"/>
    </row>
    <row r="32" spans="2:133" ht="11.25" customHeight="1" x14ac:dyDescent="0.15">
      <c r="B32" s="712" t="s">
        <v>311</v>
      </c>
      <c r="C32" s="713"/>
      <c r="D32" s="713"/>
      <c r="E32" s="713"/>
      <c r="F32" s="713"/>
      <c r="G32" s="713"/>
      <c r="H32" s="713"/>
      <c r="I32" s="713"/>
      <c r="J32" s="713"/>
      <c r="K32" s="713"/>
      <c r="L32" s="713"/>
      <c r="M32" s="713"/>
      <c r="N32" s="713"/>
      <c r="O32" s="713"/>
      <c r="P32" s="713"/>
      <c r="Q32" s="714"/>
      <c r="R32" s="645" t="s">
        <v>241</v>
      </c>
      <c r="S32" s="646"/>
      <c r="T32" s="646"/>
      <c r="U32" s="646"/>
      <c r="V32" s="646"/>
      <c r="W32" s="646"/>
      <c r="X32" s="646"/>
      <c r="Y32" s="647"/>
      <c r="Z32" s="648" t="s">
        <v>128</v>
      </c>
      <c r="AA32" s="648"/>
      <c r="AB32" s="648"/>
      <c r="AC32" s="648"/>
      <c r="AD32" s="649" t="s">
        <v>128</v>
      </c>
      <c r="AE32" s="649"/>
      <c r="AF32" s="649"/>
      <c r="AG32" s="649"/>
      <c r="AH32" s="649"/>
      <c r="AI32" s="649"/>
      <c r="AJ32" s="649"/>
      <c r="AK32" s="649"/>
      <c r="AL32" s="650" t="s">
        <v>128</v>
      </c>
      <c r="AM32" s="651"/>
      <c r="AN32" s="651"/>
      <c r="AO32" s="652"/>
      <c r="AP32" s="704"/>
      <c r="AQ32" s="705"/>
      <c r="AR32" s="705"/>
      <c r="AS32" s="705"/>
      <c r="AT32" s="709"/>
      <c r="AU32" s="230" t="s">
        <v>312</v>
      </c>
      <c r="AV32" s="230"/>
      <c r="AW32" s="230"/>
      <c r="AX32" s="642" t="s">
        <v>313</v>
      </c>
      <c r="AY32" s="643"/>
      <c r="AZ32" s="643"/>
      <c r="BA32" s="643"/>
      <c r="BB32" s="643"/>
      <c r="BC32" s="643"/>
      <c r="BD32" s="643"/>
      <c r="BE32" s="643"/>
      <c r="BF32" s="644"/>
      <c r="BG32" s="711">
        <v>99.1</v>
      </c>
      <c r="BH32" s="670"/>
      <c r="BI32" s="670"/>
      <c r="BJ32" s="670"/>
      <c r="BK32" s="670"/>
      <c r="BL32" s="670"/>
      <c r="BM32" s="651">
        <v>97.1</v>
      </c>
      <c r="BN32" s="699"/>
      <c r="BO32" s="699"/>
      <c r="BP32" s="699"/>
      <c r="BQ32" s="700"/>
      <c r="BR32" s="711">
        <v>99.1</v>
      </c>
      <c r="BS32" s="670"/>
      <c r="BT32" s="670"/>
      <c r="BU32" s="670"/>
      <c r="BV32" s="670"/>
      <c r="BW32" s="670"/>
      <c r="BX32" s="651">
        <v>97.1</v>
      </c>
      <c r="BY32" s="699"/>
      <c r="BZ32" s="699"/>
      <c r="CA32" s="699"/>
      <c r="CB32" s="700"/>
      <c r="CD32" s="695"/>
      <c r="CE32" s="696"/>
      <c r="CF32" s="660" t="s">
        <v>314</v>
      </c>
      <c r="CG32" s="661"/>
      <c r="CH32" s="661"/>
      <c r="CI32" s="661"/>
      <c r="CJ32" s="661"/>
      <c r="CK32" s="661"/>
      <c r="CL32" s="661"/>
      <c r="CM32" s="661"/>
      <c r="CN32" s="661"/>
      <c r="CO32" s="661"/>
      <c r="CP32" s="661"/>
      <c r="CQ32" s="662"/>
      <c r="CR32" s="645" t="s">
        <v>241</v>
      </c>
      <c r="CS32" s="646"/>
      <c r="CT32" s="646"/>
      <c r="CU32" s="646"/>
      <c r="CV32" s="646"/>
      <c r="CW32" s="646"/>
      <c r="CX32" s="646"/>
      <c r="CY32" s="647"/>
      <c r="CZ32" s="650" t="s">
        <v>241</v>
      </c>
      <c r="DA32" s="682"/>
      <c r="DB32" s="682"/>
      <c r="DC32" s="684"/>
      <c r="DD32" s="654" t="s">
        <v>128</v>
      </c>
      <c r="DE32" s="646"/>
      <c r="DF32" s="646"/>
      <c r="DG32" s="646"/>
      <c r="DH32" s="646"/>
      <c r="DI32" s="646"/>
      <c r="DJ32" s="646"/>
      <c r="DK32" s="647"/>
      <c r="DL32" s="654" t="s">
        <v>128</v>
      </c>
      <c r="DM32" s="646"/>
      <c r="DN32" s="646"/>
      <c r="DO32" s="646"/>
      <c r="DP32" s="646"/>
      <c r="DQ32" s="646"/>
      <c r="DR32" s="646"/>
      <c r="DS32" s="646"/>
      <c r="DT32" s="646"/>
      <c r="DU32" s="646"/>
      <c r="DV32" s="647"/>
      <c r="DW32" s="650" t="s">
        <v>128</v>
      </c>
      <c r="DX32" s="682"/>
      <c r="DY32" s="682"/>
      <c r="DZ32" s="682"/>
      <c r="EA32" s="682"/>
      <c r="EB32" s="682"/>
      <c r="EC32" s="683"/>
    </row>
    <row r="33" spans="2:133" ht="11.25" customHeight="1" x14ac:dyDescent="0.15">
      <c r="B33" s="642" t="s">
        <v>315</v>
      </c>
      <c r="C33" s="643"/>
      <c r="D33" s="643"/>
      <c r="E33" s="643"/>
      <c r="F33" s="643"/>
      <c r="G33" s="643"/>
      <c r="H33" s="643"/>
      <c r="I33" s="643"/>
      <c r="J33" s="643"/>
      <c r="K33" s="643"/>
      <c r="L33" s="643"/>
      <c r="M33" s="643"/>
      <c r="N33" s="643"/>
      <c r="O33" s="643"/>
      <c r="P33" s="643"/>
      <c r="Q33" s="644"/>
      <c r="R33" s="645">
        <v>1817069</v>
      </c>
      <c r="S33" s="646"/>
      <c r="T33" s="646"/>
      <c r="U33" s="646"/>
      <c r="V33" s="646"/>
      <c r="W33" s="646"/>
      <c r="X33" s="646"/>
      <c r="Y33" s="647"/>
      <c r="Z33" s="648">
        <v>10.4</v>
      </c>
      <c r="AA33" s="648"/>
      <c r="AB33" s="648"/>
      <c r="AC33" s="648"/>
      <c r="AD33" s="649" t="s">
        <v>241</v>
      </c>
      <c r="AE33" s="649"/>
      <c r="AF33" s="649"/>
      <c r="AG33" s="649"/>
      <c r="AH33" s="649"/>
      <c r="AI33" s="649"/>
      <c r="AJ33" s="649"/>
      <c r="AK33" s="649"/>
      <c r="AL33" s="650" t="s">
        <v>128</v>
      </c>
      <c r="AM33" s="651"/>
      <c r="AN33" s="651"/>
      <c r="AO33" s="652"/>
      <c r="AP33" s="706"/>
      <c r="AQ33" s="707"/>
      <c r="AR33" s="707"/>
      <c r="AS33" s="707"/>
      <c r="AT33" s="710"/>
      <c r="AU33" s="232"/>
      <c r="AV33" s="232"/>
      <c r="AW33" s="232"/>
      <c r="AX33" s="686" t="s">
        <v>316</v>
      </c>
      <c r="AY33" s="687"/>
      <c r="AZ33" s="687"/>
      <c r="BA33" s="687"/>
      <c r="BB33" s="687"/>
      <c r="BC33" s="687"/>
      <c r="BD33" s="687"/>
      <c r="BE33" s="687"/>
      <c r="BF33" s="688"/>
      <c r="BG33" s="715">
        <v>99</v>
      </c>
      <c r="BH33" s="716"/>
      <c r="BI33" s="716"/>
      <c r="BJ33" s="716"/>
      <c r="BK33" s="716"/>
      <c r="BL33" s="716"/>
      <c r="BM33" s="717">
        <v>95.7</v>
      </c>
      <c r="BN33" s="716"/>
      <c r="BO33" s="716"/>
      <c r="BP33" s="716"/>
      <c r="BQ33" s="718"/>
      <c r="BR33" s="715">
        <v>99</v>
      </c>
      <c r="BS33" s="716"/>
      <c r="BT33" s="716"/>
      <c r="BU33" s="716"/>
      <c r="BV33" s="716"/>
      <c r="BW33" s="716"/>
      <c r="BX33" s="717">
        <v>95.2</v>
      </c>
      <c r="BY33" s="716"/>
      <c r="BZ33" s="716"/>
      <c r="CA33" s="716"/>
      <c r="CB33" s="718"/>
      <c r="CD33" s="660" t="s">
        <v>317</v>
      </c>
      <c r="CE33" s="661"/>
      <c r="CF33" s="661"/>
      <c r="CG33" s="661"/>
      <c r="CH33" s="661"/>
      <c r="CI33" s="661"/>
      <c r="CJ33" s="661"/>
      <c r="CK33" s="661"/>
      <c r="CL33" s="661"/>
      <c r="CM33" s="661"/>
      <c r="CN33" s="661"/>
      <c r="CO33" s="661"/>
      <c r="CP33" s="661"/>
      <c r="CQ33" s="662"/>
      <c r="CR33" s="645">
        <v>5492049</v>
      </c>
      <c r="CS33" s="670"/>
      <c r="CT33" s="670"/>
      <c r="CU33" s="670"/>
      <c r="CV33" s="670"/>
      <c r="CW33" s="670"/>
      <c r="CX33" s="670"/>
      <c r="CY33" s="671"/>
      <c r="CZ33" s="650">
        <v>32.1</v>
      </c>
      <c r="DA33" s="682"/>
      <c r="DB33" s="682"/>
      <c r="DC33" s="684"/>
      <c r="DD33" s="654">
        <v>4301045</v>
      </c>
      <c r="DE33" s="670"/>
      <c r="DF33" s="670"/>
      <c r="DG33" s="670"/>
      <c r="DH33" s="670"/>
      <c r="DI33" s="670"/>
      <c r="DJ33" s="670"/>
      <c r="DK33" s="671"/>
      <c r="DL33" s="654">
        <v>3435351</v>
      </c>
      <c r="DM33" s="670"/>
      <c r="DN33" s="670"/>
      <c r="DO33" s="670"/>
      <c r="DP33" s="670"/>
      <c r="DQ33" s="670"/>
      <c r="DR33" s="670"/>
      <c r="DS33" s="670"/>
      <c r="DT33" s="670"/>
      <c r="DU33" s="670"/>
      <c r="DV33" s="671"/>
      <c r="DW33" s="650">
        <v>39.200000000000003</v>
      </c>
      <c r="DX33" s="682"/>
      <c r="DY33" s="682"/>
      <c r="DZ33" s="682"/>
      <c r="EA33" s="682"/>
      <c r="EB33" s="682"/>
      <c r="EC33" s="683"/>
    </row>
    <row r="34" spans="2:133" ht="11.25" customHeight="1" x14ac:dyDescent="0.15">
      <c r="B34" s="642" t="s">
        <v>318</v>
      </c>
      <c r="C34" s="643"/>
      <c r="D34" s="643"/>
      <c r="E34" s="643"/>
      <c r="F34" s="643"/>
      <c r="G34" s="643"/>
      <c r="H34" s="643"/>
      <c r="I34" s="643"/>
      <c r="J34" s="643"/>
      <c r="K34" s="643"/>
      <c r="L34" s="643"/>
      <c r="M34" s="643"/>
      <c r="N34" s="643"/>
      <c r="O34" s="643"/>
      <c r="P34" s="643"/>
      <c r="Q34" s="644"/>
      <c r="R34" s="645">
        <v>17899</v>
      </c>
      <c r="S34" s="646"/>
      <c r="T34" s="646"/>
      <c r="U34" s="646"/>
      <c r="V34" s="646"/>
      <c r="W34" s="646"/>
      <c r="X34" s="646"/>
      <c r="Y34" s="647"/>
      <c r="Z34" s="648">
        <v>0.1</v>
      </c>
      <c r="AA34" s="648"/>
      <c r="AB34" s="648"/>
      <c r="AC34" s="648"/>
      <c r="AD34" s="649">
        <v>3453</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1786421</v>
      </c>
      <c r="CS34" s="646"/>
      <c r="CT34" s="646"/>
      <c r="CU34" s="646"/>
      <c r="CV34" s="646"/>
      <c r="CW34" s="646"/>
      <c r="CX34" s="646"/>
      <c r="CY34" s="647"/>
      <c r="CZ34" s="650">
        <v>10.5</v>
      </c>
      <c r="DA34" s="682"/>
      <c r="DB34" s="682"/>
      <c r="DC34" s="684"/>
      <c r="DD34" s="654">
        <v>1472070</v>
      </c>
      <c r="DE34" s="646"/>
      <c r="DF34" s="646"/>
      <c r="DG34" s="646"/>
      <c r="DH34" s="646"/>
      <c r="DI34" s="646"/>
      <c r="DJ34" s="646"/>
      <c r="DK34" s="647"/>
      <c r="DL34" s="654">
        <v>1007610</v>
      </c>
      <c r="DM34" s="646"/>
      <c r="DN34" s="646"/>
      <c r="DO34" s="646"/>
      <c r="DP34" s="646"/>
      <c r="DQ34" s="646"/>
      <c r="DR34" s="646"/>
      <c r="DS34" s="646"/>
      <c r="DT34" s="646"/>
      <c r="DU34" s="646"/>
      <c r="DV34" s="647"/>
      <c r="DW34" s="650">
        <v>11.5</v>
      </c>
      <c r="DX34" s="682"/>
      <c r="DY34" s="682"/>
      <c r="DZ34" s="682"/>
      <c r="EA34" s="682"/>
      <c r="EB34" s="682"/>
      <c r="EC34" s="683"/>
    </row>
    <row r="35" spans="2:133" ht="11.25" customHeight="1" x14ac:dyDescent="0.15">
      <c r="B35" s="642" t="s">
        <v>320</v>
      </c>
      <c r="C35" s="643"/>
      <c r="D35" s="643"/>
      <c r="E35" s="643"/>
      <c r="F35" s="643"/>
      <c r="G35" s="643"/>
      <c r="H35" s="643"/>
      <c r="I35" s="643"/>
      <c r="J35" s="643"/>
      <c r="K35" s="643"/>
      <c r="L35" s="643"/>
      <c r="M35" s="643"/>
      <c r="N35" s="643"/>
      <c r="O35" s="643"/>
      <c r="P35" s="643"/>
      <c r="Q35" s="644"/>
      <c r="R35" s="645">
        <v>204478</v>
      </c>
      <c r="S35" s="646"/>
      <c r="T35" s="646"/>
      <c r="U35" s="646"/>
      <c r="V35" s="646"/>
      <c r="W35" s="646"/>
      <c r="X35" s="646"/>
      <c r="Y35" s="647"/>
      <c r="Z35" s="648">
        <v>1.2</v>
      </c>
      <c r="AA35" s="648"/>
      <c r="AB35" s="648"/>
      <c r="AC35" s="648"/>
      <c r="AD35" s="649" t="s">
        <v>128</v>
      </c>
      <c r="AE35" s="649"/>
      <c r="AF35" s="649"/>
      <c r="AG35" s="649"/>
      <c r="AH35" s="649"/>
      <c r="AI35" s="649"/>
      <c r="AJ35" s="649"/>
      <c r="AK35" s="649"/>
      <c r="AL35" s="650" t="s">
        <v>241</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102585</v>
      </c>
      <c r="CS35" s="670"/>
      <c r="CT35" s="670"/>
      <c r="CU35" s="670"/>
      <c r="CV35" s="670"/>
      <c r="CW35" s="670"/>
      <c r="CX35" s="670"/>
      <c r="CY35" s="671"/>
      <c r="CZ35" s="650">
        <v>0.6</v>
      </c>
      <c r="DA35" s="682"/>
      <c r="DB35" s="682"/>
      <c r="DC35" s="684"/>
      <c r="DD35" s="654">
        <v>73594</v>
      </c>
      <c r="DE35" s="670"/>
      <c r="DF35" s="670"/>
      <c r="DG35" s="670"/>
      <c r="DH35" s="670"/>
      <c r="DI35" s="670"/>
      <c r="DJ35" s="670"/>
      <c r="DK35" s="671"/>
      <c r="DL35" s="654">
        <v>70179</v>
      </c>
      <c r="DM35" s="670"/>
      <c r="DN35" s="670"/>
      <c r="DO35" s="670"/>
      <c r="DP35" s="670"/>
      <c r="DQ35" s="670"/>
      <c r="DR35" s="670"/>
      <c r="DS35" s="670"/>
      <c r="DT35" s="670"/>
      <c r="DU35" s="670"/>
      <c r="DV35" s="671"/>
      <c r="DW35" s="650">
        <v>0.8</v>
      </c>
      <c r="DX35" s="682"/>
      <c r="DY35" s="682"/>
      <c r="DZ35" s="682"/>
      <c r="EA35" s="682"/>
      <c r="EB35" s="682"/>
      <c r="EC35" s="683"/>
    </row>
    <row r="36" spans="2:133" ht="11.25" customHeight="1" x14ac:dyDescent="0.15">
      <c r="B36" s="642" t="s">
        <v>324</v>
      </c>
      <c r="C36" s="643"/>
      <c r="D36" s="643"/>
      <c r="E36" s="643"/>
      <c r="F36" s="643"/>
      <c r="G36" s="643"/>
      <c r="H36" s="643"/>
      <c r="I36" s="643"/>
      <c r="J36" s="643"/>
      <c r="K36" s="643"/>
      <c r="L36" s="643"/>
      <c r="M36" s="643"/>
      <c r="N36" s="643"/>
      <c r="O36" s="643"/>
      <c r="P36" s="643"/>
      <c r="Q36" s="644"/>
      <c r="R36" s="645">
        <v>550797</v>
      </c>
      <c r="S36" s="646"/>
      <c r="T36" s="646"/>
      <c r="U36" s="646"/>
      <c r="V36" s="646"/>
      <c r="W36" s="646"/>
      <c r="X36" s="646"/>
      <c r="Y36" s="647"/>
      <c r="Z36" s="648">
        <v>3.2</v>
      </c>
      <c r="AA36" s="648"/>
      <c r="AB36" s="648"/>
      <c r="AC36" s="648"/>
      <c r="AD36" s="649" t="s">
        <v>241</v>
      </c>
      <c r="AE36" s="649"/>
      <c r="AF36" s="649"/>
      <c r="AG36" s="649"/>
      <c r="AH36" s="649"/>
      <c r="AI36" s="649"/>
      <c r="AJ36" s="649"/>
      <c r="AK36" s="649"/>
      <c r="AL36" s="650" t="s">
        <v>241</v>
      </c>
      <c r="AM36" s="651"/>
      <c r="AN36" s="651"/>
      <c r="AO36" s="652"/>
      <c r="AP36" s="235"/>
      <c r="AQ36" s="719" t="s">
        <v>325</v>
      </c>
      <c r="AR36" s="720"/>
      <c r="AS36" s="720"/>
      <c r="AT36" s="720"/>
      <c r="AU36" s="720"/>
      <c r="AV36" s="720"/>
      <c r="AW36" s="720"/>
      <c r="AX36" s="720"/>
      <c r="AY36" s="721"/>
      <c r="AZ36" s="634">
        <v>1759643</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25229</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1726564</v>
      </c>
      <c r="CS36" s="646"/>
      <c r="CT36" s="646"/>
      <c r="CU36" s="646"/>
      <c r="CV36" s="646"/>
      <c r="CW36" s="646"/>
      <c r="CX36" s="646"/>
      <c r="CY36" s="647"/>
      <c r="CZ36" s="650">
        <v>10.1</v>
      </c>
      <c r="DA36" s="682"/>
      <c r="DB36" s="682"/>
      <c r="DC36" s="684"/>
      <c r="DD36" s="654">
        <v>1489321</v>
      </c>
      <c r="DE36" s="646"/>
      <c r="DF36" s="646"/>
      <c r="DG36" s="646"/>
      <c r="DH36" s="646"/>
      <c r="DI36" s="646"/>
      <c r="DJ36" s="646"/>
      <c r="DK36" s="647"/>
      <c r="DL36" s="654">
        <v>1180703</v>
      </c>
      <c r="DM36" s="646"/>
      <c r="DN36" s="646"/>
      <c r="DO36" s="646"/>
      <c r="DP36" s="646"/>
      <c r="DQ36" s="646"/>
      <c r="DR36" s="646"/>
      <c r="DS36" s="646"/>
      <c r="DT36" s="646"/>
      <c r="DU36" s="646"/>
      <c r="DV36" s="647"/>
      <c r="DW36" s="650">
        <v>13.5</v>
      </c>
      <c r="DX36" s="682"/>
      <c r="DY36" s="682"/>
      <c r="DZ36" s="682"/>
      <c r="EA36" s="682"/>
      <c r="EB36" s="682"/>
      <c r="EC36" s="683"/>
    </row>
    <row r="37" spans="2:133" ht="11.25" customHeight="1" x14ac:dyDescent="0.15">
      <c r="B37" s="642" t="s">
        <v>328</v>
      </c>
      <c r="C37" s="643"/>
      <c r="D37" s="643"/>
      <c r="E37" s="643"/>
      <c r="F37" s="643"/>
      <c r="G37" s="643"/>
      <c r="H37" s="643"/>
      <c r="I37" s="643"/>
      <c r="J37" s="643"/>
      <c r="K37" s="643"/>
      <c r="L37" s="643"/>
      <c r="M37" s="643"/>
      <c r="N37" s="643"/>
      <c r="O37" s="643"/>
      <c r="P37" s="643"/>
      <c r="Q37" s="644"/>
      <c r="R37" s="645">
        <v>449414</v>
      </c>
      <c r="S37" s="646"/>
      <c r="T37" s="646"/>
      <c r="U37" s="646"/>
      <c r="V37" s="646"/>
      <c r="W37" s="646"/>
      <c r="X37" s="646"/>
      <c r="Y37" s="647"/>
      <c r="Z37" s="648">
        <v>2.6</v>
      </c>
      <c r="AA37" s="648"/>
      <c r="AB37" s="648"/>
      <c r="AC37" s="648"/>
      <c r="AD37" s="649" t="s">
        <v>241</v>
      </c>
      <c r="AE37" s="649"/>
      <c r="AF37" s="649"/>
      <c r="AG37" s="649"/>
      <c r="AH37" s="649"/>
      <c r="AI37" s="649"/>
      <c r="AJ37" s="649"/>
      <c r="AK37" s="649"/>
      <c r="AL37" s="650" t="s">
        <v>241</v>
      </c>
      <c r="AM37" s="651"/>
      <c r="AN37" s="651"/>
      <c r="AO37" s="652"/>
      <c r="AQ37" s="723" t="s">
        <v>329</v>
      </c>
      <c r="AR37" s="724"/>
      <c r="AS37" s="724"/>
      <c r="AT37" s="724"/>
      <c r="AU37" s="724"/>
      <c r="AV37" s="724"/>
      <c r="AW37" s="724"/>
      <c r="AX37" s="724"/>
      <c r="AY37" s="725"/>
      <c r="AZ37" s="645">
        <v>236696</v>
      </c>
      <c r="BA37" s="646"/>
      <c r="BB37" s="646"/>
      <c r="BC37" s="646"/>
      <c r="BD37" s="670"/>
      <c r="BE37" s="670"/>
      <c r="BF37" s="700"/>
      <c r="BG37" s="660" t="s">
        <v>330</v>
      </c>
      <c r="BH37" s="661"/>
      <c r="BI37" s="661"/>
      <c r="BJ37" s="661"/>
      <c r="BK37" s="661"/>
      <c r="BL37" s="661"/>
      <c r="BM37" s="661"/>
      <c r="BN37" s="661"/>
      <c r="BO37" s="661"/>
      <c r="BP37" s="661"/>
      <c r="BQ37" s="661"/>
      <c r="BR37" s="661"/>
      <c r="BS37" s="661"/>
      <c r="BT37" s="661"/>
      <c r="BU37" s="662"/>
      <c r="BV37" s="645">
        <v>-36886</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793749</v>
      </c>
      <c r="CS37" s="670"/>
      <c r="CT37" s="670"/>
      <c r="CU37" s="670"/>
      <c r="CV37" s="670"/>
      <c r="CW37" s="670"/>
      <c r="CX37" s="670"/>
      <c r="CY37" s="671"/>
      <c r="CZ37" s="650">
        <v>4.5999999999999996</v>
      </c>
      <c r="DA37" s="682"/>
      <c r="DB37" s="682"/>
      <c r="DC37" s="684"/>
      <c r="DD37" s="654">
        <v>793749</v>
      </c>
      <c r="DE37" s="670"/>
      <c r="DF37" s="670"/>
      <c r="DG37" s="670"/>
      <c r="DH37" s="670"/>
      <c r="DI37" s="670"/>
      <c r="DJ37" s="670"/>
      <c r="DK37" s="671"/>
      <c r="DL37" s="654">
        <v>743541</v>
      </c>
      <c r="DM37" s="670"/>
      <c r="DN37" s="670"/>
      <c r="DO37" s="670"/>
      <c r="DP37" s="670"/>
      <c r="DQ37" s="670"/>
      <c r="DR37" s="670"/>
      <c r="DS37" s="670"/>
      <c r="DT37" s="670"/>
      <c r="DU37" s="670"/>
      <c r="DV37" s="671"/>
      <c r="DW37" s="650">
        <v>8.5</v>
      </c>
      <c r="DX37" s="682"/>
      <c r="DY37" s="682"/>
      <c r="DZ37" s="682"/>
      <c r="EA37" s="682"/>
      <c r="EB37" s="682"/>
      <c r="EC37" s="683"/>
    </row>
    <row r="38" spans="2:133" ht="11.25" customHeight="1" x14ac:dyDescent="0.15">
      <c r="B38" s="642" t="s">
        <v>332</v>
      </c>
      <c r="C38" s="643"/>
      <c r="D38" s="643"/>
      <c r="E38" s="643"/>
      <c r="F38" s="643"/>
      <c r="G38" s="643"/>
      <c r="H38" s="643"/>
      <c r="I38" s="643"/>
      <c r="J38" s="643"/>
      <c r="K38" s="643"/>
      <c r="L38" s="643"/>
      <c r="M38" s="643"/>
      <c r="N38" s="643"/>
      <c r="O38" s="643"/>
      <c r="P38" s="643"/>
      <c r="Q38" s="644"/>
      <c r="R38" s="645">
        <v>216177</v>
      </c>
      <c r="S38" s="646"/>
      <c r="T38" s="646"/>
      <c r="U38" s="646"/>
      <c r="V38" s="646"/>
      <c r="W38" s="646"/>
      <c r="X38" s="646"/>
      <c r="Y38" s="647"/>
      <c r="Z38" s="648">
        <v>1.2</v>
      </c>
      <c r="AA38" s="648"/>
      <c r="AB38" s="648"/>
      <c r="AC38" s="648"/>
      <c r="AD38" s="649">
        <v>7515</v>
      </c>
      <c r="AE38" s="649"/>
      <c r="AF38" s="649"/>
      <c r="AG38" s="649"/>
      <c r="AH38" s="649"/>
      <c r="AI38" s="649"/>
      <c r="AJ38" s="649"/>
      <c r="AK38" s="649"/>
      <c r="AL38" s="650">
        <v>0.1</v>
      </c>
      <c r="AM38" s="651"/>
      <c r="AN38" s="651"/>
      <c r="AO38" s="652"/>
      <c r="AQ38" s="723" t="s">
        <v>333</v>
      </c>
      <c r="AR38" s="724"/>
      <c r="AS38" s="724"/>
      <c r="AT38" s="724"/>
      <c r="AU38" s="724"/>
      <c r="AV38" s="724"/>
      <c r="AW38" s="724"/>
      <c r="AX38" s="724"/>
      <c r="AY38" s="725"/>
      <c r="AZ38" s="645">
        <v>9590</v>
      </c>
      <c r="BA38" s="646"/>
      <c r="BB38" s="646"/>
      <c r="BC38" s="646"/>
      <c r="BD38" s="670"/>
      <c r="BE38" s="670"/>
      <c r="BF38" s="700"/>
      <c r="BG38" s="660" t="s">
        <v>334</v>
      </c>
      <c r="BH38" s="661"/>
      <c r="BI38" s="661"/>
      <c r="BJ38" s="661"/>
      <c r="BK38" s="661"/>
      <c r="BL38" s="661"/>
      <c r="BM38" s="661"/>
      <c r="BN38" s="661"/>
      <c r="BO38" s="661"/>
      <c r="BP38" s="661"/>
      <c r="BQ38" s="661"/>
      <c r="BR38" s="661"/>
      <c r="BS38" s="661"/>
      <c r="BT38" s="661"/>
      <c r="BU38" s="662"/>
      <c r="BV38" s="645">
        <v>5051</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1550628</v>
      </c>
      <c r="CS38" s="646"/>
      <c r="CT38" s="646"/>
      <c r="CU38" s="646"/>
      <c r="CV38" s="646"/>
      <c r="CW38" s="646"/>
      <c r="CX38" s="646"/>
      <c r="CY38" s="647"/>
      <c r="CZ38" s="650">
        <v>9.1</v>
      </c>
      <c r="DA38" s="682"/>
      <c r="DB38" s="682"/>
      <c r="DC38" s="684"/>
      <c r="DD38" s="654">
        <v>1263322</v>
      </c>
      <c r="DE38" s="646"/>
      <c r="DF38" s="646"/>
      <c r="DG38" s="646"/>
      <c r="DH38" s="646"/>
      <c r="DI38" s="646"/>
      <c r="DJ38" s="646"/>
      <c r="DK38" s="647"/>
      <c r="DL38" s="654">
        <v>1176859</v>
      </c>
      <c r="DM38" s="646"/>
      <c r="DN38" s="646"/>
      <c r="DO38" s="646"/>
      <c r="DP38" s="646"/>
      <c r="DQ38" s="646"/>
      <c r="DR38" s="646"/>
      <c r="DS38" s="646"/>
      <c r="DT38" s="646"/>
      <c r="DU38" s="646"/>
      <c r="DV38" s="647"/>
      <c r="DW38" s="650">
        <v>13.4</v>
      </c>
      <c r="DX38" s="682"/>
      <c r="DY38" s="682"/>
      <c r="DZ38" s="682"/>
      <c r="EA38" s="682"/>
      <c r="EB38" s="682"/>
      <c r="EC38" s="683"/>
    </row>
    <row r="39" spans="2:133" ht="11.25" customHeight="1" x14ac:dyDescent="0.15">
      <c r="B39" s="642" t="s">
        <v>336</v>
      </c>
      <c r="C39" s="643"/>
      <c r="D39" s="643"/>
      <c r="E39" s="643"/>
      <c r="F39" s="643"/>
      <c r="G39" s="643"/>
      <c r="H39" s="643"/>
      <c r="I39" s="643"/>
      <c r="J39" s="643"/>
      <c r="K39" s="643"/>
      <c r="L39" s="643"/>
      <c r="M39" s="643"/>
      <c r="N39" s="643"/>
      <c r="O39" s="643"/>
      <c r="P39" s="643"/>
      <c r="Q39" s="644"/>
      <c r="R39" s="645">
        <v>1520542</v>
      </c>
      <c r="S39" s="646"/>
      <c r="T39" s="646"/>
      <c r="U39" s="646"/>
      <c r="V39" s="646"/>
      <c r="W39" s="646"/>
      <c r="X39" s="646"/>
      <c r="Y39" s="647"/>
      <c r="Z39" s="648">
        <v>8.6999999999999993</v>
      </c>
      <c r="AA39" s="648"/>
      <c r="AB39" s="648"/>
      <c r="AC39" s="648"/>
      <c r="AD39" s="649" t="s">
        <v>241</v>
      </c>
      <c r="AE39" s="649"/>
      <c r="AF39" s="649"/>
      <c r="AG39" s="649"/>
      <c r="AH39" s="649"/>
      <c r="AI39" s="649"/>
      <c r="AJ39" s="649"/>
      <c r="AK39" s="649"/>
      <c r="AL39" s="650" t="s">
        <v>241</v>
      </c>
      <c r="AM39" s="651"/>
      <c r="AN39" s="651"/>
      <c r="AO39" s="652"/>
      <c r="AQ39" s="723" t="s">
        <v>337</v>
      </c>
      <c r="AR39" s="724"/>
      <c r="AS39" s="724"/>
      <c r="AT39" s="724"/>
      <c r="AU39" s="724"/>
      <c r="AV39" s="724"/>
      <c r="AW39" s="724"/>
      <c r="AX39" s="724"/>
      <c r="AY39" s="725"/>
      <c r="AZ39" s="645" t="s">
        <v>128</v>
      </c>
      <c r="BA39" s="646"/>
      <c r="BB39" s="646"/>
      <c r="BC39" s="646"/>
      <c r="BD39" s="670"/>
      <c r="BE39" s="670"/>
      <c r="BF39" s="700"/>
      <c r="BG39" s="660" t="s">
        <v>338</v>
      </c>
      <c r="BH39" s="661"/>
      <c r="BI39" s="661"/>
      <c r="BJ39" s="661"/>
      <c r="BK39" s="661"/>
      <c r="BL39" s="661"/>
      <c r="BM39" s="661"/>
      <c r="BN39" s="661"/>
      <c r="BO39" s="661"/>
      <c r="BP39" s="661"/>
      <c r="BQ39" s="661"/>
      <c r="BR39" s="661"/>
      <c r="BS39" s="661"/>
      <c r="BT39" s="661"/>
      <c r="BU39" s="662"/>
      <c r="BV39" s="645">
        <v>8549</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325851</v>
      </c>
      <c r="CS39" s="670"/>
      <c r="CT39" s="670"/>
      <c r="CU39" s="670"/>
      <c r="CV39" s="670"/>
      <c r="CW39" s="670"/>
      <c r="CX39" s="670"/>
      <c r="CY39" s="671"/>
      <c r="CZ39" s="650">
        <v>1.9</v>
      </c>
      <c r="DA39" s="682"/>
      <c r="DB39" s="682"/>
      <c r="DC39" s="684"/>
      <c r="DD39" s="654">
        <v>2738</v>
      </c>
      <c r="DE39" s="670"/>
      <c r="DF39" s="670"/>
      <c r="DG39" s="670"/>
      <c r="DH39" s="670"/>
      <c r="DI39" s="670"/>
      <c r="DJ39" s="670"/>
      <c r="DK39" s="671"/>
      <c r="DL39" s="654" t="s">
        <v>241</v>
      </c>
      <c r="DM39" s="670"/>
      <c r="DN39" s="670"/>
      <c r="DO39" s="670"/>
      <c r="DP39" s="670"/>
      <c r="DQ39" s="670"/>
      <c r="DR39" s="670"/>
      <c r="DS39" s="670"/>
      <c r="DT39" s="670"/>
      <c r="DU39" s="670"/>
      <c r="DV39" s="671"/>
      <c r="DW39" s="650" t="s">
        <v>241</v>
      </c>
      <c r="DX39" s="682"/>
      <c r="DY39" s="682"/>
      <c r="DZ39" s="682"/>
      <c r="EA39" s="682"/>
      <c r="EB39" s="682"/>
      <c r="EC39" s="683"/>
    </row>
    <row r="40" spans="2:133" ht="11.25" customHeight="1" x14ac:dyDescent="0.15">
      <c r="B40" s="642" t="s">
        <v>340</v>
      </c>
      <c r="C40" s="643"/>
      <c r="D40" s="643"/>
      <c r="E40" s="643"/>
      <c r="F40" s="643"/>
      <c r="G40" s="643"/>
      <c r="H40" s="643"/>
      <c r="I40" s="643"/>
      <c r="J40" s="643"/>
      <c r="K40" s="643"/>
      <c r="L40" s="643"/>
      <c r="M40" s="643"/>
      <c r="N40" s="643"/>
      <c r="O40" s="643"/>
      <c r="P40" s="643"/>
      <c r="Q40" s="644"/>
      <c r="R40" s="645" t="s">
        <v>128</v>
      </c>
      <c r="S40" s="646"/>
      <c r="T40" s="646"/>
      <c r="U40" s="646"/>
      <c r="V40" s="646"/>
      <c r="W40" s="646"/>
      <c r="X40" s="646"/>
      <c r="Y40" s="647"/>
      <c r="Z40" s="648" t="s">
        <v>128</v>
      </c>
      <c r="AA40" s="648"/>
      <c r="AB40" s="648"/>
      <c r="AC40" s="648"/>
      <c r="AD40" s="649" t="s">
        <v>241</v>
      </c>
      <c r="AE40" s="649"/>
      <c r="AF40" s="649"/>
      <c r="AG40" s="649"/>
      <c r="AH40" s="649"/>
      <c r="AI40" s="649"/>
      <c r="AJ40" s="649"/>
      <c r="AK40" s="649"/>
      <c r="AL40" s="650" t="s">
        <v>128</v>
      </c>
      <c r="AM40" s="651"/>
      <c r="AN40" s="651"/>
      <c r="AO40" s="652"/>
      <c r="AQ40" s="723" t="s">
        <v>341</v>
      </c>
      <c r="AR40" s="724"/>
      <c r="AS40" s="724"/>
      <c r="AT40" s="724"/>
      <c r="AU40" s="724"/>
      <c r="AV40" s="724"/>
      <c r="AW40" s="724"/>
      <c r="AX40" s="724"/>
      <c r="AY40" s="725"/>
      <c r="AZ40" s="645" t="s">
        <v>128</v>
      </c>
      <c r="BA40" s="646"/>
      <c r="BB40" s="646"/>
      <c r="BC40" s="646"/>
      <c r="BD40" s="670"/>
      <c r="BE40" s="670"/>
      <c r="BF40" s="700"/>
      <c r="BG40" s="726" t="s">
        <v>342</v>
      </c>
      <c r="BH40" s="727"/>
      <c r="BI40" s="727"/>
      <c r="BJ40" s="727"/>
      <c r="BK40" s="727"/>
      <c r="BL40" s="236"/>
      <c r="BM40" s="661" t="s">
        <v>343</v>
      </c>
      <c r="BN40" s="661"/>
      <c r="BO40" s="661"/>
      <c r="BP40" s="661"/>
      <c r="BQ40" s="661"/>
      <c r="BR40" s="661"/>
      <c r="BS40" s="661"/>
      <c r="BT40" s="661"/>
      <c r="BU40" s="662"/>
      <c r="BV40" s="645">
        <v>85</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t="s">
        <v>128</v>
      </c>
      <c r="CS40" s="646"/>
      <c r="CT40" s="646"/>
      <c r="CU40" s="646"/>
      <c r="CV40" s="646"/>
      <c r="CW40" s="646"/>
      <c r="CX40" s="646"/>
      <c r="CY40" s="647"/>
      <c r="CZ40" s="650" t="s">
        <v>128</v>
      </c>
      <c r="DA40" s="682"/>
      <c r="DB40" s="682"/>
      <c r="DC40" s="684"/>
      <c r="DD40" s="654" t="s">
        <v>128</v>
      </c>
      <c r="DE40" s="646"/>
      <c r="DF40" s="646"/>
      <c r="DG40" s="646"/>
      <c r="DH40" s="646"/>
      <c r="DI40" s="646"/>
      <c r="DJ40" s="646"/>
      <c r="DK40" s="647"/>
      <c r="DL40" s="654" t="s">
        <v>128</v>
      </c>
      <c r="DM40" s="646"/>
      <c r="DN40" s="646"/>
      <c r="DO40" s="646"/>
      <c r="DP40" s="646"/>
      <c r="DQ40" s="646"/>
      <c r="DR40" s="646"/>
      <c r="DS40" s="646"/>
      <c r="DT40" s="646"/>
      <c r="DU40" s="646"/>
      <c r="DV40" s="647"/>
      <c r="DW40" s="650" t="s">
        <v>128</v>
      </c>
      <c r="DX40" s="682"/>
      <c r="DY40" s="682"/>
      <c r="DZ40" s="682"/>
      <c r="EA40" s="682"/>
      <c r="EB40" s="682"/>
      <c r="EC40" s="683"/>
    </row>
    <row r="41" spans="2:133" ht="11.25" customHeight="1" x14ac:dyDescent="0.15">
      <c r="B41" s="642" t="s">
        <v>345</v>
      </c>
      <c r="C41" s="643"/>
      <c r="D41" s="643"/>
      <c r="E41" s="643"/>
      <c r="F41" s="643"/>
      <c r="G41" s="643"/>
      <c r="H41" s="643"/>
      <c r="I41" s="643"/>
      <c r="J41" s="643"/>
      <c r="K41" s="643"/>
      <c r="L41" s="643"/>
      <c r="M41" s="643"/>
      <c r="N41" s="643"/>
      <c r="O41" s="643"/>
      <c r="P41" s="643"/>
      <c r="Q41" s="644"/>
      <c r="R41" s="645">
        <v>391842</v>
      </c>
      <c r="S41" s="646"/>
      <c r="T41" s="646"/>
      <c r="U41" s="646"/>
      <c r="V41" s="646"/>
      <c r="W41" s="646"/>
      <c r="X41" s="646"/>
      <c r="Y41" s="647"/>
      <c r="Z41" s="648">
        <v>2.2000000000000002</v>
      </c>
      <c r="AA41" s="648"/>
      <c r="AB41" s="648"/>
      <c r="AC41" s="648"/>
      <c r="AD41" s="649" t="s">
        <v>128</v>
      </c>
      <c r="AE41" s="649"/>
      <c r="AF41" s="649"/>
      <c r="AG41" s="649"/>
      <c r="AH41" s="649"/>
      <c r="AI41" s="649"/>
      <c r="AJ41" s="649"/>
      <c r="AK41" s="649"/>
      <c r="AL41" s="650" t="s">
        <v>241</v>
      </c>
      <c r="AM41" s="651"/>
      <c r="AN41" s="651"/>
      <c r="AO41" s="652"/>
      <c r="AQ41" s="723" t="s">
        <v>346</v>
      </c>
      <c r="AR41" s="724"/>
      <c r="AS41" s="724"/>
      <c r="AT41" s="724"/>
      <c r="AU41" s="724"/>
      <c r="AV41" s="724"/>
      <c r="AW41" s="724"/>
      <c r="AX41" s="724"/>
      <c r="AY41" s="725"/>
      <c r="AZ41" s="645">
        <v>343408</v>
      </c>
      <c r="BA41" s="646"/>
      <c r="BB41" s="646"/>
      <c r="BC41" s="646"/>
      <c r="BD41" s="670"/>
      <c r="BE41" s="670"/>
      <c r="BF41" s="700"/>
      <c r="BG41" s="726"/>
      <c r="BH41" s="727"/>
      <c r="BI41" s="727"/>
      <c r="BJ41" s="727"/>
      <c r="BK41" s="727"/>
      <c r="BL41" s="236"/>
      <c r="BM41" s="661" t="s">
        <v>347</v>
      </c>
      <c r="BN41" s="661"/>
      <c r="BO41" s="661"/>
      <c r="BP41" s="661"/>
      <c r="BQ41" s="661"/>
      <c r="BR41" s="661"/>
      <c r="BS41" s="661"/>
      <c r="BT41" s="661"/>
      <c r="BU41" s="662"/>
      <c r="BV41" s="645" t="s">
        <v>128</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241</v>
      </c>
      <c r="CS41" s="670"/>
      <c r="CT41" s="670"/>
      <c r="CU41" s="670"/>
      <c r="CV41" s="670"/>
      <c r="CW41" s="670"/>
      <c r="CX41" s="670"/>
      <c r="CY41" s="671"/>
      <c r="CZ41" s="650" t="s">
        <v>128</v>
      </c>
      <c r="DA41" s="682"/>
      <c r="DB41" s="682"/>
      <c r="DC41" s="684"/>
      <c r="DD41" s="654" t="s">
        <v>241</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349</v>
      </c>
      <c r="C42" s="687"/>
      <c r="D42" s="687"/>
      <c r="E42" s="687"/>
      <c r="F42" s="687"/>
      <c r="G42" s="687"/>
      <c r="H42" s="687"/>
      <c r="I42" s="687"/>
      <c r="J42" s="687"/>
      <c r="K42" s="687"/>
      <c r="L42" s="687"/>
      <c r="M42" s="687"/>
      <c r="N42" s="687"/>
      <c r="O42" s="687"/>
      <c r="P42" s="687"/>
      <c r="Q42" s="688"/>
      <c r="R42" s="730">
        <v>17485424</v>
      </c>
      <c r="S42" s="731"/>
      <c r="T42" s="731"/>
      <c r="U42" s="731"/>
      <c r="V42" s="731"/>
      <c r="W42" s="731"/>
      <c r="X42" s="731"/>
      <c r="Y42" s="739"/>
      <c r="Z42" s="740">
        <v>100</v>
      </c>
      <c r="AA42" s="740"/>
      <c r="AB42" s="740"/>
      <c r="AC42" s="740"/>
      <c r="AD42" s="741">
        <v>8374562</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1169949</v>
      </c>
      <c r="BA42" s="731"/>
      <c r="BB42" s="731"/>
      <c r="BC42" s="731"/>
      <c r="BD42" s="716"/>
      <c r="BE42" s="716"/>
      <c r="BF42" s="718"/>
      <c r="BG42" s="728"/>
      <c r="BH42" s="729"/>
      <c r="BI42" s="729"/>
      <c r="BJ42" s="729"/>
      <c r="BK42" s="729"/>
      <c r="BL42" s="237"/>
      <c r="BM42" s="673" t="s">
        <v>351</v>
      </c>
      <c r="BN42" s="673"/>
      <c r="BO42" s="673"/>
      <c r="BP42" s="673"/>
      <c r="BQ42" s="673"/>
      <c r="BR42" s="673"/>
      <c r="BS42" s="673"/>
      <c r="BT42" s="673"/>
      <c r="BU42" s="674"/>
      <c r="BV42" s="730">
        <v>352</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3060170</v>
      </c>
      <c r="CS42" s="646"/>
      <c r="CT42" s="646"/>
      <c r="CU42" s="646"/>
      <c r="CV42" s="646"/>
      <c r="CW42" s="646"/>
      <c r="CX42" s="646"/>
      <c r="CY42" s="647"/>
      <c r="CZ42" s="650">
        <v>17.899999999999999</v>
      </c>
      <c r="DA42" s="651"/>
      <c r="DB42" s="651"/>
      <c r="DC42" s="663"/>
      <c r="DD42" s="654">
        <v>470998</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114065</v>
      </c>
      <c r="CS43" s="670"/>
      <c r="CT43" s="670"/>
      <c r="CU43" s="670"/>
      <c r="CV43" s="670"/>
      <c r="CW43" s="670"/>
      <c r="CX43" s="670"/>
      <c r="CY43" s="671"/>
      <c r="CZ43" s="650">
        <v>0.7</v>
      </c>
      <c r="DA43" s="682"/>
      <c r="DB43" s="682"/>
      <c r="DC43" s="684"/>
      <c r="DD43" s="654">
        <v>93961</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301</v>
      </c>
      <c r="CE44" s="758"/>
      <c r="CF44" s="642" t="s">
        <v>354</v>
      </c>
      <c r="CG44" s="643"/>
      <c r="CH44" s="643"/>
      <c r="CI44" s="643"/>
      <c r="CJ44" s="643"/>
      <c r="CK44" s="643"/>
      <c r="CL44" s="643"/>
      <c r="CM44" s="643"/>
      <c r="CN44" s="643"/>
      <c r="CO44" s="643"/>
      <c r="CP44" s="643"/>
      <c r="CQ44" s="644"/>
      <c r="CR44" s="645">
        <v>2500064</v>
      </c>
      <c r="CS44" s="646"/>
      <c r="CT44" s="646"/>
      <c r="CU44" s="646"/>
      <c r="CV44" s="646"/>
      <c r="CW44" s="646"/>
      <c r="CX44" s="646"/>
      <c r="CY44" s="647"/>
      <c r="CZ44" s="650">
        <v>14.6</v>
      </c>
      <c r="DA44" s="651"/>
      <c r="DB44" s="651"/>
      <c r="DC44" s="663"/>
      <c r="DD44" s="654">
        <v>382917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355</v>
      </c>
      <c r="CG45" s="643"/>
      <c r="CH45" s="643"/>
      <c r="CI45" s="643"/>
      <c r="CJ45" s="643"/>
      <c r="CK45" s="643"/>
      <c r="CL45" s="643"/>
      <c r="CM45" s="643"/>
      <c r="CN45" s="643"/>
      <c r="CO45" s="643"/>
      <c r="CP45" s="643"/>
      <c r="CQ45" s="644"/>
      <c r="CR45" s="645">
        <v>1422717</v>
      </c>
      <c r="CS45" s="670"/>
      <c r="CT45" s="670"/>
      <c r="CU45" s="670"/>
      <c r="CV45" s="670"/>
      <c r="CW45" s="670"/>
      <c r="CX45" s="670"/>
      <c r="CY45" s="671"/>
      <c r="CZ45" s="650">
        <v>8.3000000000000007</v>
      </c>
      <c r="DA45" s="682"/>
      <c r="DB45" s="682"/>
      <c r="DC45" s="684"/>
      <c r="DD45" s="654">
        <v>89684</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944494</v>
      </c>
      <c r="CS46" s="646"/>
      <c r="CT46" s="646"/>
      <c r="CU46" s="646"/>
      <c r="CV46" s="646"/>
      <c r="CW46" s="646"/>
      <c r="CX46" s="646"/>
      <c r="CY46" s="647"/>
      <c r="CZ46" s="650">
        <v>5.5</v>
      </c>
      <c r="DA46" s="651"/>
      <c r="DB46" s="651"/>
      <c r="DC46" s="663"/>
      <c r="DD46" s="654">
        <v>275280</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560106</v>
      </c>
      <c r="CS47" s="670"/>
      <c r="CT47" s="670"/>
      <c r="CU47" s="670"/>
      <c r="CV47" s="670"/>
      <c r="CW47" s="670"/>
      <c r="CX47" s="670"/>
      <c r="CY47" s="671"/>
      <c r="CZ47" s="650">
        <v>3.3</v>
      </c>
      <c r="DA47" s="682"/>
      <c r="DB47" s="682"/>
      <c r="DC47" s="684"/>
      <c r="DD47" s="654">
        <v>88081</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360</v>
      </c>
      <c r="CD48" s="761"/>
      <c r="CE48" s="762"/>
      <c r="CF48" s="642" t="s">
        <v>361</v>
      </c>
      <c r="CG48" s="643"/>
      <c r="CH48" s="643"/>
      <c r="CI48" s="643"/>
      <c r="CJ48" s="643"/>
      <c r="CK48" s="643"/>
      <c r="CL48" s="643"/>
      <c r="CM48" s="643"/>
      <c r="CN48" s="643"/>
      <c r="CO48" s="643"/>
      <c r="CP48" s="643"/>
      <c r="CQ48" s="644"/>
      <c r="CR48" s="645" t="s">
        <v>128</v>
      </c>
      <c r="CS48" s="646"/>
      <c r="CT48" s="646"/>
      <c r="CU48" s="646"/>
      <c r="CV48" s="646"/>
      <c r="CW48" s="646"/>
      <c r="CX48" s="646"/>
      <c r="CY48" s="647"/>
      <c r="CZ48" s="650" t="s">
        <v>241</v>
      </c>
      <c r="DA48" s="651"/>
      <c r="DB48" s="651"/>
      <c r="DC48" s="663"/>
      <c r="DD48" s="654" t="s">
        <v>241</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362</v>
      </c>
      <c r="CE49" s="687"/>
      <c r="CF49" s="687"/>
      <c r="CG49" s="687"/>
      <c r="CH49" s="687"/>
      <c r="CI49" s="687"/>
      <c r="CJ49" s="687"/>
      <c r="CK49" s="687"/>
      <c r="CL49" s="687"/>
      <c r="CM49" s="687"/>
      <c r="CN49" s="687"/>
      <c r="CO49" s="687"/>
      <c r="CP49" s="687"/>
      <c r="CQ49" s="688"/>
      <c r="CR49" s="730">
        <v>17089582</v>
      </c>
      <c r="CS49" s="716"/>
      <c r="CT49" s="716"/>
      <c r="CU49" s="716"/>
      <c r="CV49" s="716"/>
      <c r="CW49" s="716"/>
      <c r="CX49" s="716"/>
      <c r="CY49" s="747"/>
      <c r="CZ49" s="742">
        <v>100</v>
      </c>
      <c r="DA49" s="748"/>
      <c r="DB49" s="748"/>
      <c r="DC49" s="749"/>
      <c r="DD49" s="750">
        <v>9845444</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ys/viXoyzcIuN+PZW0nu3VD+f645mzfF+wHDZzks+rqm299H/NFhTeS88UoaoD32RK29hAT23una6ALoP0lFgw==" saltValue="wqGsYSTZNggQynzKMGzbm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12" sqref="AF12:AJ1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385</v>
      </c>
      <c r="C7" s="778"/>
      <c r="D7" s="778"/>
      <c r="E7" s="778"/>
      <c r="F7" s="778"/>
      <c r="G7" s="778"/>
      <c r="H7" s="778"/>
      <c r="I7" s="778"/>
      <c r="J7" s="778"/>
      <c r="K7" s="778"/>
      <c r="L7" s="778"/>
      <c r="M7" s="778"/>
      <c r="N7" s="778"/>
      <c r="O7" s="778"/>
      <c r="P7" s="779"/>
      <c r="Q7" s="780">
        <v>17485</v>
      </c>
      <c r="R7" s="781"/>
      <c r="S7" s="781"/>
      <c r="T7" s="781"/>
      <c r="U7" s="781"/>
      <c r="V7" s="781">
        <v>17090</v>
      </c>
      <c r="W7" s="781"/>
      <c r="X7" s="781"/>
      <c r="Y7" s="781"/>
      <c r="Z7" s="781"/>
      <c r="AA7" s="781">
        <v>395</v>
      </c>
      <c r="AB7" s="781"/>
      <c r="AC7" s="781"/>
      <c r="AD7" s="781"/>
      <c r="AE7" s="782"/>
      <c r="AF7" s="783">
        <v>347</v>
      </c>
      <c r="AG7" s="784"/>
      <c r="AH7" s="784"/>
      <c r="AI7" s="784"/>
      <c r="AJ7" s="785"/>
      <c r="AK7" s="820">
        <v>0</v>
      </c>
      <c r="AL7" s="821"/>
      <c r="AM7" s="821"/>
      <c r="AN7" s="821"/>
      <c r="AO7" s="821"/>
      <c r="AP7" s="821">
        <v>19755</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578</v>
      </c>
      <c r="BT7" s="825"/>
      <c r="BU7" s="825"/>
      <c r="BV7" s="825"/>
      <c r="BW7" s="825"/>
      <c r="BX7" s="825"/>
      <c r="BY7" s="825"/>
      <c r="BZ7" s="825"/>
      <c r="CA7" s="825"/>
      <c r="CB7" s="825"/>
      <c r="CC7" s="825"/>
      <c r="CD7" s="825"/>
      <c r="CE7" s="825"/>
      <c r="CF7" s="825"/>
      <c r="CG7" s="826"/>
      <c r="CH7" s="817">
        <v>18</v>
      </c>
      <c r="CI7" s="818"/>
      <c r="CJ7" s="818"/>
      <c r="CK7" s="818"/>
      <c r="CL7" s="819"/>
      <c r="CM7" s="817">
        <v>82</v>
      </c>
      <c r="CN7" s="818"/>
      <c r="CO7" s="818"/>
      <c r="CP7" s="818"/>
      <c r="CQ7" s="819"/>
      <c r="CR7" s="817">
        <v>1</v>
      </c>
      <c r="CS7" s="818"/>
      <c r="CT7" s="818"/>
      <c r="CU7" s="818"/>
      <c r="CV7" s="819"/>
      <c r="CW7" s="817" t="s">
        <v>579</v>
      </c>
      <c r="CX7" s="818"/>
      <c r="CY7" s="818"/>
      <c r="CZ7" s="818"/>
      <c r="DA7" s="819"/>
      <c r="DB7" s="817" t="s">
        <v>579</v>
      </c>
      <c r="DC7" s="818"/>
      <c r="DD7" s="818"/>
      <c r="DE7" s="818"/>
      <c r="DF7" s="819"/>
      <c r="DG7" s="817" t="s">
        <v>579</v>
      </c>
      <c r="DH7" s="818"/>
      <c r="DI7" s="818"/>
      <c r="DJ7" s="818"/>
      <c r="DK7" s="819"/>
      <c r="DL7" s="817" t="s">
        <v>579</v>
      </c>
      <c r="DM7" s="818"/>
      <c r="DN7" s="818"/>
      <c r="DO7" s="818"/>
      <c r="DP7" s="819"/>
      <c r="DQ7" s="817">
        <v>0</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386</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387</v>
      </c>
      <c r="B23" s="836" t="s">
        <v>388</v>
      </c>
      <c r="C23" s="837"/>
      <c r="D23" s="837"/>
      <c r="E23" s="837"/>
      <c r="F23" s="837"/>
      <c r="G23" s="837"/>
      <c r="H23" s="837"/>
      <c r="I23" s="837"/>
      <c r="J23" s="837"/>
      <c r="K23" s="837"/>
      <c r="L23" s="837"/>
      <c r="M23" s="837"/>
      <c r="N23" s="837"/>
      <c r="O23" s="837"/>
      <c r="P23" s="838"/>
      <c r="Q23" s="839">
        <v>17485</v>
      </c>
      <c r="R23" s="840"/>
      <c r="S23" s="840"/>
      <c r="T23" s="840"/>
      <c r="U23" s="840"/>
      <c r="V23" s="840">
        <v>17090</v>
      </c>
      <c r="W23" s="840"/>
      <c r="X23" s="840"/>
      <c r="Y23" s="840"/>
      <c r="Z23" s="840"/>
      <c r="AA23" s="840">
        <v>395</v>
      </c>
      <c r="AB23" s="840"/>
      <c r="AC23" s="840"/>
      <c r="AD23" s="840"/>
      <c r="AE23" s="841"/>
      <c r="AF23" s="842">
        <v>347</v>
      </c>
      <c r="AG23" s="840"/>
      <c r="AH23" s="840"/>
      <c r="AI23" s="840"/>
      <c r="AJ23" s="843"/>
      <c r="AK23" s="844"/>
      <c r="AL23" s="845"/>
      <c r="AM23" s="845"/>
      <c r="AN23" s="845"/>
      <c r="AO23" s="845"/>
      <c r="AP23" s="840">
        <v>19755</v>
      </c>
      <c r="AQ23" s="840"/>
      <c r="AR23" s="840"/>
      <c r="AS23" s="840"/>
      <c r="AT23" s="840"/>
      <c r="AU23" s="846"/>
      <c r="AV23" s="846"/>
      <c r="AW23" s="846"/>
      <c r="AX23" s="846"/>
      <c r="AY23" s="847"/>
      <c r="AZ23" s="855" t="s">
        <v>389</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390</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368</v>
      </c>
      <c r="B26" s="787"/>
      <c r="C26" s="787"/>
      <c r="D26" s="787"/>
      <c r="E26" s="787"/>
      <c r="F26" s="787"/>
      <c r="G26" s="787"/>
      <c r="H26" s="787"/>
      <c r="I26" s="787"/>
      <c r="J26" s="787"/>
      <c r="K26" s="787"/>
      <c r="L26" s="787"/>
      <c r="M26" s="787"/>
      <c r="N26" s="787"/>
      <c r="O26" s="787"/>
      <c r="P26" s="788"/>
      <c r="Q26" s="763" t="s">
        <v>392</v>
      </c>
      <c r="R26" s="764"/>
      <c r="S26" s="764"/>
      <c r="T26" s="764"/>
      <c r="U26" s="765"/>
      <c r="V26" s="763" t="s">
        <v>393</v>
      </c>
      <c r="W26" s="764"/>
      <c r="X26" s="764"/>
      <c r="Y26" s="764"/>
      <c r="Z26" s="765"/>
      <c r="AA26" s="763" t="s">
        <v>394</v>
      </c>
      <c r="AB26" s="764"/>
      <c r="AC26" s="764"/>
      <c r="AD26" s="764"/>
      <c r="AE26" s="764"/>
      <c r="AF26" s="858" t="s">
        <v>395</v>
      </c>
      <c r="AG26" s="859"/>
      <c r="AH26" s="859"/>
      <c r="AI26" s="859"/>
      <c r="AJ26" s="860"/>
      <c r="AK26" s="764" t="s">
        <v>396</v>
      </c>
      <c r="AL26" s="764"/>
      <c r="AM26" s="764"/>
      <c r="AN26" s="764"/>
      <c r="AO26" s="765"/>
      <c r="AP26" s="763" t="s">
        <v>397</v>
      </c>
      <c r="AQ26" s="764"/>
      <c r="AR26" s="764"/>
      <c r="AS26" s="764"/>
      <c r="AT26" s="765"/>
      <c r="AU26" s="763" t="s">
        <v>398</v>
      </c>
      <c r="AV26" s="764"/>
      <c r="AW26" s="764"/>
      <c r="AX26" s="764"/>
      <c r="AY26" s="765"/>
      <c r="AZ26" s="763" t="s">
        <v>399</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400</v>
      </c>
      <c r="C28" s="778"/>
      <c r="D28" s="778"/>
      <c r="E28" s="778"/>
      <c r="F28" s="778"/>
      <c r="G28" s="778"/>
      <c r="H28" s="778"/>
      <c r="I28" s="778"/>
      <c r="J28" s="778"/>
      <c r="K28" s="778"/>
      <c r="L28" s="778"/>
      <c r="M28" s="778"/>
      <c r="N28" s="778"/>
      <c r="O28" s="778"/>
      <c r="P28" s="779"/>
      <c r="Q28" s="868">
        <v>4163</v>
      </c>
      <c r="R28" s="869"/>
      <c r="S28" s="869"/>
      <c r="T28" s="869"/>
      <c r="U28" s="869"/>
      <c r="V28" s="869">
        <v>4138</v>
      </c>
      <c r="W28" s="869"/>
      <c r="X28" s="869"/>
      <c r="Y28" s="869"/>
      <c r="Z28" s="869"/>
      <c r="AA28" s="869">
        <v>25</v>
      </c>
      <c r="AB28" s="869"/>
      <c r="AC28" s="869"/>
      <c r="AD28" s="869"/>
      <c r="AE28" s="870"/>
      <c r="AF28" s="871">
        <v>25</v>
      </c>
      <c r="AG28" s="869"/>
      <c r="AH28" s="869"/>
      <c r="AI28" s="869"/>
      <c r="AJ28" s="872"/>
      <c r="AK28" s="873">
        <v>343</v>
      </c>
      <c r="AL28" s="864"/>
      <c r="AM28" s="864"/>
      <c r="AN28" s="864"/>
      <c r="AO28" s="864"/>
      <c r="AP28" s="864" t="s">
        <v>579</v>
      </c>
      <c r="AQ28" s="864"/>
      <c r="AR28" s="864"/>
      <c r="AS28" s="864"/>
      <c r="AT28" s="864"/>
      <c r="AU28" s="864" t="s">
        <v>579</v>
      </c>
      <c r="AV28" s="864"/>
      <c r="AW28" s="864"/>
      <c r="AX28" s="864"/>
      <c r="AY28" s="864"/>
      <c r="AZ28" s="865" t="s">
        <v>579</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401</v>
      </c>
      <c r="C29" s="802"/>
      <c r="D29" s="802"/>
      <c r="E29" s="802"/>
      <c r="F29" s="802"/>
      <c r="G29" s="802"/>
      <c r="H29" s="802"/>
      <c r="I29" s="802"/>
      <c r="J29" s="802"/>
      <c r="K29" s="802"/>
      <c r="L29" s="802"/>
      <c r="M29" s="802"/>
      <c r="N29" s="802"/>
      <c r="O29" s="802"/>
      <c r="P29" s="803"/>
      <c r="Q29" s="804">
        <v>3805</v>
      </c>
      <c r="R29" s="805"/>
      <c r="S29" s="805"/>
      <c r="T29" s="805"/>
      <c r="U29" s="805"/>
      <c r="V29" s="805">
        <v>3624</v>
      </c>
      <c r="W29" s="805"/>
      <c r="X29" s="805"/>
      <c r="Y29" s="805"/>
      <c r="Z29" s="805"/>
      <c r="AA29" s="805">
        <v>180</v>
      </c>
      <c r="AB29" s="805"/>
      <c r="AC29" s="805"/>
      <c r="AD29" s="805"/>
      <c r="AE29" s="806"/>
      <c r="AF29" s="807">
        <v>180</v>
      </c>
      <c r="AG29" s="808"/>
      <c r="AH29" s="808"/>
      <c r="AI29" s="808"/>
      <c r="AJ29" s="809"/>
      <c r="AK29" s="876">
        <v>556</v>
      </c>
      <c r="AL29" s="877"/>
      <c r="AM29" s="877"/>
      <c r="AN29" s="877"/>
      <c r="AO29" s="877"/>
      <c r="AP29" s="877" t="s">
        <v>507</v>
      </c>
      <c r="AQ29" s="877"/>
      <c r="AR29" s="877"/>
      <c r="AS29" s="877"/>
      <c r="AT29" s="877"/>
      <c r="AU29" s="877" t="s">
        <v>507</v>
      </c>
      <c r="AV29" s="877"/>
      <c r="AW29" s="877"/>
      <c r="AX29" s="877"/>
      <c r="AY29" s="877"/>
      <c r="AZ29" s="878" t="s">
        <v>507</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402</v>
      </c>
      <c r="C30" s="802"/>
      <c r="D30" s="802"/>
      <c r="E30" s="802"/>
      <c r="F30" s="802"/>
      <c r="G30" s="802"/>
      <c r="H30" s="802"/>
      <c r="I30" s="802"/>
      <c r="J30" s="802"/>
      <c r="K30" s="802"/>
      <c r="L30" s="802"/>
      <c r="M30" s="802"/>
      <c r="N30" s="802"/>
      <c r="O30" s="802"/>
      <c r="P30" s="803"/>
      <c r="Q30" s="804">
        <v>443</v>
      </c>
      <c r="R30" s="805"/>
      <c r="S30" s="805"/>
      <c r="T30" s="805"/>
      <c r="U30" s="805"/>
      <c r="V30" s="805">
        <v>436</v>
      </c>
      <c r="W30" s="805"/>
      <c r="X30" s="805"/>
      <c r="Y30" s="805"/>
      <c r="Z30" s="805"/>
      <c r="AA30" s="805">
        <v>7</v>
      </c>
      <c r="AB30" s="805"/>
      <c r="AC30" s="805"/>
      <c r="AD30" s="805"/>
      <c r="AE30" s="806"/>
      <c r="AF30" s="807">
        <v>0</v>
      </c>
      <c r="AG30" s="808"/>
      <c r="AH30" s="808"/>
      <c r="AI30" s="808"/>
      <c r="AJ30" s="809"/>
      <c r="AK30" s="876">
        <v>143</v>
      </c>
      <c r="AL30" s="877"/>
      <c r="AM30" s="877"/>
      <c r="AN30" s="877"/>
      <c r="AO30" s="877"/>
      <c r="AP30" s="877" t="s">
        <v>579</v>
      </c>
      <c r="AQ30" s="877"/>
      <c r="AR30" s="877"/>
      <c r="AS30" s="877"/>
      <c r="AT30" s="877"/>
      <c r="AU30" s="877" t="s">
        <v>579</v>
      </c>
      <c r="AV30" s="877"/>
      <c r="AW30" s="877"/>
      <c r="AX30" s="877"/>
      <c r="AY30" s="877"/>
      <c r="AZ30" s="878" t="s">
        <v>579</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403</v>
      </c>
      <c r="C31" s="802"/>
      <c r="D31" s="802"/>
      <c r="E31" s="802"/>
      <c r="F31" s="802"/>
      <c r="G31" s="802"/>
      <c r="H31" s="802"/>
      <c r="I31" s="802"/>
      <c r="J31" s="802"/>
      <c r="K31" s="802"/>
      <c r="L31" s="802"/>
      <c r="M31" s="802"/>
      <c r="N31" s="802"/>
      <c r="O31" s="802"/>
      <c r="P31" s="803"/>
      <c r="Q31" s="804">
        <v>500</v>
      </c>
      <c r="R31" s="805"/>
      <c r="S31" s="805"/>
      <c r="T31" s="805"/>
      <c r="U31" s="805"/>
      <c r="V31" s="805">
        <v>408</v>
      </c>
      <c r="W31" s="805"/>
      <c r="X31" s="805"/>
      <c r="Y31" s="805"/>
      <c r="Z31" s="805"/>
      <c r="AA31" s="805">
        <v>92</v>
      </c>
      <c r="AB31" s="805"/>
      <c r="AC31" s="805"/>
      <c r="AD31" s="805"/>
      <c r="AE31" s="806"/>
      <c r="AF31" s="807">
        <v>684</v>
      </c>
      <c r="AG31" s="808"/>
      <c r="AH31" s="808"/>
      <c r="AI31" s="808"/>
      <c r="AJ31" s="809"/>
      <c r="AK31" s="876">
        <v>0</v>
      </c>
      <c r="AL31" s="877"/>
      <c r="AM31" s="877"/>
      <c r="AN31" s="877"/>
      <c r="AO31" s="877"/>
      <c r="AP31" s="877">
        <v>895</v>
      </c>
      <c r="AQ31" s="877"/>
      <c r="AR31" s="877"/>
      <c r="AS31" s="877"/>
      <c r="AT31" s="877"/>
      <c r="AU31" s="877">
        <v>0</v>
      </c>
      <c r="AV31" s="877"/>
      <c r="AW31" s="877"/>
      <c r="AX31" s="877"/>
      <c r="AY31" s="877"/>
      <c r="AZ31" s="878" t="s">
        <v>579</v>
      </c>
      <c r="BA31" s="878"/>
      <c r="BB31" s="878"/>
      <c r="BC31" s="878"/>
      <c r="BD31" s="878"/>
      <c r="BE31" s="874" t="s">
        <v>404</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405</v>
      </c>
      <c r="C32" s="802"/>
      <c r="D32" s="802"/>
      <c r="E32" s="802"/>
      <c r="F32" s="802"/>
      <c r="G32" s="802"/>
      <c r="H32" s="802"/>
      <c r="I32" s="802"/>
      <c r="J32" s="802"/>
      <c r="K32" s="802"/>
      <c r="L32" s="802"/>
      <c r="M32" s="802"/>
      <c r="N32" s="802"/>
      <c r="O32" s="802"/>
      <c r="P32" s="803"/>
      <c r="Q32" s="804">
        <v>982</v>
      </c>
      <c r="R32" s="805"/>
      <c r="S32" s="805"/>
      <c r="T32" s="805"/>
      <c r="U32" s="805"/>
      <c r="V32" s="805">
        <v>879</v>
      </c>
      <c r="W32" s="805"/>
      <c r="X32" s="805"/>
      <c r="Y32" s="805"/>
      <c r="Z32" s="805"/>
      <c r="AA32" s="805">
        <v>103</v>
      </c>
      <c r="AB32" s="805"/>
      <c r="AC32" s="805"/>
      <c r="AD32" s="805"/>
      <c r="AE32" s="806"/>
      <c r="AF32" s="807">
        <v>864</v>
      </c>
      <c r="AG32" s="808"/>
      <c r="AH32" s="808"/>
      <c r="AI32" s="808"/>
      <c r="AJ32" s="809"/>
      <c r="AK32" s="876">
        <v>209</v>
      </c>
      <c r="AL32" s="877"/>
      <c r="AM32" s="877"/>
      <c r="AN32" s="877"/>
      <c r="AO32" s="877"/>
      <c r="AP32" s="877">
        <v>3951</v>
      </c>
      <c r="AQ32" s="877"/>
      <c r="AR32" s="877"/>
      <c r="AS32" s="877"/>
      <c r="AT32" s="877"/>
      <c r="AU32" s="877">
        <v>2296</v>
      </c>
      <c r="AV32" s="877"/>
      <c r="AW32" s="877"/>
      <c r="AX32" s="877"/>
      <c r="AY32" s="877"/>
      <c r="AZ32" s="878" t="s">
        <v>579</v>
      </c>
      <c r="BA32" s="878"/>
      <c r="BB32" s="878"/>
      <c r="BC32" s="878"/>
      <c r="BD32" s="878"/>
      <c r="BE32" s="874" t="s">
        <v>404</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406</v>
      </c>
      <c r="C33" s="802"/>
      <c r="D33" s="802"/>
      <c r="E33" s="802"/>
      <c r="F33" s="802"/>
      <c r="G33" s="802"/>
      <c r="H33" s="802"/>
      <c r="I33" s="802"/>
      <c r="J33" s="802"/>
      <c r="K33" s="802"/>
      <c r="L33" s="802"/>
      <c r="M33" s="802"/>
      <c r="N33" s="802"/>
      <c r="O33" s="802"/>
      <c r="P33" s="803"/>
      <c r="Q33" s="804">
        <v>152</v>
      </c>
      <c r="R33" s="805"/>
      <c r="S33" s="805"/>
      <c r="T33" s="805"/>
      <c r="U33" s="805"/>
      <c r="V33" s="805">
        <v>95</v>
      </c>
      <c r="W33" s="805"/>
      <c r="X33" s="805"/>
      <c r="Y33" s="805"/>
      <c r="Z33" s="805"/>
      <c r="AA33" s="805">
        <v>57</v>
      </c>
      <c r="AB33" s="805"/>
      <c r="AC33" s="805"/>
      <c r="AD33" s="805"/>
      <c r="AE33" s="806"/>
      <c r="AF33" s="807">
        <v>57</v>
      </c>
      <c r="AG33" s="808"/>
      <c r="AH33" s="808"/>
      <c r="AI33" s="808"/>
      <c r="AJ33" s="809"/>
      <c r="AK33" s="876">
        <v>10</v>
      </c>
      <c r="AL33" s="877"/>
      <c r="AM33" s="877"/>
      <c r="AN33" s="877"/>
      <c r="AO33" s="877"/>
      <c r="AP33" s="877">
        <v>155</v>
      </c>
      <c r="AQ33" s="877"/>
      <c r="AR33" s="877"/>
      <c r="AS33" s="877"/>
      <c r="AT33" s="877"/>
      <c r="AU33" s="877">
        <v>77</v>
      </c>
      <c r="AV33" s="877"/>
      <c r="AW33" s="877"/>
      <c r="AX33" s="877"/>
      <c r="AY33" s="877"/>
      <c r="AZ33" s="878" t="s">
        <v>579</v>
      </c>
      <c r="BA33" s="878"/>
      <c r="BB33" s="878"/>
      <c r="BC33" s="878"/>
      <c r="BD33" s="878"/>
      <c r="BE33" s="874" t="s">
        <v>407</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408</v>
      </c>
      <c r="C34" s="802"/>
      <c r="D34" s="802"/>
      <c r="E34" s="802"/>
      <c r="F34" s="802"/>
      <c r="G34" s="802"/>
      <c r="H34" s="802"/>
      <c r="I34" s="802"/>
      <c r="J34" s="802"/>
      <c r="K34" s="802"/>
      <c r="L34" s="802"/>
      <c r="M34" s="802"/>
      <c r="N34" s="802"/>
      <c r="O34" s="802"/>
      <c r="P34" s="803"/>
      <c r="Q34" s="804">
        <v>34</v>
      </c>
      <c r="R34" s="805"/>
      <c r="S34" s="805"/>
      <c r="T34" s="805"/>
      <c r="U34" s="805"/>
      <c r="V34" s="805">
        <v>32</v>
      </c>
      <c r="W34" s="805"/>
      <c r="X34" s="805"/>
      <c r="Y34" s="805"/>
      <c r="Z34" s="805"/>
      <c r="AA34" s="805">
        <v>2</v>
      </c>
      <c r="AB34" s="805"/>
      <c r="AC34" s="805"/>
      <c r="AD34" s="805"/>
      <c r="AE34" s="806"/>
      <c r="AF34" s="807">
        <v>0</v>
      </c>
      <c r="AG34" s="808"/>
      <c r="AH34" s="808"/>
      <c r="AI34" s="808"/>
      <c r="AJ34" s="809"/>
      <c r="AK34" s="876">
        <v>28</v>
      </c>
      <c r="AL34" s="877"/>
      <c r="AM34" s="877"/>
      <c r="AN34" s="877"/>
      <c r="AO34" s="877"/>
      <c r="AP34" s="877">
        <v>249</v>
      </c>
      <c r="AQ34" s="877"/>
      <c r="AR34" s="877"/>
      <c r="AS34" s="877"/>
      <c r="AT34" s="877"/>
      <c r="AU34" s="877">
        <v>249</v>
      </c>
      <c r="AV34" s="877"/>
      <c r="AW34" s="877"/>
      <c r="AX34" s="877"/>
      <c r="AY34" s="877"/>
      <c r="AZ34" s="878" t="s">
        <v>579</v>
      </c>
      <c r="BA34" s="878"/>
      <c r="BB34" s="878"/>
      <c r="BC34" s="878"/>
      <c r="BD34" s="878"/>
      <c r="BE34" s="874" t="s">
        <v>407</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409</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387</v>
      </c>
      <c r="B63" s="836" t="s">
        <v>410</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1811</v>
      </c>
      <c r="AG63" s="888"/>
      <c r="AH63" s="888"/>
      <c r="AI63" s="888"/>
      <c r="AJ63" s="889"/>
      <c r="AK63" s="890"/>
      <c r="AL63" s="885"/>
      <c r="AM63" s="885"/>
      <c r="AN63" s="885"/>
      <c r="AO63" s="885"/>
      <c r="AP63" s="888">
        <v>5250</v>
      </c>
      <c r="AQ63" s="888"/>
      <c r="AR63" s="888"/>
      <c r="AS63" s="888"/>
      <c r="AT63" s="888"/>
      <c r="AU63" s="888">
        <v>2622</v>
      </c>
      <c r="AV63" s="888"/>
      <c r="AW63" s="888"/>
      <c r="AX63" s="888"/>
      <c r="AY63" s="888"/>
      <c r="AZ63" s="892"/>
      <c r="BA63" s="892"/>
      <c r="BB63" s="892"/>
      <c r="BC63" s="892"/>
      <c r="BD63" s="892"/>
      <c r="BE63" s="893"/>
      <c r="BF63" s="893"/>
      <c r="BG63" s="893"/>
      <c r="BH63" s="893"/>
      <c r="BI63" s="894"/>
      <c r="BJ63" s="895" t="s">
        <v>411</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413</v>
      </c>
      <c r="B66" s="787"/>
      <c r="C66" s="787"/>
      <c r="D66" s="787"/>
      <c r="E66" s="787"/>
      <c r="F66" s="787"/>
      <c r="G66" s="787"/>
      <c r="H66" s="787"/>
      <c r="I66" s="787"/>
      <c r="J66" s="787"/>
      <c r="K66" s="787"/>
      <c r="L66" s="787"/>
      <c r="M66" s="787"/>
      <c r="N66" s="787"/>
      <c r="O66" s="787"/>
      <c r="P66" s="788"/>
      <c r="Q66" s="763" t="s">
        <v>414</v>
      </c>
      <c r="R66" s="764"/>
      <c r="S66" s="764"/>
      <c r="T66" s="764"/>
      <c r="U66" s="765"/>
      <c r="V66" s="763" t="s">
        <v>393</v>
      </c>
      <c r="W66" s="764"/>
      <c r="X66" s="764"/>
      <c r="Y66" s="764"/>
      <c r="Z66" s="765"/>
      <c r="AA66" s="763" t="s">
        <v>394</v>
      </c>
      <c r="AB66" s="764"/>
      <c r="AC66" s="764"/>
      <c r="AD66" s="764"/>
      <c r="AE66" s="765"/>
      <c r="AF66" s="898" t="s">
        <v>395</v>
      </c>
      <c r="AG66" s="859"/>
      <c r="AH66" s="859"/>
      <c r="AI66" s="859"/>
      <c r="AJ66" s="899"/>
      <c r="AK66" s="763" t="s">
        <v>415</v>
      </c>
      <c r="AL66" s="787"/>
      <c r="AM66" s="787"/>
      <c r="AN66" s="787"/>
      <c r="AO66" s="788"/>
      <c r="AP66" s="763" t="s">
        <v>416</v>
      </c>
      <c r="AQ66" s="764"/>
      <c r="AR66" s="764"/>
      <c r="AS66" s="764"/>
      <c r="AT66" s="765"/>
      <c r="AU66" s="763" t="s">
        <v>417</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580</v>
      </c>
      <c r="C68" s="916"/>
      <c r="D68" s="916"/>
      <c r="E68" s="916"/>
      <c r="F68" s="916"/>
      <c r="G68" s="916"/>
      <c r="H68" s="916"/>
      <c r="I68" s="916"/>
      <c r="J68" s="916"/>
      <c r="K68" s="916"/>
      <c r="L68" s="916"/>
      <c r="M68" s="916"/>
      <c r="N68" s="916"/>
      <c r="O68" s="916"/>
      <c r="P68" s="917"/>
      <c r="Q68" s="918">
        <v>4623</v>
      </c>
      <c r="R68" s="912"/>
      <c r="S68" s="912"/>
      <c r="T68" s="912"/>
      <c r="U68" s="912"/>
      <c r="V68" s="912">
        <v>4353</v>
      </c>
      <c r="W68" s="912"/>
      <c r="X68" s="912"/>
      <c r="Y68" s="912"/>
      <c r="Z68" s="912"/>
      <c r="AA68" s="912">
        <v>269</v>
      </c>
      <c r="AB68" s="912"/>
      <c r="AC68" s="912"/>
      <c r="AD68" s="912"/>
      <c r="AE68" s="912"/>
      <c r="AF68" s="912">
        <v>172</v>
      </c>
      <c r="AG68" s="912"/>
      <c r="AH68" s="912"/>
      <c r="AI68" s="912"/>
      <c r="AJ68" s="912"/>
      <c r="AK68" s="912">
        <v>8</v>
      </c>
      <c r="AL68" s="912"/>
      <c r="AM68" s="912"/>
      <c r="AN68" s="912"/>
      <c r="AO68" s="912"/>
      <c r="AP68" s="912">
        <v>2381</v>
      </c>
      <c r="AQ68" s="912"/>
      <c r="AR68" s="912"/>
      <c r="AS68" s="912"/>
      <c r="AT68" s="912"/>
      <c r="AU68" s="912">
        <v>415</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581</v>
      </c>
      <c r="C69" s="920"/>
      <c r="D69" s="920"/>
      <c r="E69" s="920"/>
      <c r="F69" s="920"/>
      <c r="G69" s="920"/>
      <c r="H69" s="920"/>
      <c r="I69" s="920"/>
      <c r="J69" s="920"/>
      <c r="K69" s="920"/>
      <c r="L69" s="920"/>
      <c r="M69" s="920"/>
      <c r="N69" s="920"/>
      <c r="O69" s="920"/>
      <c r="P69" s="921"/>
      <c r="Q69" s="922">
        <v>4</v>
      </c>
      <c r="R69" s="877"/>
      <c r="S69" s="877"/>
      <c r="T69" s="877"/>
      <c r="U69" s="877"/>
      <c r="V69" s="877">
        <v>3</v>
      </c>
      <c r="W69" s="877"/>
      <c r="X69" s="877"/>
      <c r="Y69" s="877"/>
      <c r="Z69" s="877"/>
      <c r="AA69" s="877">
        <v>1</v>
      </c>
      <c r="AB69" s="877"/>
      <c r="AC69" s="877"/>
      <c r="AD69" s="877"/>
      <c r="AE69" s="877"/>
      <c r="AF69" s="877">
        <v>1</v>
      </c>
      <c r="AG69" s="877"/>
      <c r="AH69" s="877"/>
      <c r="AI69" s="877"/>
      <c r="AJ69" s="877"/>
      <c r="AK69" s="877" t="s">
        <v>579</v>
      </c>
      <c r="AL69" s="877"/>
      <c r="AM69" s="877"/>
      <c r="AN69" s="877"/>
      <c r="AO69" s="877"/>
      <c r="AP69" s="877" t="s">
        <v>579</v>
      </c>
      <c r="AQ69" s="877"/>
      <c r="AR69" s="877"/>
      <c r="AS69" s="877"/>
      <c r="AT69" s="877"/>
      <c r="AU69" s="877" t="s">
        <v>579</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582</v>
      </c>
      <c r="C70" s="920"/>
      <c r="D70" s="920"/>
      <c r="E70" s="920"/>
      <c r="F70" s="920"/>
      <c r="G70" s="920"/>
      <c r="H70" s="920"/>
      <c r="I70" s="920"/>
      <c r="J70" s="920"/>
      <c r="K70" s="920"/>
      <c r="L70" s="920"/>
      <c r="M70" s="920"/>
      <c r="N70" s="920"/>
      <c r="O70" s="920"/>
      <c r="P70" s="921"/>
      <c r="Q70" s="922">
        <v>9132</v>
      </c>
      <c r="R70" s="877"/>
      <c r="S70" s="877"/>
      <c r="T70" s="877"/>
      <c r="U70" s="877"/>
      <c r="V70" s="877">
        <v>7684</v>
      </c>
      <c r="W70" s="877"/>
      <c r="X70" s="877"/>
      <c r="Y70" s="877"/>
      <c r="Z70" s="877"/>
      <c r="AA70" s="877">
        <v>1448</v>
      </c>
      <c r="AB70" s="877"/>
      <c r="AC70" s="877"/>
      <c r="AD70" s="877"/>
      <c r="AE70" s="877"/>
      <c r="AF70" s="877">
        <v>1448</v>
      </c>
      <c r="AG70" s="877"/>
      <c r="AH70" s="877"/>
      <c r="AI70" s="877"/>
      <c r="AJ70" s="877"/>
      <c r="AK70" s="877">
        <v>725</v>
      </c>
      <c r="AL70" s="877"/>
      <c r="AM70" s="877"/>
      <c r="AN70" s="877"/>
      <c r="AO70" s="877"/>
      <c r="AP70" s="877" t="s">
        <v>579</v>
      </c>
      <c r="AQ70" s="877"/>
      <c r="AR70" s="877"/>
      <c r="AS70" s="877"/>
      <c r="AT70" s="877"/>
      <c r="AU70" s="877" t="s">
        <v>579</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583</v>
      </c>
      <c r="C71" s="920"/>
      <c r="D71" s="920"/>
      <c r="E71" s="920"/>
      <c r="F71" s="920"/>
      <c r="G71" s="920"/>
      <c r="H71" s="920"/>
      <c r="I71" s="920"/>
      <c r="J71" s="920"/>
      <c r="K71" s="920"/>
      <c r="L71" s="920"/>
      <c r="M71" s="920"/>
      <c r="N71" s="920"/>
      <c r="O71" s="920"/>
      <c r="P71" s="921"/>
      <c r="Q71" s="922">
        <v>308</v>
      </c>
      <c r="R71" s="877"/>
      <c r="S71" s="877"/>
      <c r="T71" s="877"/>
      <c r="U71" s="877"/>
      <c r="V71" s="877">
        <v>254</v>
      </c>
      <c r="W71" s="877"/>
      <c r="X71" s="877"/>
      <c r="Y71" s="877"/>
      <c r="Z71" s="877"/>
      <c r="AA71" s="877">
        <v>54</v>
      </c>
      <c r="AB71" s="877"/>
      <c r="AC71" s="877"/>
      <c r="AD71" s="877"/>
      <c r="AE71" s="877"/>
      <c r="AF71" s="877">
        <v>54</v>
      </c>
      <c r="AG71" s="877"/>
      <c r="AH71" s="877"/>
      <c r="AI71" s="877"/>
      <c r="AJ71" s="877"/>
      <c r="AK71" s="877" t="s">
        <v>579</v>
      </c>
      <c r="AL71" s="877"/>
      <c r="AM71" s="877"/>
      <c r="AN71" s="877"/>
      <c r="AO71" s="877"/>
      <c r="AP71" s="877" t="s">
        <v>579</v>
      </c>
      <c r="AQ71" s="877"/>
      <c r="AR71" s="877"/>
      <c r="AS71" s="877"/>
      <c r="AT71" s="877"/>
      <c r="AU71" s="877" t="s">
        <v>579</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584</v>
      </c>
      <c r="C72" s="920"/>
      <c r="D72" s="920"/>
      <c r="E72" s="920"/>
      <c r="F72" s="920"/>
      <c r="G72" s="920"/>
      <c r="H72" s="920"/>
      <c r="I72" s="920"/>
      <c r="J72" s="920"/>
      <c r="K72" s="920"/>
      <c r="L72" s="920"/>
      <c r="M72" s="920"/>
      <c r="N72" s="920"/>
      <c r="O72" s="920"/>
      <c r="P72" s="921"/>
      <c r="Q72" s="922">
        <v>296028</v>
      </c>
      <c r="R72" s="877"/>
      <c r="S72" s="877"/>
      <c r="T72" s="877"/>
      <c r="U72" s="877"/>
      <c r="V72" s="877">
        <v>287668</v>
      </c>
      <c r="W72" s="877"/>
      <c r="X72" s="877"/>
      <c r="Y72" s="877"/>
      <c r="Z72" s="877"/>
      <c r="AA72" s="877">
        <v>8361</v>
      </c>
      <c r="AB72" s="877"/>
      <c r="AC72" s="877"/>
      <c r="AD72" s="877"/>
      <c r="AE72" s="877"/>
      <c r="AF72" s="877">
        <v>8361</v>
      </c>
      <c r="AG72" s="877"/>
      <c r="AH72" s="877"/>
      <c r="AI72" s="877"/>
      <c r="AJ72" s="877"/>
      <c r="AK72" s="877" t="s">
        <v>579</v>
      </c>
      <c r="AL72" s="877"/>
      <c r="AM72" s="877"/>
      <c r="AN72" s="877"/>
      <c r="AO72" s="877"/>
      <c r="AP72" s="877" t="s">
        <v>579</v>
      </c>
      <c r="AQ72" s="877"/>
      <c r="AR72" s="877"/>
      <c r="AS72" s="877"/>
      <c r="AT72" s="877"/>
      <c r="AU72" s="877" t="s">
        <v>579</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585</v>
      </c>
      <c r="C73" s="920"/>
      <c r="D73" s="920"/>
      <c r="E73" s="920"/>
      <c r="F73" s="920"/>
      <c r="G73" s="920"/>
      <c r="H73" s="920"/>
      <c r="I73" s="920"/>
      <c r="J73" s="920"/>
      <c r="K73" s="920"/>
      <c r="L73" s="920"/>
      <c r="M73" s="920"/>
      <c r="N73" s="920"/>
      <c r="O73" s="920"/>
      <c r="P73" s="921"/>
      <c r="Q73" s="922">
        <v>1112</v>
      </c>
      <c r="R73" s="877"/>
      <c r="S73" s="877"/>
      <c r="T73" s="877"/>
      <c r="U73" s="877"/>
      <c r="V73" s="877">
        <v>1119</v>
      </c>
      <c r="W73" s="877"/>
      <c r="X73" s="877"/>
      <c r="Y73" s="877"/>
      <c r="Z73" s="877"/>
      <c r="AA73" s="877">
        <v>-7</v>
      </c>
      <c r="AB73" s="877"/>
      <c r="AC73" s="877"/>
      <c r="AD73" s="877"/>
      <c r="AE73" s="877"/>
      <c r="AF73" s="877" t="s">
        <v>579</v>
      </c>
      <c r="AG73" s="877"/>
      <c r="AH73" s="877"/>
      <c r="AI73" s="877"/>
      <c r="AJ73" s="877"/>
      <c r="AK73" s="877" t="s">
        <v>579</v>
      </c>
      <c r="AL73" s="877"/>
      <c r="AM73" s="877"/>
      <c r="AN73" s="877"/>
      <c r="AO73" s="877"/>
      <c r="AP73" s="877" t="s">
        <v>579</v>
      </c>
      <c r="AQ73" s="877"/>
      <c r="AR73" s="877"/>
      <c r="AS73" s="877"/>
      <c r="AT73" s="877"/>
      <c r="AU73" s="877">
        <v>0</v>
      </c>
      <c r="AV73" s="877"/>
      <c r="AW73" s="877"/>
      <c r="AX73" s="877"/>
      <c r="AY73" s="877"/>
      <c r="AZ73" s="923" t="s">
        <v>586</v>
      </c>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387</v>
      </c>
      <c r="B88" s="836" t="s">
        <v>418</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10036</v>
      </c>
      <c r="AG88" s="888"/>
      <c r="AH88" s="888"/>
      <c r="AI88" s="888"/>
      <c r="AJ88" s="888"/>
      <c r="AK88" s="885"/>
      <c r="AL88" s="885"/>
      <c r="AM88" s="885"/>
      <c r="AN88" s="885"/>
      <c r="AO88" s="885"/>
      <c r="AP88" s="888">
        <v>2381</v>
      </c>
      <c r="AQ88" s="888"/>
      <c r="AR88" s="888"/>
      <c r="AS88" s="888"/>
      <c r="AT88" s="888"/>
      <c r="AU88" s="888">
        <v>415</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36" t="s">
        <v>419</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v>
      </c>
      <c r="CS102" s="896"/>
      <c r="CT102" s="896"/>
      <c r="CU102" s="896"/>
      <c r="CV102" s="939"/>
      <c r="CW102" s="938">
        <v>0</v>
      </c>
      <c r="CX102" s="896"/>
      <c r="CY102" s="896"/>
      <c r="CZ102" s="896"/>
      <c r="DA102" s="939"/>
      <c r="DB102" s="938">
        <v>0</v>
      </c>
      <c r="DC102" s="896"/>
      <c r="DD102" s="896"/>
      <c r="DE102" s="896"/>
      <c r="DF102" s="939"/>
      <c r="DG102" s="938">
        <v>0</v>
      </c>
      <c r="DH102" s="896"/>
      <c r="DI102" s="896"/>
      <c r="DJ102" s="896"/>
      <c r="DK102" s="939"/>
      <c r="DL102" s="938">
        <v>0</v>
      </c>
      <c r="DM102" s="896"/>
      <c r="DN102" s="896"/>
      <c r="DO102" s="896"/>
      <c r="DP102" s="939"/>
      <c r="DQ102" s="938">
        <v>0</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426</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427</v>
      </c>
      <c r="AB109" s="941"/>
      <c r="AC109" s="941"/>
      <c r="AD109" s="941"/>
      <c r="AE109" s="942"/>
      <c r="AF109" s="940" t="s">
        <v>305</v>
      </c>
      <c r="AG109" s="941"/>
      <c r="AH109" s="941"/>
      <c r="AI109" s="941"/>
      <c r="AJ109" s="942"/>
      <c r="AK109" s="940" t="s">
        <v>304</v>
      </c>
      <c r="AL109" s="941"/>
      <c r="AM109" s="941"/>
      <c r="AN109" s="941"/>
      <c r="AO109" s="942"/>
      <c r="AP109" s="940" t="s">
        <v>428</v>
      </c>
      <c r="AQ109" s="941"/>
      <c r="AR109" s="941"/>
      <c r="AS109" s="941"/>
      <c r="AT109" s="943"/>
      <c r="AU109" s="960" t="s">
        <v>426</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427</v>
      </c>
      <c r="BR109" s="941"/>
      <c r="BS109" s="941"/>
      <c r="BT109" s="941"/>
      <c r="BU109" s="942"/>
      <c r="BV109" s="940" t="s">
        <v>305</v>
      </c>
      <c r="BW109" s="941"/>
      <c r="BX109" s="941"/>
      <c r="BY109" s="941"/>
      <c r="BZ109" s="942"/>
      <c r="CA109" s="940" t="s">
        <v>304</v>
      </c>
      <c r="CB109" s="941"/>
      <c r="CC109" s="941"/>
      <c r="CD109" s="941"/>
      <c r="CE109" s="942"/>
      <c r="CF109" s="961" t="s">
        <v>428</v>
      </c>
      <c r="CG109" s="961"/>
      <c r="CH109" s="961"/>
      <c r="CI109" s="961"/>
      <c r="CJ109" s="961"/>
      <c r="CK109" s="940" t="s">
        <v>429</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427</v>
      </c>
      <c r="DH109" s="941"/>
      <c r="DI109" s="941"/>
      <c r="DJ109" s="941"/>
      <c r="DK109" s="942"/>
      <c r="DL109" s="940" t="s">
        <v>305</v>
      </c>
      <c r="DM109" s="941"/>
      <c r="DN109" s="941"/>
      <c r="DO109" s="941"/>
      <c r="DP109" s="942"/>
      <c r="DQ109" s="940" t="s">
        <v>304</v>
      </c>
      <c r="DR109" s="941"/>
      <c r="DS109" s="941"/>
      <c r="DT109" s="941"/>
      <c r="DU109" s="942"/>
      <c r="DV109" s="940" t="s">
        <v>428</v>
      </c>
      <c r="DW109" s="941"/>
      <c r="DX109" s="941"/>
      <c r="DY109" s="941"/>
      <c r="DZ109" s="943"/>
    </row>
    <row r="110" spans="1:131" s="247" customFormat="1" ht="26.25" customHeight="1" x14ac:dyDescent="0.15">
      <c r="A110" s="944" t="s">
        <v>430</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1622750</v>
      </c>
      <c r="AB110" s="948"/>
      <c r="AC110" s="948"/>
      <c r="AD110" s="948"/>
      <c r="AE110" s="949"/>
      <c r="AF110" s="950">
        <v>1622638</v>
      </c>
      <c r="AG110" s="948"/>
      <c r="AH110" s="948"/>
      <c r="AI110" s="948"/>
      <c r="AJ110" s="949"/>
      <c r="AK110" s="950">
        <v>1674855</v>
      </c>
      <c r="AL110" s="948"/>
      <c r="AM110" s="948"/>
      <c r="AN110" s="948"/>
      <c r="AO110" s="949"/>
      <c r="AP110" s="951">
        <v>22.4</v>
      </c>
      <c r="AQ110" s="952"/>
      <c r="AR110" s="952"/>
      <c r="AS110" s="952"/>
      <c r="AT110" s="953"/>
      <c r="AU110" s="954" t="s">
        <v>73</v>
      </c>
      <c r="AV110" s="955"/>
      <c r="AW110" s="955"/>
      <c r="AX110" s="955"/>
      <c r="AY110" s="955"/>
      <c r="AZ110" s="996" t="s">
        <v>431</v>
      </c>
      <c r="BA110" s="945"/>
      <c r="BB110" s="945"/>
      <c r="BC110" s="945"/>
      <c r="BD110" s="945"/>
      <c r="BE110" s="945"/>
      <c r="BF110" s="945"/>
      <c r="BG110" s="945"/>
      <c r="BH110" s="945"/>
      <c r="BI110" s="945"/>
      <c r="BJ110" s="945"/>
      <c r="BK110" s="945"/>
      <c r="BL110" s="945"/>
      <c r="BM110" s="945"/>
      <c r="BN110" s="945"/>
      <c r="BO110" s="945"/>
      <c r="BP110" s="946"/>
      <c r="BQ110" s="982">
        <v>19727991</v>
      </c>
      <c r="BR110" s="983"/>
      <c r="BS110" s="983"/>
      <c r="BT110" s="983"/>
      <c r="BU110" s="983"/>
      <c r="BV110" s="983">
        <v>19796252</v>
      </c>
      <c r="BW110" s="983"/>
      <c r="BX110" s="983"/>
      <c r="BY110" s="983"/>
      <c r="BZ110" s="983"/>
      <c r="CA110" s="983">
        <v>19755016</v>
      </c>
      <c r="CB110" s="983"/>
      <c r="CC110" s="983"/>
      <c r="CD110" s="983"/>
      <c r="CE110" s="983"/>
      <c r="CF110" s="997">
        <v>264.3</v>
      </c>
      <c r="CG110" s="998"/>
      <c r="CH110" s="998"/>
      <c r="CI110" s="998"/>
      <c r="CJ110" s="998"/>
      <c r="CK110" s="999" t="s">
        <v>432</v>
      </c>
      <c r="CL110" s="1000"/>
      <c r="CM110" s="979" t="s">
        <v>433</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128</v>
      </c>
      <c r="DH110" s="983"/>
      <c r="DI110" s="983"/>
      <c r="DJ110" s="983"/>
      <c r="DK110" s="983"/>
      <c r="DL110" s="983" t="s">
        <v>128</v>
      </c>
      <c r="DM110" s="983"/>
      <c r="DN110" s="983"/>
      <c r="DO110" s="983"/>
      <c r="DP110" s="983"/>
      <c r="DQ110" s="983" t="s">
        <v>128</v>
      </c>
      <c r="DR110" s="983"/>
      <c r="DS110" s="983"/>
      <c r="DT110" s="983"/>
      <c r="DU110" s="983"/>
      <c r="DV110" s="984" t="s">
        <v>434</v>
      </c>
      <c r="DW110" s="984"/>
      <c r="DX110" s="984"/>
      <c r="DY110" s="984"/>
      <c r="DZ110" s="985"/>
    </row>
    <row r="111" spans="1:131" s="247" customFormat="1" ht="26.25" customHeight="1" x14ac:dyDescent="0.15">
      <c r="A111" s="986" t="s">
        <v>435</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128</v>
      </c>
      <c r="AB111" s="990"/>
      <c r="AC111" s="990"/>
      <c r="AD111" s="990"/>
      <c r="AE111" s="991"/>
      <c r="AF111" s="992" t="s">
        <v>434</v>
      </c>
      <c r="AG111" s="990"/>
      <c r="AH111" s="990"/>
      <c r="AI111" s="990"/>
      <c r="AJ111" s="991"/>
      <c r="AK111" s="992" t="s">
        <v>128</v>
      </c>
      <c r="AL111" s="990"/>
      <c r="AM111" s="990"/>
      <c r="AN111" s="990"/>
      <c r="AO111" s="991"/>
      <c r="AP111" s="993" t="s">
        <v>434</v>
      </c>
      <c r="AQ111" s="994"/>
      <c r="AR111" s="994"/>
      <c r="AS111" s="994"/>
      <c r="AT111" s="995"/>
      <c r="AU111" s="956"/>
      <c r="AV111" s="957"/>
      <c r="AW111" s="957"/>
      <c r="AX111" s="957"/>
      <c r="AY111" s="957"/>
      <c r="AZ111" s="1005" t="s">
        <v>436</v>
      </c>
      <c r="BA111" s="1006"/>
      <c r="BB111" s="1006"/>
      <c r="BC111" s="1006"/>
      <c r="BD111" s="1006"/>
      <c r="BE111" s="1006"/>
      <c r="BF111" s="1006"/>
      <c r="BG111" s="1006"/>
      <c r="BH111" s="1006"/>
      <c r="BI111" s="1006"/>
      <c r="BJ111" s="1006"/>
      <c r="BK111" s="1006"/>
      <c r="BL111" s="1006"/>
      <c r="BM111" s="1006"/>
      <c r="BN111" s="1006"/>
      <c r="BO111" s="1006"/>
      <c r="BP111" s="1007"/>
      <c r="BQ111" s="975" t="s">
        <v>128</v>
      </c>
      <c r="BR111" s="976"/>
      <c r="BS111" s="976"/>
      <c r="BT111" s="976"/>
      <c r="BU111" s="976"/>
      <c r="BV111" s="976" t="s">
        <v>389</v>
      </c>
      <c r="BW111" s="976"/>
      <c r="BX111" s="976"/>
      <c r="BY111" s="976"/>
      <c r="BZ111" s="976"/>
      <c r="CA111" s="976" t="s">
        <v>411</v>
      </c>
      <c r="CB111" s="976"/>
      <c r="CC111" s="976"/>
      <c r="CD111" s="976"/>
      <c r="CE111" s="976"/>
      <c r="CF111" s="970" t="s">
        <v>411</v>
      </c>
      <c r="CG111" s="971"/>
      <c r="CH111" s="971"/>
      <c r="CI111" s="971"/>
      <c r="CJ111" s="971"/>
      <c r="CK111" s="1001"/>
      <c r="CL111" s="1002"/>
      <c r="CM111" s="972" t="s">
        <v>437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128</v>
      </c>
      <c r="DH111" s="976"/>
      <c r="DI111" s="976"/>
      <c r="DJ111" s="976"/>
      <c r="DK111" s="976"/>
      <c r="DL111" s="976" t="s">
        <v>434</v>
      </c>
      <c r="DM111" s="976"/>
      <c r="DN111" s="976"/>
      <c r="DO111" s="976"/>
      <c r="DP111" s="976"/>
      <c r="DQ111" s="976" t="s">
        <v>128</v>
      </c>
      <c r="DR111" s="976"/>
      <c r="DS111" s="976"/>
      <c r="DT111" s="976"/>
      <c r="DU111" s="976"/>
      <c r="DV111" s="977" t="s">
        <v>128</v>
      </c>
      <c r="DW111" s="977"/>
      <c r="DX111" s="977"/>
      <c r="DY111" s="977"/>
      <c r="DZ111" s="978"/>
    </row>
    <row r="112" spans="1:131" s="247" customFormat="1" ht="26.25" customHeight="1" x14ac:dyDescent="0.15">
      <c r="A112" s="1008" t="s">
        <v>438</v>
      </c>
      <c r="B112" s="1009"/>
      <c r="C112" s="1006" t="s">
        <v>439</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411</v>
      </c>
      <c r="AB112" s="1015"/>
      <c r="AC112" s="1015"/>
      <c r="AD112" s="1015"/>
      <c r="AE112" s="1016"/>
      <c r="AF112" s="1017" t="s">
        <v>411</v>
      </c>
      <c r="AG112" s="1015"/>
      <c r="AH112" s="1015"/>
      <c r="AI112" s="1015"/>
      <c r="AJ112" s="1016"/>
      <c r="AK112" s="1017" t="s">
        <v>389</v>
      </c>
      <c r="AL112" s="1015"/>
      <c r="AM112" s="1015"/>
      <c r="AN112" s="1015"/>
      <c r="AO112" s="1016"/>
      <c r="AP112" s="1018" t="s">
        <v>411</v>
      </c>
      <c r="AQ112" s="1019"/>
      <c r="AR112" s="1019"/>
      <c r="AS112" s="1019"/>
      <c r="AT112" s="1020"/>
      <c r="AU112" s="956"/>
      <c r="AV112" s="957"/>
      <c r="AW112" s="957"/>
      <c r="AX112" s="957"/>
      <c r="AY112" s="957"/>
      <c r="AZ112" s="1005" t="s">
        <v>440</v>
      </c>
      <c r="BA112" s="1006"/>
      <c r="BB112" s="1006"/>
      <c r="BC112" s="1006"/>
      <c r="BD112" s="1006"/>
      <c r="BE112" s="1006"/>
      <c r="BF112" s="1006"/>
      <c r="BG112" s="1006"/>
      <c r="BH112" s="1006"/>
      <c r="BI112" s="1006"/>
      <c r="BJ112" s="1006"/>
      <c r="BK112" s="1006"/>
      <c r="BL112" s="1006"/>
      <c r="BM112" s="1006"/>
      <c r="BN112" s="1006"/>
      <c r="BO112" s="1006"/>
      <c r="BP112" s="1007"/>
      <c r="BQ112" s="975">
        <v>2688657</v>
      </c>
      <c r="BR112" s="976"/>
      <c r="BS112" s="976"/>
      <c r="BT112" s="976"/>
      <c r="BU112" s="976"/>
      <c r="BV112" s="976">
        <v>2673758</v>
      </c>
      <c r="BW112" s="976"/>
      <c r="BX112" s="976"/>
      <c r="BY112" s="976"/>
      <c r="BZ112" s="976"/>
      <c r="CA112" s="976">
        <v>2621298</v>
      </c>
      <c r="CB112" s="976"/>
      <c r="CC112" s="976"/>
      <c r="CD112" s="976"/>
      <c r="CE112" s="976"/>
      <c r="CF112" s="970">
        <v>35.1</v>
      </c>
      <c r="CG112" s="971"/>
      <c r="CH112" s="971"/>
      <c r="CI112" s="971"/>
      <c r="CJ112" s="971"/>
      <c r="CK112" s="1001"/>
      <c r="CL112" s="1002"/>
      <c r="CM112" s="972" t="s">
        <v>441</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434</v>
      </c>
      <c r="DH112" s="976"/>
      <c r="DI112" s="976"/>
      <c r="DJ112" s="976"/>
      <c r="DK112" s="976"/>
      <c r="DL112" s="976" t="s">
        <v>434</v>
      </c>
      <c r="DM112" s="976"/>
      <c r="DN112" s="976"/>
      <c r="DO112" s="976"/>
      <c r="DP112" s="976"/>
      <c r="DQ112" s="976" t="s">
        <v>128</v>
      </c>
      <c r="DR112" s="976"/>
      <c r="DS112" s="976"/>
      <c r="DT112" s="976"/>
      <c r="DU112" s="976"/>
      <c r="DV112" s="977" t="s">
        <v>389</v>
      </c>
      <c r="DW112" s="977"/>
      <c r="DX112" s="977"/>
      <c r="DY112" s="977"/>
      <c r="DZ112" s="978"/>
    </row>
    <row r="113" spans="1:130" s="247" customFormat="1" ht="26.25" customHeight="1" x14ac:dyDescent="0.15">
      <c r="A113" s="1010"/>
      <c r="B113" s="1011"/>
      <c r="C113" s="1006" t="s">
        <v>442</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230752</v>
      </c>
      <c r="AB113" s="990"/>
      <c r="AC113" s="990"/>
      <c r="AD113" s="990"/>
      <c r="AE113" s="991"/>
      <c r="AF113" s="992">
        <v>229966</v>
      </c>
      <c r="AG113" s="990"/>
      <c r="AH113" s="990"/>
      <c r="AI113" s="990"/>
      <c r="AJ113" s="991"/>
      <c r="AK113" s="992">
        <v>228142</v>
      </c>
      <c r="AL113" s="990"/>
      <c r="AM113" s="990"/>
      <c r="AN113" s="990"/>
      <c r="AO113" s="991"/>
      <c r="AP113" s="993">
        <v>3.1</v>
      </c>
      <c r="AQ113" s="994"/>
      <c r="AR113" s="994"/>
      <c r="AS113" s="994"/>
      <c r="AT113" s="995"/>
      <c r="AU113" s="956"/>
      <c r="AV113" s="957"/>
      <c r="AW113" s="957"/>
      <c r="AX113" s="957"/>
      <c r="AY113" s="957"/>
      <c r="AZ113" s="1005" t="s">
        <v>443</v>
      </c>
      <c r="BA113" s="1006"/>
      <c r="BB113" s="1006"/>
      <c r="BC113" s="1006"/>
      <c r="BD113" s="1006"/>
      <c r="BE113" s="1006"/>
      <c r="BF113" s="1006"/>
      <c r="BG113" s="1006"/>
      <c r="BH113" s="1006"/>
      <c r="BI113" s="1006"/>
      <c r="BJ113" s="1006"/>
      <c r="BK113" s="1006"/>
      <c r="BL113" s="1006"/>
      <c r="BM113" s="1006"/>
      <c r="BN113" s="1006"/>
      <c r="BO113" s="1006"/>
      <c r="BP113" s="1007"/>
      <c r="BQ113" s="975">
        <v>412442</v>
      </c>
      <c r="BR113" s="976"/>
      <c r="BS113" s="976"/>
      <c r="BT113" s="976"/>
      <c r="BU113" s="976"/>
      <c r="BV113" s="976">
        <v>400427</v>
      </c>
      <c r="BW113" s="976"/>
      <c r="BX113" s="976"/>
      <c r="BY113" s="976"/>
      <c r="BZ113" s="976"/>
      <c r="CA113" s="976">
        <v>415432</v>
      </c>
      <c r="CB113" s="976"/>
      <c r="CC113" s="976"/>
      <c r="CD113" s="976"/>
      <c r="CE113" s="976"/>
      <c r="CF113" s="970">
        <v>5.6</v>
      </c>
      <c r="CG113" s="971"/>
      <c r="CH113" s="971"/>
      <c r="CI113" s="971"/>
      <c r="CJ113" s="971"/>
      <c r="CK113" s="1001"/>
      <c r="CL113" s="1002"/>
      <c r="CM113" s="972" t="s">
        <v>444</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128</v>
      </c>
      <c r="DH113" s="1015"/>
      <c r="DI113" s="1015"/>
      <c r="DJ113" s="1015"/>
      <c r="DK113" s="1016"/>
      <c r="DL113" s="1017" t="s">
        <v>389</v>
      </c>
      <c r="DM113" s="1015"/>
      <c r="DN113" s="1015"/>
      <c r="DO113" s="1015"/>
      <c r="DP113" s="1016"/>
      <c r="DQ113" s="1017" t="s">
        <v>128</v>
      </c>
      <c r="DR113" s="1015"/>
      <c r="DS113" s="1015"/>
      <c r="DT113" s="1015"/>
      <c r="DU113" s="1016"/>
      <c r="DV113" s="1018" t="s">
        <v>411</v>
      </c>
      <c r="DW113" s="1019"/>
      <c r="DX113" s="1019"/>
      <c r="DY113" s="1019"/>
      <c r="DZ113" s="1020"/>
    </row>
    <row r="114" spans="1:130" s="247" customFormat="1" ht="26.25" customHeight="1" x14ac:dyDescent="0.15">
      <c r="A114" s="1010"/>
      <c r="B114" s="1011"/>
      <c r="C114" s="1006" t="s">
        <v>445</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93611</v>
      </c>
      <c r="AB114" s="1015"/>
      <c r="AC114" s="1015"/>
      <c r="AD114" s="1015"/>
      <c r="AE114" s="1016"/>
      <c r="AF114" s="1017">
        <v>99809</v>
      </c>
      <c r="AG114" s="1015"/>
      <c r="AH114" s="1015"/>
      <c r="AI114" s="1015"/>
      <c r="AJ114" s="1016"/>
      <c r="AK114" s="1017">
        <v>100659</v>
      </c>
      <c r="AL114" s="1015"/>
      <c r="AM114" s="1015"/>
      <c r="AN114" s="1015"/>
      <c r="AO114" s="1016"/>
      <c r="AP114" s="1018">
        <v>1.3</v>
      </c>
      <c r="AQ114" s="1019"/>
      <c r="AR114" s="1019"/>
      <c r="AS114" s="1019"/>
      <c r="AT114" s="1020"/>
      <c r="AU114" s="956"/>
      <c r="AV114" s="957"/>
      <c r="AW114" s="957"/>
      <c r="AX114" s="957"/>
      <c r="AY114" s="957"/>
      <c r="AZ114" s="1005" t="s">
        <v>446</v>
      </c>
      <c r="BA114" s="1006"/>
      <c r="BB114" s="1006"/>
      <c r="BC114" s="1006"/>
      <c r="BD114" s="1006"/>
      <c r="BE114" s="1006"/>
      <c r="BF114" s="1006"/>
      <c r="BG114" s="1006"/>
      <c r="BH114" s="1006"/>
      <c r="BI114" s="1006"/>
      <c r="BJ114" s="1006"/>
      <c r="BK114" s="1006"/>
      <c r="BL114" s="1006"/>
      <c r="BM114" s="1006"/>
      <c r="BN114" s="1006"/>
      <c r="BO114" s="1006"/>
      <c r="BP114" s="1007"/>
      <c r="BQ114" s="975">
        <v>1617500</v>
      </c>
      <c r="BR114" s="976"/>
      <c r="BS114" s="976"/>
      <c r="BT114" s="976"/>
      <c r="BU114" s="976"/>
      <c r="BV114" s="976">
        <v>1517221</v>
      </c>
      <c r="BW114" s="976"/>
      <c r="BX114" s="976"/>
      <c r="BY114" s="976"/>
      <c r="BZ114" s="976"/>
      <c r="CA114" s="976">
        <v>1542570</v>
      </c>
      <c r="CB114" s="976"/>
      <c r="CC114" s="976"/>
      <c r="CD114" s="976"/>
      <c r="CE114" s="976"/>
      <c r="CF114" s="970">
        <v>20.6</v>
      </c>
      <c r="CG114" s="971"/>
      <c r="CH114" s="971"/>
      <c r="CI114" s="971"/>
      <c r="CJ114" s="971"/>
      <c r="CK114" s="1001"/>
      <c r="CL114" s="1002"/>
      <c r="CM114" s="972" t="s">
        <v>447</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128</v>
      </c>
      <c r="DH114" s="1015"/>
      <c r="DI114" s="1015"/>
      <c r="DJ114" s="1015"/>
      <c r="DK114" s="1016"/>
      <c r="DL114" s="1017" t="s">
        <v>128</v>
      </c>
      <c r="DM114" s="1015"/>
      <c r="DN114" s="1015"/>
      <c r="DO114" s="1015"/>
      <c r="DP114" s="1016"/>
      <c r="DQ114" s="1017" t="s">
        <v>434</v>
      </c>
      <c r="DR114" s="1015"/>
      <c r="DS114" s="1015"/>
      <c r="DT114" s="1015"/>
      <c r="DU114" s="1016"/>
      <c r="DV114" s="1018" t="s">
        <v>434</v>
      </c>
      <c r="DW114" s="1019"/>
      <c r="DX114" s="1019"/>
      <c r="DY114" s="1019"/>
      <c r="DZ114" s="1020"/>
    </row>
    <row r="115" spans="1:130" s="247" customFormat="1" ht="26.25" customHeight="1" x14ac:dyDescent="0.15">
      <c r="A115" s="1010"/>
      <c r="B115" s="1011"/>
      <c r="C115" s="1006" t="s">
        <v>448</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28</v>
      </c>
      <c r="AB115" s="990"/>
      <c r="AC115" s="990"/>
      <c r="AD115" s="990"/>
      <c r="AE115" s="991"/>
      <c r="AF115" s="992">
        <v>23</v>
      </c>
      <c r="AG115" s="990"/>
      <c r="AH115" s="990"/>
      <c r="AI115" s="990"/>
      <c r="AJ115" s="991"/>
      <c r="AK115" s="992">
        <v>19</v>
      </c>
      <c r="AL115" s="990"/>
      <c r="AM115" s="990"/>
      <c r="AN115" s="990"/>
      <c r="AO115" s="991"/>
      <c r="AP115" s="993">
        <v>0</v>
      </c>
      <c r="AQ115" s="994"/>
      <c r="AR115" s="994"/>
      <c r="AS115" s="994"/>
      <c r="AT115" s="995"/>
      <c r="AU115" s="956"/>
      <c r="AV115" s="957"/>
      <c r="AW115" s="957"/>
      <c r="AX115" s="957"/>
      <c r="AY115" s="957"/>
      <c r="AZ115" s="1005" t="s">
        <v>449</v>
      </c>
      <c r="BA115" s="1006"/>
      <c r="BB115" s="1006"/>
      <c r="BC115" s="1006"/>
      <c r="BD115" s="1006"/>
      <c r="BE115" s="1006"/>
      <c r="BF115" s="1006"/>
      <c r="BG115" s="1006"/>
      <c r="BH115" s="1006"/>
      <c r="BI115" s="1006"/>
      <c r="BJ115" s="1006"/>
      <c r="BK115" s="1006"/>
      <c r="BL115" s="1006"/>
      <c r="BM115" s="1006"/>
      <c r="BN115" s="1006"/>
      <c r="BO115" s="1006"/>
      <c r="BP115" s="1007"/>
      <c r="BQ115" s="975">
        <v>32019</v>
      </c>
      <c r="BR115" s="976"/>
      <c r="BS115" s="976"/>
      <c r="BT115" s="976"/>
      <c r="BU115" s="976"/>
      <c r="BV115" s="976">
        <v>32001</v>
      </c>
      <c r="BW115" s="976"/>
      <c r="BX115" s="976"/>
      <c r="BY115" s="976"/>
      <c r="BZ115" s="976"/>
      <c r="CA115" s="976" t="s">
        <v>411</v>
      </c>
      <c r="CB115" s="976"/>
      <c r="CC115" s="976"/>
      <c r="CD115" s="976"/>
      <c r="CE115" s="976"/>
      <c r="CF115" s="970" t="s">
        <v>128</v>
      </c>
      <c r="CG115" s="971"/>
      <c r="CH115" s="971"/>
      <c r="CI115" s="971"/>
      <c r="CJ115" s="971"/>
      <c r="CK115" s="1001"/>
      <c r="CL115" s="1002"/>
      <c r="CM115" s="1005" t="s">
        <v>450</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389</v>
      </c>
      <c r="DH115" s="1015"/>
      <c r="DI115" s="1015"/>
      <c r="DJ115" s="1015"/>
      <c r="DK115" s="1016"/>
      <c r="DL115" s="1017" t="s">
        <v>389</v>
      </c>
      <c r="DM115" s="1015"/>
      <c r="DN115" s="1015"/>
      <c r="DO115" s="1015"/>
      <c r="DP115" s="1016"/>
      <c r="DQ115" s="1017" t="s">
        <v>389</v>
      </c>
      <c r="DR115" s="1015"/>
      <c r="DS115" s="1015"/>
      <c r="DT115" s="1015"/>
      <c r="DU115" s="1016"/>
      <c r="DV115" s="1018" t="s">
        <v>389</v>
      </c>
      <c r="DW115" s="1019"/>
      <c r="DX115" s="1019"/>
      <c r="DY115" s="1019"/>
      <c r="DZ115" s="1020"/>
    </row>
    <row r="116" spans="1:130" s="247" customFormat="1" ht="26.25" customHeight="1" x14ac:dyDescent="0.15">
      <c r="A116" s="1012"/>
      <c r="B116" s="1013"/>
      <c r="C116" s="1021" t="s">
        <v>451</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389</v>
      </c>
      <c r="AB116" s="1015"/>
      <c r="AC116" s="1015"/>
      <c r="AD116" s="1015"/>
      <c r="AE116" s="1016"/>
      <c r="AF116" s="1017" t="s">
        <v>434</v>
      </c>
      <c r="AG116" s="1015"/>
      <c r="AH116" s="1015"/>
      <c r="AI116" s="1015"/>
      <c r="AJ116" s="1016"/>
      <c r="AK116" s="1017" t="s">
        <v>128</v>
      </c>
      <c r="AL116" s="1015"/>
      <c r="AM116" s="1015"/>
      <c r="AN116" s="1015"/>
      <c r="AO116" s="1016"/>
      <c r="AP116" s="1018" t="s">
        <v>434</v>
      </c>
      <c r="AQ116" s="1019"/>
      <c r="AR116" s="1019"/>
      <c r="AS116" s="1019"/>
      <c r="AT116" s="1020"/>
      <c r="AU116" s="956"/>
      <c r="AV116" s="957"/>
      <c r="AW116" s="957"/>
      <c r="AX116" s="957"/>
      <c r="AY116" s="957"/>
      <c r="AZ116" s="1023" t="s">
        <v>452</v>
      </c>
      <c r="BA116" s="1024"/>
      <c r="BB116" s="1024"/>
      <c r="BC116" s="1024"/>
      <c r="BD116" s="1024"/>
      <c r="BE116" s="1024"/>
      <c r="BF116" s="1024"/>
      <c r="BG116" s="1024"/>
      <c r="BH116" s="1024"/>
      <c r="BI116" s="1024"/>
      <c r="BJ116" s="1024"/>
      <c r="BK116" s="1024"/>
      <c r="BL116" s="1024"/>
      <c r="BM116" s="1024"/>
      <c r="BN116" s="1024"/>
      <c r="BO116" s="1024"/>
      <c r="BP116" s="1025"/>
      <c r="BQ116" s="975" t="s">
        <v>411</v>
      </c>
      <c r="BR116" s="976"/>
      <c r="BS116" s="976"/>
      <c r="BT116" s="976"/>
      <c r="BU116" s="976"/>
      <c r="BV116" s="976" t="s">
        <v>411</v>
      </c>
      <c r="BW116" s="976"/>
      <c r="BX116" s="976"/>
      <c r="BY116" s="976"/>
      <c r="BZ116" s="976"/>
      <c r="CA116" s="976" t="s">
        <v>411</v>
      </c>
      <c r="CB116" s="976"/>
      <c r="CC116" s="976"/>
      <c r="CD116" s="976"/>
      <c r="CE116" s="976"/>
      <c r="CF116" s="970" t="s">
        <v>411</v>
      </c>
      <c r="CG116" s="971"/>
      <c r="CH116" s="971"/>
      <c r="CI116" s="971"/>
      <c r="CJ116" s="971"/>
      <c r="CK116" s="1001"/>
      <c r="CL116" s="1002"/>
      <c r="CM116" s="972" t="s">
        <v>453</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128</v>
      </c>
      <c r="DH116" s="1015"/>
      <c r="DI116" s="1015"/>
      <c r="DJ116" s="1015"/>
      <c r="DK116" s="1016"/>
      <c r="DL116" s="1017" t="s">
        <v>389</v>
      </c>
      <c r="DM116" s="1015"/>
      <c r="DN116" s="1015"/>
      <c r="DO116" s="1015"/>
      <c r="DP116" s="1016"/>
      <c r="DQ116" s="1017" t="s">
        <v>389</v>
      </c>
      <c r="DR116" s="1015"/>
      <c r="DS116" s="1015"/>
      <c r="DT116" s="1015"/>
      <c r="DU116" s="1016"/>
      <c r="DV116" s="1018" t="s">
        <v>128</v>
      </c>
      <c r="DW116" s="1019"/>
      <c r="DX116" s="1019"/>
      <c r="DY116" s="1019"/>
      <c r="DZ116" s="1020"/>
    </row>
    <row r="117" spans="1:130" s="247" customFormat="1" ht="26.25" customHeight="1" x14ac:dyDescent="0.15">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454</v>
      </c>
      <c r="Z117" s="942"/>
      <c r="AA117" s="1032">
        <v>1947141</v>
      </c>
      <c r="AB117" s="1033"/>
      <c r="AC117" s="1033"/>
      <c r="AD117" s="1033"/>
      <c r="AE117" s="1034"/>
      <c r="AF117" s="1035">
        <v>1952436</v>
      </c>
      <c r="AG117" s="1033"/>
      <c r="AH117" s="1033"/>
      <c r="AI117" s="1033"/>
      <c r="AJ117" s="1034"/>
      <c r="AK117" s="1035">
        <v>2003675</v>
      </c>
      <c r="AL117" s="1033"/>
      <c r="AM117" s="1033"/>
      <c r="AN117" s="1033"/>
      <c r="AO117" s="1034"/>
      <c r="AP117" s="1036"/>
      <c r="AQ117" s="1037"/>
      <c r="AR117" s="1037"/>
      <c r="AS117" s="1037"/>
      <c r="AT117" s="1038"/>
      <c r="AU117" s="956"/>
      <c r="AV117" s="957"/>
      <c r="AW117" s="957"/>
      <c r="AX117" s="957"/>
      <c r="AY117" s="957"/>
      <c r="AZ117" s="1023" t="s">
        <v>455</v>
      </c>
      <c r="BA117" s="1024"/>
      <c r="BB117" s="1024"/>
      <c r="BC117" s="1024"/>
      <c r="BD117" s="1024"/>
      <c r="BE117" s="1024"/>
      <c r="BF117" s="1024"/>
      <c r="BG117" s="1024"/>
      <c r="BH117" s="1024"/>
      <c r="BI117" s="1024"/>
      <c r="BJ117" s="1024"/>
      <c r="BK117" s="1024"/>
      <c r="BL117" s="1024"/>
      <c r="BM117" s="1024"/>
      <c r="BN117" s="1024"/>
      <c r="BO117" s="1024"/>
      <c r="BP117" s="1025"/>
      <c r="BQ117" s="975" t="s">
        <v>411</v>
      </c>
      <c r="BR117" s="976"/>
      <c r="BS117" s="976"/>
      <c r="BT117" s="976"/>
      <c r="BU117" s="976"/>
      <c r="BV117" s="976" t="s">
        <v>411</v>
      </c>
      <c r="BW117" s="976"/>
      <c r="BX117" s="976"/>
      <c r="BY117" s="976"/>
      <c r="BZ117" s="976"/>
      <c r="CA117" s="976" t="s">
        <v>411</v>
      </c>
      <c r="CB117" s="976"/>
      <c r="CC117" s="976"/>
      <c r="CD117" s="976"/>
      <c r="CE117" s="976"/>
      <c r="CF117" s="970" t="s">
        <v>411</v>
      </c>
      <c r="CG117" s="971"/>
      <c r="CH117" s="971"/>
      <c r="CI117" s="971"/>
      <c r="CJ117" s="971"/>
      <c r="CK117" s="1001"/>
      <c r="CL117" s="1002"/>
      <c r="CM117" s="972" t="s">
        <v>456</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411</v>
      </c>
      <c r="DH117" s="1015"/>
      <c r="DI117" s="1015"/>
      <c r="DJ117" s="1015"/>
      <c r="DK117" s="1016"/>
      <c r="DL117" s="1017" t="s">
        <v>411</v>
      </c>
      <c r="DM117" s="1015"/>
      <c r="DN117" s="1015"/>
      <c r="DO117" s="1015"/>
      <c r="DP117" s="1016"/>
      <c r="DQ117" s="1017" t="s">
        <v>411</v>
      </c>
      <c r="DR117" s="1015"/>
      <c r="DS117" s="1015"/>
      <c r="DT117" s="1015"/>
      <c r="DU117" s="1016"/>
      <c r="DV117" s="1018" t="s">
        <v>411</v>
      </c>
      <c r="DW117" s="1019"/>
      <c r="DX117" s="1019"/>
      <c r="DY117" s="1019"/>
      <c r="DZ117" s="1020"/>
    </row>
    <row r="118" spans="1:130" s="247" customFormat="1" ht="26.25" customHeight="1" x14ac:dyDescent="0.15">
      <c r="A118" s="960" t="s">
        <v>429</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427</v>
      </c>
      <c r="AB118" s="941"/>
      <c r="AC118" s="941"/>
      <c r="AD118" s="941"/>
      <c r="AE118" s="942"/>
      <c r="AF118" s="940" t="s">
        <v>305</v>
      </c>
      <c r="AG118" s="941"/>
      <c r="AH118" s="941"/>
      <c r="AI118" s="941"/>
      <c r="AJ118" s="942"/>
      <c r="AK118" s="940" t="s">
        <v>304</v>
      </c>
      <c r="AL118" s="941"/>
      <c r="AM118" s="941"/>
      <c r="AN118" s="941"/>
      <c r="AO118" s="942"/>
      <c r="AP118" s="1027" t="s">
        <v>428</v>
      </c>
      <c r="AQ118" s="1028"/>
      <c r="AR118" s="1028"/>
      <c r="AS118" s="1028"/>
      <c r="AT118" s="1029"/>
      <c r="AU118" s="956"/>
      <c r="AV118" s="957"/>
      <c r="AW118" s="957"/>
      <c r="AX118" s="957"/>
      <c r="AY118" s="957"/>
      <c r="AZ118" s="1030" t="s">
        <v>457</v>
      </c>
      <c r="BA118" s="1021"/>
      <c r="BB118" s="1021"/>
      <c r="BC118" s="1021"/>
      <c r="BD118" s="1021"/>
      <c r="BE118" s="1021"/>
      <c r="BF118" s="1021"/>
      <c r="BG118" s="1021"/>
      <c r="BH118" s="1021"/>
      <c r="BI118" s="1021"/>
      <c r="BJ118" s="1021"/>
      <c r="BK118" s="1021"/>
      <c r="BL118" s="1021"/>
      <c r="BM118" s="1021"/>
      <c r="BN118" s="1021"/>
      <c r="BO118" s="1021"/>
      <c r="BP118" s="1022"/>
      <c r="BQ118" s="1053" t="s">
        <v>411</v>
      </c>
      <c r="BR118" s="1054"/>
      <c r="BS118" s="1054"/>
      <c r="BT118" s="1054"/>
      <c r="BU118" s="1054"/>
      <c r="BV118" s="1054" t="s">
        <v>411</v>
      </c>
      <c r="BW118" s="1054"/>
      <c r="BX118" s="1054"/>
      <c r="BY118" s="1054"/>
      <c r="BZ118" s="1054"/>
      <c r="CA118" s="1054" t="s">
        <v>411</v>
      </c>
      <c r="CB118" s="1054"/>
      <c r="CC118" s="1054"/>
      <c r="CD118" s="1054"/>
      <c r="CE118" s="1054"/>
      <c r="CF118" s="970" t="s">
        <v>411</v>
      </c>
      <c r="CG118" s="971"/>
      <c r="CH118" s="971"/>
      <c r="CI118" s="971"/>
      <c r="CJ118" s="971"/>
      <c r="CK118" s="1001"/>
      <c r="CL118" s="1002"/>
      <c r="CM118" s="972" t="s">
        <v>458</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411</v>
      </c>
      <c r="DH118" s="1015"/>
      <c r="DI118" s="1015"/>
      <c r="DJ118" s="1015"/>
      <c r="DK118" s="1016"/>
      <c r="DL118" s="1017" t="s">
        <v>411</v>
      </c>
      <c r="DM118" s="1015"/>
      <c r="DN118" s="1015"/>
      <c r="DO118" s="1015"/>
      <c r="DP118" s="1016"/>
      <c r="DQ118" s="1017" t="s">
        <v>411</v>
      </c>
      <c r="DR118" s="1015"/>
      <c r="DS118" s="1015"/>
      <c r="DT118" s="1015"/>
      <c r="DU118" s="1016"/>
      <c r="DV118" s="1018" t="s">
        <v>411</v>
      </c>
      <c r="DW118" s="1019"/>
      <c r="DX118" s="1019"/>
      <c r="DY118" s="1019"/>
      <c r="DZ118" s="1020"/>
    </row>
    <row r="119" spans="1:130" s="247" customFormat="1" ht="26.25" customHeight="1" x14ac:dyDescent="0.15">
      <c r="A119" s="1114" t="s">
        <v>432</v>
      </c>
      <c r="B119" s="1000"/>
      <c r="C119" s="979" t="s">
        <v>433</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411</v>
      </c>
      <c r="AB119" s="948"/>
      <c r="AC119" s="948"/>
      <c r="AD119" s="948"/>
      <c r="AE119" s="949"/>
      <c r="AF119" s="950" t="s">
        <v>411</v>
      </c>
      <c r="AG119" s="948"/>
      <c r="AH119" s="948"/>
      <c r="AI119" s="948"/>
      <c r="AJ119" s="949"/>
      <c r="AK119" s="950" t="s">
        <v>411</v>
      </c>
      <c r="AL119" s="948"/>
      <c r="AM119" s="948"/>
      <c r="AN119" s="948"/>
      <c r="AO119" s="949"/>
      <c r="AP119" s="951" t="s">
        <v>411</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459</v>
      </c>
      <c r="BP119" s="1062"/>
      <c r="BQ119" s="1053">
        <v>24478609</v>
      </c>
      <c r="BR119" s="1054"/>
      <c r="BS119" s="1054"/>
      <c r="BT119" s="1054"/>
      <c r="BU119" s="1054"/>
      <c r="BV119" s="1054">
        <v>24419659</v>
      </c>
      <c r="BW119" s="1054"/>
      <c r="BX119" s="1054"/>
      <c r="BY119" s="1054"/>
      <c r="BZ119" s="1054"/>
      <c r="CA119" s="1054">
        <v>24334316</v>
      </c>
      <c r="CB119" s="1054"/>
      <c r="CC119" s="1054"/>
      <c r="CD119" s="1054"/>
      <c r="CE119" s="1054"/>
      <c r="CF119" s="1055"/>
      <c r="CG119" s="1056"/>
      <c r="CH119" s="1056"/>
      <c r="CI119" s="1056"/>
      <c r="CJ119" s="1057"/>
      <c r="CK119" s="1003"/>
      <c r="CL119" s="1004"/>
      <c r="CM119" s="1058" t="s">
        <v>460</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128</v>
      </c>
      <c r="DH119" s="1040"/>
      <c r="DI119" s="1040"/>
      <c r="DJ119" s="1040"/>
      <c r="DK119" s="1041"/>
      <c r="DL119" s="1039" t="s">
        <v>128</v>
      </c>
      <c r="DM119" s="1040"/>
      <c r="DN119" s="1040"/>
      <c r="DO119" s="1040"/>
      <c r="DP119" s="1041"/>
      <c r="DQ119" s="1039" t="s">
        <v>411</v>
      </c>
      <c r="DR119" s="1040"/>
      <c r="DS119" s="1040"/>
      <c r="DT119" s="1040"/>
      <c r="DU119" s="1041"/>
      <c r="DV119" s="1042" t="s">
        <v>128</v>
      </c>
      <c r="DW119" s="1043"/>
      <c r="DX119" s="1043"/>
      <c r="DY119" s="1043"/>
      <c r="DZ119" s="1044"/>
    </row>
    <row r="120" spans="1:130" s="247" customFormat="1" ht="26.25" customHeight="1" x14ac:dyDescent="0.15">
      <c r="A120" s="1115"/>
      <c r="B120" s="1002"/>
      <c r="C120" s="972" t="s">
        <v>437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128</v>
      </c>
      <c r="AB120" s="1015"/>
      <c r="AC120" s="1015"/>
      <c r="AD120" s="1015"/>
      <c r="AE120" s="1016"/>
      <c r="AF120" s="1017" t="s">
        <v>128</v>
      </c>
      <c r="AG120" s="1015"/>
      <c r="AH120" s="1015"/>
      <c r="AI120" s="1015"/>
      <c r="AJ120" s="1016"/>
      <c r="AK120" s="1017" t="s">
        <v>411</v>
      </c>
      <c r="AL120" s="1015"/>
      <c r="AM120" s="1015"/>
      <c r="AN120" s="1015"/>
      <c r="AO120" s="1016"/>
      <c r="AP120" s="1018" t="s">
        <v>128</v>
      </c>
      <c r="AQ120" s="1019"/>
      <c r="AR120" s="1019"/>
      <c r="AS120" s="1019"/>
      <c r="AT120" s="1020"/>
      <c r="AU120" s="1045" t="s">
        <v>461</v>
      </c>
      <c r="AV120" s="1046"/>
      <c r="AW120" s="1046"/>
      <c r="AX120" s="1046"/>
      <c r="AY120" s="1047"/>
      <c r="AZ120" s="996" t="s">
        <v>462</v>
      </c>
      <c r="BA120" s="945"/>
      <c r="BB120" s="945"/>
      <c r="BC120" s="945"/>
      <c r="BD120" s="945"/>
      <c r="BE120" s="945"/>
      <c r="BF120" s="945"/>
      <c r="BG120" s="945"/>
      <c r="BH120" s="945"/>
      <c r="BI120" s="945"/>
      <c r="BJ120" s="945"/>
      <c r="BK120" s="945"/>
      <c r="BL120" s="945"/>
      <c r="BM120" s="945"/>
      <c r="BN120" s="945"/>
      <c r="BO120" s="945"/>
      <c r="BP120" s="946"/>
      <c r="BQ120" s="982">
        <v>5730468</v>
      </c>
      <c r="BR120" s="983"/>
      <c r="BS120" s="983"/>
      <c r="BT120" s="983"/>
      <c r="BU120" s="983"/>
      <c r="BV120" s="983">
        <v>6067391</v>
      </c>
      <c r="BW120" s="983"/>
      <c r="BX120" s="983"/>
      <c r="BY120" s="983"/>
      <c r="BZ120" s="983"/>
      <c r="CA120" s="983">
        <v>6323959</v>
      </c>
      <c r="CB120" s="983"/>
      <c r="CC120" s="983"/>
      <c r="CD120" s="983"/>
      <c r="CE120" s="983"/>
      <c r="CF120" s="997">
        <v>84.6</v>
      </c>
      <c r="CG120" s="998"/>
      <c r="CH120" s="998"/>
      <c r="CI120" s="998"/>
      <c r="CJ120" s="998"/>
      <c r="CK120" s="1063" t="s">
        <v>463</v>
      </c>
      <c r="CL120" s="1064"/>
      <c r="CM120" s="1064"/>
      <c r="CN120" s="1064"/>
      <c r="CO120" s="1065"/>
      <c r="CP120" s="1071" t="s">
        <v>405</v>
      </c>
      <c r="CQ120" s="1072"/>
      <c r="CR120" s="1072"/>
      <c r="CS120" s="1072"/>
      <c r="CT120" s="1072"/>
      <c r="CU120" s="1072"/>
      <c r="CV120" s="1072"/>
      <c r="CW120" s="1072"/>
      <c r="CX120" s="1072"/>
      <c r="CY120" s="1072"/>
      <c r="CZ120" s="1072"/>
      <c r="DA120" s="1072"/>
      <c r="DB120" s="1072"/>
      <c r="DC120" s="1072"/>
      <c r="DD120" s="1072"/>
      <c r="DE120" s="1072"/>
      <c r="DF120" s="1073"/>
      <c r="DG120" s="982">
        <v>2350332</v>
      </c>
      <c r="DH120" s="983"/>
      <c r="DI120" s="983"/>
      <c r="DJ120" s="983"/>
      <c r="DK120" s="983"/>
      <c r="DL120" s="983">
        <v>2336360</v>
      </c>
      <c r="DM120" s="983"/>
      <c r="DN120" s="983"/>
      <c r="DO120" s="983"/>
      <c r="DP120" s="983"/>
      <c r="DQ120" s="983">
        <v>2295563</v>
      </c>
      <c r="DR120" s="983"/>
      <c r="DS120" s="983"/>
      <c r="DT120" s="983"/>
      <c r="DU120" s="983"/>
      <c r="DV120" s="984">
        <v>30.7</v>
      </c>
      <c r="DW120" s="984"/>
      <c r="DX120" s="984"/>
      <c r="DY120" s="984"/>
      <c r="DZ120" s="985"/>
    </row>
    <row r="121" spans="1:130" s="247" customFormat="1" ht="26.25" customHeight="1" x14ac:dyDescent="0.15">
      <c r="A121" s="1115"/>
      <c r="B121" s="1002"/>
      <c r="C121" s="1023" t="s">
        <v>464</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411</v>
      </c>
      <c r="AB121" s="1015"/>
      <c r="AC121" s="1015"/>
      <c r="AD121" s="1015"/>
      <c r="AE121" s="1016"/>
      <c r="AF121" s="1017" t="s">
        <v>128</v>
      </c>
      <c r="AG121" s="1015"/>
      <c r="AH121" s="1015"/>
      <c r="AI121" s="1015"/>
      <c r="AJ121" s="1016"/>
      <c r="AK121" s="1017" t="s">
        <v>128</v>
      </c>
      <c r="AL121" s="1015"/>
      <c r="AM121" s="1015"/>
      <c r="AN121" s="1015"/>
      <c r="AO121" s="1016"/>
      <c r="AP121" s="1018" t="s">
        <v>128</v>
      </c>
      <c r="AQ121" s="1019"/>
      <c r="AR121" s="1019"/>
      <c r="AS121" s="1019"/>
      <c r="AT121" s="1020"/>
      <c r="AU121" s="1048"/>
      <c r="AV121" s="1049"/>
      <c r="AW121" s="1049"/>
      <c r="AX121" s="1049"/>
      <c r="AY121" s="1050"/>
      <c r="AZ121" s="1005" t="s">
        <v>465</v>
      </c>
      <c r="BA121" s="1006"/>
      <c r="BB121" s="1006"/>
      <c r="BC121" s="1006"/>
      <c r="BD121" s="1006"/>
      <c r="BE121" s="1006"/>
      <c r="BF121" s="1006"/>
      <c r="BG121" s="1006"/>
      <c r="BH121" s="1006"/>
      <c r="BI121" s="1006"/>
      <c r="BJ121" s="1006"/>
      <c r="BK121" s="1006"/>
      <c r="BL121" s="1006"/>
      <c r="BM121" s="1006"/>
      <c r="BN121" s="1006"/>
      <c r="BO121" s="1006"/>
      <c r="BP121" s="1007"/>
      <c r="BQ121" s="975">
        <v>785195</v>
      </c>
      <c r="BR121" s="976"/>
      <c r="BS121" s="976"/>
      <c r="BT121" s="976"/>
      <c r="BU121" s="976"/>
      <c r="BV121" s="976">
        <v>717887</v>
      </c>
      <c r="BW121" s="976"/>
      <c r="BX121" s="976"/>
      <c r="BY121" s="976"/>
      <c r="BZ121" s="976"/>
      <c r="CA121" s="976">
        <v>564927</v>
      </c>
      <c r="CB121" s="976"/>
      <c r="CC121" s="976"/>
      <c r="CD121" s="976"/>
      <c r="CE121" s="976"/>
      <c r="CF121" s="970">
        <v>7.6</v>
      </c>
      <c r="CG121" s="971"/>
      <c r="CH121" s="971"/>
      <c r="CI121" s="971"/>
      <c r="CJ121" s="971"/>
      <c r="CK121" s="1066"/>
      <c r="CL121" s="1067"/>
      <c r="CM121" s="1067"/>
      <c r="CN121" s="1067"/>
      <c r="CO121" s="1068"/>
      <c r="CP121" s="1076" t="s">
        <v>466</v>
      </c>
      <c r="CQ121" s="1077"/>
      <c r="CR121" s="1077"/>
      <c r="CS121" s="1077"/>
      <c r="CT121" s="1077"/>
      <c r="CU121" s="1077"/>
      <c r="CV121" s="1077"/>
      <c r="CW121" s="1077"/>
      <c r="CX121" s="1077"/>
      <c r="CY121" s="1077"/>
      <c r="CZ121" s="1077"/>
      <c r="DA121" s="1077"/>
      <c r="DB121" s="1077"/>
      <c r="DC121" s="1077"/>
      <c r="DD121" s="1077"/>
      <c r="DE121" s="1077"/>
      <c r="DF121" s="1078"/>
      <c r="DG121" s="975">
        <v>273856</v>
      </c>
      <c r="DH121" s="976"/>
      <c r="DI121" s="976"/>
      <c r="DJ121" s="976"/>
      <c r="DK121" s="976"/>
      <c r="DL121" s="976">
        <v>261464</v>
      </c>
      <c r="DM121" s="976"/>
      <c r="DN121" s="976"/>
      <c r="DO121" s="976"/>
      <c r="DP121" s="976"/>
      <c r="DQ121" s="976">
        <v>248823</v>
      </c>
      <c r="DR121" s="976"/>
      <c r="DS121" s="976"/>
      <c r="DT121" s="976"/>
      <c r="DU121" s="976"/>
      <c r="DV121" s="977">
        <v>3.3</v>
      </c>
      <c r="DW121" s="977"/>
      <c r="DX121" s="977"/>
      <c r="DY121" s="977"/>
      <c r="DZ121" s="978"/>
    </row>
    <row r="122" spans="1:130" s="247" customFormat="1" ht="26.25" customHeight="1" x14ac:dyDescent="0.15">
      <c r="A122" s="1115"/>
      <c r="B122" s="1002"/>
      <c r="C122" s="972" t="s">
        <v>447</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411</v>
      </c>
      <c r="AB122" s="1015"/>
      <c r="AC122" s="1015"/>
      <c r="AD122" s="1015"/>
      <c r="AE122" s="1016"/>
      <c r="AF122" s="1017" t="s">
        <v>411</v>
      </c>
      <c r="AG122" s="1015"/>
      <c r="AH122" s="1015"/>
      <c r="AI122" s="1015"/>
      <c r="AJ122" s="1016"/>
      <c r="AK122" s="1017" t="s">
        <v>128</v>
      </c>
      <c r="AL122" s="1015"/>
      <c r="AM122" s="1015"/>
      <c r="AN122" s="1015"/>
      <c r="AO122" s="1016"/>
      <c r="AP122" s="1018" t="s">
        <v>128</v>
      </c>
      <c r="AQ122" s="1019"/>
      <c r="AR122" s="1019"/>
      <c r="AS122" s="1019"/>
      <c r="AT122" s="1020"/>
      <c r="AU122" s="1048"/>
      <c r="AV122" s="1049"/>
      <c r="AW122" s="1049"/>
      <c r="AX122" s="1049"/>
      <c r="AY122" s="1050"/>
      <c r="AZ122" s="1030" t="s">
        <v>467</v>
      </c>
      <c r="BA122" s="1021"/>
      <c r="BB122" s="1021"/>
      <c r="BC122" s="1021"/>
      <c r="BD122" s="1021"/>
      <c r="BE122" s="1021"/>
      <c r="BF122" s="1021"/>
      <c r="BG122" s="1021"/>
      <c r="BH122" s="1021"/>
      <c r="BI122" s="1021"/>
      <c r="BJ122" s="1021"/>
      <c r="BK122" s="1021"/>
      <c r="BL122" s="1021"/>
      <c r="BM122" s="1021"/>
      <c r="BN122" s="1021"/>
      <c r="BO122" s="1021"/>
      <c r="BP122" s="1022"/>
      <c r="BQ122" s="1053">
        <v>15804549</v>
      </c>
      <c r="BR122" s="1054"/>
      <c r="BS122" s="1054"/>
      <c r="BT122" s="1054"/>
      <c r="BU122" s="1054"/>
      <c r="BV122" s="1054">
        <v>15996685</v>
      </c>
      <c r="BW122" s="1054"/>
      <c r="BX122" s="1054"/>
      <c r="BY122" s="1054"/>
      <c r="BZ122" s="1054"/>
      <c r="CA122" s="1054">
        <v>17242493</v>
      </c>
      <c r="CB122" s="1054"/>
      <c r="CC122" s="1054"/>
      <c r="CD122" s="1054"/>
      <c r="CE122" s="1054"/>
      <c r="CF122" s="1074">
        <v>230.7</v>
      </c>
      <c r="CG122" s="1075"/>
      <c r="CH122" s="1075"/>
      <c r="CI122" s="1075"/>
      <c r="CJ122" s="1075"/>
      <c r="CK122" s="1066"/>
      <c r="CL122" s="1067"/>
      <c r="CM122" s="1067"/>
      <c r="CN122" s="1067"/>
      <c r="CO122" s="1068"/>
      <c r="CP122" s="1076" t="s">
        <v>406</v>
      </c>
      <c r="CQ122" s="1077"/>
      <c r="CR122" s="1077"/>
      <c r="CS122" s="1077"/>
      <c r="CT122" s="1077"/>
      <c r="CU122" s="1077"/>
      <c r="CV122" s="1077"/>
      <c r="CW122" s="1077"/>
      <c r="CX122" s="1077"/>
      <c r="CY122" s="1077"/>
      <c r="CZ122" s="1077"/>
      <c r="DA122" s="1077"/>
      <c r="DB122" s="1077"/>
      <c r="DC122" s="1077"/>
      <c r="DD122" s="1077"/>
      <c r="DE122" s="1077"/>
      <c r="DF122" s="1078"/>
      <c r="DG122" s="975">
        <v>64469</v>
      </c>
      <c r="DH122" s="976"/>
      <c r="DI122" s="976"/>
      <c r="DJ122" s="976"/>
      <c r="DK122" s="976"/>
      <c r="DL122" s="976">
        <v>75934</v>
      </c>
      <c r="DM122" s="976"/>
      <c r="DN122" s="976"/>
      <c r="DO122" s="976"/>
      <c r="DP122" s="976"/>
      <c r="DQ122" s="976">
        <v>76912</v>
      </c>
      <c r="DR122" s="976"/>
      <c r="DS122" s="976"/>
      <c r="DT122" s="976"/>
      <c r="DU122" s="976"/>
      <c r="DV122" s="977">
        <v>1</v>
      </c>
      <c r="DW122" s="977"/>
      <c r="DX122" s="977"/>
      <c r="DY122" s="977"/>
      <c r="DZ122" s="978"/>
    </row>
    <row r="123" spans="1:130" s="247" customFormat="1" ht="26.25" customHeight="1" x14ac:dyDescent="0.15">
      <c r="A123" s="1115"/>
      <c r="B123" s="1002"/>
      <c r="C123" s="972" t="s">
        <v>453</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411</v>
      </c>
      <c r="AB123" s="1015"/>
      <c r="AC123" s="1015"/>
      <c r="AD123" s="1015"/>
      <c r="AE123" s="1016"/>
      <c r="AF123" s="1017" t="s">
        <v>411</v>
      </c>
      <c r="AG123" s="1015"/>
      <c r="AH123" s="1015"/>
      <c r="AI123" s="1015"/>
      <c r="AJ123" s="1016"/>
      <c r="AK123" s="1017" t="s">
        <v>128</v>
      </c>
      <c r="AL123" s="1015"/>
      <c r="AM123" s="1015"/>
      <c r="AN123" s="1015"/>
      <c r="AO123" s="1016"/>
      <c r="AP123" s="1018" t="s">
        <v>411</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468</v>
      </c>
      <c r="BP123" s="1062"/>
      <c r="BQ123" s="1121">
        <v>22320212</v>
      </c>
      <c r="BR123" s="1122"/>
      <c r="BS123" s="1122"/>
      <c r="BT123" s="1122"/>
      <c r="BU123" s="1122"/>
      <c r="BV123" s="1122">
        <v>22781963</v>
      </c>
      <c r="BW123" s="1122"/>
      <c r="BX123" s="1122"/>
      <c r="BY123" s="1122"/>
      <c r="BZ123" s="1122"/>
      <c r="CA123" s="1122">
        <v>24131379</v>
      </c>
      <c r="CB123" s="1122"/>
      <c r="CC123" s="1122"/>
      <c r="CD123" s="1122"/>
      <c r="CE123" s="1122"/>
      <c r="CF123" s="1055"/>
      <c r="CG123" s="1056"/>
      <c r="CH123" s="1056"/>
      <c r="CI123" s="1056"/>
      <c r="CJ123" s="1057"/>
      <c r="CK123" s="1066"/>
      <c r="CL123" s="1067"/>
      <c r="CM123" s="1067"/>
      <c r="CN123" s="1067"/>
      <c r="CO123" s="1068"/>
      <c r="CP123" s="1076" t="s">
        <v>401</v>
      </c>
      <c r="CQ123" s="1077"/>
      <c r="CR123" s="1077"/>
      <c r="CS123" s="1077"/>
      <c r="CT123" s="1077"/>
      <c r="CU123" s="1077"/>
      <c r="CV123" s="1077"/>
      <c r="CW123" s="1077"/>
      <c r="CX123" s="1077"/>
      <c r="CY123" s="1077"/>
      <c r="CZ123" s="1077"/>
      <c r="DA123" s="1077"/>
      <c r="DB123" s="1077"/>
      <c r="DC123" s="1077"/>
      <c r="DD123" s="1077"/>
      <c r="DE123" s="1077"/>
      <c r="DF123" s="1078"/>
      <c r="DG123" s="1014" t="s">
        <v>411</v>
      </c>
      <c r="DH123" s="1015"/>
      <c r="DI123" s="1015"/>
      <c r="DJ123" s="1015"/>
      <c r="DK123" s="1016"/>
      <c r="DL123" s="1017" t="s">
        <v>128</v>
      </c>
      <c r="DM123" s="1015"/>
      <c r="DN123" s="1015"/>
      <c r="DO123" s="1015"/>
      <c r="DP123" s="1016"/>
      <c r="DQ123" s="1017" t="s">
        <v>128</v>
      </c>
      <c r="DR123" s="1015"/>
      <c r="DS123" s="1015"/>
      <c r="DT123" s="1015"/>
      <c r="DU123" s="1016"/>
      <c r="DV123" s="1018" t="s">
        <v>128</v>
      </c>
      <c r="DW123" s="1019"/>
      <c r="DX123" s="1019"/>
      <c r="DY123" s="1019"/>
      <c r="DZ123" s="1020"/>
    </row>
    <row r="124" spans="1:130" s="247" customFormat="1" ht="26.25" customHeight="1" thickBot="1" x14ac:dyDescent="0.2">
      <c r="A124" s="1115"/>
      <c r="B124" s="1002"/>
      <c r="C124" s="972" t="s">
        <v>456</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411</v>
      </c>
      <c r="AB124" s="1015"/>
      <c r="AC124" s="1015"/>
      <c r="AD124" s="1015"/>
      <c r="AE124" s="1016"/>
      <c r="AF124" s="1017" t="s">
        <v>411</v>
      </c>
      <c r="AG124" s="1015"/>
      <c r="AH124" s="1015"/>
      <c r="AI124" s="1015"/>
      <c r="AJ124" s="1016"/>
      <c r="AK124" s="1017" t="s">
        <v>128</v>
      </c>
      <c r="AL124" s="1015"/>
      <c r="AM124" s="1015"/>
      <c r="AN124" s="1015"/>
      <c r="AO124" s="1016"/>
      <c r="AP124" s="1018" t="s">
        <v>128</v>
      </c>
      <c r="AQ124" s="1019"/>
      <c r="AR124" s="1019"/>
      <c r="AS124" s="1019"/>
      <c r="AT124" s="1020"/>
      <c r="AU124" s="1117" t="s">
        <v>469</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29.5</v>
      </c>
      <c r="BR124" s="1084"/>
      <c r="BS124" s="1084"/>
      <c r="BT124" s="1084"/>
      <c r="BU124" s="1084"/>
      <c r="BV124" s="1084">
        <v>22.1</v>
      </c>
      <c r="BW124" s="1084"/>
      <c r="BX124" s="1084"/>
      <c r="BY124" s="1084"/>
      <c r="BZ124" s="1084"/>
      <c r="CA124" s="1084">
        <v>2.7</v>
      </c>
      <c r="CB124" s="1084"/>
      <c r="CC124" s="1084"/>
      <c r="CD124" s="1084"/>
      <c r="CE124" s="1084"/>
      <c r="CF124" s="1085"/>
      <c r="CG124" s="1086"/>
      <c r="CH124" s="1086"/>
      <c r="CI124" s="1086"/>
      <c r="CJ124" s="1087"/>
      <c r="CK124" s="1069"/>
      <c r="CL124" s="1069"/>
      <c r="CM124" s="1069"/>
      <c r="CN124" s="1069"/>
      <c r="CO124" s="1070"/>
      <c r="CP124" s="1076" t="s">
        <v>470</v>
      </c>
      <c r="CQ124" s="1077"/>
      <c r="CR124" s="1077"/>
      <c r="CS124" s="1077"/>
      <c r="CT124" s="1077"/>
      <c r="CU124" s="1077"/>
      <c r="CV124" s="1077"/>
      <c r="CW124" s="1077"/>
      <c r="CX124" s="1077"/>
      <c r="CY124" s="1077"/>
      <c r="CZ124" s="1077"/>
      <c r="DA124" s="1077"/>
      <c r="DB124" s="1077"/>
      <c r="DC124" s="1077"/>
      <c r="DD124" s="1077"/>
      <c r="DE124" s="1077"/>
      <c r="DF124" s="1078"/>
      <c r="DG124" s="1061" t="s">
        <v>411</v>
      </c>
      <c r="DH124" s="1040"/>
      <c r="DI124" s="1040"/>
      <c r="DJ124" s="1040"/>
      <c r="DK124" s="1041"/>
      <c r="DL124" s="1039" t="s">
        <v>128</v>
      </c>
      <c r="DM124" s="1040"/>
      <c r="DN124" s="1040"/>
      <c r="DO124" s="1040"/>
      <c r="DP124" s="1041"/>
      <c r="DQ124" s="1039" t="s">
        <v>411</v>
      </c>
      <c r="DR124" s="1040"/>
      <c r="DS124" s="1040"/>
      <c r="DT124" s="1040"/>
      <c r="DU124" s="1041"/>
      <c r="DV124" s="1042" t="s">
        <v>128</v>
      </c>
      <c r="DW124" s="1043"/>
      <c r="DX124" s="1043"/>
      <c r="DY124" s="1043"/>
      <c r="DZ124" s="1044"/>
    </row>
    <row r="125" spans="1:130" s="247" customFormat="1" ht="26.25" customHeight="1" x14ac:dyDescent="0.15">
      <c r="A125" s="1115"/>
      <c r="B125" s="1002"/>
      <c r="C125" s="972" t="s">
        <v>458</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411</v>
      </c>
      <c r="AB125" s="1015"/>
      <c r="AC125" s="1015"/>
      <c r="AD125" s="1015"/>
      <c r="AE125" s="1016"/>
      <c r="AF125" s="1017" t="s">
        <v>128</v>
      </c>
      <c r="AG125" s="1015"/>
      <c r="AH125" s="1015"/>
      <c r="AI125" s="1015"/>
      <c r="AJ125" s="1016"/>
      <c r="AK125" s="1017" t="s">
        <v>128</v>
      </c>
      <c r="AL125" s="1015"/>
      <c r="AM125" s="1015"/>
      <c r="AN125" s="1015"/>
      <c r="AO125" s="1016"/>
      <c r="AP125" s="1018" t="s">
        <v>128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471</v>
      </c>
      <c r="CL125" s="1064"/>
      <c r="CM125" s="1064"/>
      <c r="CN125" s="1064"/>
      <c r="CO125" s="1065"/>
      <c r="CP125" s="996" t="s">
        <v>472</v>
      </c>
      <c r="CQ125" s="945"/>
      <c r="CR125" s="945"/>
      <c r="CS125" s="945"/>
      <c r="CT125" s="945"/>
      <c r="CU125" s="945"/>
      <c r="CV125" s="945"/>
      <c r="CW125" s="945"/>
      <c r="CX125" s="945"/>
      <c r="CY125" s="945"/>
      <c r="CZ125" s="945"/>
      <c r="DA125" s="945"/>
      <c r="DB125" s="945"/>
      <c r="DC125" s="945"/>
      <c r="DD125" s="945"/>
      <c r="DE125" s="945"/>
      <c r="DF125" s="946"/>
      <c r="DG125" s="982" t="s">
        <v>128</v>
      </c>
      <c r="DH125" s="983"/>
      <c r="DI125" s="983"/>
      <c r="DJ125" s="983"/>
      <c r="DK125" s="983"/>
      <c r="DL125" s="983" t="s">
        <v>128</v>
      </c>
      <c r="DM125" s="983"/>
      <c r="DN125" s="983"/>
      <c r="DO125" s="983"/>
      <c r="DP125" s="983"/>
      <c r="DQ125" s="983" t="s">
        <v>411</v>
      </c>
      <c r="DR125" s="983"/>
      <c r="DS125" s="983"/>
      <c r="DT125" s="983"/>
      <c r="DU125" s="983"/>
      <c r="DV125" s="984" t="s">
        <v>128</v>
      </c>
      <c r="DW125" s="984"/>
      <c r="DX125" s="984"/>
      <c r="DY125" s="984"/>
      <c r="DZ125" s="985"/>
    </row>
    <row r="126" spans="1:130" s="247" customFormat="1" ht="26.25" customHeight="1" thickBot="1" x14ac:dyDescent="0.2">
      <c r="A126" s="1115"/>
      <c r="B126" s="1002"/>
      <c r="C126" s="972" t="s">
        <v>460</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128</v>
      </c>
      <c r="AB126" s="1015"/>
      <c r="AC126" s="1015"/>
      <c r="AD126" s="1015"/>
      <c r="AE126" s="1016"/>
      <c r="AF126" s="1017" t="s">
        <v>128</v>
      </c>
      <c r="AG126" s="1015"/>
      <c r="AH126" s="1015"/>
      <c r="AI126" s="1015"/>
      <c r="AJ126" s="1016"/>
      <c r="AK126" s="1017" t="s">
        <v>128</v>
      </c>
      <c r="AL126" s="1015"/>
      <c r="AM126" s="1015"/>
      <c r="AN126" s="1015"/>
      <c r="AO126" s="1016"/>
      <c r="AP126" s="1018" t="s">
        <v>411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473</v>
      </c>
      <c r="CQ126" s="1006"/>
      <c r="CR126" s="1006"/>
      <c r="CS126" s="1006"/>
      <c r="CT126" s="1006"/>
      <c r="CU126" s="1006"/>
      <c r="CV126" s="1006"/>
      <c r="CW126" s="1006"/>
      <c r="CX126" s="1006"/>
      <c r="CY126" s="1006"/>
      <c r="CZ126" s="1006"/>
      <c r="DA126" s="1006"/>
      <c r="DB126" s="1006"/>
      <c r="DC126" s="1006"/>
      <c r="DD126" s="1006"/>
      <c r="DE126" s="1006"/>
      <c r="DF126" s="1007"/>
      <c r="DG126" s="975">
        <v>32019</v>
      </c>
      <c r="DH126" s="976"/>
      <c r="DI126" s="976"/>
      <c r="DJ126" s="976"/>
      <c r="DK126" s="976"/>
      <c r="DL126" s="976">
        <v>32001</v>
      </c>
      <c r="DM126" s="976"/>
      <c r="DN126" s="976"/>
      <c r="DO126" s="976"/>
      <c r="DP126" s="976"/>
      <c r="DQ126" s="976" t="s">
        <v>411</v>
      </c>
      <c r="DR126" s="976"/>
      <c r="DS126" s="976"/>
      <c r="DT126" s="976"/>
      <c r="DU126" s="976"/>
      <c r="DV126" s="977" t="s">
        <v>128</v>
      </c>
      <c r="DW126" s="977"/>
      <c r="DX126" s="977"/>
      <c r="DY126" s="977"/>
      <c r="DZ126" s="978"/>
    </row>
    <row r="127" spans="1:130" s="247" customFormat="1" ht="26.25" customHeight="1" x14ac:dyDescent="0.15">
      <c r="A127" s="1116"/>
      <c r="B127" s="1004"/>
      <c r="C127" s="1058" t="s">
        <v>474</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28</v>
      </c>
      <c r="AB127" s="1015"/>
      <c r="AC127" s="1015"/>
      <c r="AD127" s="1015"/>
      <c r="AE127" s="1016"/>
      <c r="AF127" s="1017">
        <v>23</v>
      </c>
      <c r="AG127" s="1015"/>
      <c r="AH127" s="1015"/>
      <c r="AI127" s="1015"/>
      <c r="AJ127" s="1016"/>
      <c r="AK127" s="1017">
        <v>19</v>
      </c>
      <c r="AL127" s="1015"/>
      <c r="AM127" s="1015"/>
      <c r="AN127" s="1015"/>
      <c r="AO127" s="1016"/>
      <c r="AP127" s="1018">
        <v>0</v>
      </c>
      <c r="AQ127" s="1019"/>
      <c r="AR127" s="1019"/>
      <c r="AS127" s="1019"/>
      <c r="AT127" s="1020"/>
      <c r="AU127" s="283"/>
      <c r="AV127" s="283"/>
      <c r="AW127" s="283"/>
      <c r="AX127" s="1088" t="s">
        <v>475</v>
      </c>
      <c r="AY127" s="1089"/>
      <c r="AZ127" s="1089"/>
      <c r="BA127" s="1089"/>
      <c r="BB127" s="1089"/>
      <c r="BC127" s="1089"/>
      <c r="BD127" s="1089"/>
      <c r="BE127" s="1090"/>
      <c r="BF127" s="1091" t="s">
        <v>476</v>
      </c>
      <c r="BG127" s="1089"/>
      <c r="BH127" s="1089"/>
      <c r="BI127" s="1089"/>
      <c r="BJ127" s="1089"/>
      <c r="BK127" s="1089"/>
      <c r="BL127" s="1090"/>
      <c r="BM127" s="1091" t="s">
        <v>477</v>
      </c>
      <c r="BN127" s="1089"/>
      <c r="BO127" s="1089"/>
      <c r="BP127" s="1089"/>
      <c r="BQ127" s="1089"/>
      <c r="BR127" s="1089"/>
      <c r="BS127" s="1090"/>
      <c r="BT127" s="1091" t="s">
        <v>478</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479</v>
      </c>
      <c r="CQ127" s="1006"/>
      <c r="CR127" s="1006"/>
      <c r="CS127" s="1006"/>
      <c r="CT127" s="1006"/>
      <c r="CU127" s="1006"/>
      <c r="CV127" s="1006"/>
      <c r="CW127" s="1006"/>
      <c r="CX127" s="1006"/>
      <c r="CY127" s="1006"/>
      <c r="CZ127" s="1006"/>
      <c r="DA127" s="1006"/>
      <c r="DB127" s="1006"/>
      <c r="DC127" s="1006"/>
      <c r="DD127" s="1006"/>
      <c r="DE127" s="1006"/>
      <c r="DF127" s="1007"/>
      <c r="DG127" s="975" t="s">
        <v>411</v>
      </c>
      <c r="DH127" s="976"/>
      <c r="DI127" s="976"/>
      <c r="DJ127" s="976"/>
      <c r="DK127" s="976"/>
      <c r="DL127" s="976" t="s">
        <v>128</v>
      </c>
      <c r="DM127" s="976"/>
      <c r="DN127" s="976"/>
      <c r="DO127" s="976"/>
      <c r="DP127" s="976"/>
      <c r="DQ127" s="976" t="s">
        <v>411</v>
      </c>
      <c r="DR127" s="976"/>
      <c r="DS127" s="976"/>
      <c r="DT127" s="976"/>
      <c r="DU127" s="976"/>
      <c r="DV127" s="977" t="s">
        <v>128</v>
      </c>
      <c r="DW127" s="977"/>
      <c r="DX127" s="977"/>
      <c r="DY127" s="977"/>
      <c r="DZ127" s="978"/>
    </row>
    <row r="128" spans="1:130" s="247" customFormat="1" ht="26.25" customHeight="1" thickBot="1" x14ac:dyDescent="0.2">
      <c r="A128" s="1099" t="s">
        <v>480</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481</v>
      </c>
      <c r="X128" s="1101"/>
      <c r="Y128" s="1101"/>
      <c r="Z128" s="1102"/>
      <c r="AA128" s="1103">
        <v>86276</v>
      </c>
      <c r="AB128" s="1104"/>
      <c r="AC128" s="1104"/>
      <c r="AD128" s="1104"/>
      <c r="AE128" s="1105"/>
      <c r="AF128" s="1106">
        <v>99036</v>
      </c>
      <c r="AG128" s="1104"/>
      <c r="AH128" s="1104"/>
      <c r="AI128" s="1104"/>
      <c r="AJ128" s="1105"/>
      <c r="AK128" s="1106">
        <v>95067</v>
      </c>
      <c r="AL128" s="1104"/>
      <c r="AM128" s="1104"/>
      <c r="AN128" s="1104"/>
      <c r="AO128" s="1105"/>
      <c r="AP128" s="1107"/>
      <c r="AQ128" s="1108"/>
      <c r="AR128" s="1108"/>
      <c r="AS128" s="1108"/>
      <c r="AT128" s="1109"/>
      <c r="AU128" s="283"/>
      <c r="AV128" s="283"/>
      <c r="AW128" s="283"/>
      <c r="AX128" s="944" t="s">
        <v>482</v>
      </c>
      <c r="AY128" s="945"/>
      <c r="AZ128" s="945"/>
      <c r="BA128" s="945"/>
      <c r="BB128" s="945"/>
      <c r="BC128" s="945"/>
      <c r="BD128" s="945"/>
      <c r="BE128" s="946"/>
      <c r="BF128" s="1110" t="s">
        <v>411</v>
      </c>
      <c r="BG128" s="1111"/>
      <c r="BH128" s="1111"/>
      <c r="BI128" s="1111"/>
      <c r="BJ128" s="1111"/>
      <c r="BK128" s="1111"/>
      <c r="BL128" s="1112"/>
      <c r="BM128" s="1110">
        <v>13.61</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483</v>
      </c>
      <c r="CQ128" s="1093"/>
      <c r="CR128" s="1093"/>
      <c r="CS128" s="1093"/>
      <c r="CT128" s="1093"/>
      <c r="CU128" s="1093"/>
      <c r="CV128" s="1093"/>
      <c r="CW128" s="1093"/>
      <c r="CX128" s="1093"/>
      <c r="CY128" s="1093"/>
      <c r="CZ128" s="1093"/>
      <c r="DA128" s="1093"/>
      <c r="DB128" s="1093"/>
      <c r="DC128" s="1093"/>
      <c r="DD128" s="1093"/>
      <c r="DE128" s="1093"/>
      <c r="DF128" s="1094"/>
      <c r="DG128" s="1095" t="s">
        <v>411</v>
      </c>
      <c r="DH128" s="1096"/>
      <c r="DI128" s="1096"/>
      <c r="DJ128" s="1096"/>
      <c r="DK128" s="1096"/>
      <c r="DL128" s="1096" t="s">
        <v>128</v>
      </c>
      <c r="DM128" s="1096"/>
      <c r="DN128" s="1096"/>
      <c r="DO128" s="1096"/>
      <c r="DP128" s="1096"/>
      <c r="DQ128" s="1096" t="s">
        <v>411</v>
      </c>
      <c r="DR128" s="1096"/>
      <c r="DS128" s="1096"/>
      <c r="DT128" s="1096"/>
      <c r="DU128" s="1096"/>
      <c r="DV128" s="1097" t="s">
        <v>128</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484</v>
      </c>
      <c r="X129" s="1130"/>
      <c r="Y129" s="1130"/>
      <c r="Z129" s="1131"/>
      <c r="AA129" s="1014">
        <v>8465601</v>
      </c>
      <c r="AB129" s="1015"/>
      <c r="AC129" s="1015"/>
      <c r="AD129" s="1015"/>
      <c r="AE129" s="1016"/>
      <c r="AF129" s="1017">
        <v>8526008</v>
      </c>
      <c r="AG129" s="1015"/>
      <c r="AH129" s="1015"/>
      <c r="AI129" s="1015"/>
      <c r="AJ129" s="1016"/>
      <c r="AK129" s="1017">
        <v>8593129</v>
      </c>
      <c r="AL129" s="1015"/>
      <c r="AM129" s="1015"/>
      <c r="AN129" s="1015"/>
      <c r="AO129" s="1016"/>
      <c r="AP129" s="1132"/>
      <c r="AQ129" s="1133"/>
      <c r="AR129" s="1133"/>
      <c r="AS129" s="1133"/>
      <c r="AT129" s="1134"/>
      <c r="AU129" s="285"/>
      <c r="AV129" s="285"/>
      <c r="AW129" s="285"/>
      <c r="AX129" s="1123" t="s">
        <v>485</v>
      </c>
      <c r="AY129" s="1006"/>
      <c r="AZ129" s="1006"/>
      <c r="BA129" s="1006"/>
      <c r="BB129" s="1006"/>
      <c r="BC129" s="1006"/>
      <c r="BD129" s="1006"/>
      <c r="BE129" s="1007"/>
      <c r="BF129" s="1124" t="s">
        <v>411</v>
      </c>
      <c r="BG129" s="1125"/>
      <c r="BH129" s="1125"/>
      <c r="BI129" s="1125"/>
      <c r="BJ129" s="1125"/>
      <c r="BK129" s="1125"/>
      <c r="BL129" s="1126"/>
      <c r="BM129" s="1124">
        <v>18.61</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486</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487</v>
      </c>
      <c r="X130" s="1130"/>
      <c r="Y130" s="1130"/>
      <c r="Z130" s="1131"/>
      <c r="AA130" s="1014">
        <v>1171760</v>
      </c>
      <c r="AB130" s="1015"/>
      <c r="AC130" s="1015"/>
      <c r="AD130" s="1015"/>
      <c r="AE130" s="1016"/>
      <c r="AF130" s="1017">
        <v>1148743</v>
      </c>
      <c r="AG130" s="1015"/>
      <c r="AH130" s="1015"/>
      <c r="AI130" s="1015"/>
      <c r="AJ130" s="1016"/>
      <c r="AK130" s="1017">
        <v>1118535</v>
      </c>
      <c r="AL130" s="1015"/>
      <c r="AM130" s="1015"/>
      <c r="AN130" s="1015"/>
      <c r="AO130" s="1016"/>
      <c r="AP130" s="1132"/>
      <c r="AQ130" s="1133"/>
      <c r="AR130" s="1133"/>
      <c r="AS130" s="1133"/>
      <c r="AT130" s="1134"/>
      <c r="AU130" s="285"/>
      <c r="AV130" s="285"/>
      <c r="AW130" s="285"/>
      <c r="AX130" s="1123" t="s">
        <v>488</v>
      </c>
      <c r="AY130" s="1006"/>
      <c r="AZ130" s="1006"/>
      <c r="BA130" s="1006"/>
      <c r="BB130" s="1006"/>
      <c r="BC130" s="1006"/>
      <c r="BD130" s="1006"/>
      <c r="BE130" s="1007"/>
      <c r="BF130" s="1160">
        <v>9.8000000000000007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489</v>
      </c>
      <c r="X131" s="1168"/>
      <c r="Y131" s="1168"/>
      <c r="Z131" s="1169"/>
      <c r="AA131" s="1061">
        <v>7293841</v>
      </c>
      <c r="AB131" s="1040"/>
      <c r="AC131" s="1040"/>
      <c r="AD131" s="1040"/>
      <c r="AE131" s="1041"/>
      <c r="AF131" s="1039">
        <v>7377265</v>
      </c>
      <c r="AG131" s="1040"/>
      <c r="AH131" s="1040"/>
      <c r="AI131" s="1040"/>
      <c r="AJ131" s="1041"/>
      <c r="AK131" s="1039">
        <v>7474594</v>
      </c>
      <c r="AL131" s="1040"/>
      <c r="AM131" s="1040"/>
      <c r="AN131" s="1040"/>
      <c r="AO131" s="1041"/>
      <c r="AP131" s="1170"/>
      <c r="AQ131" s="1171"/>
      <c r="AR131" s="1171"/>
      <c r="AS131" s="1171"/>
      <c r="AT131" s="1172"/>
      <c r="AU131" s="285"/>
      <c r="AV131" s="285"/>
      <c r="AW131" s="285"/>
      <c r="AX131" s="1142" t="s">
        <v>490</v>
      </c>
      <c r="AY131" s="1093"/>
      <c r="AZ131" s="1093"/>
      <c r="BA131" s="1093"/>
      <c r="BB131" s="1093"/>
      <c r="BC131" s="1093"/>
      <c r="BD131" s="1093"/>
      <c r="BE131" s="1094"/>
      <c r="BF131" s="1143">
        <v>2.7</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491</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492</v>
      </c>
      <c r="W132" s="1153"/>
      <c r="X132" s="1153"/>
      <c r="Y132" s="1153"/>
      <c r="Z132" s="1154"/>
      <c r="AA132" s="1155">
        <v>9.4477655869999992</v>
      </c>
      <c r="AB132" s="1156"/>
      <c r="AC132" s="1156"/>
      <c r="AD132" s="1156"/>
      <c r="AE132" s="1157"/>
      <c r="AF132" s="1158">
        <v>9.5517376699999996</v>
      </c>
      <c r="AG132" s="1156"/>
      <c r="AH132" s="1156"/>
      <c r="AI132" s="1156"/>
      <c r="AJ132" s="1157"/>
      <c r="AK132" s="1158">
        <v>10.570112569999999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493</v>
      </c>
      <c r="W133" s="1136"/>
      <c r="X133" s="1136"/>
      <c r="Y133" s="1136"/>
      <c r="Z133" s="1137"/>
      <c r="AA133" s="1138">
        <v>9.4</v>
      </c>
      <c r="AB133" s="1139"/>
      <c r="AC133" s="1139"/>
      <c r="AD133" s="1139"/>
      <c r="AE133" s="1140"/>
      <c r="AF133" s="1138">
        <v>9.4</v>
      </c>
      <c r="AG133" s="1139"/>
      <c r="AH133" s="1139"/>
      <c r="AI133" s="1139"/>
      <c r="AJ133" s="1140"/>
      <c r="AK133" s="1138">
        <v>9.8000000000000007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igm40HVbs8hwZabcz2fgMJXKxBF3RUQDf6ywHYR/+bDWNOs40bg1/ZeZPpIQ+ac3HV2zMF+BTaPy2w3Qx7d8w==" saltValue="X7QeQbCOied41THODhDA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BF55" sqref="BF55"/>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XNxEmBVJT9+vc0M5I7IqlfUTnf2yG25uDRNbHIFmXB0nGKG2kzWnMytwxMOqFFFriYYhSfO0sMLyKBX144Jlg==" saltValue="r+46XGHhiBp/SaMPswex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5" zoomScale="70" zoomScaleNormal="70" zoomScaleSheetLayoutView="55" workbookViewId="0">
      <selection activeCell="BC29" sqref="BC29"/>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frygHrBIeTqIGNZhYJves5dCZMgMcH9S3tRaepqQ2QZ534MqTmGE55nFv3PuIq6gdEoDEvPd3gI4PHmGC9/1Q==" saltValue="lPv3vws6nPloClrT6drPO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BC29" sqref="BC29"/>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502</v>
      </c>
      <c r="AL9" s="1179"/>
      <c r="AM9" s="1179"/>
      <c r="AN9" s="1180"/>
      <c r="AO9" s="313">
        <v>2230497</v>
      </c>
      <c r="AP9" s="313">
        <v>60214</v>
      </c>
      <c r="AQ9" s="314">
        <v>85177</v>
      </c>
      <c r="AR9" s="315">
        <v>-29.3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503</v>
      </c>
      <c r="AL10" s="1179"/>
      <c r="AM10" s="1179"/>
      <c r="AN10" s="1180"/>
      <c r="AO10" s="316">
        <v>2981</v>
      </c>
      <c r="AP10" s="316">
        <v>80</v>
      </c>
      <c r="AQ10" s="317">
        <v>6907</v>
      </c>
      <c r="AR10" s="318">
        <v>-98.8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504</v>
      </c>
      <c r="AL11" s="1179"/>
      <c r="AM11" s="1179"/>
      <c r="AN11" s="1180"/>
      <c r="AO11" s="316">
        <v>436305</v>
      </c>
      <c r="AP11" s="316">
        <v>11778</v>
      </c>
      <c r="AQ11" s="317">
        <v>10862</v>
      </c>
      <c r="AR11" s="318">
        <v>8.4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505</v>
      </c>
      <c r="AL12" s="1179"/>
      <c r="AM12" s="1179"/>
      <c r="AN12" s="1180"/>
      <c r="AO12" s="316">
        <v>4680</v>
      </c>
      <c r="AP12" s="316">
        <v>126</v>
      </c>
      <c r="AQ12" s="317">
        <v>1188</v>
      </c>
      <c r="AR12" s="318">
        <v>-89.4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506</v>
      </c>
      <c r="AL13" s="1179"/>
      <c r="AM13" s="1179"/>
      <c r="AN13" s="1180"/>
      <c r="AO13" s="316" t="s">
        <v>507</v>
      </c>
      <c r="AP13" s="316" t="s">
        <v>507</v>
      </c>
      <c r="AQ13" s="317">
        <v>0</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508</v>
      </c>
      <c r="AL14" s="1179"/>
      <c r="AM14" s="1179"/>
      <c r="AN14" s="1180"/>
      <c r="AO14" s="316">
        <v>49505</v>
      </c>
      <c r="AP14" s="316">
        <v>1336</v>
      </c>
      <c r="AQ14" s="317">
        <v>3894</v>
      </c>
      <c r="AR14" s="318">
        <v>-65.7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509</v>
      </c>
      <c r="AL15" s="1179"/>
      <c r="AM15" s="1179"/>
      <c r="AN15" s="1180"/>
      <c r="AO15" s="316">
        <v>114065</v>
      </c>
      <c r="AP15" s="316">
        <v>3079</v>
      </c>
      <c r="AQ15" s="317">
        <v>2213</v>
      </c>
      <c r="AR15" s="318">
        <v>39.1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510</v>
      </c>
      <c r="AL16" s="1182"/>
      <c r="AM16" s="1182"/>
      <c r="AN16" s="1183"/>
      <c r="AO16" s="316">
        <v>-128222</v>
      </c>
      <c r="AP16" s="316">
        <v>-3461</v>
      </c>
      <c r="AQ16" s="317">
        <v>-7350</v>
      </c>
      <c r="AR16" s="318">
        <v>-52.9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2709811</v>
      </c>
      <c r="AP17" s="316">
        <v>73153</v>
      </c>
      <c r="AQ17" s="317">
        <v>102890</v>
      </c>
      <c r="AR17" s="318">
        <v>-28.9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515</v>
      </c>
      <c r="AL21" s="1174"/>
      <c r="AM21" s="1174"/>
      <c r="AN21" s="1175"/>
      <c r="AO21" s="328">
        <v>6.18</v>
      </c>
      <c r="AP21" s="329">
        <v>9.36</v>
      </c>
      <c r="AQ21" s="330">
        <v>-3.18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516</v>
      </c>
      <c r="AL22" s="1174"/>
      <c r="AM22" s="1174"/>
      <c r="AN22" s="1175"/>
      <c r="AO22" s="333">
        <v>97.9</v>
      </c>
      <c r="AP22" s="334">
        <v>97.4</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520</v>
      </c>
      <c r="AL32" s="1190"/>
      <c r="AM32" s="1190"/>
      <c r="AN32" s="1191"/>
      <c r="AO32" s="343">
        <v>1674855</v>
      </c>
      <c r="AP32" s="343">
        <v>45214</v>
      </c>
      <c r="AQ32" s="344">
        <v>58829</v>
      </c>
      <c r="AR32" s="345">
        <v>-23.1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521</v>
      </c>
      <c r="AL33" s="1190"/>
      <c r="AM33" s="1190"/>
      <c r="AN33" s="1191"/>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522</v>
      </c>
      <c r="AL34" s="1190"/>
      <c r="AM34" s="1190"/>
      <c r="AN34" s="1191"/>
      <c r="AO34" s="343" t="s">
        <v>507</v>
      </c>
      <c r="AP34" s="343" t="s">
        <v>507</v>
      </c>
      <c r="AQ34" s="344">
        <v>5</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523</v>
      </c>
      <c r="AL35" s="1190"/>
      <c r="AM35" s="1190"/>
      <c r="AN35" s="1191"/>
      <c r="AO35" s="343">
        <v>228142</v>
      </c>
      <c r="AP35" s="343">
        <v>6159</v>
      </c>
      <c r="AQ35" s="344">
        <v>16408</v>
      </c>
      <c r="AR35" s="345">
        <v>-62.5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524</v>
      </c>
      <c r="AL36" s="1190"/>
      <c r="AM36" s="1190"/>
      <c r="AN36" s="1191"/>
      <c r="AO36" s="343">
        <v>100659</v>
      </c>
      <c r="AP36" s="343">
        <v>2717</v>
      </c>
      <c r="AQ36" s="344">
        <v>2516</v>
      </c>
      <c r="AR36" s="345">
        <v>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525</v>
      </c>
      <c r="AL37" s="1190"/>
      <c r="AM37" s="1190"/>
      <c r="AN37" s="1191"/>
      <c r="AO37" s="343">
        <v>19</v>
      </c>
      <c r="AP37" s="343">
        <v>1</v>
      </c>
      <c r="AQ37" s="344">
        <v>345</v>
      </c>
      <c r="AR37" s="345">
        <v>-99.7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526</v>
      </c>
      <c r="AL38" s="1193"/>
      <c r="AM38" s="1193"/>
      <c r="AN38" s="1194"/>
      <c r="AO38" s="346" t="s">
        <v>507</v>
      </c>
      <c r="AP38" s="346" t="s">
        <v>507</v>
      </c>
      <c r="AQ38" s="347">
        <v>2</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527</v>
      </c>
      <c r="AL39" s="1193"/>
      <c r="AM39" s="1193"/>
      <c r="AN39" s="1194"/>
      <c r="AO39" s="343">
        <v>-95067</v>
      </c>
      <c r="AP39" s="343">
        <v>-2566</v>
      </c>
      <c r="AQ39" s="344">
        <v>-6030</v>
      </c>
      <c r="AR39" s="345">
        <v>-57.4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528</v>
      </c>
      <c r="AL40" s="1190"/>
      <c r="AM40" s="1190"/>
      <c r="AN40" s="1191"/>
      <c r="AO40" s="343">
        <v>-1118535</v>
      </c>
      <c r="AP40" s="343">
        <v>-30196</v>
      </c>
      <c r="AQ40" s="344">
        <v>-49894</v>
      </c>
      <c r="AR40" s="345">
        <v>-39.5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296</v>
      </c>
      <c r="AL41" s="1196"/>
      <c r="AM41" s="1196"/>
      <c r="AN41" s="1197"/>
      <c r="AO41" s="343">
        <v>790073</v>
      </c>
      <c r="AP41" s="343">
        <v>21329</v>
      </c>
      <c r="AQ41" s="344">
        <v>22182</v>
      </c>
      <c r="AR41" s="345">
        <v>-3.8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497</v>
      </c>
      <c r="AN49" s="1186" t="s">
        <v>532</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1509409</v>
      </c>
      <c r="AN51" s="365">
        <v>39724</v>
      </c>
      <c r="AO51" s="366">
        <v>-14.1</v>
      </c>
      <c r="AP51" s="367">
        <v>85459</v>
      </c>
      <c r="AQ51" s="368">
        <v>-19.8</v>
      </c>
      <c r="AR51" s="369">
        <v>5.7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671508</v>
      </c>
      <c r="AN52" s="373">
        <v>17673</v>
      </c>
      <c r="AO52" s="374">
        <v>-30.2</v>
      </c>
      <c r="AP52" s="375">
        <v>44378</v>
      </c>
      <c r="AQ52" s="376">
        <v>-2.6</v>
      </c>
      <c r="AR52" s="377">
        <v>-27.6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1587811</v>
      </c>
      <c r="AN53" s="365">
        <v>42231</v>
      </c>
      <c r="AO53" s="366">
        <v>6.3</v>
      </c>
      <c r="AP53" s="367">
        <v>66954</v>
      </c>
      <c r="AQ53" s="368">
        <v>-21.7</v>
      </c>
      <c r="AR53" s="369">
        <v>28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612986</v>
      </c>
      <c r="AN54" s="373">
        <v>16304</v>
      </c>
      <c r="AO54" s="374">
        <v>-7.7</v>
      </c>
      <c r="AP54" s="375">
        <v>37305</v>
      </c>
      <c r="AQ54" s="376">
        <v>-15.9</v>
      </c>
      <c r="AR54" s="377">
        <v>8.1999999999999993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1985868</v>
      </c>
      <c r="AN55" s="365">
        <v>53094</v>
      </c>
      <c r="AO55" s="366">
        <v>25.7</v>
      </c>
      <c r="AP55" s="367">
        <v>72656</v>
      </c>
      <c r="AQ55" s="368">
        <v>8.5</v>
      </c>
      <c r="AR55" s="369">
        <v>17.2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853132</v>
      </c>
      <c r="AN56" s="373">
        <v>22809</v>
      </c>
      <c r="AO56" s="374">
        <v>39.9</v>
      </c>
      <c r="AP56" s="375">
        <v>36448</v>
      </c>
      <c r="AQ56" s="376">
        <v>-2.2999999999999998</v>
      </c>
      <c r="AR56" s="377">
        <v>42.2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2025156</v>
      </c>
      <c r="AN57" s="365">
        <v>54228</v>
      </c>
      <c r="AO57" s="366">
        <v>2.1</v>
      </c>
      <c r="AP57" s="367">
        <v>65080</v>
      </c>
      <c r="AQ57" s="368">
        <v>-10.4</v>
      </c>
      <c r="AR57" s="369">
        <v>12.5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694248</v>
      </c>
      <c r="AN58" s="373">
        <v>18590</v>
      </c>
      <c r="AO58" s="374">
        <v>-18.5</v>
      </c>
      <c r="AP58" s="375">
        <v>38201</v>
      </c>
      <c r="AQ58" s="376">
        <v>4.8</v>
      </c>
      <c r="AR58" s="377">
        <v>-23.3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2500064</v>
      </c>
      <c r="AN59" s="365">
        <v>67491</v>
      </c>
      <c r="AO59" s="366">
        <v>24.5</v>
      </c>
      <c r="AP59" s="367">
        <v>79288</v>
      </c>
      <c r="AQ59" s="368">
        <v>21.8</v>
      </c>
      <c r="AR59" s="369">
        <v>2.7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944494</v>
      </c>
      <c r="AN60" s="373">
        <v>25497</v>
      </c>
      <c r="AO60" s="374">
        <v>37.200000000000003</v>
      </c>
      <c r="AP60" s="375">
        <v>41870</v>
      </c>
      <c r="AQ60" s="376">
        <v>9.6</v>
      </c>
      <c r="AR60" s="377">
        <v>27.6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1921662</v>
      </c>
      <c r="AN61" s="380">
        <v>51354</v>
      </c>
      <c r="AO61" s="381">
        <v>8.9</v>
      </c>
      <c r="AP61" s="382">
        <v>73887</v>
      </c>
      <c r="AQ61" s="383">
        <v>-4.3</v>
      </c>
      <c r="AR61" s="369">
        <v>13.2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755274</v>
      </c>
      <c r="AN62" s="373">
        <v>20175</v>
      </c>
      <c r="AO62" s="374">
        <v>4.0999999999999996</v>
      </c>
      <c r="AP62" s="375">
        <v>39640</v>
      </c>
      <c r="AQ62" s="376">
        <v>-1.3</v>
      </c>
      <c r="AR62" s="377">
        <v>5.4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Svak4h2H8kUKm+RWloOPmnnTq2dkNrC3hKVGvICJ4cIPVtW7XuTtzEKvimUp9i0mXmUs43rucBGBQgYH/oPrA==" saltValue="2ekjTL66xoo76AahMQDp6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4" zoomScale="70" zoomScaleNormal="70" zoomScaleSheetLayoutView="55" workbookViewId="0">
      <selection activeCell="BC29" sqref="BC29"/>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0" spans="125:125" ht="13.5" hidden="1" customHeight="1" x14ac:dyDescent="0.15"/>
    <row r="121" spans="125:125" ht="13.5" hidden="1" customHeight="1" x14ac:dyDescent="0.15">
      <c r="DU121" s="291"/>
    </row>
  </sheetData>
  <sheetProtection algorithmName="SHA-512" hashValue="idHsmoQhyzjN5QUIMci2QrcmvwrhVuwmSxFEudT5VW1tYPHZn7KkZOT0JYt9P0SjhJfjEa2NSTaajgw/ZSGjAQ==" saltValue="t6bDadbgb3jRITaW3XGf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H61" zoomScale="70" zoomScaleNormal="70" zoomScaleSheetLayoutView="55" workbookViewId="0">
      <selection activeCell="BC29" sqref="BC29"/>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PhQdzYBezUwVwILHuO423Xp2dcKlZAm86vq6opTzBlQn/u2jbNBq0Vb7GxQrEc+v9EhruIPcCCLGFvW96EDbqw==" saltValue="qoUWTTzlz8VmTFMcEwuV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2" zoomScale="70" zoomScaleNormal="70" zoomScaleSheetLayoutView="100" workbookViewId="0">
      <selection activeCell="BC29" sqref="BC2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8" t="s">
        <v>3</v>
      </c>
      <c r="D47" s="1198"/>
      <c r="E47" s="1199"/>
      <c r="F47" s="11">
        <v>37.11</v>
      </c>
      <c r="G47" s="12">
        <v>40.369999999999997</v>
      </c>
      <c r="H47" s="12">
        <v>28.56</v>
      </c>
      <c r="I47" s="12">
        <v>33.06</v>
      </c>
      <c r="J47" s="13">
        <v>37.479999999999997</v>
      </c>
    </row>
    <row r="48" spans="2:10" ht="57.75" customHeight="1" x14ac:dyDescent="0.15">
      <c r="B48" s="14"/>
      <c r="C48" s="1200" t="s">
        <v>4</v>
      </c>
      <c r="D48" s="1200"/>
      <c r="E48" s="1201"/>
      <c r="F48" s="15">
        <v>6.19</v>
      </c>
      <c r="G48" s="16">
        <v>7.9</v>
      </c>
      <c r="H48" s="16">
        <v>9.23</v>
      </c>
      <c r="I48" s="16">
        <v>8.7899999999999991</v>
      </c>
      <c r="J48" s="17">
        <v>4.04</v>
      </c>
    </row>
    <row r="49" spans="2:10" ht="57.75" customHeight="1" thickBot="1" x14ac:dyDescent="0.2">
      <c r="B49" s="18"/>
      <c r="C49" s="1202" t="s">
        <v>5</v>
      </c>
      <c r="D49" s="1202"/>
      <c r="E49" s="1203"/>
      <c r="F49" s="19" t="s">
        <v>553</v>
      </c>
      <c r="G49" s="20">
        <v>1.79</v>
      </c>
      <c r="H49" s="20" t="s">
        <v>554</v>
      </c>
      <c r="I49" s="20" t="s">
        <v>555</v>
      </c>
      <c r="J49" s="21" t="s">
        <v>556</v>
      </c>
    </row>
    <row r="50" spans="2:10" ht="13.5" customHeight="1" x14ac:dyDescent="0.15"/>
  </sheetData>
  <sheetProtection algorithmName="SHA-512" hashValue="wZ7+j4MuCvPYJv0k6DuL63rRGUbt1gYpDArighZvDv55+pkROC28a8543kKg7zjHRyoiWwzNFZ4RRqcKLqyx+A==" saltValue="PanXD498YcPCBi8b6IQ4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村田 有美</cp:lastModifiedBy>
  <cp:lastPrinted>2021-03-08T04:26:44Z</cp:lastPrinted>
  <dcterms:created xsi:type="dcterms:W3CDTF">2021-02-05T04:46:10Z</dcterms:created>
  <dcterms:modified xsi:type="dcterms:W3CDTF">2021-10-19T23:39:27Z</dcterms:modified>
  <cp:category/>
</cp:coreProperties>
</file>