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<sst xmlns="http://schemas.openxmlformats.org/spreadsheetml/2006/main" count="1161" uniqueCount="608">
  <si>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</si>
  <si>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</si>
  <si>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</si>
  <si>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</si>
  <si>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</si>
  <si>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</si>
  <si>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</si>
  <si>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</si>
  <si>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</si>
  <si>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</si>
  <si>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</si>
  <si>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</si>
  <si>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</si>
  <si>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</si>
  <si>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</si>
  <si>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</si>
  <si>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</si>
  <si>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</si>
  <si>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</si>
  <si>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</si>
  <si>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</si>
  <si>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</si>
  <si>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</si>
  <si>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</si>
  <si>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</si>
  <si>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</si>
  <si>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</si>
  <si>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</si>
  <si>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</si>
  <si>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</si>
  <si>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</si>
  <si>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</si>
  <si>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</si>
  <si>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</si>
  <si>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</si>
  <si>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</si>
  <si>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</si>
  <si>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</si>
  <si>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</si>
  <si>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</si>
  <si>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</si>
  <si>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</si>
  <si>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</si>
  <si>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</si>
  <si>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</si>
  <si>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</si>
  <si>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</si>
  <si>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</si>
  <si>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</si>
  <si>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</si>
  <si>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</si>
  <si>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</si>
  <si>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</si>
  <si>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</si>
  <si>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</si>
  <si>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</si>
  <si>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</si>
  <si>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</si>
  <si>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</si>
  <si>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</si>
  <si>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</si>
  <si>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</si>
  <si>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</si>
  <si>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</si>
  <si>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</si>
  <si>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</si>
  <si>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</si>
  <si>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</si>
  <si>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</si>
  <si>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</si>
  <si>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</si>
  <si>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</si>
  <si>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</si>
  <si>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</si>
  <si>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</si>
  <si>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</si>
  <si>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</si>
  <si>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</si>
  <si>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</si>
  <si>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</si>
  <si>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</si>
  <si>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</si>
  <si>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</si>
  <si>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</si>
  <si>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</si>
  <si>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</si>
  <si>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</si>
  <si>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</si>
  <si>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</si>
  <si>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</si>
  <si>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</si>
  <si>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</si>
  <si>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</si>
  <si>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</si>
  <si>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</si>
  <si>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</si>
  <si>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</si>
  <si>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</si>
  <si>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</si>
  <si>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</si>
  <si>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</si>
  <si>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</si>
  <si>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</si>
  <si>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</si>
  <si>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</si>
  <si>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</si>
  <si>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</si>
  <si>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</si>
  <si>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</si>
  <si>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</si>
  <si>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</si>
  <si>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</si>
  <si>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</si>
  <si>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</si>
  <si>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</si>
  <si>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</si>
  <si>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</si>
  <si>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</si>
  <si>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</si>
  <si>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</si>
  <si>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</si>
  <si>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</si>
  <si>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</si>
  <si>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</si>
  <si>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</si>
  <si>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</si>
  <si>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</si>
  <si>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</si>
  <si>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</si>
  <si>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</si>
  <si>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</si>
  <si>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</si>
  <si>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</si>
  <si>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</si>
  <si>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</si>
  <si>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</si>
  <si>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</si>
  <si>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</si>
  <si>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</si>
  <si>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</si>
  <si>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</si>
  <si>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</si>
  <si>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</si>
  <si>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</si>
  <si>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</si>
  <si>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</si>
  <si>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</si>
  <si>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</si>
  <si>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</si>
  <si>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</si>
  <si>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</si>
  <si>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</si>
  <si>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</si>
  <si>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</si>
  <si>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</si>
  <si>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</si>
  <si>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</si>
  <si>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</si>
  <si>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</si>
  <si>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</si>
  <si>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</si>
  <si>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</si>
  <si>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</si>
  <si>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</si>
  <si>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</si>
  <si>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</si>
  <si>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</si>
  <si>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</si>
  <si>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</si>
  <si>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</si>
  <si>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</si>
  <si>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</si>
  <si>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</si>
  <si>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</si>
  <si>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</si>
  <si>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</si>
  <si>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</si>
  <si>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</si>
  <si>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</si>
  <si>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</si>
  <si>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</si>
  <si>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</si>
  <si>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</si>
  <si>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</si>
  <si>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</si>
  <si>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</si>
  <si>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</si>
  <si>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</si>
  <si>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</si>
  <si>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</si>
  <si>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</si>
  <si>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</si>
  <si>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</si>
  <si>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</si>
  <si>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</si>
  <si>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</si>
  <si>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</si>
  <si>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</si>
  <si>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</si>
  <si>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</si>
  <si>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</si>
  <si>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</si>
  <si>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</si>
  <si>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</si>
  <si>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</si>
  <si>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</si>
  <si>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</si>
  <si>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</si>
  <si>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</si>
  <si>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</si>
  <si>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</si>
  <si>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</si>
  <si>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</si>
  <si>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</si>
  <si>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熊本県水俣市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</si>
  <si>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</si>
  <si>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</si>
  <si>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</si>
  <si>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</si>
  <si>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</si>
  <si>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</si>
  <si>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</si>
  <si>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</si>
  <si>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</si>
  <si>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</si>
  <si>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</si>
  <si>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</si>
  <si>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</si>
  <si>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</si>
  <si>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</si>
  <si>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</si>
  <si>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</si>
  <si>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</si>
  <si>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</si>
  <si>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</si>
  <si>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</si>
  <si>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</si>
  <si>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</si>
  <si>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</si>
  <si>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</si>
  <si>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</si>
  <si>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</si>
  <si>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</si>
  <si>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</si>
  <si>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</si>
  <si>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</si>
  <si>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</si>
  <si>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</si>
  <si>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</si>
  <si>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</si>
  <si>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</si>
  <si>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</si>
  <si>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</si>
  <si>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</si>
  <si>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</si>
  <si>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</si>
  <si>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</si>
  <si>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</si>
  <si>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</si>
  <si>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</si>
  <si>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</si>
  <si>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</si>
  <si>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</si>
  <si>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</si>
  <si>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</si>
  <si>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</si>
  <si>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</si>
  <si>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</si>
  <si>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</si>
  <si>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</si>
  <si>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</si>
  <si>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</si>
  <si>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</si>
  <si>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</si>
  <si>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</si>
  <si>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</si>
  <si>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</si>
  <si>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</si>
  <si>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</si>
  <si>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</si>
  <si>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</si>
  <si>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</si>
  <si>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</si>
  <si>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</si>
  <si>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</si>
  <si>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</si>
  <si>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</si>
  <si>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</si>
  <si>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</si>
  <si>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</si>
  <si>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</si>
  <si>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</si>
  <si>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</si>
  <si>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</si>
  <si>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</si>
  <si>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</si>
  <si>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</si>
  <si>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</si>
  <si>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</si>
  <si>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</si>
  <si>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</si>
  <si>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</si>
  <si>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</si>
  <si>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</si>
  <si>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</si>
  <si>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</si>
  <si>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</si>
  <si>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</si>
  <si>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</si>
  <si>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</si>
  <si>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</si>
  <si>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</si>
  <si>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</si>
  <si>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</si>
  <si>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</si>
  <si>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</si>
  <si>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</si>
  <si>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</si>
  <si>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</si>
  <si>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</si>
  <si>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</si>
  <si>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</si>
  <si>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</si>
  <si>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</si>
  <si>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</si>
  <si>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</si>
  <si>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</si>
  <si>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</si>
  <si>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</si>
  <si>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</si>
  <si>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</si>
  <si>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</si>
  <si>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</si>
  <si>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</si>
  <si>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</si>
  <si>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</si>
  <si>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</si>
  <si>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</si>
  <si>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</si>
  <si>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</si>
  <si>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</si>
  <si>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</si>
  <si>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</si>
  <si>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</si>
  <si>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</si>
  <si>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</si>
  <si>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</si>
  <si>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</si>
  <si>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</si>
  <si>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</si>
  <si>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</si>
  <si>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</si>
  <si>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</si>
  <si>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</si>
  <si>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</si>
  <si>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</si>
  <si>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</si>
  <si>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</si>
  <si>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</si>
  <si>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</si>
  <si>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</si>
  <si>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</si>
  <si>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</si>
  <si>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</si>
  <si>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</si>
  <si>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</si>
  <si>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</si>
  <si>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</si>
  <si>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熊本県水俣市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</si>
  <si>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</si>
  <si>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</si>
  <si>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</si>
  <si>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</si>
  <si>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</si>
  <si>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</si>
  <si>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</si>
  <si>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</si>
  <si>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</si>
  <si>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</si>
  <si>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</si>
  <si>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</si>
  <si>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</si>
  <si>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</si>
  <si>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</si>
  <si>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</si>
  <si>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</si>
  <si>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</si>
  <si>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</si>
  <si>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</si>
  <si>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</si>
  <si>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</si>
  <si>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</si>
  <si>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</si>
  <si>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</si>
  <si>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</si>
  <si>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</si>
  <si>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</si>
  <si>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</si>
  <si>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</si>
  <si>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</si>
  <si>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</si>
  <si>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</si>
  <si>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</si>
  <si>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</si>
  <si>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</si>
  <si>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水俣市水道事業会計</t>
    <phoneticPr fontId="5"/>
  </si>
  <si>
    <t>法適用企業</t>
    <phoneticPr fontId="5"/>
  </si>
  <si>
    <t>水俣市病院事業会計</t>
    <phoneticPr fontId="5"/>
  </si>
  <si>
    <t>水俣市公共下水道事業特別会計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</si>
  <si>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</si>
  <si>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</si>
  <si>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</si>
  <si>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</si>
  <si>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</si>
  <si>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</si>
  <si>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</si>
  <si>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</si>
  <si>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</si>
  <si>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</si>
  <si>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</si>
  <si>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</si>
  <si>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</si>
  <si>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</si>
  <si>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</si>
  <si>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</si>
  <si>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</si>
  <si>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</si>
  <si>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</si>
  <si>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</si>
  <si>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</si>
  <si>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</si>
  <si>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</si>
  <si>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</si>
  <si>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</si>
  <si>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</si>
  <si>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</si>
  <si>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</si>
  <si>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</si>
  <si>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</si>
  <si>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</si>
  <si>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</si>
  <si>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</si>
  <si>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</si>
  <si>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</si>
  <si>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</si>
  <si>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</si>
  <si>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</si>
  <si>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</si>
  <si>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</si>
  <si>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</si>
  <si>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</si>
  <si>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</si>
  <si>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</si>
  <si>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</si>
  <si>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</si>
  <si>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</si>
  <si>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</si>
  <si>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</si>
  <si>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</si>
  <si>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</si>
  <si>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</si>
  <si>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</si>
  <si>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</si>
  <si>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</si>
  <si>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</si>
  <si>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水俣市病院事業会計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</si>
  <si>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</si>
  <si>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水俣市水道事業会計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</si>
  <si>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</si>
  <si>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</si>
  <si>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</si>
  <si>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</si>
  <si>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</si>
  <si>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</si>
  <si>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</si>
  <si>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</si>
  <si>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</si>
  <si>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</si>
  <si>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</si>
  <si>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</si>
  <si>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</si>
  <si>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</si>
  <si>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</si>
  <si>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</si>
  <si>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</si>
  <si>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</si>
  <si>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</si>
  <si>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</si>
  <si>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</si>
  <si>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</si>
  <si>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</si>
  <si>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</si>
  <si>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</si>
  <si>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</si>
  <si>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</si>
  <si>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</si>
  <si>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</si>
  <si>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</si>
  <si>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</si>
  <si>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</si>
  <si>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</si>
  <si>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</si>
  <si>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</si>
  <si>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</si>
  <si>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</si>
  <si>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</si>
  <si>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</si>
  <si>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</si>
  <si>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</si>
  <si>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</si>
  <si>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</si>
  <si>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</si>
  <si>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</si>
  <si>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</si>
  <si>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</si>
  <si>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</si>
  <si>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</si>
  <si>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</si>
  <si>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</si>
  <si>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</si>
  <si>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</si>
  <si>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</si>
  <si>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</si>
  <si>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</si>
  <si>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</si>
  <si>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</si>
  <si>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</si>
  <si>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</si>
  <si>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</si>
  <si>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</si>
  <si>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</si>
  <si>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</si>
  <si>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</si>
  <si>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</si>
  <si>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</si>
  <si>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</si>
  <si>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</si>
  <si>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</si>
  <si>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</si>
  <si>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</si>
  <si>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</si>
  <si>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</si>
  <si>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</si>
  <si>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</si>
  <si>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</si>
  <si>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</si>
  <si>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</si>
  <si>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</si>
  <si>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</si>
  <si>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</si>
  <si>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</si>
  <si>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</si>
  <si>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</si>
  <si>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</si>
  <si>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5.19</t>
  </si>
  <si>
    <t>▲ 5.90</t>
  </si>
  <si>
    <t>▲ 6.94</t>
  </si>
  <si>
    <t>▲ 9.39</t>
  </si>
  <si>
    <t>▲ 7.16</t>
  </si>
  <si>
    <t>水俣市病院事業会計</t>
  </si>
  <si>
    <t>国民健康保険事業特別会計</t>
  </si>
  <si>
    <t>水俣市水道事業会計</t>
  </si>
  <si>
    <t>介護保険特別会計</t>
  </si>
  <si>
    <t>一般会計</t>
  </si>
  <si>
    <t>水俣市公共下水道事業特別会計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</si>
  <si>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</si>
  <si>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</si>
  <si>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</si>
  <si>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</si>
  <si>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</si>
  <si>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</si>
  <si>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</si>
  <si>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</si>
  <si>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</si>
  <si>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</si>
  <si>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</si>
  <si>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</si>
  <si>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水俣市振興公社</t>
    <rPh sb="0" eb="3">
      <t>ミナマタシ</t>
    </rPh>
    <rPh sb="3" eb="5">
      <t>シンコウ</t>
    </rPh>
    <rPh sb="5" eb="7">
      <t>コウシャ</t>
    </rPh>
    <phoneticPr fontId="2"/>
  </si>
  <si>
    <t>株式会社みなまた環境テクノセンター</t>
    <rPh sb="0" eb="4">
      <t>カブシキガイシャ</t>
    </rPh>
    <rPh sb="8" eb="10">
      <t>カンキョウ</t>
    </rPh>
    <phoneticPr fontId="2"/>
  </si>
  <si>
    <t>株式会社みなまた</t>
    <rPh sb="0" eb="4">
      <t>カブシキガイシャ</t>
    </rPh>
    <phoneticPr fontId="2"/>
  </si>
  <si>
    <t>水俣市土地開発公社</t>
    <rPh sb="0" eb="3">
      <t>ミナマタシ</t>
    </rPh>
    <rPh sb="3" eb="5">
      <t>トチ</t>
    </rPh>
    <rPh sb="5" eb="7">
      <t>カイハツ</t>
    </rPh>
    <rPh sb="7" eb="9">
      <t>コウシャ</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</si>
  <si>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</si>
  <si>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</si>
  <si>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</si>
  <si>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</si>
  <si>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</si>
  <si>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2"/>
  </si>
  <si>
    <t>社会福祉振興基金</t>
    <rPh sb="0" eb="2">
      <t>シャカイ</t>
    </rPh>
    <rPh sb="2" eb="4">
      <t>フクシ</t>
    </rPh>
    <rPh sb="4" eb="6">
      <t>シンコウ</t>
    </rPh>
    <rPh sb="6" eb="8">
      <t>キキン</t>
    </rPh>
    <phoneticPr fontId="12"/>
  </si>
  <si>
    <t>ふるさと創生基金</t>
    <rPh sb="4" eb="6">
      <t>ソウセイ</t>
    </rPh>
    <rPh sb="6" eb="8">
      <t>キキン</t>
    </rPh>
    <phoneticPr fontId="12"/>
  </si>
  <si>
    <t>九州新幹線渇水等被害対策基金</t>
    <rPh sb="0" eb="5">
      <t>キュウシュウシンカンセン</t>
    </rPh>
    <rPh sb="5" eb="7">
      <t>カッスイ</t>
    </rPh>
    <rPh sb="7" eb="8">
      <t>トウ</t>
    </rPh>
    <rPh sb="8" eb="10">
      <t>ヒガイ</t>
    </rPh>
    <rPh sb="10" eb="12">
      <t>タイサク</t>
    </rPh>
    <rPh sb="12" eb="14">
      <t>キキン</t>
    </rPh>
    <phoneticPr fontId="12"/>
  </si>
  <si>
    <t>松本眞一同朋奨学基金</t>
    <rPh sb="0" eb="2">
      <t>マツモト</t>
    </rPh>
    <rPh sb="2" eb="4">
      <t>シンイチ</t>
    </rPh>
    <rPh sb="4" eb="6">
      <t>ドウホウ</t>
    </rPh>
    <rPh sb="6" eb="8">
      <t>ショウガク</t>
    </rPh>
    <rPh sb="8" eb="10">
      <t>キキン</t>
    </rPh>
    <phoneticPr fontId="1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</si>
  <si>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</si>
  <si>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</si>
  <si>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</si>
  <si>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</si>
  <si>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</si>
  <si>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</si>
  <si>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</si>
  <si>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</si>
  <si>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在実施している大型事業の財源の多くに地方債を活用しており地方債残高が増加傾向にあるため、将来負担比率は増加傾向にある。一方、有形固定資産減価償却率は平成28年度から平成30年度までの間は毎年約1ポイントずつ増加し、令和元年度は0.2ポイント増加した。
　令和３年度中に市庁舎建替事業が完了する予定であり、市庁舎の更新により令和3年度に有形固定資産減価償却率は減少する見込みであるが、他の公共施設等については、令和２年度に策定した個別施設計画に基づき、計画的に老朽化への対応を進めていく必要がある。</t>
    <rPh sb="1" eb="5">
      <t>ゲンザイジッシ</t>
    </rPh>
    <rPh sb="9" eb="13">
      <t>オオガタジギョウ</t>
    </rPh>
    <rPh sb="14" eb="16">
      <t>ザイゲン</t>
    </rPh>
    <rPh sb="17" eb="18">
      <t>オオ</t>
    </rPh>
    <rPh sb="24" eb="26">
      <t>カツヨウ</t>
    </rPh>
    <rPh sb="109" eb="114">
      <t>レイワガンネンド</t>
    </rPh>
    <rPh sb="122" eb="124">
      <t>ゾウカ</t>
    </rPh>
    <rPh sb="227" eb="230">
      <t>ケイカクテキ</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</si>
  <si>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</si>
  <si>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</si>
  <si>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</si>
  <si>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</si>
  <si>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</si>
  <si>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</si>
  <si>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</si>
  <si>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11"/>
        <rFont val="ＭＳ Ｐゴシック"/>
        <family val="3"/>
        <charset val="128"/>
      </rPr>
      <t>　※H30実質公債費比率の修正　（誤）11.3%　（正）11.5%  
     R01実質公債費比率の修正　（誤）10.7%　（正）11.0%</t>
    </r>
    <r>
      <rPr>
        <sz val="11"/>
        <color indexed="8"/>
        <rFont val="ＭＳ Ｐゴシック"/>
        <family val="3"/>
        <charset val="128"/>
      </rPr>
      <t xml:space="preserve">
　将来負担比率、実質公債費比率ともに、類似団体平均と比較し高い水準となっており、現在実施中の大型事業により地方債残高が増加し、将来負担比率、実質公債費比率ともに増加が見込まれる。
　また、各公共施設等の老朽化対策も控えており、令和2年度に策定した公共施設等の個別施設計画に基づき、財政状況を見ながら計画的に対応していく必要がある。</t>
    </r>
    <rPh sb="5" eb="7">
      <t>ジッシツ</t>
    </rPh>
    <rPh sb="7" eb="12">
      <t>コウサイヒヒリツ</t>
    </rPh>
    <rPh sb="13" eb="15">
      <t>シュウセイ</t>
    </rPh>
    <rPh sb="17" eb="18">
      <t>アヤマ</t>
    </rPh>
    <rPh sb="26" eb="27">
      <t>タダ</t>
    </rPh>
    <rPh sb="44" eb="51">
      <t>ジッシツコウサイヒヒリツ</t>
    </rPh>
    <rPh sb="52" eb="54">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</si>
</sst>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1266-40AD-82AD-BCAF2423EF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75289</c:v>
                </c:pt>
                <c:pt idx="1">
                  <c:v>77348</c:v>
                </c:pt>
                <c:pt idx="2">
                  <c:v>78695</c:v>
                </c:pt>
                <c:pt idx="3">
                  <c:v>50918</c:v>
                </c:pt>
                <c:pt idx="4">
                  <c:v>84514</c:v>
                </c:pt>
              </c:numCache>
            </c:numRef>
          </c:val>
          <c:smooth val="0"/>
          <c:extLst>
            <c:ext xmlns:c16="http://schemas.microsoft.com/office/drawing/2014/chart" uri="{C3380CC4-5D6E-409C-BE32-E72D297353CC}">
              <c16:uniqueId val="{00000001-1266-40AD-82AD-BCAF2423EF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4.3600000000000003</c:v>
                </c:pt>
                <c:pt idx="1">
                  <c:v>2.2400000000000002</c:v>
                </c:pt>
                <c:pt idx="2">
                  <c:v>0.22</c:v>
                </c:pt>
                <c:pt idx="3">
                  <c:v>1.33</c:v>
                </c:pt>
                <c:pt idx="4">
                  <c:v>2.86</c:v>
                </c:pt>
              </c:numCache>
            </c:numRef>
          </c:val>
          <c:extLst>
            <c:ext xmlns:c16="http://schemas.microsoft.com/office/drawing/2014/chart" uri="{C3380CC4-5D6E-409C-BE32-E72D297353CC}">
              <c16:uniqueId val="{00000000-DFBE-45BA-BCAE-203AFAE426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29.64</c:v>
                </c:pt>
                <c:pt idx="1">
                  <c:v>28.9</c:v>
                </c:pt>
                <c:pt idx="2">
                  <c:v>25.15</c:v>
                </c:pt>
                <c:pt idx="3">
                  <c:v>14.7</c:v>
                </c:pt>
                <c:pt idx="4">
                  <c:v>6.82</c:v>
                </c:pt>
              </c:numCache>
            </c:numRef>
          </c:val>
          <c:extLst>
            <c:ext xmlns:c16="http://schemas.microsoft.com/office/drawing/2014/chart" uri="{C3380CC4-5D6E-409C-BE32-E72D297353CC}">
              <c16:uniqueId val="{00000001-DFBE-45BA-BCAE-203AFAE426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-5.19</c:v>
                </c:pt>
                <c:pt idx="1">
                  <c:v>-5.9</c:v>
                </c:pt>
                <c:pt idx="2">
                  <c:v>-6.94</c:v>
                </c:pt>
                <c:pt idx="3">
                  <c:v>-9.39</c:v>
                </c:pt>
                <c:pt idx="4">
                  <c:v>-7.16</c:v>
                </c:pt>
              </c:numCache>
            </c:numRef>
          </c:val>
          <c:smooth val="0"/>
          <c:extLst>
            <c:ext xmlns:c16="http://schemas.microsoft.com/office/drawing/2014/chart" uri="{C3380CC4-5D6E-409C-BE32-E72D297353CC}">
              <c16:uniqueId val="{00000002-DFBE-45BA-BCAE-203AFAE426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10-48BB-A227-4589310758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10-48BB-A227-4589310758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10-48BB-A227-4589310758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10-48BB-A227-4589310758AB}"/>
            </c:ext>
          </c:extLst>
        </c:ser>
        <c:ser>
          <c:idx val="4"/>
          <c:order val="4"/>
          <c:tx>
            <c:strRef>
              <c:f>データシート!$A$31</c:f>
              <c:strCache>
                <c:ptCount val="1"/>
                <c:pt idx="0">
                  <c:v>水俣市公共下水道事業特別会計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0.06</c:v>
                </c:pt>
                <c:pt idx="8">
                  <c:v>#N/A</c:v>
                </c:pt>
                <c:pt idx="9">
                  <c:v>7.0000000000000007E-2</c:v>
                </c:pt>
              </c:numCache>
            </c:numRef>
          </c:val>
          <c:extLst>
            <c:ext xmlns:c16="http://schemas.microsoft.com/office/drawing/2014/chart" uri="{C3380CC4-5D6E-409C-BE32-E72D297353CC}">
              <c16:uniqueId val="{00000004-5010-48BB-A227-4589310758A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4.3499999999999996</c:v>
                </c:pt>
                <c:pt idx="2">
                  <c:v>#N/A</c:v>
                </c:pt>
                <c:pt idx="3">
                  <c:v>2.23</c:v>
                </c:pt>
                <c:pt idx="4">
                  <c:v>#N/A</c:v>
                </c:pt>
                <c:pt idx="5">
                  <c:v>0.22</c:v>
                </c:pt>
                <c:pt idx="6">
                  <c:v>#N/A</c:v>
                </c:pt>
                <c:pt idx="7">
                  <c:v>1.32</c:v>
                </c:pt>
                <c:pt idx="8">
                  <c:v>#N/A</c:v>
                </c:pt>
                <c:pt idx="9">
                  <c:v>2.85</c:v>
                </c:pt>
              </c:numCache>
            </c:numRef>
          </c:val>
          <c:extLst>
            <c:ext xmlns:c16="http://schemas.microsoft.com/office/drawing/2014/chart" uri="{C3380CC4-5D6E-409C-BE32-E72D297353CC}">
              <c16:uniqueId val="{00000005-5010-48BB-A227-4589310758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2.23</c:v>
                </c:pt>
                <c:pt idx="2">
                  <c:v>#N/A</c:v>
                </c:pt>
                <c:pt idx="3">
                  <c:v>2.54</c:v>
                </c:pt>
                <c:pt idx="4">
                  <c:v>#N/A</c:v>
                </c:pt>
                <c:pt idx="5">
                  <c:v>3.16</c:v>
                </c:pt>
                <c:pt idx="6">
                  <c:v>#N/A</c:v>
                </c:pt>
                <c:pt idx="7">
                  <c:v>3</c:v>
                </c:pt>
                <c:pt idx="8">
                  <c:v>#N/A</c:v>
                </c:pt>
                <c:pt idx="9">
                  <c:v>3.01</c:v>
                </c:pt>
              </c:numCache>
            </c:numRef>
          </c:val>
          <c:extLst>
            <c:ext xmlns:c16="http://schemas.microsoft.com/office/drawing/2014/chart" uri="{C3380CC4-5D6E-409C-BE32-E72D297353CC}">
              <c16:uniqueId val="{00000006-5010-48BB-A227-4589310758AB}"/>
            </c:ext>
          </c:extLst>
        </c:ser>
        <c:ser>
          <c:idx val="7"/>
          <c:order val="7"/>
          <c:tx>
            <c:strRef>
              <c:f>データシート!$A$34</c:f>
              <c:strCache>
                <c:ptCount val="1"/>
                <c:pt idx="0">
                  <c:v>水俣市水道事業会計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c:v>
                </c:pt>
                <c:pt idx="2">
                  <c:v>#N/A</c:v>
                </c:pt>
                <c:pt idx="3">
                  <c:v>5.59</c:v>
                </c:pt>
                <c:pt idx="4">
                  <c:v>#N/A</c:v>
                </c:pt>
                <c:pt idx="5">
                  <c:v>6.2</c:v>
                </c:pt>
                <c:pt idx="6">
                  <c:v>#N/A</c:v>
                </c:pt>
                <c:pt idx="7">
                  <c:v>5.96</c:v>
                </c:pt>
                <c:pt idx="8">
                  <c:v>#N/A</c:v>
                </c:pt>
                <c:pt idx="9">
                  <c:v>7.97</c:v>
                </c:pt>
              </c:numCache>
            </c:numRef>
          </c:val>
          <c:extLst>
            <c:ext xmlns:c16="http://schemas.microsoft.com/office/drawing/2014/chart" uri="{C3380CC4-5D6E-409C-BE32-E72D297353CC}">
              <c16:uniqueId val="{00000007-5010-48BB-A227-4589310758A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12.33</c:v>
                </c:pt>
                <c:pt idx="2">
                  <c:v>#N/A</c:v>
                </c:pt>
                <c:pt idx="3">
                  <c:v>15.75</c:v>
                </c:pt>
                <c:pt idx="4">
                  <c:v>#N/A</c:v>
                </c:pt>
                <c:pt idx="5">
                  <c:v>16.489999999999998</c:v>
                </c:pt>
                <c:pt idx="6">
                  <c:v>#N/A</c:v>
                </c:pt>
                <c:pt idx="7">
                  <c:v>16.02</c:v>
                </c:pt>
                <c:pt idx="8">
                  <c:v>#N/A</c:v>
                </c:pt>
                <c:pt idx="9">
                  <c:v>15.46</c:v>
                </c:pt>
              </c:numCache>
            </c:numRef>
          </c:val>
          <c:extLst>
            <c:ext xmlns:c16="http://schemas.microsoft.com/office/drawing/2014/chart" uri="{C3380CC4-5D6E-409C-BE32-E72D297353CC}">
              <c16:uniqueId val="{00000008-5010-48BB-A227-4589310758AB}"/>
            </c:ext>
          </c:extLst>
        </c:ser>
        <c:ser>
          <c:idx val="9"/>
          <c:order val="9"/>
          <c:tx>
            <c:strRef>
              <c:f>データシート!$A$36</c:f>
              <c:strCache>
                <c:ptCount val="1"/>
                <c:pt idx="0">
                  <c:v>水俣市病院事業会計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43.5</c:v>
                </c:pt>
                <c:pt idx="2">
                  <c:v>#N/A</c:v>
                </c:pt>
                <c:pt idx="3">
                  <c:v>50.85</c:v>
                </c:pt>
                <c:pt idx="4">
                  <c:v>#N/A</c:v>
                </c:pt>
                <c:pt idx="5">
                  <c:v>49.21</c:v>
                </c:pt>
                <c:pt idx="6">
                  <c:v>#N/A</c:v>
                </c:pt>
                <c:pt idx="7">
                  <c:v>52.56</c:v>
                </c:pt>
                <c:pt idx="8">
                  <c:v>#N/A</c:v>
                </c:pt>
                <c:pt idx="9">
                  <c:v>57.47</c:v>
                </c:pt>
              </c:numCache>
            </c:numRef>
          </c:val>
          <c:extLst>
            <c:ext xmlns:c16="http://schemas.microsoft.com/office/drawing/2014/chart" uri="{C3380CC4-5D6E-409C-BE32-E72D297353CC}">
              <c16:uniqueId val="{00000009-5010-48BB-A227-4589310758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1557</c:v>
                </c:pt>
                <c:pt idx="5">
                  <c:v>1563</c:v>
                </c:pt>
                <c:pt idx="8">
                  <c:v>1594</c:v>
                </c:pt>
                <c:pt idx="11">
                  <c:v>1576</c:v>
                </c:pt>
                <c:pt idx="14">
                  <c:v>1495</c:v>
                </c:pt>
              </c:numCache>
            </c:numRef>
          </c:val>
          <c:extLst>
            <c:ext xmlns:c16="http://schemas.microsoft.com/office/drawing/2014/chart" uri="{C3380CC4-5D6E-409C-BE32-E72D297353CC}">
              <c16:uniqueId val="{00000000-32F6-4E33-94C2-B51E0E778F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F6-4E33-94C2-B51E0E778F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2F6-4E33-94C2-B51E0E778F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47</c:v>
                </c:pt>
                <c:pt idx="6">
                  <c:v>37</c:v>
                </c:pt>
                <c:pt idx="9">
                  <c:v>0</c:v>
                </c:pt>
                <c:pt idx="12">
                  <c:v>0</c:v>
                </c:pt>
              </c:numCache>
            </c:numRef>
          </c:val>
          <c:extLst>
            <c:ext xmlns:c16="http://schemas.microsoft.com/office/drawing/2014/chart" uri="{C3380CC4-5D6E-409C-BE32-E72D297353CC}">
              <c16:uniqueId val="{00000003-32F6-4E33-94C2-B51E0E778F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1055</c:v>
                </c:pt>
                <c:pt idx="3">
                  <c:v>966</c:v>
                </c:pt>
                <c:pt idx="6">
                  <c:v>773</c:v>
                </c:pt>
                <c:pt idx="9">
                  <c:v>721</c:v>
                </c:pt>
                <c:pt idx="12">
                  <c:v>626</c:v>
                </c:pt>
              </c:numCache>
            </c:numRef>
          </c:val>
          <c:extLst>
            <c:ext xmlns:c16="http://schemas.microsoft.com/office/drawing/2014/chart" uri="{C3380CC4-5D6E-409C-BE32-E72D297353CC}">
              <c16:uniqueId val="{00000004-32F6-4E33-94C2-B51E0E778F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F6-4E33-94C2-B51E0E778F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F6-4E33-94C2-B51E0E778F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1369</c:v>
                </c:pt>
                <c:pt idx="3">
                  <c:v>1394</c:v>
                </c:pt>
                <c:pt idx="6">
                  <c:v>1511</c:v>
                </c:pt>
                <c:pt idx="9">
                  <c:v>1540</c:v>
                </c:pt>
                <c:pt idx="12">
                  <c:v>1593</c:v>
                </c:pt>
              </c:numCache>
            </c:numRef>
          </c:val>
          <c:extLst>
            <c:ext xmlns:c16="http://schemas.microsoft.com/office/drawing/2014/chart" uri="{C3380CC4-5D6E-409C-BE32-E72D297353CC}">
              <c16:uniqueId val="{00000007-32F6-4E33-94C2-B51E0E778F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915</c:v>
                </c:pt>
                <c:pt idx="2">
                  <c:v>#N/A</c:v>
                </c:pt>
                <c:pt idx="3">
                  <c:v>#N/A</c:v>
                </c:pt>
                <c:pt idx="4">
                  <c:v>844</c:v>
                </c:pt>
                <c:pt idx="5">
                  <c:v>#N/A</c:v>
                </c:pt>
                <c:pt idx="6">
                  <c:v>#N/A</c:v>
                </c:pt>
                <c:pt idx="7">
                  <c:v>727</c:v>
                </c:pt>
                <c:pt idx="8">
                  <c:v>#N/A</c:v>
                </c:pt>
                <c:pt idx="9">
                  <c:v>#N/A</c:v>
                </c:pt>
                <c:pt idx="10">
                  <c:v>685</c:v>
                </c:pt>
                <c:pt idx="11">
                  <c:v>#N/A</c:v>
                </c:pt>
                <c:pt idx="12">
                  <c:v>#N/A</c:v>
                </c:pt>
                <c:pt idx="13">
                  <c:v>724</c:v>
                </c:pt>
                <c:pt idx="14">
                  <c:v>#N/A</c:v>
                </c:pt>
              </c:numCache>
            </c:numRef>
          </c:val>
          <c:smooth val="0"/>
          <c:extLst>
            <c:ext xmlns:c16="http://schemas.microsoft.com/office/drawing/2014/chart" uri="{C3380CC4-5D6E-409C-BE32-E72D297353CC}">
              <c16:uniqueId val="{00000008-32F6-4E33-94C2-B51E0E778F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13618</c:v>
                </c:pt>
                <c:pt idx="5">
                  <c:v>13658</c:v>
                </c:pt>
                <c:pt idx="8">
                  <c:v>13279</c:v>
                </c:pt>
                <c:pt idx="11">
                  <c:v>13047</c:v>
                </c:pt>
                <c:pt idx="14">
                  <c:v>13246</c:v>
                </c:pt>
              </c:numCache>
            </c:numRef>
          </c:val>
          <c:extLst>
            <c:ext xmlns:c16="http://schemas.microsoft.com/office/drawing/2014/chart" uri="{C3380CC4-5D6E-409C-BE32-E72D297353CC}">
              <c16:uniqueId val="{00000000-046F-4AB0-BCCB-B503FD36D3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1663</c:v>
                </c:pt>
                <c:pt idx="5">
                  <c:v>1686</c:v>
                </c:pt>
                <c:pt idx="8">
                  <c:v>1698</c:v>
                </c:pt>
                <c:pt idx="11">
                  <c:v>1690</c:v>
                </c:pt>
                <c:pt idx="14">
                  <c:v>1614</c:v>
                </c:pt>
              </c:numCache>
            </c:numRef>
          </c:val>
          <c:extLst>
            <c:ext xmlns:c16="http://schemas.microsoft.com/office/drawing/2014/chart" uri="{C3380CC4-5D6E-409C-BE32-E72D297353CC}">
              <c16:uniqueId val="{00000001-046F-4AB0-BCCB-B503FD36D3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5245</c:v>
                </c:pt>
                <c:pt idx="5">
                  <c:v>5108</c:v>
                </c:pt>
                <c:pt idx="8">
                  <c:v>4810</c:v>
                </c:pt>
                <c:pt idx="11">
                  <c:v>3954</c:v>
                </c:pt>
                <c:pt idx="14">
                  <c:v>3325</c:v>
                </c:pt>
              </c:numCache>
            </c:numRef>
          </c:val>
          <c:extLst>
            <c:ext xmlns:c16="http://schemas.microsoft.com/office/drawing/2014/chart" uri="{C3380CC4-5D6E-409C-BE32-E72D297353CC}">
              <c16:uniqueId val="{00000002-046F-4AB0-BCCB-B503FD36D3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6F-4AB0-BCCB-B503FD36D3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6F-4AB0-BCCB-B503FD36D3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6F-4AB0-BCCB-B503FD36D3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2136</c:v>
                </c:pt>
                <c:pt idx="3">
                  <c:v>2111</c:v>
                </c:pt>
                <c:pt idx="6">
                  <c:v>2127</c:v>
                </c:pt>
                <c:pt idx="9">
                  <c:v>2040</c:v>
                </c:pt>
                <c:pt idx="12">
                  <c:v>2187</c:v>
                </c:pt>
              </c:numCache>
            </c:numRef>
          </c:val>
          <c:extLst>
            <c:ext xmlns:c16="http://schemas.microsoft.com/office/drawing/2014/chart" uri="{C3380CC4-5D6E-409C-BE32-E72D297353CC}">
              <c16:uniqueId val="{00000006-046F-4AB0-BCCB-B503FD36D3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c:v>
                </c:pt>
                <c:pt idx="3">
                  <c:v>36</c:v>
                </c:pt>
                <c:pt idx="6">
                  <c:v>0</c:v>
                </c:pt>
                <c:pt idx="9">
                  <c:v>0</c:v>
                </c:pt>
                <c:pt idx="12">
                  <c:v>0</c:v>
                </c:pt>
              </c:numCache>
            </c:numRef>
          </c:val>
          <c:extLst>
            <c:ext xmlns:c16="http://schemas.microsoft.com/office/drawing/2014/chart" uri="{C3380CC4-5D6E-409C-BE32-E72D297353CC}">
              <c16:uniqueId val="{00000007-046F-4AB0-BCCB-B503FD36D3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6542</c:v>
                </c:pt>
                <c:pt idx="3">
                  <c:v>6192</c:v>
                </c:pt>
                <c:pt idx="6">
                  <c:v>5332</c:v>
                </c:pt>
                <c:pt idx="9">
                  <c:v>4536</c:v>
                </c:pt>
                <c:pt idx="12">
                  <c:v>3977</c:v>
                </c:pt>
              </c:numCache>
            </c:numRef>
          </c:val>
          <c:extLst>
            <c:ext xmlns:c16="http://schemas.microsoft.com/office/drawing/2014/chart" uri="{C3380CC4-5D6E-409C-BE32-E72D297353CC}">
              <c16:uniqueId val="{00000008-046F-4AB0-BCCB-B503FD36D3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6F-4AB0-BCCB-B503FD36D3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14255</c:v>
                </c:pt>
                <c:pt idx="3">
                  <c:v>14736</c:v>
                </c:pt>
                <c:pt idx="6">
                  <c:v>14859</c:v>
                </c:pt>
                <c:pt idx="9">
                  <c:v>14956</c:v>
                </c:pt>
                <c:pt idx="12">
                  <c:v>15536</c:v>
                </c:pt>
              </c:numCache>
            </c:numRef>
          </c:val>
          <c:extLst>
            <c:ext xmlns:c16="http://schemas.microsoft.com/office/drawing/2014/chart" uri="{C3380CC4-5D6E-409C-BE32-E72D297353CC}">
              <c16:uniqueId val="{0000000A-046F-4AB0-BCCB-B503FD36D3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2489</c:v>
                </c:pt>
                <c:pt idx="2">
                  <c:v>#N/A</c:v>
                </c:pt>
                <c:pt idx="3">
                  <c:v>#N/A</c:v>
                </c:pt>
                <c:pt idx="4">
                  <c:v>2623</c:v>
                </c:pt>
                <c:pt idx="5">
                  <c:v>#N/A</c:v>
                </c:pt>
                <c:pt idx="6">
                  <c:v>#N/A</c:v>
                </c:pt>
                <c:pt idx="7">
                  <c:v>2531</c:v>
                </c:pt>
                <c:pt idx="8">
                  <c:v>#N/A</c:v>
                </c:pt>
                <c:pt idx="9">
                  <c:v>#N/A</c:v>
                </c:pt>
                <c:pt idx="10">
                  <c:v>2840</c:v>
                </c:pt>
                <c:pt idx="11">
                  <c:v>#N/A</c:v>
                </c:pt>
                <c:pt idx="12">
                  <c:v>#N/A</c:v>
                </c:pt>
                <c:pt idx="13">
                  <c:v>3515</c:v>
                </c:pt>
                <c:pt idx="14">
                  <c:v>#N/A</c:v>
                </c:pt>
              </c:numCache>
            </c:numRef>
          </c:val>
          <c:smooth val="0"/>
          <c:extLst>
            <c:ext xmlns:c16="http://schemas.microsoft.com/office/drawing/2014/chart" uri="{C3380CC4-5D6E-409C-BE32-E72D297353CC}">
              <c16:uniqueId val="{0000000B-046F-4AB0-BCCB-B503FD36D3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2029</c:v>
                </c:pt>
                <c:pt idx="1">
                  <c:v>1190</c:v>
                </c:pt>
                <c:pt idx="2">
                  <c:v>550</c:v>
                </c:pt>
              </c:numCache>
            </c:numRef>
          </c:val>
          <c:extLst>
            <c:ext xmlns:c16="http://schemas.microsoft.com/office/drawing/2014/chart" uri="{C3380CC4-5D6E-409C-BE32-E72D297353CC}">
              <c16:uniqueId val="{00000000-342D-4D68-BADB-A6F333DE45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452</c:v>
                </c:pt>
                <c:pt idx="1">
                  <c:v>452</c:v>
                </c:pt>
                <c:pt idx="2">
                  <c:v>453</c:v>
                </c:pt>
              </c:numCache>
            </c:numRef>
          </c:val>
          <c:extLst>
            <c:ext xmlns:c16="http://schemas.microsoft.com/office/drawing/2014/chart" uri="{C3380CC4-5D6E-409C-BE32-E72D297353CC}">
              <c16:uniqueId val="{00000001-342D-4D68-BADB-A6F333DE45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1595</c:v>
                </c:pt>
                <c:pt idx="1">
                  <c:v>1633</c:v>
                </c:pt>
                <c:pt idx="2">
                  <c:v>1649</c:v>
                </c:pt>
              </c:numCache>
            </c:numRef>
          </c:val>
          <c:extLst>
            <c:ext xmlns:c16="http://schemas.microsoft.com/office/drawing/2014/chart" uri="{C3380CC4-5D6E-409C-BE32-E72D297353CC}">
              <c16:uniqueId val="{00000002-342D-4D68-BADB-A6F333DE45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{A7A6413B-1DD8-4B2B-B0B3-EBBB4511A062}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44B-4B2D-A6BC-8FD30DEDA1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{B4B87B71-99D8-4F62-AB2D-3C41FCEB976A}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4B-4B2D-A6BC-8FD30DEDA1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{A5AFD66A-8082-4A75-A99F-069A5A168BF0}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4B-4B2D-A6BC-8FD30DEDA1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{727D1B01-8BD7-4F44-BE03-19025566AAD8}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4B-4B2D-A6BC-8FD30DEDA1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{36D14246-A4FE-4424-B598-01A2B2132DB7}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4B-4B2D-A6BC-8FD30DEDA1F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{5D70724D-C59A-4153-A980-3AC6613D49B4}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44B-4B2D-A6BC-8FD30DEDA1F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{F6C3D62D-032F-48E6-85A3-E7843CD0EE89}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44B-4B2D-A6BC-8FD30DEDA1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{9BB090DA-4770-44FB-AF74-7E7E9E5F5E88}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44B-4B2D-A6BC-8FD30DEDA1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{6157F9B1-4F74-4453-9302-D14154E6A03E}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44B-4B2D-A6BC-8FD30DEDA1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46.2</c:v>
                </c:pt>
                <c:pt idx="8">
                  <c:v>62.4</c:v>
                </c:pt>
                <c:pt idx="16">
                  <c:v>63.2</c:v>
                </c:pt>
                <c:pt idx="24">
                  <c:v>64.099999999999994</c:v>
                </c:pt>
                <c:pt idx="32">
                  <c:v>64.3</c:v>
                </c:pt>
              </c:numCache>
            </c:numRef>
          </c:xVal>
          <c:yVal>
            <c:numRef>
              <c:f>公会計指標分析・財政指標組合せ分析表!$BP$51:$DC$51</c:f>
              <c:numCache>
                <c:formatCode>#,##0.0;"▲ "#,##0.0</c:formatCode>
                <c:ptCount val="40"/>
                <c:pt idx="0">
                  <c:v>36.799999999999997</c:v>
                </c:pt>
                <c:pt idx="8">
                  <c:v>39.700000000000003</c:v>
                </c:pt>
                <c:pt idx="16">
                  <c:v>38.4</c:v>
                </c:pt>
                <c:pt idx="24">
                  <c:v>42.8</c:v>
                </c:pt>
                <c:pt idx="32">
                  <c:v>52.6</c:v>
                </c:pt>
              </c:numCache>
            </c:numRef>
          </c:yVal>
          <c:smooth val="0"/>
          <c:extLst>
            <c:ext xmlns:c16="http://schemas.microsoft.com/office/drawing/2014/chart" uri="{C3380CC4-5D6E-409C-BE32-E72D297353CC}">
              <c16:uniqueId val="{00000009-044B-4B2D-A6BC-8FD30DEDA1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{DE5580FA-2D44-4FF4-A1C1-E3D03C22AC37}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44B-4B2D-A6BC-8FD30DEDA1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{8805938F-2B0E-47E6-926E-6DFE2A30F44F}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4B-4B2D-A6BC-8FD30DEDA1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{DE0D6605-42C1-4EC3-857D-DA91C7E02571}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4B-4B2D-A6BC-8FD30DEDA1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{1B8A9C3A-E38C-46E7-964A-5817F755CDD7}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4B-4B2D-A6BC-8FD30DEDA1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{849522FA-4B9F-4A01-B61A-74A63C4F25A5}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4B-4B2D-A6BC-8FD30DEDA1FC}"/>
                </c:ext>
              </c:extLst>
            </c:dLbl>
            <c:dLbl>
              <c:idx val="8"/>
              <c:layout>
                <c:manualLayout>
                  <c:x val="-3.507551336536621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{81CC84EA-11A8-4A44-9AFA-DBDC2FF4928A}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44B-4B2D-A6BC-8FD30DEDA1FC}"/>
                </c:ext>
              </c:extLst>
            </c:dLbl>
            <c:dLbl>
              <c:idx val="16"/>
              <c:layout>
                <c:manualLayout>
                  <c:x val="-2.921488757377838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{B8325720-BE7D-41C6-AD86-2B2600DC3E21}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44B-4B2D-A6BC-8FD30DEDA1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{E60AB631-E1EE-411C-8BE1-09BD28D2CBDE}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44B-4B2D-A6BC-8FD30DEDA1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{F6786927-267B-471D-941C-FF1AF6E461F8}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44B-4B2D-A6BC-8FD30DEDA1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044B-4B2D-A6BC-8FD30DEDA1FC}"/>
            </c:ext>
          </c:extLst>
        </c:ser>
        <c:dLbls>
          <c:showLegendKey val="0"/>
          <c:showVal val="1"/>
          <c:showCatName val="0"/>
          <c:showSerName val="0"/>
          <c:showPercent val="0"/>
          <c:showBubbleSize val="0"/>
        </c:dLbls>
        <c:axId val="381851976"/>
        <c:axId val="381921784"/>
      </c:scatterChart>
      <c:valAx>
        <c:axId val="381851976"/>
        <c:scaling>
          <c:orientation val="minMax"/>
          <c:max val="69"/>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921784"/>
        <c:crosses val="autoZero"/>
        <c:crossBetween val="midCat"/>
      </c:valAx>
      <c:valAx>
        <c:axId val="381921784"/>
        <c:scaling>
          <c:orientation val="minMax"/>
          <c:max val="5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851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{7B1ADCC0-401A-43EB-92D7-7399E482F0E3}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B9D-49C5-B7B1-5FBC589E67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{939BD1C2-C8BD-408F-9FCC-42F6AD740699}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9D-49C5-B7B1-5FBC589E67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{C759CF85-9D7B-4CFE-B665-B20A9E01CC3A}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9D-49C5-B7B1-5FBC589E67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{36272E07-2C4B-4258-BBC2-C06850C75FA4}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9D-49C5-B7B1-5FBC589E67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{B9AA0F8E-A938-4878-8B7C-8171CFC59AEC}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9D-49C5-B7B1-5FBC589E671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{8CDC9AE1-2750-4F65-B049-104E9726375C}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B9D-49C5-B7B1-5FBC589E671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{A4BD8574-4C89-4CC4-A462-0AE8B4DFFEA7}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B9D-49C5-B7B1-5FBC589E671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{B1C2EF89-CF40-43B6-A07B-DC281638C00D}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B9D-49C5-B7B1-5FBC589E671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{AE080C8C-EA66-4CE5-B951-94487F099673}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B9D-49C5-B7B1-5FBC589E67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13.4</c:v>
                </c:pt>
                <c:pt idx="16">
                  <c:v>12.4</c:v>
                </c:pt>
                <c:pt idx="24">
                  <c:v>11.3</c:v>
                </c:pt>
                <c:pt idx="32">
                  <c:v>10.7</c:v>
                </c:pt>
              </c:numCache>
            </c:numRef>
          </c:xVal>
          <c:yVal>
            <c:numRef>
              <c:f>公会計指標分析・財政指標組合せ分析表!$BP$73:$DC$73</c:f>
              <c:numCache>
                <c:formatCode>#,##0.0;"▲ "#,##0.0</c:formatCode>
                <c:ptCount val="40"/>
                <c:pt idx="0">
                  <c:v>36.799999999999997</c:v>
                </c:pt>
                <c:pt idx="8">
                  <c:v>39.700000000000003</c:v>
                </c:pt>
                <c:pt idx="16">
                  <c:v>38.4</c:v>
                </c:pt>
                <c:pt idx="24">
                  <c:v>42.8</c:v>
                </c:pt>
                <c:pt idx="32">
                  <c:v>52.6</c:v>
                </c:pt>
              </c:numCache>
            </c:numRef>
          </c:yVal>
          <c:smooth val="0"/>
          <c:extLst>
            <c:ext xmlns:c16="http://schemas.microsoft.com/office/drawing/2014/chart" uri="{C3380CC4-5D6E-409C-BE32-E72D297353CC}">
              <c16:uniqueId val="{00000009-0B9D-49C5-B7B1-5FBC589E67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{69304632-0245-4322-82E1-AA04FF10F466}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B9D-49C5-B7B1-5FBC589E67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{533F74C2-920C-4275-9825-A12431DD4347}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9D-49C5-B7B1-5FBC589E67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{329240F1-8287-4D99-8EBB-EF496C4E87EB}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9D-49C5-B7B1-5FBC589E67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{D2BF1E97-1DCA-4F87-A9AB-0510A39EA9B7}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9D-49C5-B7B1-5FBC589E67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{E00FD8E6-FB68-4AD5-92ED-4CD42E651F20}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9D-49C5-B7B1-5FBC589E671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{67D454F5-5486-48A2-8BC5-8737BEB92A1C}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B9D-49C5-B7B1-5FBC589E6719}"/>
                </c:ext>
              </c:extLst>
            </c:dLbl>
            <c:dLbl>
              <c:idx val="16"/>
              <c:layout>
                <c:manualLayout>
                  <c:x val="-2.601933887923984E-2"/>
                  <c:y val="-6.120355611693081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{0D09C12C-4B05-4B5C-AA6C-D9AD6F620C1F}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B9D-49C5-B7B1-5FBC589E6719}"/>
                </c:ext>
              </c:extLst>
            </c:dLbl>
            <c:dLbl>
              <c:idx val="24"/>
              <c:layout>
                <c:manualLayout>
                  <c:x val="-4.008835773164613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{43F4A74B-FED6-4C0C-B3F2-B88E1F303B83}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B9D-49C5-B7B1-5FBC589E6719}"/>
                </c:ext>
              </c:extLst>
            </c:dLbl>
            <c:dLbl>
              <c:idx val="32"/>
              <c:layout>
                <c:manualLayout>
                  <c:x val="-2.8858701145939587E-2"/>
                  <c:y val="-6.362973805865716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{A149D038-0050-44F6-A7E6-C74633188CD9}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B9D-49C5-B7B1-5FBC589E67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0B9D-49C5-B7B1-5FBC589E6719}"/>
            </c:ext>
          </c:extLst>
        </c:ser>
        <c:dLbls>
          <c:showLegendKey val="0"/>
          <c:showVal val="1"/>
          <c:showCatName val="0"/>
          <c:showSerName val="0"/>
          <c:showPercent val="0"/>
          <c:showBubbleSize val="0"/>
        </c:dLbls>
        <c:axId val="382349824"/>
        <c:axId val="382423944"/>
      </c:scatterChart>
      <c:valAx>
        <c:axId val="382349824"/>
        <c:scaling>
          <c:orientation val="minMax"/>
          <c:max val="13.7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423944"/>
        <c:crosses val="autoZero"/>
        <c:crossBetween val="midCat"/>
      </c:valAx>
      <c:valAx>
        <c:axId val="382423944"/>
        <c:scaling>
          <c:orientation val="minMax"/>
          <c:max val="5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349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元利償還金等においては、災害復旧事業（平成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号により被災した文教施設の復旧工事）及び公共施設等適正管理推進事業（舗装の修繕工事）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過疎債の償還が始まったことに伴い、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百円増加したが、公営企業に要する経費の財源とする地方債の償還の財源に充てたと認められる繰入金は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百万円減少したため、分子の総額としては、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年熊本地震に伴う市庁舎建替事業や水俣川河口臨海部振興構想事業等の大型の起債事業が複数控えており、元利償還金が増加傾向で推移することを見込む。</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満期一括償還地方債については、利用していない。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将来負担額においては、過疎対策事業債が増加したことに伴い、一般会計等に係る地方債の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百万円増加したが、公営企業債等繰入見込額が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充当可能財源等においては、基準財政需要額算入見込額が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したことにより、総額で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今後の財政運営において、平成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年熊本地震に伴う市庁舎建替事業や水俣川河口臨海部振興構想事業などといった大型事業の起債に当たっては、交付税措置率の高い地方債を活用するなど、後年度の負担の抑制に引き続き努める。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減債基金に大きな変動はなかったが、その他特定目的基金については一定の積み立てを行ったので増加した。しかしながら、財政調整基金を約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千万円取り崩したことが影響し、基金全体として平成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借り入れた市債にかかる返済や広域行政事務組合負担金、災害復旧事業費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等による財源不足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よる財源不足を補ったことが要因である。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伴う市庁舎建替事業や水俣川河口臨海部振興構想事業等の大型事業が控えている状況であり、これらの元利償還に伴う財源不足が懸念されることから、各基金を取り崩していくことが見込まれる。歳出の削減・抑制を図りつつ、寄附金を各基金へ積み立てていくことなどにより、維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社会福祉振興基金：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高齢者及び障害者の社会福祉の充実及び向上に係る施策の推進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ふるさと創生基金：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ふるさと創生に関する「自ら考え自ら実践する地域づくり」の推進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公共施設整備基金は、取崩しを行わず、土地売払収入等分を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4,828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円積み立てたことにより増加した。ふるさと創生基金は、地域づくり推進事業等の財源として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33,530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円取り崩したが、ふるさと納税（寄附金）の増加に伴い、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45,141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円積立てを行ったことにより増加した。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地方債の元利償還に充てていくことにより、基金を充当している各事業において財源不足が見込まれることから、一定の積立ては行っていくものの、大半の基金が減少していくことを予想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地方交付税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や各種交付金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の減少に伴い、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借り入れた市債にかかる返済や広域行政事務組合負担金、災害復旧事業費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よる財源不足を補うため、取崩しを行い平成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市庁舎建替えのために借り入れる一般単独災害復旧事業債は令和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年度に償還完了予定となっているが、前年度と同様に、その時点で基金残高７億円程度（平成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年度宝川内の豪雨災害が起こった時の基金残高が目安）を確保したい考えである。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前年度とほぼ同程度の額であり、大きな変動はなかった。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452,431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452,574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大型事業の実施に伴う地方債の発行により公債費は増加していく見込みであり、令和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年度に償還のピークを迎えるため、令和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年度から取崩しを行う予定である。以降は毎年度減少していく見込みであるが、前年度と同様に、基金残高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年度宝川内の豪雨災害が起こった時の基金残高が目安）を確保したい考えである。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有形固定資産減価償却率は、類似団体平均と比較し</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ポイント低い結果となっているが、平成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年度以降毎年増加している状況にある。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令和２年度に策定した各公共施設等の個別施設計画に基づき、計画的に各施設の老朽化への対応を進めていく必要がある。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楕円 80"/>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72830</xdr:rowOff>
    </xdr:from>
    <xdr:ext cx="405111" cy="259045"/>
    <xdr:sp macro="" textlink="">
      <xdr:nvSpPr>
        <xdr:cNvPr id="82" name="有形固定資産減価償却率該当値テキスト"/>
        <xdr:cNvSpPr txBox="1"/>
      </xdr:nvSpPr>
      <xdr:spPr>
        <a:xfrm>
          <a:off x="4813300" y="598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3" name="楕円 82"/>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100753</xdr:rowOff>
    </xdr:to>
    <xdr:cxnSp macro="">
      <xdr:nvCxnSpPr>
        <xdr:cNvPr id="84" name="直線コネクタ 83"/>
        <xdr:cNvCxnSpPr/>
      </xdr:nvCxnSpPr>
      <xdr:spPr>
        <a:xfrm>
          <a:off x="4051300" y="6180032"/>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xdr:cNvSpPr/>
      </xdr:nvSpPr>
      <xdr:spPr>
        <a:xfrm>
          <a:off x="3238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93557</xdr:rowOff>
    </xdr:to>
    <xdr:cxnSp macro="">
      <xdr:nvCxnSpPr>
        <xdr:cNvPr id="86" name="直線コネクタ 85"/>
        <xdr:cNvCxnSpPr/>
      </xdr:nvCxnSpPr>
      <xdr:spPr>
        <a:xfrm>
          <a:off x="3289300" y="61476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7" name="楕円 86"/>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61172</xdr:rowOff>
    </xdr:to>
    <xdr:cxnSp macro="">
      <xdr:nvCxnSpPr>
        <xdr:cNvPr id="88" name="直線コネクタ 87"/>
        <xdr:cNvCxnSpPr/>
      </xdr:nvCxnSpPr>
      <xdr:spPr>
        <a:xfrm>
          <a:off x="2527300" y="61188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84455</xdr:rowOff>
    </xdr:from>
    <xdr:to>
      <xdr:col>7</xdr:col>
      <xdr:colOff>187325</xdr:colOff>
      <xdr:row>28</xdr:row>
      <xdr:rowOff>14605</xdr:rowOff>
    </xdr:to>
    <xdr:sp macro="" textlink="">
      <xdr:nvSpPr>
        <xdr:cNvPr id="89" name="楕円 88"/>
        <xdr:cNvSpPr/>
      </xdr:nvSpPr>
      <xdr:spPr>
        <a:xfrm>
          <a:off x="1714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135255</xdr:rowOff>
    </xdr:from>
    <xdr:to>
      <xdr:col>11</xdr:col>
      <xdr:colOff>136525</xdr:colOff>
      <xdr:row>31</xdr:row>
      <xdr:rowOff>32385</xdr:rowOff>
    </xdr:to>
    <xdr:cxnSp macro="">
      <xdr:nvCxnSpPr>
        <xdr:cNvPr id="90" name="直線コネクタ 89"/>
        <xdr:cNvCxnSpPr/>
      </xdr:nvCxnSpPr>
      <xdr:spPr>
        <a:xfrm>
          <a:off x="1765300" y="5535930"/>
          <a:ext cx="7620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4" name="n_4aveValue有形固定資産減価償却率"/>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5"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6" name="n_2mainValue有形固定資産減価償却率"/>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97" name="n_3mainValue有形固定資産減価償却率"/>
        <xdr:cNvSpPr txBox="1"/>
      </xdr:nvSpPr>
      <xdr:spPr>
        <a:xfrm>
          <a:off x="2324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31132</xdr:rowOff>
    </xdr:from>
    <xdr:ext cx="405111" cy="259045"/>
    <xdr:sp macro="" textlink="">
      <xdr:nvSpPr>
        <xdr:cNvPr id="98" name="n_4mainValue有形固定資産減価償却率"/>
        <xdr:cNvSpPr txBox="1"/>
      </xdr:nvSpPr>
      <xdr:spPr>
        <a:xfrm>
          <a:off x="1562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a:t>
          </a:r>
          <a:r>
            <a:rPr kumimoji="1" lang="en-US" altLang="ja-JP" sz="1100">
              <a:latin typeface="ＭＳ Ｐゴシック" panose="020B0600070205080204" pitchFamily="50" charset="-128"/>
              <a:ea typeface="ＭＳ Ｐゴシック" panose="020B0600070205080204" pitchFamily="50" charset="-128"/>
            </a:rPr>
            <a:t>180.4</a:t>
          </a:r>
          <a:r>
            <a:rPr kumimoji="1" lang="ja-JP" altLang="en-US" sz="1100">
              <a:latin typeface="ＭＳ Ｐゴシック" panose="020B0600070205080204" pitchFamily="50" charset="-128"/>
              <a:ea typeface="ＭＳ Ｐゴシック" panose="020B0600070205080204" pitchFamily="50" charset="-128"/>
            </a:rPr>
            <a:t>ポイント高い結果となっており、平成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年度以降、類似団体平均との乖離が大きくなってきている状況にある。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主な要因としては、市庁舎建替事業をはじめとした大型事業の実施によるものである。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今後も、実施中の大型事業により地方債残高は増加する見込みでるが、新発債の抑制に努め、地方債残高の減少に取り組んでいく必要がある。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19095</xdr:rowOff>
    </xdr:from>
    <xdr:to>
      <xdr:col>76</xdr:col>
      <xdr:colOff>73025</xdr:colOff>
      <xdr:row>32</xdr:row>
      <xdr:rowOff>120695</xdr:rowOff>
    </xdr:to>
    <xdr:sp macro="" textlink="">
      <xdr:nvSpPr>
        <xdr:cNvPr id="146" name="楕円 145"/>
        <xdr:cNvSpPr/>
      </xdr:nvSpPr>
      <xdr:spPr>
        <a:xfrm>
          <a:off x="14744700" y="6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168972</xdr:rowOff>
    </xdr:from>
    <xdr:ext cx="469744" cy="259045"/>
    <xdr:sp macro="" textlink="">
      <xdr:nvSpPr>
        <xdr:cNvPr id="147" name="債務償還比率該当値テキスト"/>
        <xdr:cNvSpPr txBox="1"/>
      </xdr:nvSpPr>
      <xdr:spPr>
        <a:xfrm>
          <a:off x="14846300" y="625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64707</xdr:rowOff>
    </xdr:from>
    <xdr:to>
      <xdr:col>72</xdr:col>
      <xdr:colOff>123825</xdr:colOff>
      <xdr:row>31</xdr:row>
      <xdr:rowOff>166307</xdr:rowOff>
    </xdr:to>
    <xdr:sp macro="" textlink="">
      <xdr:nvSpPr>
        <xdr:cNvPr id="148" name="楕円 147"/>
        <xdr:cNvSpPr/>
      </xdr:nvSpPr>
      <xdr:spPr>
        <a:xfrm>
          <a:off x="14033500" y="61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115507</xdr:rowOff>
    </xdr:from>
    <xdr:to>
      <xdr:col>76</xdr:col>
      <xdr:colOff>22225</xdr:colOff>
      <xdr:row>32</xdr:row>
      <xdr:rowOff>69895</xdr:rowOff>
    </xdr:to>
    <xdr:cxnSp macro="">
      <xdr:nvCxnSpPr>
        <xdr:cNvPr id="149" name="直線コネクタ 148"/>
        <xdr:cNvCxnSpPr/>
      </xdr:nvCxnSpPr>
      <xdr:spPr>
        <a:xfrm>
          <a:off x="14084300" y="6201982"/>
          <a:ext cx="711200" cy="1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59890</xdr:rowOff>
    </xdr:from>
    <xdr:to>
      <xdr:col>68</xdr:col>
      <xdr:colOff>123825</xdr:colOff>
      <xdr:row>30</xdr:row>
      <xdr:rowOff>161490</xdr:rowOff>
    </xdr:to>
    <xdr:sp macro="" textlink="">
      <xdr:nvSpPr>
        <xdr:cNvPr id="150" name="楕円 149"/>
        <xdr:cNvSpPr/>
      </xdr:nvSpPr>
      <xdr:spPr>
        <a:xfrm>
          <a:off x="13271500" y="59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110690</xdr:rowOff>
    </xdr:from>
    <xdr:to>
      <xdr:col>72</xdr:col>
      <xdr:colOff>73025</xdr:colOff>
      <xdr:row>31</xdr:row>
      <xdr:rowOff>115507</xdr:rowOff>
    </xdr:to>
    <xdr:cxnSp macro="">
      <xdr:nvCxnSpPr>
        <xdr:cNvPr id="151" name="直線コネクタ 150"/>
        <xdr:cNvCxnSpPr/>
      </xdr:nvCxnSpPr>
      <xdr:spPr>
        <a:xfrm>
          <a:off x="13322300" y="6025715"/>
          <a:ext cx="762000" cy="1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14551</xdr:rowOff>
    </xdr:from>
    <xdr:to>
      <xdr:col>64</xdr:col>
      <xdr:colOff>123825</xdr:colOff>
      <xdr:row>30</xdr:row>
      <xdr:rowOff>116151</xdr:rowOff>
    </xdr:to>
    <xdr:sp macro="" textlink="">
      <xdr:nvSpPr>
        <xdr:cNvPr id="152" name="楕円 151"/>
        <xdr:cNvSpPr/>
      </xdr:nvSpPr>
      <xdr:spPr>
        <a:xfrm>
          <a:off x="12509500" y="59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65351</xdr:rowOff>
    </xdr:from>
    <xdr:to>
      <xdr:col>68</xdr:col>
      <xdr:colOff>73025</xdr:colOff>
      <xdr:row>30</xdr:row>
      <xdr:rowOff>110690</xdr:rowOff>
    </xdr:to>
    <xdr:cxnSp macro="">
      <xdr:nvCxnSpPr>
        <xdr:cNvPr id="153" name="直線コネクタ 152"/>
        <xdr:cNvCxnSpPr/>
      </xdr:nvCxnSpPr>
      <xdr:spPr>
        <a:xfrm>
          <a:off x="12560300" y="598037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45357</xdr:rowOff>
    </xdr:from>
    <xdr:to>
      <xdr:col>60</xdr:col>
      <xdr:colOff>123825</xdr:colOff>
      <xdr:row>29</xdr:row>
      <xdr:rowOff>146957</xdr:rowOff>
    </xdr:to>
    <xdr:sp macro="" textlink="">
      <xdr:nvSpPr>
        <xdr:cNvPr id="154" name="楕円 153"/>
        <xdr:cNvSpPr/>
      </xdr:nvSpPr>
      <xdr:spPr>
        <a:xfrm>
          <a:off x="11747500" y="57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96157</xdr:rowOff>
    </xdr:from>
    <xdr:to>
      <xdr:col>64</xdr:col>
      <xdr:colOff>73025</xdr:colOff>
      <xdr:row>30</xdr:row>
      <xdr:rowOff>65351</xdr:rowOff>
    </xdr:to>
    <xdr:cxnSp macro="">
      <xdr:nvCxnSpPr>
        <xdr:cNvPr id="155" name="直線コネクタ 154"/>
        <xdr:cNvCxnSpPr/>
      </xdr:nvCxnSpPr>
      <xdr:spPr>
        <a:xfrm>
          <a:off x="11798300" y="5839732"/>
          <a:ext cx="762000" cy="1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9"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157434</xdr:rowOff>
    </xdr:from>
    <xdr:ext cx="469744" cy="259045"/>
    <xdr:sp macro="" textlink="">
      <xdr:nvSpPr>
        <xdr:cNvPr id="160" name="n_1mainValue債務償還比率"/>
        <xdr:cNvSpPr txBox="1"/>
      </xdr:nvSpPr>
      <xdr:spPr>
        <a:xfrm>
          <a:off x="13836727" y="62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152617</xdr:rowOff>
    </xdr:from>
    <xdr:ext cx="469744" cy="259045"/>
    <xdr:sp macro="" textlink="">
      <xdr:nvSpPr>
        <xdr:cNvPr id="161" name="n_2mainValue債務償還比率"/>
        <xdr:cNvSpPr txBox="1"/>
      </xdr:nvSpPr>
      <xdr:spPr>
        <a:xfrm>
          <a:off x="13087427" y="60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107278</xdr:rowOff>
    </xdr:from>
    <xdr:ext cx="469744" cy="259045"/>
    <xdr:sp macro="" textlink="">
      <xdr:nvSpPr>
        <xdr:cNvPr id="162" name="n_3mainValue債務償還比率"/>
        <xdr:cNvSpPr txBox="1"/>
      </xdr:nvSpPr>
      <xdr:spPr>
        <a:xfrm>
          <a:off x="12325427" y="602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163484</xdr:rowOff>
    </xdr:from>
    <xdr:ext cx="469744" cy="259045"/>
    <xdr:sp macro="" textlink="">
      <xdr:nvSpPr>
        <xdr:cNvPr id="163" name="n_4mainValue債務償還比率"/>
        <xdr:cNvSpPr txBox="1"/>
      </xdr:nvSpPr>
      <xdr:spPr>
        <a:xfrm>
          <a:off x="11563427" y="556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59072</xdr:rowOff>
    </xdr:from>
    <xdr:ext cx="405111" cy="259045"/>
    <xdr:sp macro="" textlink="">
      <xdr:nvSpPr>
        <xdr:cNvPr id="74" name="【道路】&#10;有形固定資産減価償却率該当値テキスト"/>
        <xdr:cNvSpPr txBox="1"/>
      </xdr:nvSpPr>
      <xdr:spPr>
        <a:xfrm>
          <a:off x="4673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131445</xdr:rowOff>
    </xdr:to>
    <xdr:cxnSp macro="">
      <xdr:nvCxnSpPr>
        <xdr:cNvPr id="76" name="直線コネクタ 75"/>
        <xdr:cNvCxnSpPr/>
      </xdr:nvCxnSpPr>
      <xdr:spPr>
        <a:xfrm>
          <a:off x="3797300" y="643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95250</xdr:rowOff>
    </xdr:to>
    <xdr:cxnSp macro="">
      <xdr:nvCxnSpPr>
        <xdr:cNvPr id="78" name="直線コネクタ 77"/>
        <xdr:cNvCxnSpPr/>
      </xdr:nvCxnSpPr>
      <xdr:spPr>
        <a:xfrm>
          <a:off x="2908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57150</xdr:rowOff>
    </xdr:to>
    <xdr:cxnSp macro="">
      <xdr:nvCxnSpPr>
        <xdr:cNvPr id="80" name="直線コネクタ 79"/>
        <xdr:cNvCxnSpPr/>
      </xdr:nvCxnSpPr>
      <xdr:spPr>
        <a:xfrm>
          <a:off x="2019300" y="6395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51435</xdr:rowOff>
    </xdr:to>
    <xdr:cxnSp macro="">
      <xdr:nvCxnSpPr>
        <xdr:cNvPr id="82" name="直線コネクタ 81"/>
        <xdr:cNvCxnSpPr/>
      </xdr:nvCxnSpPr>
      <xdr:spPr>
        <a:xfrm>
          <a:off x="1130300" y="6343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137177</xdr:rowOff>
    </xdr:from>
    <xdr:ext cx="405111" cy="259045"/>
    <xdr:sp macro="" textlink="">
      <xdr:nvSpPr>
        <xdr:cNvPr id="87" name="n_1mainValue【道路】&#10;有形固定資産減価償却率"/>
        <xdr:cNvSpPr txBox="1"/>
      </xdr:nvSpPr>
      <xdr:spPr>
        <a:xfrm>
          <a:off x="3582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8" name="n_2mainValue【道路】&#10;有形固定資産減価償却率"/>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9" name="n_3main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39688</xdr:rowOff>
    </xdr:from>
    <xdr:to>
      <xdr:col>55</xdr:col>
      <xdr:colOff>50800</xdr:colOff>
      <xdr:row>40</xdr:row>
      <xdr:rowOff>141288</xdr:rowOff>
    </xdr:to>
    <xdr:sp macro="" textlink="">
      <xdr:nvSpPr>
        <xdr:cNvPr id="134" name="楕円 133"/>
        <xdr:cNvSpPr/>
      </xdr:nvSpPr>
      <xdr:spPr>
        <a:xfrm>
          <a:off x="10426700" y="68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18115</xdr:rowOff>
    </xdr:from>
    <xdr:ext cx="534377" cy="259045"/>
    <xdr:sp macro="" textlink="">
      <xdr:nvSpPr>
        <xdr:cNvPr id="135" name="【道路】&#10;一人当たり延長該当値テキスト"/>
        <xdr:cNvSpPr txBox="1"/>
      </xdr:nvSpPr>
      <xdr:spPr>
        <a:xfrm>
          <a:off x="10515600" y="68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115126</xdr:rowOff>
    </xdr:from>
    <xdr:to>
      <xdr:col>50</xdr:col>
      <xdr:colOff>165100</xdr:colOff>
      <xdr:row>40</xdr:row>
      <xdr:rowOff>45276</xdr:rowOff>
    </xdr:to>
    <xdr:sp macro="" textlink="">
      <xdr:nvSpPr>
        <xdr:cNvPr id="136" name="楕円 135"/>
        <xdr:cNvSpPr/>
      </xdr:nvSpPr>
      <xdr:spPr>
        <a:xfrm>
          <a:off x="9588500" y="68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165926</xdr:rowOff>
    </xdr:from>
    <xdr:to>
      <xdr:col>55</xdr:col>
      <xdr:colOff>0</xdr:colOff>
      <xdr:row>40</xdr:row>
      <xdr:rowOff>90488</xdr:rowOff>
    </xdr:to>
    <xdr:cxnSp macro="">
      <xdr:nvCxnSpPr>
        <xdr:cNvPr id="137" name="直線コネクタ 136"/>
        <xdr:cNvCxnSpPr/>
      </xdr:nvCxnSpPr>
      <xdr:spPr>
        <a:xfrm>
          <a:off x="9639300" y="68524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122755</xdr:rowOff>
    </xdr:from>
    <xdr:to>
      <xdr:col>46</xdr:col>
      <xdr:colOff>38100</xdr:colOff>
      <xdr:row>40</xdr:row>
      <xdr:rowOff>52905</xdr:rowOff>
    </xdr:to>
    <xdr:sp macro="" textlink="">
      <xdr:nvSpPr>
        <xdr:cNvPr id="138" name="楕円 137"/>
        <xdr:cNvSpPr/>
      </xdr:nvSpPr>
      <xdr:spPr>
        <a:xfrm>
          <a:off x="8699500" y="68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165926</xdr:rowOff>
    </xdr:from>
    <xdr:to>
      <xdr:col>50</xdr:col>
      <xdr:colOff>114300</xdr:colOff>
      <xdr:row>40</xdr:row>
      <xdr:rowOff>2105</xdr:rowOff>
    </xdr:to>
    <xdr:cxnSp macro="">
      <xdr:nvCxnSpPr>
        <xdr:cNvPr id="139" name="直線コネクタ 138"/>
        <xdr:cNvCxnSpPr/>
      </xdr:nvCxnSpPr>
      <xdr:spPr>
        <a:xfrm flipV="1">
          <a:off x="8750300" y="6852476"/>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137099</xdr:rowOff>
    </xdr:from>
    <xdr:to>
      <xdr:col>41</xdr:col>
      <xdr:colOff>101600</xdr:colOff>
      <xdr:row>40</xdr:row>
      <xdr:rowOff>67249</xdr:rowOff>
    </xdr:to>
    <xdr:sp macro="" textlink="">
      <xdr:nvSpPr>
        <xdr:cNvPr id="140" name="楕円 139"/>
        <xdr:cNvSpPr/>
      </xdr:nvSpPr>
      <xdr:spPr>
        <a:xfrm>
          <a:off x="7810500" y="68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2105</xdr:rowOff>
    </xdr:from>
    <xdr:to>
      <xdr:col>45</xdr:col>
      <xdr:colOff>177800</xdr:colOff>
      <xdr:row>40</xdr:row>
      <xdr:rowOff>16449</xdr:rowOff>
    </xdr:to>
    <xdr:cxnSp macro="">
      <xdr:nvCxnSpPr>
        <xdr:cNvPr id="141" name="直線コネクタ 140"/>
        <xdr:cNvCxnSpPr/>
      </xdr:nvCxnSpPr>
      <xdr:spPr>
        <a:xfrm flipV="1">
          <a:off x="7861300" y="6860105"/>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137243</xdr:rowOff>
    </xdr:from>
    <xdr:to>
      <xdr:col>36</xdr:col>
      <xdr:colOff>165100</xdr:colOff>
      <xdr:row>40</xdr:row>
      <xdr:rowOff>67393</xdr:rowOff>
    </xdr:to>
    <xdr:sp macro="" textlink="">
      <xdr:nvSpPr>
        <xdr:cNvPr id="142" name="楕円 141"/>
        <xdr:cNvSpPr/>
      </xdr:nvSpPr>
      <xdr:spPr>
        <a:xfrm>
          <a:off x="6921500" y="68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16449</xdr:rowOff>
    </xdr:from>
    <xdr:to>
      <xdr:col>41</xdr:col>
      <xdr:colOff>50800</xdr:colOff>
      <xdr:row>40</xdr:row>
      <xdr:rowOff>16593</xdr:rowOff>
    </xdr:to>
    <xdr:cxnSp macro="">
      <xdr:nvCxnSpPr>
        <xdr:cNvPr id="143" name="直線コネクタ 142"/>
        <xdr:cNvCxnSpPr/>
      </xdr:nvCxnSpPr>
      <xdr:spPr>
        <a:xfrm flipV="1">
          <a:off x="6972300" y="6874449"/>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60434</xdr:rowOff>
    </xdr:from>
    <xdr:ext cx="534377" cy="259045"/>
    <xdr:sp macro="" textlink="">
      <xdr:nvSpPr>
        <xdr:cNvPr id="144" name="n_1aveValue【道路】&#10;一人当たり延長"/>
        <xdr:cNvSpPr txBox="1"/>
      </xdr:nvSpPr>
      <xdr:spPr>
        <a:xfrm>
          <a:off x="9359411" y="69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67177</xdr:rowOff>
    </xdr:from>
    <xdr:ext cx="534377" cy="259045"/>
    <xdr:sp macro="" textlink="">
      <xdr:nvSpPr>
        <xdr:cNvPr id="145" name="n_2aveValue【道路】&#10;一人当たり延長"/>
        <xdr:cNvSpPr txBox="1"/>
      </xdr:nvSpPr>
      <xdr:spPr>
        <a:xfrm>
          <a:off x="8483111" y="69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74321</xdr:rowOff>
    </xdr:from>
    <xdr:ext cx="534377" cy="259045"/>
    <xdr:sp macro="" textlink="">
      <xdr:nvSpPr>
        <xdr:cNvPr id="146" name="n_3aveValue【道路】&#10;一人当たり延長"/>
        <xdr:cNvSpPr txBox="1"/>
      </xdr:nvSpPr>
      <xdr:spPr>
        <a:xfrm>
          <a:off x="7594111" y="69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xdr:cNvSpPr txBox="1"/>
      </xdr:nvSpPr>
      <xdr:spPr>
        <a:xfrm>
          <a:off x="6705111"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61803</xdr:rowOff>
    </xdr:from>
    <xdr:ext cx="534377" cy="259045"/>
    <xdr:sp macro="" textlink="">
      <xdr:nvSpPr>
        <xdr:cNvPr id="148" name="n_1mainValue【道路】&#10;一人当たり延長"/>
        <xdr:cNvSpPr txBox="1"/>
      </xdr:nvSpPr>
      <xdr:spPr>
        <a:xfrm>
          <a:off x="9359411" y="65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69432</xdr:rowOff>
    </xdr:from>
    <xdr:ext cx="534377" cy="259045"/>
    <xdr:sp macro="" textlink="">
      <xdr:nvSpPr>
        <xdr:cNvPr id="149" name="n_2mainValue【道路】&#10;一人当たり延長"/>
        <xdr:cNvSpPr txBox="1"/>
      </xdr:nvSpPr>
      <xdr:spPr>
        <a:xfrm>
          <a:off x="8483111" y="65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83776</xdr:rowOff>
    </xdr:from>
    <xdr:ext cx="534377" cy="259045"/>
    <xdr:sp macro="" textlink="">
      <xdr:nvSpPr>
        <xdr:cNvPr id="150" name="n_3mainValue【道路】&#10;一人当たり延長"/>
        <xdr:cNvSpPr txBox="1"/>
      </xdr:nvSpPr>
      <xdr:spPr>
        <a:xfrm>
          <a:off x="7594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83920</xdr:rowOff>
    </xdr:from>
    <xdr:ext cx="534377" cy="259045"/>
    <xdr:sp macro="" textlink="">
      <xdr:nvSpPr>
        <xdr:cNvPr id="151" name="n_4mainValue【道路】&#10;一人当たり延長"/>
        <xdr:cNvSpPr txBox="1"/>
      </xdr:nvSpPr>
      <xdr:spPr>
        <a:xfrm>
          <a:off x="6705111"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48260</xdr:rowOff>
    </xdr:from>
    <xdr:to>
      <xdr:col>24</xdr:col>
      <xdr:colOff>114300</xdr:colOff>
      <xdr:row>63</xdr:row>
      <xdr:rowOff>149860</xdr:rowOff>
    </xdr:to>
    <xdr:sp macro="" textlink="">
      <xdr:nvSpPr>
        <xdr:cNvPr id="191" name="楕円 190"/>
        <xdr:cNvSpPr/>
      </xdr:nvSpPr>
      <xdr:spPr>
        <a:xfrm>
          <a:off x="4584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26687</xdr:rowOff>
    </xdr:from>
    <xdr:ext cx="405111" cy="259045"/>
    <xdr:sp macro="" textlink="">
      <xdr:nvSpPr>
        <xdr:cNvPr id="192" name="【橋りょう・トンネル】&#10;有形固定資産減価償却率該当値テキスト"/>
        <xdr:cNvSpPr txBox="1"/>
      </xdr:nvSpPr>
      <xdr:spPr>
        <a:xfrm>
          <a:off x="4673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93" name="楕円 192"/>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74295</xdr:rowOff>
    </xdr:from>
    <xdr:to>
      <xdr:col>24</xdr:col>
      <xdr:colOff>63500</xdr:colOff>
      <xdr:row>63</xdr:row>
      <xdr:rowOff>99060</xdr:rowOff>
    </xdr:to>
    <xdr:cxnSp macro="">
      <xdr:nvCxnSpPr>
        <xdr:cNvPr id="194" name="直線コネクタ 193"/>
        <xdr:cNvCxnSpPr/>
      </xdr:nvCxnSpPr>
      <xdr:spPr>
        <a:xfrm>
          <a:off x="3797300" y="108756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xdr:rowOff>
    </xdr:from>
    <xdr:to>
      <xdr:col>15</xdr:col>
      <xdr:colOff>101600</xdr:colOff>
      <xdr:row>63</xdr:row>
      <xdr:rowOff>106045</xdr:rowOff>
    </xdr:to>
    <xdr:sp macro="" textlink="">
      <xdr:nvSpPr>
        <xdr:cNvPr id="195" name="楕円 194"/>
        <xdr:cNvSpPr/>
      </xdr:nvSpPr>
      <xdr:spPr>
        <a:xfrm>
          <a:off x="2857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55245</xdr:rowOff>
    </xdr:from>
    <xdr:to>
      <xdr:col>19</xdr:col>
      <xdr:colOff>177800</xdr:colOff>
      <xdr:row>63</xdr:row>
      <xdr:rowOff>74295</xdr:rowOff>
    </xdr:to>
    <xdr:cxnSp macro="">
      <xdr:nvCxnSpPr>
        <xdr:cNvPr id="196" name="直線コネクタ 195"/>
        <xdr:cNvCxnSpPr/>
      </xdr:nvCxnSpPr>
      <xdr:spPr>
        <a:xfrm>
          <a:off x="2908300" y="108565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164465</xdr:rowOff>
    </xdr:from>
    <xdr:to>
      <xdr:col>10</xdr:col>
      <xdr:colOff>165100</xdr:colOff>
      <xdr:row>63</xdr:row>
      <xdr:rowOff>94615</xdr:rowOff>
    </xdr:to>
    <xdr:sp macro="" textlink="">
      <xdr:nvSpPr>
        <xdr:cNvPr id="197" name="楕円 196"/>
        <xdr:cNvSpPr/>
      </xdr:nvSpPr>
      <xdr:spPr>
        <a:xfrm>
          <a:off x="1968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43815</xdr:rowOff>
    </xdr:from>
    <xdr:to>
      <xdr:col>15</xdr:col>
      <xdr:colOff>50800</xdr:colOff>
      <xdr:row>63</xdr:row>
      <xdr:rowOff>55245</xdr:rowOff>
    </xdr:to>
    <xdr:cxnSp macro="">
      <xdr:nvCxnSpPr>
        <xdr:cNvPr id="198" name="直線コネクタ 197"/>
        <xdr:cNvCxnSpPr/>
      </xdr:nvCxnSpPr>
      <xdr:spPr>
        <a:xfrm>
          <a:off x="2019300" y="10845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9" name="楕円 198"/>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49530</xdr:rowOff>
    </xdr:from>
    <xdr:to>
      <xdr:col>10</xdr:col>
      <xdr:colOff>114300</xdr:colOff>
      <xdr:row>63</xdr:row>
      <xdr:rowOff>43815</xdr:rowOff>
    </xdr:to>
    <xdr:cxnSp macro="">
      <xdr:nvCxnSpPr>
        <xdr:cNvPr id="200" name="直線コネクタ 199"/>
        <xdr:cNvCxnSpPr/>
      </xdr:nvCxnSpPr>
      <xdr:spPr>
        <a:xfrm>
          <a:off x="1130300" y="106794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204"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205" name="n_1mainValue【橋りょう・トンネル】&#10;有形固定資産減価償却率"/>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97172</xdr:rowOff>
    </xdr:from>
    <xdr:ext cx="405111" cy="259045"/>
    <xdr:sp macro="" textlink="">
      <xdr:nvSpPr>
        <xdr:cNvPr id="206" name="n_2mainValue【橋りょう・トンネル】&#10;有形固定資産減価償却率"/>
        <xdr:cNvSpPr txBox="1"/>
      </xdr:nvSpPr>
      <xdr:spPr>
        <a:xfrm>
          <a:off x="2705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85742</xdr:rowOff>
    </xdr:from>
    <xdr:ext cx="405111" cy="259045"/>
    <xdr:sp macro="" textlink="">
      <xdr:nvSpPr>
        <xdr:cNvPr id="207" name="n_3mainValue【橋りょう・トンネル】&#10;有形固定資産減価償却率"/>
        <xdr:cNvSpPr txBox="1"/>
      </xdr:nvSpPr>
      <xdr:spPr>
        <a:xfrm>
          <a:off x="1816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8" name="n_4mainValue【橋りょう・トンネル】&#10;有形固定資産減価償却率"/>
        <xdr:cNvSpPr txBox="1"/>
      </xdr:nvSpPr>
      <xdr:spPr>
        <a:xfrm>
          <a:off x="927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34830</xdr:rowOff>
    </xdr:from>
    <xdr:to>
      <xdr:col>55</xdr:col>
      <xdr:colOff>50800</xdr:colOff>
      <xdr:row>64</xdr:row>
      <xdr:rowOff>136430</xdr:rowOff>
    </xdr:to>
    <xdr:sp macro="" textlink="">
      <xdr:nvSpPr>
        <xdr:cNvPr id="250" name="楕円 249"/>
        <xdr:cNvSpPr/>
      </xdr:nvSpPr>
      <xdr:spPr>
        <a:xfrm>
          <a:off x="10426700" y="110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121207</xdr:rowOff>
    </xdr:from>
    <xdr:ext cx="534377" cy="259045"/>
    <xdr:sp macro="" textlink="">
      <xdr:nvSpPr>
        <xdr:cNvPr id="251" name="【橋りょう・トンネル】&#10;一人当たり有形固定資産（償却資産）額該当値テキスト"/>
        <xdr:cNvSpPr txBox="1"/>
      </xdr:nvSpPr>
      <xdr:spPr>
        <a:xfrm>
          <a:off x="10515600" y="10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35614</xdr:rowOff>
    </xdr:from>
    <xdr:to>
      <xdr:col>50</xdr:col>
      <xdr:colOff>165100</xdr:colOff>
      <xdr:row>64</xdr:row>
      <xdr:rowOff>137214</xdr:rowOff>
    </xdr:to>
    <xdr:sp macro="" textlink="">
      <xdr:nvSpPr>
        <xdr:cNvPr id="252" name="楕円 251"/>
        <xdr:cNvSpPr/>
      </xdr:nvSpPr>
      <xdr:spPr>
        <a:xfrm>
          <a:off x="9588500" y="110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85630</xdr:rowOff>
    </xdr:from>
    <xdr:to>
      <xdr:col>55</xdr:col>
      <xdr:colOff>0</xdr:colOff>
      <xdr:row>64</xdr:row>
      <xdr:rowOff>86414</xdr:rowOff>
    </xdr:to>
    <xdr:cxnSp macro="">
      <xdr:nvCxnSpPr>
        <xdr:cNvPr id="253" name="直線コネクタ 252"/>
        <xdr:cNvCxnSpPr/>
      </xdr:nvCxnSpPr>
      <xdr:spPr>
        <a:xfrm flipV="1">
          <a:off x="9639300" y="11058430"/>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36461</xdr:rowOff>
    </xdr:from>
    <xdr:to>
      <xdr:col>46</xdr:col>
      <xdr:colOff>38100</xdr:colOff>
      <xdr:row>64</xdr:row>
      <xdr:rowOff>138061</xdr:rowOff>
    </xdr:to>
    <xdr:sp macro="" textlink="">
      <xdr:nvSpPr>
        <xdr:cNvPr id="254" name="楕円 253"/>
        <xdr:cNvSpPr/>
      </xdr:nvSpPr>
      <xdr:spPr>
        <a:xfrm>
          <a:off x="8699500" y="110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86414</xdr:rowOff>
    </xdr:from>
    <xdr:to>
      <xdr:col>50</xdr:col>
      <xdr:colOff>114300</xdr:colOff>
      <xdr:row>64</xdr:row>
      <xdr:rowOff>87261</xdr:rowOff>
    </xdr:to>
    <xdr:cxnSp macro="">
      <xdr:nvCxnSpPr>
        <xdr:cNvPr id="255" name="直線コネクタ 254"/>
        <xdr:cNvCxnSpPr/>
      </xdr:nvCxnSpPr>
      <xdr:spPr>
        <a:xfrm flipV="1">
          <a:off x="8750300" y="11059214"/>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37564</xdr:rowOff>
    </xdr:from>
    <xdr:to>
      <xdr:col>41</xdr:col>
      <xdr:colOff>101600</xdr:colOff>
      <xdr:row>64</xdr:row>
      <xdr:rowOff>139164</xdr:rowOff>
    </xdr:to>
    <xdr:sp macro="" textlink="">
      <xdr:nvSpPr>
        <xdr:cNvPr id="256" name="楕円 255"/>
        <xdr:cNvSpPr/>
      </xdr:nvSpPr>
      <xdr:spPr>
        <a:xfrm>
          <a:off x="7810500" y="110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87261</xdr:rowOff>
    </xdr:from>
    <xdr:to>
      <xdr:col>45</xdr:col>
      <xdr:colOff>177800</xdr:colOff>
      <xdr:row>64</xdr:row>
      <xdr:rowOff>88364</xdr:rowOff>
    </xdr:to>
    <xdr:cxnSp macro="">
      <xdr:nvCxnSpPr>
        <xdr:cNvPr id="257" name="直線コネクタ 256"/>
        <xdr:cNvCxnSpPr/>
      </xdr:nvCxnSpPr>
      <xdr:spPr>
        <a:xfrm flipV="1">
          <a:off x="7861300" y="110600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47416</xdr:rowOff>
    </xdr:from>
    <xdr:to>
      <xdr:col>36</xdr:col>
      <xdr:colOff>165100</xdr:colOff>
      <xdr:row>64</xdr:row>
      <xdr:rowOff>149016</xdr:rowOff>
    </xdr:to>
    <xdr:sp macro="" textlink="">
      <xdr:nvSpPr>
        <xdr:cNvPr id="258" name="楕円 257"/>
        <xdr:cNvSpPr/>
      </xdr:nvSpPr>
      <xdr:spPr>
        <a:xfrm>
          <a:off x="6921500" y="110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88364</xdr:rowOff>
    </xdr:from>
    <xdr:to>
      <xdr:col>41</xdr:col>
      <xdr:colOff>50800</xdr:colOff>
      <xdr:row>64</xdr:row>
      <xdr:rowOff>98216</xdr:rowOff>
    </xdr:to>
    <xdr:cxnSp macro="">
      <xdr:nvCxnSpPr>
        <xdr:cNvPr id="259" name="直線コネクタ 258"/>
        <xdr:cNvCxnSpPr/>
      </xdr:nvCxnSpPr>
      <xdr:spPr>
        <a:xfrm flipV="1">
          <a:off x="6972300" y="11061164"/>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128341</xdr:rowOff>
    </xdr:from>
    <xdr:ext cx="534377" cy="259045"/>
    <xdr:sp macro="" textlink="">
      <xdr:nvSpPr>
        <xdr:cNvPr id="264" name="n_1mainValue【橋りょう・トンネル】&#10;一人当たり有形固定資産（償却資産）額"/>
        <xdr:cNvSpPr txBox="1"/>
      </xdr:nvSpPr>
      <xdr:spPr>
        <a:xfrm>
          <a:off x="9359411" y="111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129188</xdr:rowOff>
    </xdr:from>
    <xdr:ext cx="534377" cy="259045"/>
    <xdr:sp macro="" textlink="">
      <xdr:nvSpPr>
        <xdr:cNvPr id="265" name="n_2mainValue【橋りょう・トンネル】&#10;一人当たり有形固定資産（償却資産）額"/>
        <xdr:cNvSpPr txBox="1"/>
      </xdr:nvSpPr>
      <xdr:spPr>
        <a:xfrm>
          <a:off x="8483111" y="1110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130291</xdr:rowOff>
    </xdr:from>
    <xdr:ext cx="534377" cy="259045"/>
    <xdr:sp macro="" textlink="">
      <xdr:nvSpPr>
        <xdr:cNvPr id="266" name="n_3mainValue【橋りょう・トンネル】&#10;一人当たり有形固定資産（償却資産）額"/>
        <xdr:cNvSpPr txBox="1"/>
      </xdr:nvSpPr>
      <xdr:spPr>
        <a:xfrm>
          <a:off x="7594111" y="111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140143</xdr:rowOff>
    </xdr:from>
    <xdr:ext cx="534377" cy="259045"/>
    <xdr:sp macro="" textlink="">
      <xdr:nvSpPr>
        <xdr:cNvPr id="267" name="n_4mainValue【橋りょう・トンネル】&#10;一人当たり有形固定資産（償却資産）額"/>
        <xdr:cNvSpPr txBox="1"/>
      </xdr:nvSpPr>
      <xdr:spPr>
        <a:xfrm>
          <a:off x="6705111" y="111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8" name="楕円 307"/>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122572</xdr:rowOff>
    </xdr:from>
    <xdr:ext cx="405111" cy="259045"/>
    <xdr:sp macro="" textlink="">
      <xdr:nvSpPr>
        <xdr:cNvPr id="309" name="【公営住宅】&#10;有形固定資産減価償却率該当値テキスト"/>
        <xdr:cNvSpPr txBox="1"/>
      </xdr:nvSpPr>
      <xdr:spPr>
        <a:xfrm>
          <a:off x="4673600"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10" name="楕円 309"/>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82</xdr:row>
      <xdr:rowOff>160020</xdr:rowOff>
    </xdr:to>
    <xdr:cxnSp macro="">
      <xdr:nvCxnSpPr>
        <xdr:cNvPr id="311" name="直線コネクタ 310"/>
        <xdr:cNvCxnSpPr/>
      </xdr:nvCxnSpPr>
      <xdr:spPr>
        <a:xfrm flipV="1">
          <a:off x="3797300" y="14209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12" name="楕円 311"/>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82</xdr:row>
      <xdr:rowOff>160020</xdr:rowOff>
    </xdr:to>
    <xdr:cxnSp macro="">
      <xdr:nvCxnSpPr>
        <xdr:cNvPr id="313" name="直線コネクタ 312"/>
        <xdr:cNvCxnSpPr/>
      </xdr:nvCxnSpPr>
      <xdr:spPr>
        <a:xfrm>
          <a:off x="2908300" y="14203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4" name="楕円 313"/>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32386</xdr:rowOff>
    </xdr:to>
    <xdr:cxnSp macro="">
      <xdr:nvCxnSpPr>
        <xdr:cNvPr id="315" name="直線コネクタ 314"/>
        <xdr:cNvCxnSpPr/>
      </xdr:nvCxnSpPr>
      <xdr:spPr>
        <a:xfrm flipV="1">
          <a:off x="2019300" y="142036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6" name="楕円 315"/>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32386</xdr:rowOff>
    </xdr:to>
    <xdr:cxnSp macro="">
      <xdr:nvCxnSpPr>
        <xdr:cNvPr id="317" name="直線コネクタ 316"/>
        <xdr:cNvCxnSpPr/>
      </xdr:nvCxnSpPr>
      <xdr:spPr>
        <a:xfrm>
          <a:off x="1130300" y="142417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21"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55897</xdr:rowOff>
    </xdr:from>
    <xdr:ext cx="405111" cy="259045"/>
    <xdr:sp macro="" textlink="">
      <xdr:nvSpPr>
        <xdr:cNvPr id="322" name="n_1mainValue【公営住宅】&#10;有形固定資産減価償却率"/>
        <xdr:cNvSpPr txBox="1"/>
      </xdr:nvSpPr>
      <xdr:spPr>
        <a:xfrm>
          <a:off x="3582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323" name="n_2mainValue【公営住宅】&#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99713</xdr:rowOff>
    </xdr:from>
    <xdr:ext cx="405111" cy="259045"/>
    <xdr:sp macro="" textlink="">
      <xdr:nvSpPr>
        <xdr:cNvPr id="324" name="n_3mainValue【公営住宅】&#10;有形固定資産減価償却率"/>
        <xdr:cNvSpPr txBox="1"/>
      </xdr:nvSpPr>
      <xdr:spPr>
        <a:xfrm>
          <a:off x="1816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5" name="n_4mainValue【公営住宅】&#10;有形固定資産減価償却率"/>
        <xdr:cNvSpPr txBox="1"/>
      </xdr:nvSpPr>
      <xdr:spPr>
        <a:xfrm>
          <a:off x="927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104480</xdr:rowOff>
    </xdr:from>
    <xdr:to>
      <xdr:col>55</xdr:col>
      <xdr:colOff>50800</xdr:colOff>
      <xdr:row>86</xdr:row>
      <xdr:rowOff>34630</xdr:rowOff>
    </xdr:to>
    <xdr:sp macro="" textlink="">
      <xdr:nvSpPr>
        <xdr:cNvPr id="363" name="楕円 362"/>
        <xdr:cNvSpPr/>
      </xdr:nvSpPr>
      <xdr:spPr>
        <a:xfrm>
          <a:off x="10426700" y="146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105944</xdr:rowOff>
    </xdr:from>
    <xdr:to>
      <xdr:col>50</xdr:col>
      <xdr:colOff>165100</xdr:colOff>
      <xdr:row>86</xdr:row>
      <xdr:rowOff>36094</xdr:rowOff>
    </xdr:to>
    <xdr:sp macro="" textlink="">
      <xdr:nvSpPr>
        <xdr:cNvPr id="365" name="楕円 364"/>
        <xdr:cNvSpPr/>
      </xdr:nvSpPr>
      <xdr:spPr>
        <a:xfrm>
          <a:off x="9588500" y="14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155280</xdr:rowOff>
    </xdr:from>
    <xdr:to>
      <xdr:col>55</xdr:col>
      <xdr:colOff>0</xdr:colOff>
      <xdr:row>85</xdr:row>
      <xdr:rowOff>156744</xdr:rowOff>
    </xdr:to>
    <xdr:cxnSp macro="">
      <xdr:nvCxnSpPr>
        <xdr:cNvPr id="366" name="直線コネクタ 365"/>
        <xdr:cNvCxnSpPr/>
      </xdr:nvCxnSpPr>
      <xdr:spPr>
        <a:xfrm flipV="1">
          <a:off x="9639300" y="14728530"/>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107110</xdr:rowOff>
    </xdr:from>
    <xdr:to>
      <xdr:col>46</xdr:col>
      <xdr:colOff>38100</xdr:colOff>
      <xdr:row>86</xdr:row>
      <xdr:rowOff>37260</xdr:rowOff>
    </xdr:to>
    <xdr:sp macro="" textlink="">
      <xdr:nvSpPr>
        <xdr:cNvPr id="367" name="楕円 366"/>
        <xdr:cNvSpPr/>
      </xdr:nvSpPr>
      <xdr:spPr>
        <a:xfrm>
          <a:off x="8699500" y="146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156744</xdr:rowOff>
    </xdr:from>
    <xdr:to>
      <xdr:col>50</xdr:col>
      <xdr:colOff>114300</xdr:colOff>
      <xdr:row>85</xdr:row>
      <xdr:rowOff>157910</xdr:rowOff>
    </xdr:to>
    <xdr:cxnSp macro="">
      <xdr:nvCxnSpPr>
        <xdr:cNvPr id="368" name="直線コネクタ 367"/>
        <xdr:cNvCxnSpPr/>
      </xdr:nvCxnSpPr>
      <xdr:spPr>
        <a:xfrm flipV="1">
          <a:off x="8750300" y="1472999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108572</xdr:rowOff>
    </xdr:from>
    <xdr:to>
      <xdr:col>41</xdr:col>
      <xdr:colOff>101600</xdr:colOff>
      <xdr:row>86</xdr:row>
      <xdr:rowOff>38722</xdr:rowOff>
    </xdr:to>
    <xdr:sp macro="" textlink="">
      <xdr:nvSpPr>
        <xdr:cNvPr id="369" name="楕円 368"/>
        <xdr:cNvSpPr/>
      </xdr:nvSpPr>
      <xdr:spPr>
        <a:xfrm>
          <a:off x="7810500" y="146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157910</xdr:rowOff>
    </xdr:from>
    <xdr:to>
      <xdr:col>45</xdr:col>
      <xdr:colOff>177800</xdr:colOff>
      <xdr:row>85</xdr:row>
      <xdr:rowOff>159372</xdr:rowOff>
    </xdr:to>
    <xdr:cxnSp macro="">
      <xdr:nvCxnSpPr>
        <xdr:cNvPr id="370" name="直線コネクタ 369"/>
        <xdr:cNvCxnSpPr/>
      </xdr:nvCxnSpPr>
      <xdr:spPr>
        <a:xfrm flipV="1">
          <a:off x="7861300" y="14731160"/>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109899</xdr:rowOff>
    </xdr:from>
    <xdr:to>
      <xdr:col>36</xdr:col>
      <xdr:colOff>165100</xdr:colOff>
      <xdr:row>86</xdr:row>
      <xdr:rowOff>40049</xdr:rowOff>
    </xdr:to>
    <xdr:sp macro="" textlink="">
      <xdr:nvSpPr>
        <xdr:cNvPr id="371" name="楕円 370"/>
        <xdr:cNvSpPr/>
      </xdr:nvSpPr>
      <xdr:spPr>
        <a:xfrm>
          <a:off x="6921500" y="146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159372</xdr:rowOff>
    </xdr:from>
    <xdr:to>
      <xdr:col>41</xdr:col>
      <xdr:colOff>50800</xdr:colOff>
      <xdr:row>85</xdr:row>
      <xdr:rowOff>160699</xdr:rowOff>
    </xdr:to>
    <xdr:cxnSp macro="">
      <xdr:nvCxnSpPr>
        <xdr:cNvPr id="372" name="直線コネクタ 371"/>
        <xdr:cNvCxnSpPr/>
      </xdr:nvCxnSpPr>
      <xdr:spPr>
        <a:xfrm flipV="1">
          <a:off x="6972300" y="14732622"/>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27221</xdr:rowOff>
    </xdr:from>
    <xdr:ext cx="469744" cy="259045"/>
    <xdr:sp macro="" textlink="">
      <xdr:nvSpPr>
        <xdr:cNvPr id="377" name="n_1mainValue【公営住宅】&#10;一人当たり面積"/>
        <xdr:cNvSpPr txBox="1"/>
      </xdr:nvSpPr>
      <xdr:spPr>
        <a:xfrm>
          <a:off x="9391727" y="147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28387</xdr:rowOff>
    </xdr:from>
    <xdr:ext cx="469744" cy="259045"/>
    <xdr:sp macro="" textlink="">
      <xdr:nvSpPr>
        <xdr:cNvPr id="378" name="n_2mainValue【公営住宅】&#10;一人当たり面積"/>
        <xdr:cNvSpPr txBox="1"/>
      </xdr:nvSpPr>
      <xdr:spPr>
        <a:xfrm>
          <a:off x="8515427" y="1477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29849</xdr:rowOff>
    </xdr:from>
    <xdr:ext cx="469744" cy="259045"/>
    <xdr:sp macro="" textlink="">
      <xdr:nvSpPr>
        <xdr:cNvPr id="379" name="n_3mainValue【公営住宅】&#10;一人当たり面積"/>
        <xdr:cNvSpPr txBox="1"/>
      </xdr:nvSpPr>
      <xdr:spPr>
        <a:xfrm>
          <a:off x="7626427" y="1477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31176</xdr:rowOff>
    </xdr:from>
    <xdr:ext cx="469744" cy="259045"/>
    <xdr:sp macro="" textlink="">
      <xdr:nvSpPr>
        <xdr:cNvPr id="380" name="n_4mainValue【公営住宅】&#10;一人当たり面積"/>
        <xdr:cNvSpPr txBox="1"/>
      </xdr:nvSpPr>
      <xdr:spPr>
        <a:xfrm>
          <a:off x="6737427" y="147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6" name="直線コネクタ 405"/>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7"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8" name="直線コネクタ 407"/>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9"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0" name="直線コネクタ 409"/>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411"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2" name="フローチャート: 判断 411"/>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3" name="フローチャート: 判断 412"/>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4" name="フローチャート: 判断 413"/>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5" name="フローチャート: 判断 414"/>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6" name="フローチャート: 判断 415"/>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108676</xdr:rowOff>
    </xdr:from>
    <xdr:to>
      <xdr:col>24</xdr:col>
      <xdr:colOff>114300</xdr:colOff>
      <xdr:row>101</xdr:row>
      <xdr:rowOff>38826</xdr:rowOff>
    </xdr:to>
    <xdr:sp macro="" textlink="">
      <xdr:nvSpPr>
        <xdr:cNvPr id="422" name="楕円 421"/>
        <xdr:cNvSpPr/>
      </xdr:nvSpPr>
      <xdr:spPr>
        <a:xfrm>
          <a:off x="4584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61703</xdr:rowOff>
    </xdr:from>
    <xdr:ext cx="405111" cy="259045"/>
    <xdr:sp macro="" textlink="">
      <xdr:nvSpPr>
        <xdr:cNvPr id="423" name="【港湾・漁港】&#10;有形固定資産減価償却率該当値テキスト"/>
        <xdr:cNvSpPr txBox="1"/>
      </xdr:nvSpPr>
      <xdr:spPr>
        <a:xfrm>
          <a:off x="4673600" y="1720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43362</xdr:rowOff>
    </xdr:from>
    <xdr:to>
      <xdr:col>20</xdr:col>
      <xdr:colOff>38100</xdr:colOff>
      <xdr:row>102</xdr:row>
      <xdr:rowOff>144962</xdr:rowOff>
    </xdr:to>
    <xdr:sp macro="" textlink="">
      <xdr:nvSpPr>
        <xdr:cNvPr id="424" name="楕円 423"/>
        <xdr:cNvSpPr/>
      </xdr:nvSpPr>
      <xdr:spPr>
        <a:xfrm>
          <a:off x="3746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159476</xdr:rowOff>
    </xdr:from>
    <xdr:to>
      <xdr:col>24</xdr:col>
      <xdr:colOff>63500</xdr:colOff>
      <xdr:row>102</xdr:row>
      <xdr:rowOff>94162</xdr:rowOff>
    </xdr:to>
    <xdr:cxnSp macro="">
      <xdr:nvCxnSpPr>
        <xdr:cNvPr id="425" name="直線コネクタ 424"/>
        <xdr:cNvCxnSpPr/>
      </xdr:nvCxnSpPr>
      <xdr:spPr>
        <a:xfrm flipV="1">
          <a:off x="3797300" y="17304476"/>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41729</xdr:rowOff>
    </xdr:from>
    <xdr:to>
      <xdr:col>15</xdr:col>
      <xdr:colOff>101600</xdr:colOff>
      <xdr:row>107</xdr:row>
      <xdr:rowOff>143329</xdr:rowOff>
    </xdr:to>
    <xdr:sp macro="" textlink="">
      <xdr:nvSpPr>
        <xdr:cNvPr id="426" name="楕円 425"/>
        <xdr:cNvSpPr/>
      </xdr:nvSpPr>
      <xdr:spPr>
        <a:xfrm>
          <a:off x="2857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94162</xdr:rowOff>
    </xdr:from>
    <xdr:to>
      <xdr:col>19</xdr:col>
      <xdr:colOff>177800</xdr:colOff>
      <xdr:row>107</xdr:row>
      <xdr:rowOff>92529</xdr:rowOff>
    </xdr:to>
    <xdr:cxnSp macro="">
      <xdr:nvCxnSpPr>
        <xdr:cNvPr id="427" name="直線コネクタ 426"/>
        <xdr:cNvCxnSpPr/>
      </xdr:nvCxnSpPr>
      <xdr:spPr>
        <a:xfrm flipV="1">
          <a:off x="2908300" y="17582062"/>
          <a:ext cx="889000" cy="8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428" name="n_1aveValue【港湾・漁港】&#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29"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30"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161489</xdr:rowOff>
    </xdr:from>
    <xdr:ext cx="405111" cy="259045"/>
    <xdr:sp macro="" textlink="">
      <xdr:nvSpPr>
        <xdr:cNvPr id="432" name="n_1mainValue【港湾・漁港】&#10;有形固定資産減価償却率"/>
        <xdr:cNvSpPr txBox="1"/>
      </xdr:nvSpPr>
      <xdr:spPr>
        <a:xfrm>
          <a:off x="3582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134456</xdr:rowOff>
    </xdr:from>
    <xdr:ext cx="405111" cy="259045"/>
    <xdr:sp macro="" textlink="">
      <xdr:nvSpPr>
        <xdr:cNvPr id="433" name="n_2mainValue【港湾・漁港】&#10;有形固定資産減価償却率"/>
        <xdr:cNvSpPr txBox="1"/>
      </xdr:nvSpPr>
      <xdr:spPr>
        <a:xfrm>
          <a:off x="2705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4" name="直線コネクタ 4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5" name="テキスト ボックス 44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6" name="直線コネクタ 4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7" name="テキスト ボックス 44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8" name="直線コネクタ 4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9" name="テキスト ボックス 44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0" name="直線コネクタ 4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1" name="テキスト ボックス 45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2" name="直線コネクタ 4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3" name="テキスト ボックス 45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4" name="直線コネクタ 4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5" name="テキスト ボックス 45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59" name="直線コネクタ 458"/>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0"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1" name="直線コネクタ 460"/>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2"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63" name="直線コネクタ 462"/>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96234</xdr:rowOff>
    </xdr:from>
    <xdr:ext cx="599010" cy="259045"/>
    <xdr:sp macro="" textlink="">
      <xdr:nvSpPr>
        <xdr:cNvPr id="464" name="【港湾・漁港】&#10;一人当たり有形固定資産（償却資産）額平均値テキスト"/>
        <xdr:cNvSpPr txBox="1"/>
      </xdr:nvSpPr>
      <xdr:spPr>
        <a:xfrm>
          <a:off x="10515600" y="1809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65" name="フローチャート: 判断 464"/>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66" name="フローチャート: 判断 465"/>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67" name="フローチャート: 判断 466"/>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68" name="フローチャート: 判断 467"/>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69" name="フローチャート: 判断 468"/>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136875</xdr:rowOff>
    </xdr:from>
    <xdr:to>
      <xdr:col>55</xdr:col>
      <xdr:colOff>50800</xdr:colOff>
      <xdr:row>109</xdr:row>
      <xdr:rowOff>67025</xdr:rowOff>
    </xdr:to>
    <xdr:sp macro="" textlink="">
      <xdr:nvSpPr>
        <xdr:cNvPr id="475" name="楕円 474"/>
        <xdr:cNvSpPr/>
      </xdr:nvSpPr>
      <xdr:spPr>
        <a:xfrm>
          <a:off x="10426700" y="186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51802</xdr:rowOff>
    </xdr:from>
    <xdr:ext cx="469744" cy="259045"/>
    <xdr:sp macro="" textlink="">
      <xdr:nvSpPr>
        <xdr:cNvPr id="476" name="【港湾・漁港】&#10;一人当たり有形固定資産（償却資産）額該当値テキスト"/>
        <xdr:cNvSpPr txBox="1"/>
      </xdr:nvSpPr>
      <xdr:spPr>
        <a:xfrm>
          <a:off x="10515600" y="1856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148406</xdr:rowOff>
    </xdr:from>
    <xdr:to>
      <xdr:col>50</xdr:col>
      <xdr:colOff>165100</xdr:colOff>
      <xdr:row>109</xdr:row>
      <xdr:rowOff>78556</xdr:rowOff>
    </xdr:to>
    <xdr:sp macro="" textlink="">
      <xdr:nvSpPr>
        <xdr:cNvPr id="477" name="楕円 476"/>
        <xdr:cNvSpPr/>
      </xdr:nvSpPr>
      <xdr:spPr>
        <a:xfrm>
          <a:off x="9588500" y="186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16225</xdr:rowOff>
    </xdr:from>
    <xdr:to>
      <xdr:col>55</xdr:col>
      <xdr:colOff>0</xdr:colOff>
      <xdr:row>109</xdr:row>
      <xdr:rowOff>27756</xdr:rowOff>
    </xdr:to>
    <xdr:cxnSp macro="">
      <xdr:nvCxnSpPr>
        <xdr:cNvPr id="478" name="直線コネクタ 477"/>
        <xdr:cNvCxnSpPr/>
      </xdr:nvCxnSpPr>
      <xdr:spPr>
        <a:xfrm flipV="1">
          <a:off x="9639300" y="18704275"/>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153370</xdr:rowOff>
    </xdr:from>
    <xdr:to>
      <xdr:col>46</xdr:col>
      <xdr:colOff>38100</xdr:colOff>
      <xdr:row>109</xdr:row>
      <xdr:rowOff>83520</xdr:rowOff>
    </xdr:to>
    <xdr:sp macro="" textlink="">
      <xdr:nvSpPr>
        <xdr:cNvPr id="479" name="楕円 478"/>
        <xdr:cNvSpPr/>
      </xdr:nvSpPr>
      <xdr:spPr>
        <a:xfrm>
          <a:off x="8699500" y="186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27756</xdr:rowOff>
    </xdr:from>
    <xdr:to>
      <xdr:col>50</xdr:col>
      <xdr:colOff>114300</xdr:colOff>
      <xdr:row>109</xdr:row>
      <xdr:rowOff>32720</xdr:rowOff>
    </xdr:to>
    <xdr:cxnSp macro="">
      <xdr:nvCxnSpPr>
        <xdr:cNvPr id="480" name="直線コネクタ 479"/>
        <xdr:cNvCxnSpPr/>
      </xdr:nvCxnSpPr>
      <xdr:spPr>
        <a:xfrm flipV="1">
          <a:off x="8750300" y="1871580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5123</xdr:rowOff>
    </xdr:from>
    <xdr:ext cx="599010" cy="259045"/>
    <xdr:sp macro="" textlink="">
      <xdr:nvSpPr>
        <xdr:cNvPr id="481" name="n_1aveValue【港湾・漁港】&#10;一人当たり有形固定資産（償却資産）額"/>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82"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83" name="n_3aveValue【港湾・漁港】&#10;一人当たり有形固定資産（償却資産）額"/>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84"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69683</xdr:rowOff>
    </xdr:from>
    <xdr:ext cx="469744" cy="259045"/>
    <xdr:sp macro="" textlink="">
      <xdr:nvSpPr>
        <xdr:cNvPr id="485" name="n_1mainValue【港湾・漁港】&#10;一人当たり有形固定資産（償却資産）額"/>
        <xdr:cNvSpPr txBox="1"/>
      </xdr:nvSpPr>
      <xdr:spPr>
        <a:xfrm>
          <a:off x="9391728" y="1875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74647</xdr:rowOff>
    </xdr:from>
    <xdr:ext cx="378565" cy="259045"/>
    <xdr:sp macro="" textlink="">
      <xdr:nvSpPr>
        <xdr:cNvPr id="486" name="n_2mainValue【港湾・漁港】&#10;一人当たり有形固定資産（償却資産）額"/>
        <xdr:cNvSpPr txBox="1"/>
      </xdr:nvSpPr>
      <xdr:spPr>
        <a:xfrm>
          <a:off x="8561017" y="18762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27" name="直線コネクタ 526"/>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28"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29" name="直線コネクタ 528"/>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0"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31" name="直線コネクタ 530"/>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32"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3" name="フローチャート: 判断 532"/>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35" name="フローチャート: 判断 534"/>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36" name="フローチャート: 判断 535"/>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37" name="フローチャート: 判断 536"/>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43" name="楕円 542"/>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544" name="【学校施設】&#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128270</xdr:rowOff>
    </xdr:from>
    <xdr:to>
      <xdr:col>81</xdr:col>
      <xdr:colOff>101600</xdr:colOff>
      <xdr:row>64</xdr:row>
      <xdr:rowOff>58420</xdr:rowOff>
    </xdr:to>
    <xdr:sp macro="" textlink="">
      <xdr:nvSpPr>
        <xdr:cNvPr id="545" name="楕円 544"/>
        <xdr:cNvSpPr/>
      </xdr:nvSpPr>
      <xdr:spPr>
        <a:xfrm>
          <a:off x="1543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64</xdr:row>
      <xdr:rowOff>7620</xdr:rowOff>
    </xdr:to>
    <xdr:cxnSp macro="">
      <xdr:nvCxnSpPr>
        <xdr:cNvPr id="546" name="直線コネクタ 545"/>
        <xdr:cNvCxnSpPr/>
      </xdr:nvCxnSpPr>
      <xdr:spPr>
        <a:xfrm flipV="1">
          <a:off x="15481300" y="108242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86360</xdr:rowOff>
    </xdr:from>
    <xdr:to>
      <xdr:col>76</xdr:col>
      <xdr:colOff>165100</xdr:colOff>
      <xdr:row>64</xdr:row>
      <xdr:rowOff>16510</xdr:rowOff>
    </xdr:to>
    <xdr:sp macro="" textlink="">
      <xdr:nvSpPr>
        <xdr:cNvPr id="547" name="楕円 546"/>
        <xdr:cNvSpPr/>
      </xdr:nvSpPr>
      <xdr:spPr>
        <a:xfrm>
          <a:off x="1454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137160</xdr:rowOff>
    </xdr:from>
    <xdr:to>
      <xdr:col>81</xdr:col>
      <xdr:colOff>50800</xdr:colOff>
      <xdr:row>64</xdr:row>
      <xdr:rowOff>7620</xdr:rowOff>
    </xdr:to>
    <xdr:cxnSp macro="">
      <xdr:nvCxnSpPr>
        <xdr:cNvPr id="548" name="直線コネクタ 547"/>
        <xdr:cNvCxnSpPr/>
      </xdr:nvCxnSpPr>
      <xdr:spPr>
        <a:xfrm>
          <a:off x="14592300" y="10938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2540</xdr:rowOff>
    </xdr:from>
    <xdr:to>
      <xdr:col>72</xdr:col>
      <xdr:colOff>38100</xdr:colOff>
      <xdr:row>64</xdr:row>
      <xdr:rowOff>104140</xdr:rowOff>
    </xdr:to>
    <xdr:sp macro="" textlink="">
      <xdr:nvSpPr>
        <xdr:cNvPr id="549" name="楕円 548"/>
        <xdr:cNvSpPr/>
      </xdr:nvSpPr>
      <xdr:spPr>
        <a:xfrm>
          <a:off x="13652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137160</xdr:rowOff>
    </xdr:from>
    <xdr:to>
      <xdr:col>76</xdr:col>
      <xdr:colOff>114300</xdr:colOff>
      <xdr:row>64</xdr:row>
      <xdr:rowOff>53340</xdr:rowOff>
    </xdr:to>
    <xdr:cxnSp macro="">
      <xdr:nvCxnSpPr>
        <xdr:cNvPr id="550" name="直線コネクタ 549"/>
        <xdr:cNvCxnSpPr/>
      </xdr:nvCxnSpPr>
      <xdr:spPr>
        <a:xfrm flipV="1">
          <a:off x="13703300" y="109385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36830</xdr:rowOff>
    </xdr:from>
    <xdr:to>
      <xdr:col>67</xdr:col>
      <xdr:colOff>101600</xdr:colOff>
      <xdr:row>63</xdr:row>
      <xdr:rowOff>138430</xdr:rowOff>
    </xdr:to>
    <xdr:sp macro="" textlink="">
      <xdr:nvSpPr>
        <xdr:cNvPr id="551" name="楕円 550"/>
        <xdr:cNvSpPr/>
      </xdr:nvSpPr>
      <xdr:spPr>
        <a:xfrm>
          <a:off x="1276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87630</xdr:rowOff>
    </xdr:from>
    <xdr:to>
      <xdr:col>71</xdr:col>
      <xdr:colOff>177800</xdr:colOff>
      <xdr:row>64</xdr:row>
      <xdr:rowOff>53340</xdr:rowOff>
    </xdr:to>
    <xdr:cxnSp macro="">
      <xdr:nvCxnSpPr>
        <xdr:cNvPr id="552" name="直線コネクタ 551"/>
        <xdr:cNvCxnSpPr/>
      </xdr:nvCxnSpPr>
      <xdr:spPr>
        <a:xfrm>
          <a:off x="12814300" y="10888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54"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55"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56"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49547</xdr:rowOff>
    </xdr:from>
    <xdr:ext cx="405111" cy="259045"/>
    <xdr:sp macro="" textlink="">
      <xdr:nvSpPr>
        <xdr:cNvPr id="557" name="n_1mainValue【学校施設】&#10;有形固定資産減価償却率"/>
        <xdr:cNvSpPr txBox="1"/>
      </xdr:nvSpPr>
      <xdr:spPr>
        <a:xfrm>
          <a:off x="15266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7637</xdr:rowOff>
    </xdr:from>
    <xdr:ext cx="405111" cy="259045"/>
    <xdr:sp macro="" textlink="">
      <xdr:nvSpPr>
        <xdr:cNvPr id="558" name="n_2mainValue【学校施設】&#10;有形固定資産減価償却率"/>
        <xdr:cNvSpPr txBox="1"/>
      </xdr:nvSpPr>
      <xdr:spPr>
        <a:xfrm>
          <a:off x="14389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95267</xdr:rowOff>
    </xdr:from>
    <xdr:ext cx="405111" cy="259045"/>
    <xdr:sp macro="" textlink="">
      <xdr:nvSpPr>
        <xdr:cNvPr id="559" name="n_3mainValue【学校施設】&#10;有形固定資産減価償却率"/>
        <xdr:cNvSpPr txBox="1"/>
      </xdr:nvSpPr>
      <xdr:spPr>
        <a:xfrm>
          <a:off x="13500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129557</xdr:rowOff>
    </xdr:from>
    <xdr:ext cx="405111" cy="259045"/>
    <xdr:sp macro="" textlink="">
      <xdr:nvSpPr>
        <xdr:cNvPr id="560" name="n_4mainValue【学校施設】&#10;有形固定資産減価償却率"/>
        <xdr:cNvSpPr txBox="1"/>
      </xdr:nvSpPr>
      <xdr:spPr>
        <a:xfrm>
          <a:off x="12611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83" name="直線コネクタ 582"/>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84"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85" name="直線コネクタ 58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86"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87" name="直線コネクタ 586"/>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88"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89" name="フローチャート: 判断 588"/>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90" name="フローチャート: 判断 589"/>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91" name="フローチャート: 判断 590"/>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92" name="フローチャート: 判断 591"/>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93" name="フローチャート: 判断 592"/>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599" name="楕円 598"/>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600" name="【学校施設】&#10;一人当たり面積該当値テキスト"/>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53442</xdr:rowOff>
    </xdr:from>
    <xdr:to>
      <xdr:col>112</xdr:col>
      <xdr:colOff>38100</xdr:colOff>
      <xdr:row>61</xdr:row>
      <xdr:rowOff>155042</xdr:rowOff>
    </xdr:to>
    <xdr:sp macro="" textlink="">
      <xdr:nvSpPr>
        <xdr:cNvPr id="601" name="楕円 600"/>
        <xdr:cNvSpPr/>
      </xdr:nvSpPr>
      <xdr:spPr>
        <a:xfrm>
          <a:off x="21272500" y="10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104242</xdr:rowOff>
    </xdr:to>
    <xdr:cxnSp macro="">
      <xdr:nvCxnSpPr>
        <xdr:cNvPr id="602" name="直線コネクタ 601"/>
        <xdr:cNvCxnSpPr/>
      </xdr:nvCxnSpPr>
      <xdr:spPr>
        <a:xfrm flipV="1">
          <a:off x="21323300" y="10547604"/>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66701</xdr:rowOff>
    </xdr:from>
    <xdr:to>
      <xdr:col>107</xdr:col>
      <xdr:colOff>101600</xdr:colOff>
      <xdr:row>61</xdr:row>
      <xdr:rowOff>168301</xdr:rowOff>
    </xdr:to>
    <xdr:sp macro="" textlink="">
      <xdr:nvSpPr>
        <xdr:cNvPr id="603" name="楕円 602"/>
        <xdr:cNvSpPr/>
      </xdr:nvSpPr>
      <xdr:spPr>
        <a:xfrm>
          <a:off x="20383500" y="10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104242</xdr:rowOff>
    </xdr:from>
    <xdr:to>
      <xdr:col>111</xdr:col>
      <xdr:colOff>177800</xdr:colOff>
      <xdr:row>61</xdr:row>
      <xdr:rowOff>117501</xdr:rowOff>
    </xdr:to>
    <xdr:cxnSp macro="">
      <xdr:nvCxnSpPr>
        <xdr:cNvPr id="604" name="直線コネクタ 603"/>
        <xdr:cNvCxnSpPr/>
      </xdr:nvCxnSpPr>
      <xdr:spPr>
        <a:xfrm flipV="1">
          <a:off x="20434300" y="1056269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124308</xdr:rowOff>
    </xdr:from>
    <xdr:to>
      <xdr:col>102</xdr:col>
      <xdr:colOff>165100</xdr:colOff>
      <xdr:row>61</xdr:row>
      <xdr:rowOff>54458</xdr:rowOff>
    </xdr:to>
    <xdr:sp macro="" textlink="">
      <xdr:nvSpPr>
        <xdr:cNvPr id="605" name="楕円 604"/>
        <xdr:cNvSpPr/>
      </xdr:nvSpPr>
      <xdr:spPr>
        <a:xfrm>
          <a:off x="19494500" y="104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3658</xdr:rowOff>
    </xdr:from>
    <xdr:to>
      <xdr:col>107</xdr:col>
      <xdr:colOff>50800</xdr:colOff>
      <xdr:row>61</xdr:row>
      <xdr:rowOff>117501</xdr:rowOff>
    </xdr:to>
    <xdr:cxnSp macro="">
      <xdr:nvCxnSpPr>
        <xdr:cNvPr id="606" name="直線コネクタ 605"/>
        <xdr:cNvCxnSpPr/>
      </xdr:nvCxnSpPr>
      <xdr:spPr>
        <a:xfrm>
          <a:off x="19545300" y="1046210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139395</xdr:rowOff>
    </xdr:from>
    <xdr:to>
      <xdr:col>98</xdr:col>
      <xdr:colOff>38100</xdr:colOff>
      <xdr:row>61</xdr:row>
      <xdr:rowOff>69545</xdr:rowOff>
    </xdr:to>
    <xdr:sp macro="" textlink="">
      <xdr:nvSpPr>
        <xdr:cNvPr id="607" name="楕円 606"/>
        <xdr:cNvSpPr/>
      </xdr:nvSpPr>
      <xdr:spPr>
        <a:xfrm>
          <a:off x="186055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3658</xdr:rowOff>
    </xdr:from>
    <xdr:to>
      <xdr:col>102</xdr:col>
      <xdr:colOff>114300</xdr:colOff>
      <xdr:row>61</xdr:row>
      <xdr:rowOff>18745</xdr:rowOff>
    </xdr:to>
    <xdr:cxnSp macro="">
      <xdr:nvCxnSpPr>
        <xdr:cNvPr id="608" name="直線コネクタ 607"/>
        <xdr:cNvCxnSpPr/>
      </xdr:nvCxnSpPr>
      <xdr:spPr>
        <a:xfrm flipV="1">
          <a:off x="18656300" y="1046210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609"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10"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11"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12" name="n_4aveValue【学校施設】&#10;一人当たり面積"/>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146169</xdr:rowOff>
    </xdr:from>
    <xdr:ext cx="469744" cy="259045"/>
    <xdr:sp macro="" textlink="">
      <xdr:nvSpPr>
        <xdr:cNvPr id="613" name="n_1mainValue【学校施設】&#10;一人当たり面積"/>
        <xdr:cNvSpPr txBox="1"/>
      </xdr:nvSpPr>
      <xdr:spPr>
        <a:xfrm>
          <a:off x="21075727" y="10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159428</xdr:rowOff>
    </xdr:from>
    <xdr:ext cx="469744" cy="259045"/>
    <xdr:sp macro="" textlink="">
      <xdr:nvSpPr>
        <xdr:cNvPr id="614" name="n_2mainValue【学校施設】&#10;一人当たり面積"/>
        <xdr:cNvSpPr txBox="1"/>
      </xdr:nvSpPr>
      <xdr:spPr>
        <a:xfrm>
          <a:off x="20199427" y="106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70985</xdr:rowOff>
    </xdr:from>
    <xdr:ext cx="469744" cy="259045"/>
    <xdr:sp macro="" textlink="">
      <xdr:nvSpPr>
        <xdr:cNvPr id="615" name="n_3mainValue【学校施設】&#10;一人当たり面積"/>
        <xdr:cNvSpPr txBox="1"/>
      </xdr:nvSpPr>
      <xdr:spPr>
        <a:xfrm>
          <a:off x="19310427" y="101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86072</xdr:rowOff>
    </xdr:from>
    <xdr:ext cx="469744" cy="259045"/>
    <xdr:sp macro="" textlink="">
      <xdr:nvSpPr>
        <xdr:cNvPr id="616" name="n_4mainValue【学校施設】&#10;一人当たり面積"/>
        <xdr:cNvSpPr txBox="1"/>
      </xdr:nvSpPr>
      <xdr:spPr>
        <a:xfrm>
          <a:off x="18421427"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8" name="直線コネクタ 6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9" name="テキスト ボックス 62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0" name="直線コネクタ 6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1" name="テキスト ボックス 6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2" name="直線コネクタ 6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3" name="テキスト ボックス 6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4" name="直線コネクタ 6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5" name="テキスト ボックス 6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7" name="テキスト ボックス 63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39" name="直線コネクタ 638"/>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40"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41" name="直線コネクタ 640"/>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42"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43" name="直線コネクタ 642"/>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644"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45" name="フローチャート: 判断 644"/>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46" name="フローチャート: 判断 645"/>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47" name="フローチャート: 判断 646"/>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48" name="フローチャート: 判断 647"/>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49" name="フローチャート: 判断 648"/>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655" name="楕円 654"/>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162323</xdr:rowOff>
    </xdr:from>
    <xdr:ext cx="405111" cy="259045"/>
    <xdr:sp macro="" textlink="">
      <xdr:nvSpPr>
        <xdr:cNvPr id="656" name="【児童館】&#10;有形固定資産減価償却率該当値テキスト"/>
        <xdr:cNvSpPr txBox="1"/>
      </xdr:nvSpPr>
      <xdr:spPr>
        <a:xfrm>
          <a:off x="16357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133604</xdr:rowOff>
    </xdr:from>
    <xdr:to>
      <xdr:col>81</xdr:col>
      <xdr:colOff>101600</xdr:colOff>
      <xdr:row>83</xdr:row>
      <xdr:rowOff>63754</xdr:rowOff>
    </xdr:to>
    <xdr:sp macro="" textlink="">
      <xdr:nvSpPr>
        <xdr:cNvPr id="657" name="楕円 656"/>
        <xdr:cNvSpPr/>
      </xdr:nvSpPr>
      <xdr:spPr>
        <a:xfrm>
          <a:off x="15430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12954</xdr:rowOff>
    </xdr:from>
    <xdr:to>
      <xdr:col>85</xdr:col>
      <xdr:colOff>127000</xdr:colOff>
      <xdr:row>83</xdr:row>
      <xdr:rowOff>63246</xdr:rowOff>
    </xdr:to>
    <xdr:cxnSp macro="">
      <xdr:nvCxnSpPr>
        <xdr:cNvPr id="658" name="直線コネクタ 657"/>
        <xdr:cNvCxnSpPr/>
      </xdr:nvCxnSpPr>
      <xdr:spPr>
        <a:xfrm>
          <a:off x="15481300" y="142433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83313</xdr:rowOff>
    </xdr:from>
    <xdr:to>
      <xdr:col>76</xdr:col>
      <xdr:colOff>165100</xdr:colOff>
      <xdr:row>83</xdr:row>
      <xdr:rowOff>13463</xdr:rowOff>
    </xdr:to>
    <xdr:sp macro="" textlink="">
      <xdr:nvSpPr>
        <xdr:cNvPr id="659" name="楕円 658"/>
        <xdr:cNvSpPr/>
      </xdr:nvSpPr>
      <xdr:spPr>
        <a:xfrm>
          <a:off x="14541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134113</xdr:rowOff>
    </xdr:from>
    <xdr:to>
      <xdr:col>81</xdr:col>
      <xdr:colOff>50800</xdr:colOff>
      <xdr:row>83</xdr:row>
      <xdr:rowOff>12954</xdr:rowOff>
    </xdr:to>
    <xdr:cxnSp macro="">
      <xdr:nvCxnSpPr>
        <xdr:cNvPr id="660" name="直線コネクタ 659"/>
        <xdr:cNvCxnSpPr/>
      </xdr:nvCxnSpPr>
      <xdr:spPr>
        <a:xfrm>
          <a:off x="14592300" y="141930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61" name="楕円 660"/>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134113</xdr:rowOff>
    </xdr:from>
    <xdr:to>
      <xdr:col>76</xdr:col>
      <xdr:colOff>114300</xdr:colOff>
      <xdr:row>83</xdr:row>
      <xdr:rowOff>26670</xdr:rowOff>
    </xdr:to>
    <xdr:cxnSp macro="">
      <xdr:nvCxnSpPr>
        <xdr:cNvPr id="662" name="直線コネクタ 661"/>
        <xdr:cNvCxnSpPr/>
      </xdr:nvCxnSpPr>
      <xdr:spPr>
        <a:xfrm flipV="1">
          <a:off x="13703300" y="141930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97028</xdr:rowOff>
    </xdr:from>
    <xdr:to>
      <xdr:col>67</xdr:col>
      <xdr:colOff>101600</xdr:colOff>
      <xdr:row>83</xdr:row>
      <xdr:rowOff>27178</xdr:rowOff>
    </xdr:to>
    <xdr:sp macro="" textlink="">
      <xdr:nvSpPr>
        <xdr:cNvPr id="663" name="楕円 662"/>
        <xdr:cNvSpPr/>
      </xdr:nvSpPr>
      <xdr:spPr>
        <a:xfrm>
          <a:off x="1276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147828</xdr:rowOff>
    </xdr:from>
    <xdr:to>
      <xdr:col>71</xdr:col>
      <xdr:colOff>177800</xdr:colOff>
      <xdr:row>83</xdr:row>
      <xdr:rowOff>26670</xdr:rowOff>
    </xdr:to>
    <xdr:cxnSp macro="">
      <xdr:nvCxnSpPr>
        <xdr:cNvPr id="664" name="直線コネクタ 663"/>
        <xdr:cNvCxnSpPr/>
      </xdr:nvCxnSpPr>
      <xdr:spPr>
        <a:xfrm>
          <a:off x="12814300" y="1420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65"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66"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67" name="n_3aveValue【児童館】&#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68" name="n_4aveValue【児童館】&#10;有形固定資産減価償却率"/>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54881</xdr:rowOff>
    </xdr:from>
    <xdr:ext cx="405111" cy="259045"/>
    <xdr:sp macro="" textlink="">
      <xdr:nvSpPr>
        <xdr:cNvPr id="669" name="n_1mainValue【児童館】&#10;有形固定資産減価償却率"/>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670" name="n_2mainValue【児童館】&#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71" name="n_3main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18305</xdr:rowOff>
    </xdr:from>
    <xdr:ext cx="405111" cy="259045"/>
    <xdr:sp macro="" textlink="">
      <xdr:nvSpPr>
        <xdr:cNvPr id="672" name="n_4mainValue【児童館】&#10;有形固定資産減価償却率"/>
        <xdr:cNvSpPr txBox="1"/>
      </xdr:nvSpPr>
      <xdr:spPr>
        <a:xfrm>
          <a:off x="126117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696" name="直線コネクタ 695"/>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97"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98" name="直線コネクタ 697"/>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99"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0" name="直線コネクタ 699"/>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01"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02" name="フローチャート: 判断 701"/>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03" name="フローチャート: 判断 702"/>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04" name="フローチャート: 判断 703"/>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05" name="フローチャート: 判断 704"/>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12" name="楕円 711"/>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13" name="【児童館】&#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14" name="楕円 713"/>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163830</xdr:rowOff>
    </xdr:to>
    <xdr:cxnSp macro="">
      <xdr:nvCxnSpPr>
        <xdr:cNvPr id="715" name="直線コネクタ 714"/>
        <xdr:cNvCxnSpPr/>
      </xdr:nvCxnSpPr>
      <xdr:spPr>
        <a:xfrm flipV="1">
          <a:off x="21323300" y="14729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16" name="楕円 715"/>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17" name="直線コネクタ 716"/>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18" name="楕円 717"/>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19" name="直線コネクタ 718"/>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0" name="楕円 719"/>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1" name="直線コネクタ 720"/>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22"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3"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24" name="n_3aveValue【児童館】&#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26"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27"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28"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29"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52" name="直線コネクタ 751"/>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53"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54" name="直線コネクタ 753"/>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5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56" name="直線コネクタ 75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57"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58" name="フローチャート: 判断 757"/>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59" name="フローチャート: 判断 758"/>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60" name="フローチャート: 判断 759"/>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61" name="フローチャート: 判断 760"/>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62" name="フローチャート: 判断 761"/>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8" name="楕円 767"/>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69" name="【公民館】&#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770" name="楕円 769"/>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19050</xdr:rowOff>
    </xdr:to>
    <xdr:cxnSp macro="">
      <xdr:nvCxnSpPr>
        <xdr:cNvPr id="771" name="直線コネクタ 770"/>
        <xdr:cNvCxnSpPr/>
      </xdr:nvCxnSpPr>
      <xdr:spPr>
        <a:xfrm>
          <a:off x="15481300" y="179710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72" name="楕円 771"/>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140208</xdr:rowOff>
    </xdr:to>
    <xdr:cxnSp macro="">
      <xdr:nvCxnSpPr>
        <xdr:cNvPr id="773" name="直線コネクタ 772"/>
        <xdr:cNvCxnSpPr/>
      </xdr:nvCxnSpPr>
      <xdr:spPr>
        <a:xfrm>
          <a:off x="14592300" y="1795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4" name="楕円 773"/>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121920</xdr:rowOff>
    </xdr:to>
    <xdr:cxnSp macro="">
      <xdr:nvCxnSpPr>
        <xdr:cNvPr id="775" name="直線コネクタ 774"/>
        <xdr:cNvCxnSpPr/>
      </xdr:nvCxnSpPr>
      <xdr:spPr>
        <a:xfrm>
          <a:off x="13703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xdr:rowOff>
    </xdr:from>
    <xdr:to>
      <xdr:col>67</xdr:col>
      <xdr:colOff>101600</xdr:colOff>
      <xdr:row>104</xdr:row>
      <xdr:rowOff>106426</xdr:rowOff>
    </xdr:to>
    <xdr:sp macro="" textlink="">
      <xdr:nvSpPr>
        <xdr:cNvPr id="776" name="楕円 775"/>
        <xdr:cNvSpPr/>
      </xdr:nvSpPr>
      <xdr:spPr>
        <a:xfrm>
          <a:off x="12763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55626</xdr:rowOff>
    </xdr:from>
    <xdr:to>
      <xdr:col>71</xdr:col>
      <xdr:colOff>177800</xdr:colOff>
      <xdr:row>104</xdr:row>
      <xdr:rowOff>121920</xdr:rowOff>
    </xdr:to>
    <xdr:cxnSp macro="">
      <xdr:nvCxnSpPr>
        <xdr:cNvPr id="777" name="直線コネクタ 776"/>
        <xdr:cNvCxnSpPr/>
      </xdr:nvCxnSpPr>
      <xdr:spPr>
        <a:xfrm>
          <a:off x="12814300" y="1788642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78"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79"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80"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81"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782" name="n_1mainValue【公民館】&#10;有形固定資産減価償却率"/>
        <xdr:cNvSpPr txBox="1"/>
      </xdr:nvSpPr>
      <xdr:spPr>
        <a:xfrm>
          <a:off x="152660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83"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84" name="n_3mainValue【公民館】&#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97553</xdr:rowOff>
    </xdr:from>
    <xdr:ext cx="405111" cy="259045"/>
    <xdr:sp macro="" textlink="">
      <xdr:nvSpPr>
        <xdr:cNvPr id="785" name="n_4mainValue【公民館】&#10;有形固定資産減価償却率"/>
        <xdr:cNvSpPr txBox="1"/>
      </xdr:nvSpPr>
      <xdr:spPr>
        <a:xfrm>
          <a:off x="126117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11" name="直線コネクタ 810"/>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1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13" name="直線コネクタ 81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14"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15" name="直線コネクタ 814"/>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16"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17" name="フローチャート: 判断 816"/>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18" name="フローチャート: 判断 817"/>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19" name="フローチャート: 判断 818"/>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20" name="フローチャート: 判断 819"/>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21" name="フローチャート: 判断 820"/>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827" name="楕円 826"/>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23603</xdr:rowOff>
    </xdr:from>
    <xdr:ext cx="469744" cy="259045"/>
    <xdr:sp macro="" textlink="">
      <xdr:nvSpPr>
        <xdr:cNvPr id="828" name="【公民館】&#10;一人当たり面積該当値テキスト"/>
        <xdr:cNvSpPr txBox="1"/>
      </xdr:nvSpPr>
      <xdr:spPr>
        <a:xfrm>
          <a:off x="22199600" y="183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829" name="楕円 828"/>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830" name="直線コネクタ 829"/>
        <xdr:cNvCxnSpPr/>
      </xdr:nvCxnSpPr>
      <xdr:spPr>
        <a:xfrm flipV="1">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831" name="楕円 830"/>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166007</xdr:rowOff>
    </xdr:to>
    <xdr:cxnSp macro="">
      <xdr:nvCxnSpPr>
        <xdr:cNvPr id="832" name="直線コネクタ 831"/>
        <xdr:cNvCxnSpPr/>
      </xdr:nvCxnSpPr>
      <xdr:spPr>
        <a:xfrm flipV="1">
          <a:off x="20434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33" name="楕円 832"/>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169273</xdr:rowOff>
    </xdr:to>
    <xdr:cxnSp macro="">
      <xdr:nvCxnSpPr>
        <xdr:cNvPr id="834" name="直線コネクタ 833"/>
        <xdr:cNvCxnSpPr/>
      </xdr:nvCxnSpPr>
      <xdr:spPr>
        <a:xfrm flipV="1">
          <a:off x="19545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835" name="楕円 834"/>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107</xdr:row>
      <xdr:rowOff>169273</xdr:rowOff>
    </xdr:to>
    <xdr:cxnSp macro="">
      <xdr:nvCxnSpPr>
        <xdr:cNvPr id="836" name="直線コネクタ 835"/>
        <xdr:cNvCxnSpPr/>
      </xdr:nvCxnSpPr>
      <xdr:spPr>
        <a:xfrm>
          <a:off x="18656300" y="18292355"/>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37"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38"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39"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40"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841" name="n_1mainValue【公民館】&#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842" name="n_2mainValue【公民館】&#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43" name="n_3mainValue【公民館】&#10;一人当たり面積"/>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160582</xdr:rowOff>
    </xdr:from>
    <xdr:ext cx="469744" cy="259045"/>
    <xdr:sp macro="" textlink="">
      <xdr:nvSpPr>
        <xdr:cNvPr id="844" name="n_4mainValue【公民館】&#10;一人当たり面積"/>
        <xdr:cNvSpPr txBox="1"/>
      </xdr:nvSpPr>
      <xdr:spPr>
        <a:xfrm>
          <a:off x="18421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類似団体と比較し、有形固定資産減価償却率が特に高くなっている施設は、橋りょう・トンネル、学校施設である。</a:t>
          </a:r>
        </a:p>
        <a:p>
          <a:r>
            <a:rPr kumimoji="1" lang="ja-JP" altLang="en-US" sz="1300">
              <a:latin typeface="ＭＳ Ｐゴシック" panose="020B0600070205080204" pitchFamily="50" charset="-128"/>
              <a:ea typeface="ＭＳ Ｐゴシック" panose="020B0600070205080204" pitchFamily="50" charset="-128"/>
            </a:rPr>
            <a:t>　橋りょうについては、平成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長寿命化事業に取り組んでいるものの、厳しい財政状況により事業実施が遅れており、有形固定資産減価償却率は毎年増加している。学校施設については外壁改修等行った結果、有形固定資産減価償却率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ポイント改善したものの、類似団体、全国平均及び熊本県平均と比較し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年度に策定した個別施設計画に基づき、財政状況を見ながら老朽化対策に取り組んでいく必要がある。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位で、全国平均及び熊本県平均を大きく上回っている施設は、港湾・漁港であるが、これは平成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年度及び令和元年度に茂道漁港の保全工事を行ったためである。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なお、一人当たり面積等については、類似団体平均と比較し特に高いものはなく、過大な施設はないものと考えられる。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図書館】&#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76200</xdr:rowOff>
    </xdr:to>
    <xdr:cxnSp macro="">
      <xdr:nvCxnSpPr>
        <xdr:cNvPr id="74" name="直線コネクタ 73"/>
        <xdr:cNvCxnSpPr/>
      </xdr:nvCxnSpPr>
      <xdr:spPr>
        <a:xfrm>
          <a:off x="3797300" y="6568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53340</xdr:rowOff>
    </xdr:to>
    <xdr:cxnSp macro="">
      <xdr:nvCxnSpPr>
        <xdr:cNvPr id="76" name="直線コネクタ 75"/>
        <xdr:cNvCxnSpPr/>
      </xdr:nvCxnSpPr>
      <xdr:spPr>
        <a:xfrm>
          <a:off x="2908300" y="652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7620</xdr:rowOff>
    </xdr:to>
    <xdr:cxnSp macro="">
      <xdr:nvCxnSpPr>
        <xdr:cNvPr id="78" name="直線コネクタ 77"/>
        <xdr:cNvCxnSpPr/>
      </xdr:nvCxnSpPr>
      <xdr:spPr>
        <a:xfrm>
          <a:off x="2019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79" name="楕円 78"/>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38</xdr:row>
      <xdr:rowOff>7620</xdr:rowOff>
    </xdr:to>
    <xdr:cxnSp macro="">
      <xdr:nvCxnSpPr>
        <xdr:cNvPr id="80" name="直線コネクタ 79"/>
        <xdr:cNvCxnSpPr/>
      </xdr:nvCxnSpPr>
      <xdr:spPr>
        <a:xfrm>
          <a:off x="1130300" y="6431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5"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6"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7"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88" name="n_4mainValue【図書館】&#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8" name="楕円 127"/>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9"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0" name="楕円 129"/>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31" name="直線コネクタ 130"/>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2" name="楕円 131"/>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25400</xdr:rowOff>
    </xdr:to>
    <xdr:cxnSp macro="">
      <xdr:nvCxnSpPr>
        <xdr:cNvPr id="133" name="直線コネクタ 132"/>
        <xdr:cNvCxnSpPr/>
      </xdr:nvCxnSpPr>
      <xdr:spPr>
        <a:xfrm flipV="1">
          <a:off x="8750300" y="687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4" name="楕円 133"/>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5" name="直線コネクタ 134"/>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6" name="楕円 135"/>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38100</xdr:rowOff>
    </xdr:to>
    <xdr:cxnSp macro="">
      <xdr:nvCxnSpPr>
        <xdr:cNvPr id="137" name="直線コネクタ 136"/>
        <xdr:cNvCxnSpPr/>
      </xdr:nvCxnSpPr>
      <xdr:spPr>
        <a:xfrm flipV="1">
          <a:off x="6972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2"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3"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4"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5" name="n_4mainValue【図書館】&#10;一人当たり面積"/>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5"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6" name="楕円 185"/>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7" name="【体育館・プール】&#10;有形固定資産減価償却率該当値テキスト"/>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8" name="楕円 187"/>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74295</xdr:rowOff>
    </xdr:to>
    <xdr:cxnSp macro="">
      <xdr:nvCxnSpPr>
        <xdr:cNvPr id="189" name="直線コネクタ 188"/>
        <xdr:cNvCxnSpPr/>
      </xdr:nvCxnSpPr>
      <xdr:spPr>
        <a:xfrm>
          <a:off x="3797300" y="101498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0" name="楕円 189"/>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34290</xdr:rowOff>
    </xdr:to>
    <xdr:cxnSp macro="">
      <xdr:nvCxnSpPr>
        <xdr:cNvPr id="191" name="直線コネクタ 190"/>
        <xdr:cNvCxnSpPr/>
      </xdr:nvCxnSpPr>
      <xdr:spPr>
        <a:xfrm>
          <a:off x="2908300" y="10117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76835</xdr:rowOff>
    </xdr:from>
    <xdr:to>
      <xdr:col>10</xdr:col>
      <xdr:colOff>165100</xdr:colOff>
      <xdr:row>59</xdr:row>
      <xdr:rowOff>6985</xdr:rowOff>
    </xdr:to>
    <xdr:sp macro="" textlink="">
      <xdr:nvSpPr>
        <xdr:cNvPr id="192" name="楕円 191"/>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127635</xdr:rowOff>
    </xdr:from>
    <xdr:to>
      <xdr:col>15</xdr:col>
      <xdr:colOff>50800</xdr:colOff>
      <xdr:row>59</xdr:row>
      <xdr:rowOff>1905</xdr:rowOff>
    </xdr:to>
    <xdr:cxnSp macro="">
      <xdr:nvCxnSpPr>
        <xdr:cNvPr id="193" name="直線コネクタ 192"/>
        <xdr:cNvCxnSpPr/>
      </xdr:nvCxnSpPr>
      <xdr:spPr>
        <a:xfrm>
          <a:off x="2019300" y="100717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162560</xdr:rowOff>
    </xdr:from>
    <xdr:to>
      <xdr:col>6</xdr:col>
      <xdr:colOff>38100</xdr:colOff>
      <xdr:row>58</xdr:row>
      <xdr:rowOff>92710</xdr:rowOff>
    </xdr:to>
    <xdr:sp macro="" textlink="">
      <xdr:nvSpPr>
        <xdr:cNvPr id="194" name="楕円 193"/>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41910</xdr:rowOff>
    </xdr:from>
    <xdr:to>
      <xdr:col>10</xdr:col>
      <xdr:colOff>114300</xdr:colOff>
      <xdr:row>58</xdr:row>
      <xdr:rowOff>127635</xdr:rowOff>
    </xdr:to>
    <xdr:cxnSp macro="">
      <xdr:nvCxnSpPr>
        <xdr:cNvPr id="195" name="直線コネクタ 194"/>
        <xdr:cNvCxnSpPr/>
      </xdr:nvCxnSpPr>
      <xdr:spPr>
        <a:xfrm>
          <a:off x="1130300" y="99860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8"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0" name="n_1main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201" name="n_2mainValue【体育館・プー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23512</xdr:rowOff>
    </xdr:from>
    <xdr:ext cx="405111" cy="259045"/>
    <xdr:sp macro="" textlink="">
      <xdr:nvSpPr>
        <xdr:cNvPr id="202" name="n_3mainValue【体育館・プール】&#10;有形固定資産減価償却率"/>
        <xdr:cNvSpPr txBox="1"/>
      </xdr:nvSpPr>
      <xdr:spPr>
        <a:xfrm>
          <a:off x="1816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109237</xdr:rowOff>
    </xdr:from>
    <xdr:ext cx="405111" cy="259045"/>
    <xdr:sp macro="" textlink="">
      <xdr:nvSpPr>
        <xdr:cNvPr id="203" name="n_4mainValue【体育館・プール】&#10;有形固定資産減価償却率"/>
        <xdr:cNvSpPr txBox="1"/>
      </xdr:nvSpPr>
      <xdr:spPr>
        <a:xfrm>
          <a:off x="927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92075</xdr:rowOff>
    </xdr:from>
    <xdr:to>
      <xdr:col>55</xdr:col>
      <xdr:colOff>50800</xdr:colOff>
      <xdr:row>56</xdr:row>
      <xdr:rowOff>22225</xdr:rowOff>
    </xdr:to>
    <xdr:sp macro="" textlink="">
      <xdr:nvSpPr>
        <xdr:cNvPr id="243" name="楕円 242"/>
        <xdr:cNvSpPr/>
      </xdr:nvSpPr>
      <xdr:spPr>
        <a:xfrm>
          <a:off x="104267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45102</xdr:rowOff>
    </xdr:from>
    <xdr:ext cx="469744" cy="259045"/>
    <xdr:sp macro="" textlink="">
      <xdr:nvSpPr>
        <xdr:cNvPr id="244" name="【体育館・プール】&#10;一人当たり面積該当値テキスト"/>
        <xdr:cNvSpPr txBox="1"/>
      </xdr:nvSpPr>
      <xdr:spPr>
        <a:xfrm>
          <a:off x="10515600"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xdr:rowOff>
    </xdr:from>
    <xdr:to>
      <xdr:col>50</xdr:col>
      <xdr:colOff>165100</xdr:colOff>
      <xdr:row>56</xdr:row>
      <xdr:rowOff>113665</xdr:rowOff>
    </xdr:to>
    <xdr:sp macro="" textlink="">
      <xdr:nvSpPr>
        <xdr:cNvPr id="245" name="楕円 244"/>
        <xdr:cNvSpPr/>
      </xdr:nvSpPr>
      <xdr:spPr>
        <a:xfrm>
          <a:off x="9588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142875</xdr:rowOff>
    </xdr:from>
    <xdr:to>
      <xdr:col>55</xdr:col>
      <xdr:colOff>0</xdr:colOff>
      <xdr:row>56</xdr:row>
      <xdr:rowOff>62865</xdr:rowOff>
    </xdr:to>
    <xdr:cxnSp macro="">
      <xdr:nvCxnSpPr>
        <xdr:cNvPr id="246" name="直線コネクタ 245"/>
        <xdr:cNvCxnSpPr/>
      </xdr:nvCxnSpPr>
      <xdr:spPr>
        <a:xfrm flipV="1">
          <a:off x="9639300" y="95726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34925</xdr:rowOff>
    </xdr:from>
    <xdr:to>
      <xdr:col>46</xdr:col>
      <xdr:colOff>38100</xdr:colOff>
      <xdr:row>56</xdr:row>
      <xdr:rowOff>136525</xdr:rowOff>
    </xdr:to>
    <xdr:sp macro="" textlink="">
      <xdr:nvSpPr>
        <xdr:cNvPr id="247" name="楕円 246"/>
        <xdr:cNvSpPr/>
      </xdr:nvSpPr>
      <xdr:spPr>
        <a:xfrm>
          <a:off x="8699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62865</xdr:rowOff>
    </xdr:from>
    <xdr:to>
      <xdr:col>50</xdr:col>
      <xdr:colOff>114300</xdr:colOff>
      <xdr:row>56</xdr:row>
      <xdr:rowOff>85725</xdr:rowOff>
    </xdr:to>
    <xdr:cxnSp macro="">
      <xdr:nvCxnSpPr>
        <xdr:cNvPr id="248" name="直線コネクタ 247"/>
        <xdr:cNvCxnSpPr/>
      </xdr:nvCxnSpPr>
      <xdr:spPr>
        <a:xfrm flipV="1">
          <a:off x="8750300" y="9664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90170</xdr:rowOff>
    </xdr:from>
    <xdr:to>
      <xdr:col>41</xdr:col>
      <xdr:colOff>101600</xdr:colOff>
      <xdr:row>57</xdr:row>
      <xdr:rowOff>20320</xdr:rowOff>
    </xdr:to>
    <xdr:sp macro="" textlink="">
      <xdr:nvSpPr>
        <xdr:cNvPr id="249" name="楕円 248"/>
        <xdr:cNvSpPr/>
      </xdr:nvSpPr>
      <xdr:spPr>
        <a:xfrm>
          <a:off x="781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85725</xdr:rowOff>
    </xdr:from>
    <xdr:to>
      <xdr:col>45</xdr:col>
      <xdr:colOff>177800</xdr:colOff>
      <xdr:row>56</xdr:row>
      <xdr:rowOff>140970</xdr:rowOff>
    </xdr:to>
    <xdr:cxnSp macro="">
      <xdr:nvCxnSpPr>
        <xdr:cNvPr id="250" name="直線コネクタ 249"/>
        <xdr:cNvCxnSpPr/>
      </xdr:nvCxnSpPr>
      <xdr:spPr>
        <a:xfrm flipV="1">
          <a:off x="7861300" y="96869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109220</xdr:rowOff>
    </xdr:from>
    <xdr:to>
      <xdr:col>36</xdr:col>
      <xdr:colOff>165100</xdr:colOff>
      <xdr:row>57</xdr:row>
      <xdr:rowOff>39370</xdr:rowOff>
    </xdr:to>
    <xdr:sp macro="" textlink="">
      <xdr:nvSpPr>
        <xdr:cNvPr id="251" name="楕円 250"/>
        <xdr:cNvSpPr/>
      </xdr:nvSpPr>
      <xdr:spPr>
        <a:xfrm>
          <a:off x="692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140970</xdr:rowOff>
    </xdr:from>
    <xdr:to>
      <xdr:col>41</xdr:col>
      <xdr:colOff>50800</xdr:colOff>
      <xdr:row>56</xdr:row>
      <xdr:rowOff>160020</xdr:rowOff>
    </xdr:to>
    <xdr:cxnSp macro="">
      <xdr:nvCxnSpPr>
        <xdr:cNvPr id="252" name="直線コネクタ 251"/>
        <xdr:cNvCxnSpPr/>
      </xdr:nvCxnSpPr>
      <xdr:spPr>
        <a:xfrm flipV="1">
          <a:off x="6972300" y="9742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130192</xdr:rowOff>
    </xdr:from>
    <xdr:ext cx="469744" cy="259045"/>
    <xdr:sp macro="" textlink="">
      <xdr:nvSpPr>
        <xdr:cNvPr id="257" name="n_1mainValue【体育館・プール】&#10;一人当たり面積"/>
        <xdr:cNvSpPr txBox="1"/>
      </xdr:nvSpPr>
      <xdr:spPr>
        <a:xfrm>
          <a:off x="9391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153052</xdr:rowOff>
    </xdr:from>
    <xdr:ext cx="469744" cy="259045"/>
    <xdr:sp macro="" textlink="">
      <xdr:nvSpPr>
        <xdr:cNvPr id="258" name="n_2mainValue【体育館・プール】&#10;一人当たり面積"/>
        <xdr:cNvSpPr txBox="1"/>
      </xdr:nvSpPr>
      <xdr:spPr>
        <a:xfrm>
          <a:off x="85154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36847</xdr:rowOff>
    </xdr:from>
    <xdr:ext cx="469744" cy="259045"/>
    <xdr:sp macro="" textlink="">
      <xdr:nvSpPr>
        <xdr:cNvPr id="259" name="n_3mainValue【体育館・プール】&#10;一人当たり面積"/>
        <xdr:cNvSpPr txBox="1"/>
      </xdr:nvSpPr>
      <xdr:spPr>
        <a:xfrm>
          <a:off x="7626427" y="946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55897</xdr:rowOff>
    </xdr:from>
    <xdr:ext cx="469744" cy="259045"/>
    <xdr:sp macro="" textlink="">
      <xdr:nvSpPr>
        <xdr:cNvPr id="260" name="n_4mainValue【体育館・プール】&#10;一人当たり面積"/>
        <xdr:cNvSpPr txBox="1"/>
      </xdr:nvSpPr>
      <xdr:spPr>
        <a:xfrm>
          <a:off x="6737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90"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301" name="楕円 300"/>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302" name="【福祉施設】&#10;有形固定資産減価償却率該当値テキスト"/>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303" name="楕円 302"/>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89536</xdr:rowOff>
    </xdr:to>
    <xdr:cxnSp macro="">
      <xdr:nvCxnSpPr>
        <xdr:cNvPr id="304" name="直線コネクタ 303"/>
        <xdr:cNvCxnSpPr/>
      </xdr:nvCxnSpPr>
      <xdr:spPr>
        <a:xfrm>
          <a:off x="3797300" y="135902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143511</xdr:rowOff>
    </xdr:from>
    <xdr:to>
      <xdr:col>15</xdr:col>
      <xdr:colOff>101600</xdr:colOff>
      <xdr:row>79</xdr:row>
      <xdr:rowOff>73661</xdr:rowOff>
    </xdr:to>
    <xdr:sp macro="" textlink="">
      <xdr:nvSpPr>
        <xdr:cNvPr id="305" name="楕円 304"/>
        <xdr:cNvSpPr/>
      </xdr:nvSpPr>
      <xdr:spPr>
        <a:xfrm>
          <a:off x="2857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22861</xdr:rowOff>
    </xdr:from>
    <xdr:to>
      <xdr:col>19</xdr:col>
      <xdr:colOff>177800</xdr:colOff>
      <xdr:row>79</xdr:row>
      <xdr:rowOff>45720</xdr:rowOff>
    </xdr:to>
    <xdr:cxnSp macro="">
      <xdr:nvCxnSpPr>
        <xdr:cNvPr id="306" name="直線コネクタ 305"/>
        <xdr:cNvCxnSpPr/>
      </xdr:nvCxnSpPr>
      <xdr:spPr>
        <a:xfrm>
          <a:off x="2908300" y="13567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xdr:rowOff>
    </xdr:from>
    <xdr:to>
      <xdr:col>10</xdr:col>
      <xdr:colOff>165100</xdr:colOff>
      <xdr:row>81</xdr:row>
      <xdr:rowOff>106045</xdr:rowOff>
    </xdr:to>
    <xdr:sp macro="" textlink="">
      <xdr:nvSpPr>
        <xdr:cNvPr id="307" name="楕円 306"/>
        <xdr:cNvSpPr/>
      </xdr:nvSpPr>
      <xdr:spPr>
        <a:xfrm>
          <a:off x="196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81</xdr:row>
      <xdr:rowOff>55245</xdr:rowOff>
    </xdr:to>
    <xdr:cxnSp macro="">
      <xdr:nvCxnSpPr>
        <xdr:cNvPr id="308" name="直線コネクタ 307"/>
        <xdr:cNvCxnSpPr/>
      </xdr:nvCxnSpPr>
      <xdr:spPr>
        <a:xfrm flipV="1">
          <a:off x="2019300" y="13567411"/>
          <a:ext cx="889000" cy="3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86361</xdr:rowOff>
    </xdr:from>
    <xdr:to>
      <xdr:col>6</xdr:col>
      <xdr:colOff>38100</xdr:colOff>
      <xdr:row>81</xdr:row>
      <xdr:rowOff>16511</xdr:rowOff>
    </xdr:to>
    <xdr:sp macro="" textlink="">
      <xdr:nvSpPr>
        <xdr:cNvPr id="309" name="楕円 308"/>
        <xdr:cNvSpPr/>
      </xdr:nvSpPr>
      <xdr:spPr>
        <a:xfrm>
          <a:off x="1079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137161</xdr:rowOff>
    </xdr:from>
    <xdr:to>
      <xdr:col>10</xdr:col>
      <xdr:colOff>114300</xdr:colOff>
      <xdr:row>81</xdr:row>
      <xdr:rowOff>55245</xdr:rowOff>
    </xdr:to>
    <xdr:cxnSp macro="">
      <xdr:nvCxnSpPr>
        <xdr:cNvPr id="310" name="直線コネクタ 309"/>
        <xdr:cNvCxnSpPr/>
      </xdr:nvCxnSpPr>
      <xdr:spPr>
        <a:xfrm>
          <a:off x="1130300" y="138531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1"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2"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3" name="n_3ave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14"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315" name="n_1mainValue【福祉施設】&#10;有形固定資産減価償却率"/>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90188</xdr:rowOff>
    </xdr:from>
    <xdr:ext cx="405111" cy="259045"/>
    <xdr:sp macro="" textlink="">
      <xdr:nvSpPr>
        <xdr:cNvPr id="316" name="n_2mainValue【福祉施設】&#10;有形固定資産減価償却率"/>
        <xdr:cNvSpPr txBox="1"/>
      </xdr:nvSpPr>
      <xdr:spPr>
        <a:xfrm>
          <a:off x="2705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122572</xdr:rowOff>
    </xdr:from>
    <xdr:ext cx="405111" cy="259045"/>
    <xdr:sp macro="" textlink="">
      <xdr:nvSpPr>
        <xdr:cNvPr id="317" name="n_3mainValue【福祉施設】&#10;有形固定資産減価償却率"/>
        <xdr:cNvSpPr txBox="1"/>
      </xdr:nvSpPr>
      <xdr:spPr>
        <a:xfrm>
          <a:off x="1816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33038</xdr:rowOff>
    </xdr:from>
    <xdr:ext cx="405111" cy="259045"/>
    <xdr:sp macro="" textlink="">
      <xdr:nvSpPr>
        <xdr:cNvPr id="318" name="n_4mainValue【福祉施設】&#10;有形固定資産減価償却率"/>
        <xdr:cNvSpPr txBox="1"/>
      </xdr:nvSpPr>
      <xdr:spPr>
        <a:xfrm>
          <a:off x="927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49"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111398</xdr:rowOff>
    </xdr:from>
    <xdr:to>
      <xdr:col>55</xdr:col>
      <xdr:colOff>50800</xdr:colOff>
      <xdr:row>83</xdr:row>
      <xdr:rowOff>41548</xdr:rowOff>
    </xdr:to>
    <xdr:sp macro="" textlink="">
      <xdr:nvSpPr>
        <xdr:cNvPr id="360" name="楕円 359"/>
        <xdr:cNvSpPr/>
      </xdr:nvSpPr>
      <xdr:spPr>
        <a:xfrm>
          <a:off x="10426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134275</xdr:rowOff>
    </xdr:from>
    <xdr:ext cx="469744" cy="259045"/>
    <xdr:sp macro="" textlink="">
      <xdr:nvSpPr>
        <xdr:cNvPr id="361" name="【福祉施設】&#10;一人当たり面積該当値テキスト"/>
        <xdr:cNvSpPr txBox="1"/>
      </xdr:nvSpPr>
      <xdr:spPr>
        <a:xfrm>
          <a:off x="10515600" y="140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121194</xdr:rowOff>
    </xdr:from>
    <xdr:to>
      <xdr:col>50</xdr:col>
      <xdr:colOff>165100</xdr:colOff>
      <xdr:row>83</xdr:row>
      <xdr:rowOff>51344</xdr:rowOff>
    </xdr:to>
    <xdr:sp macro="" textlink="">
      <xdr:nvSpPr>
        <xdr:cNvPr id="362" name="楕円 361"/>
        <xdr:cNvSpPr/>
      </xdr:nvSpPr>
      <xdr:spPr>
        <a:xfrm>
          <a:off x="958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162198</xdr:rowOff>
    </xdr:from>
    <xdr:to>
      <xdr:col>55</xdr:col>
      <xdr:colOff>0</xdr:colOff>
      <xdr:row>83</xdr:row>
      <xdr:rowOff>544</xdr:rowOff>
    </xdr:to>
    <xdr:cxnSp macro="">
      <xdr:nvCxnSpPr>
        <xdr:cNvPr id="363" name="直線コネクタ 362"/>
        <xdr:cNvCxnSpPr/>
      </xdr:nvCxnSpPr>
      <xdr:spPr>
        <a:xfrm flipV="1">
          <a:off x="9639300" y="142210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364" name="楕円 363"/>
        <xdr:cNvSpPr/>
      </xdr:nvSpPr>
      <xdr:spPr>
        <a:xfrm>
          <a:off x="869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544</xdr:rowOff>
    </xdr:from>
    <xdr:to>
      <xdr:col>50</xdr:col>
      <xdr:colOff>114300</xdr:colOff>
      <xdr:row>83</xdr:row>
      <xdr:rowOff>13607</xdr:rowOff>
    </xdr:to>
    <xdr:cxnSp macro="">
      <xdr:nvCxnSpPr>
        <xdr:cNvPr id="365" name="直線コネクタ 364"/>
        <xdr:cNvCxnSpPr/>
      </xdr:nvCxnSpPr>
      <xdr:spPr>
        <a:xfrm flipV="1">
          <a:off x="8750300" y="14230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129358</xdr:rowOff>
    </xdr:from>
    <xdr:to>
      <xdr:col>41</xdr:col>
      <xdr:colOff>101600</xdr:colOff>
      <xdr:row>84</xdr:row>
      <xdr:rowOff>59508</xdr:rowOff>
    </xdr:to>
    <xdr:sp macro="" textlink="">
      <xdr:nvSpPr>
        <xdr:cNvPr id="366" name="楕円 365"/>
        <xdr:cNvSpPr/>
      </xdr:nvSpPr>
      <xdr:spPr>
        <a:xfrm>
          <a:off x="781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13607</xdr:rowOff>
    </xdr:from>
    <xdr:to>
      <xdr:col>45</xdr:col>
      <xdr:colOff>177800</xdr:colOff>
      <xdr:row>84</xdr:row>
      <xdr:rowOff>8708</xdr:rowOff>
    </xdr:to>
    <xdr:cxnSp macro="">
      <xdr:nvCxnSpPr>
        <xdr:cNvPr id="367" name="直線コネクタ 366"/>
        <xdr:cNvCxnSpPr/>
      </xdr:nvCxnSpPr>
      <xdr:spPr>
        <a:xfrm flipV="1">
          <a:off x="7861300" y="1424395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137523</xdr:rowOff>
    </xdr:from>
    <xdr:to>
      <xdr:col>36</xdr:col>
      <xdr:colOff>165100</xdr:colOff>
      <xdr:row>83</xdr:row>
      <xdr:rowOff>67673</xdr:rowOff>
    </xdr:to>
    <xdr:sp macro="" textlink="">
      <xdr:nvSpPr>
        <xdr:cNvPr id="368" name="楕円 367"/>
        <xdr:cNvSpPr/>
      </xdr:nvSpPr>
      <xdr:spPr>
        <a:xfrm>
          <a:off x="692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16873</xdr:rowOff>
    </xdr:from>
    <xdr:to>
      <xdr:col>41</xdr:col>
      <xdr:colOff>50800</xdr:colOff>
      <xdr:row>84</xdr:row>
      <xdr:rowOff>8708</xdr:rowOff>
    </xdr:to>
    <xdr:cxnSp macro="">
      <xdr:nvCxnSpPr>
        <xdr:cNvPr id="369" name="直線コネクタ 368"/>
        <xdr:cNvCxnSpPr/>
      </xdr:nvCxnSpPr>
      <xdr:spPr>
        <a:xfrm>
          <a:off x="6972300" y="1424722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70" name="n_1aveValue【福祉施設】&#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71" name="n_2aveValue【福祉施設】&#10;一人当たり面積"/>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72" name="n_3aveValue【福祉施設】&#10;一人当たり面積"/>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3283</xdr:rowOff>
    </xdr:from>
    <xdr:ext cx="469744" cy="259045"/>
    <xdr:sp macro="" textlink="">
      <xdr:nvSpPr>
        <xdr:cNvPr id="373" name="n_4aveValue【福祉施設】&#10;一人当たり面積"/>
        <xdr:cNvSpPr txBox="1"/>
      </xdr:nvSpPr>
      <xdr:spPr>
        <a:xfrm>
          <a:off x="6737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67871</xdr:rowOff>
    </xdr:from>
    <xdr:ext cx="469744" cy="259045"/>
    <xdr:sp macro="" textlink="">
      <xdr:nvSpPr>
        <xdr:cNvPr id="374" name="n_1mainValue【福祉施設】&#10;一人当たり面積"/>
        <xdr:cNvSpPr txBox="1"/>
      </xdr:nvSpPr>
      <xdr:spPr>
        <a:xfrm>
          <a:off x="9391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375" name="n_2mainValue【福祉施設】&#10;一人当たり面積"/>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76035</xdr:rowOff>
    </xdr:from>
    <xdr:ext cx="469744" cy="259045"/>
    <xdr:sp macro="" textlink="">
      <xdr:nvSpPr>
        <xdr:cNvPr id="376" name="n_3mainValue【福祉施設】&#10;一人当たり面積"/>
        <xdr:cNvSpPr txBox="1"/>
      </xdr:nvSpPr>
      <xdr:spPr>
        <a:xfrm>
          <a:off x="7626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84200</xdr:rowOff>
    </xdr:from>
    <xdr:ext cx="469744" cy="259045"/>
    <xdr:sp macro="" textlink="">
      <xdr:nvSpPr>
        <xdr:cNvPr id="377" name="n_4mainValue【福祉施設】&#10;一人当たり面積"/>
        <xdr:cNvSpPr txBox="1"/>
      </xdr:nvSpPr>
      <xdr:spPr>
        <a:xfrm>
          <a:off x="6737427"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90170</xdr:rowOff>
    </xdr:from>
    <xdr:to>
      <xdr:col>24</xdr:col>
      <xdr:colOff>114300</xdr:colOff>
      <xdr:row>105</xdr:row>
      <xdr:rowOff>20320</xdr:rowOff>
    </xdr:to>
    <xdr:sp macro="" textlink="">
      <xdr:nvSpPr>
        <xdr:cNvPr id="418" name="楕円 417"/>
        <xdr:cNvSpPr/>
      </xdr:nvSpPr>
      <xdr:spPr>
        <a:xfrm>
          <a:off x="4584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68597</xdr:rowOff>
    </xdr:from>
    <xdr:ext cx="405111" cy="259045"/>
    <xdr:sp macro="" textlink="">
      <xdr:nvSpPr>
        <xdr:cNvPr id="419" name="【市民会館】&#10;有形固定資産減価償却率該当値テキスト"/>
        <xdr:cNvSpPr txBox="1"/>
      </xdr:nvSpPr>
      <xdr:spPr>
        <a:xfrm>
          <a:off x="4673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19686</xdr:rowOff>
    </xdr:from>
    <xdr:to>
      <xdr:col>20</xdr:col>
      <xdr:colOff>38100</xdr:colOff>
      <xdr:row>106</xdr:row>
      <xdr:rowOff>121286</xdr:rowOff>
    </xdr:to>
    <xdr:sp macro="" textlink="">
      <xdr:nvSpPr>
        <xdr:cNvPr id="420" name="楕円 419"/>
        <xdr:cNvSpPr/>
      </xdr:nvSpPr>
      <xdr:spPr>
        <a:xfrm>
          <a:off x="3746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140970</xdr:rowOff>
    </xdr:from>
    <xdr:to>
      <xdr:col>24</xdr:col>
      <xdr:colOff>63500</xdr:colOff>
      <xdr:row>106</xdr:row>
      <xdr:rowOff>70486</xdr:rowOff>
    </xdr:to>
    <xdr:cxnSp macro="">
      <xdr:nvCxnSpPr>
        <xdr:cNvPr id="421" name="直線コネクタ 420"/>
        <xdr:cNvCxnSpPr/>
      </xdr:nvCxnSpPr>
      <xdr:spPr>
        <a:xfrm flipV="1">
          <a:off x="3797300" y="17971770"/>
          <a:ext cx="8382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153036</xdr:rowOff>
    </xdr:from>
    <xdr:to>
      <xdr:col>15</xdr:col>
      <xdr:colOff>101600</xdr:colOff>
      <xdr:row>106</xdr:row>
      <xdr:rowOff>83186</xdr:rowOff>
    </xdr:to>
    <xdr:sp macro="" textlink="">
      <xdr:nvSpPr>
        <xdr:cNvPr id="422" name="楕円 421"/>
        <xdr:cNvSpPr/>
      </xdr:nvSpPr>
      <xdr:spPr>
        <a:xfrm>
          <a:off x="2857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32386</xdr:rowOff>
    </xdr:from>
    <xdr:to>
      <xdr:col>19</xdr:col>
      <xdr:colOff>177800</xdr:colOff>
      <xdr:row>106</xdr:row>
      <xdr:rowOff>70486</xdr:rowOff>
    </xdr:to>
    <xdr:cxnSp macro="">
      <xdr:nvCxnSpPr>
        <xdr:cNvPr id="423" name="直線コネクタ 422"/>
        <xdr:cNvCxnSpPr/>
      </xdr:nvCxnSpPr>
      <xdr:spPr>
        <a:xfrm>
          <a:off x="2908300" y="18206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24" name="楕円 423"/>
        <xdr:cNvSpPr/>
      </xdr:nvSpPr>
      <xdr:spPr>
        <a:xfrm>
          <a:off x="196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32386</xdr:rowOff>
    </xdr:from>
    <xdr:to>
      <xdr:col>15</xdr:col>
      <xdr:colOff>50800</xdr:colOff>
      <xdr:row>106</xdr:row>
      <xdr:rowOff>152400</xdr:rowOff>
    </xdr:to>
    <xdr:cxnSp macro="">
      <xdr:nvCxnSpPr>
        <xdr:cNvPr id="425" name="直線コネクタ 424"/>
        <xdr:cNvCxnSpPr/>
      </xdr:nvCxnSpPr>
      <xdr:spPr>
        <a:xfrm flipV="1">
          <a:off x="2019300" y="182060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63500</xdr:rowOff>
    </xdr:from>
    <xdr:to>
      <xdr:col>6</xdr:col>
      <xdr:colOff>38100</xdr:colOff>
      <xdr:row>106</xdr:row>
      <xdr:rowOff>165100</xdr:rowOff>
    </xdr:to>
    <xdr:sp macro="" textlink="">
      <xdr:nvSpPr>
        <xdr:cNvPr id="426" name="楕円 425"/>
        <xdr:cNvSpPr/>
      </xdr:nvSpPr>
      <xdr:spPr>
        <a:xfrm>
          <a:off x="107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114300</xdr:rowOff>
    </xdr:from>
    <xdr:to>
      <xdr:col>10</xdr:col>
      <xdr:colOff>114300</xdr:colOff>
      <xdr:row>106</xdr:row>
      <xdr:rowOff>152400</xdr:rowOff>
    </xdr:to>
    <xdr:cxnSp macro="">
      <xdr:nvCxnSpPr>
        <xdr:cNvPr id="427" name="直線コネクタ 426"/>
        <xdr:cNvCxnSpPr/>
      </xdr:nvCxnSpPr>
      <xdr:spPr>
        <a:xfrm>
          <a:off x="1130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28"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3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112413</xdr:rowOff>
    </xdr:from>
    <xdr:ext cx="405111" cy="259045"/>
    <xdr:sp macro="" textlink="">
      <xdr:nvSpPr>
        <xdr:cNvPr id="432" name="n_1mainValue【市民会館】&#10;有形固定資産減価償却率"/>
        <xdr:cNvSpPr txBox="1"/>
      </xdr:nvSpPr>
      <xdr:spPr>
        <a:xfrm>
          <a:off x="35820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74313</xdr:rowOff>
    </xdr:from>
    <xdr:ext cx="405111" cy="259045"/>
    <xdr:sp macro="" textlink="">
      <xdr:nvSpPr>
        <xdr:cNvPr id="433" name="n_2mainValue【市民会館】&#10;有形固定資産減価償却率"/>
        <xdr:cNvSpPr txBox="1"/>
      </xdr:nvSpPr>
      <xdr:spPr>
        <a:xfrm>
          <a:off x="2705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34" name="n_3mainValue【市民会館】&#10;有形固定資産減価償却率"/>
        <xdr:cNvSpPr txBox="1"/>
      </xdr:nvSpPr>
      <xdr:spPr>
        <a:xfrm>
          <a:off x="1816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156227</xdr:rowOff>
    </xdr:from>
    <xdr:ext cx="405111" cy="259045"/>
    <xdr:sp macro="" textlink="">
      <xdr:nvSpPr>
        <xdr:cNvPr id="435" name="n_4mainValue【市民会館】&#10;有形固定資産減価償却率"/>
        <xdr:cNvSpPr txBox="1"/>
      </xdr:nvSpPr>
      <xdr:spPr>
        <a:xfrm>
          <a:off x="927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77" name="楕円 476"/>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78"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79" name="楕円 478"/>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480" name="直線コネクタ 479"/>
        <xdr:cNvCxnSpPr/>
      </xdr:nvCxnSpPr>
      <xdr:spPr>
        <a:xfrm flipV="1">
          <a:off x="9639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81" name="楕円 480"/>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107</xdr:row>
      <xdr:rowOff>144780</xdr:rowOff>
    </xdr:to>
    <xdr:cxnSp macro="">
      <xdr:nvCxnSpPr>
        <xdr:cNvPr id="482" name="直線コネクタ 481"/>
        <xdr:cNvCxnSpPr/>
      </xdr:nvCxnSpPr>
      <xdr:spPr>
        <a:xfrm flipV="1">
          <a:off x="8750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97245</xdr:rowOff>
    </xdr:from>
    <xdr:to>
      <xdr:col>41</xdr:col>
      <xdr:colOff>101600</xdr:colOff>
      <xdr:row>108</xdr:row>
      <xdr:rowOff>27395</xdr:rowOff>
    </xdr:to>
    <xdr:sp macro="" textlink="">
      <xdr:nvSpPr>
        <xdr:cNvPr id="483" name="楕円 482"/>
        <xdr:cNvSpPr/>
      </xdr:nvSpPr>
      <xdr:spPr>
        <a:xfrm>
          <a:off x="781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148045</xdr:rowOff>
    </xdr:to>
    <xdr:cxnSp macro="">
      <xdr:nvCxnSpPr>
        <xdr:cNvPr id="484" name="直線コネクタ 483"/>
        <xdr:cNvCxnSpPr/>
      </xdr:nvCxnSpPr>
      <xdr:spPr>
        <a:xfrm flipV="1">
          <a:off x="7861300" y="184899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100512</xdr:rowOff>
    </xdr:from>
    <xdr:to>
      <xdr:col>36</xdr:col>
      <xdr:colOff>165100</xdr:colOff>
      <xdr:row>108</xdr:row>
      <xdr:rowOff>30662</xdr:rowOff>
    </xdr:to>
    <xdr:sp macro="" textlink="">
      <xdr:nvSpPr>
        <xdr:cNvPr id="485" name="楕円 484"/>
        <xdr:cNvSpPr/>
      </xdr:nvSpPr>
      <xdr:spPr>
        <a:xfrm>
          <a:off x="6921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148045</xdr:rowOff>
    </xdr:from>
    <xdr:to>
      <xdr:col>41</xdr:col>
      <xdr:colOff>50800</xdr:colOff>
      <xdr:row>107</xdr:row>
      <xdr:rowOff>151312</xdr:rowOff>
    </xdr:to>
    <xdr:cxnSp macro="">
      <xdr:nvCxnSpPr>
        <xdr:cNvPr id="486" name="直線コネクタ 485"/>
        <xdr:cNvCxnSpPr/>
      </xdr:nvCxnSpPr>
      <xdr:spPr>
        <a:xfrm flipV="1">
          <a:off x="6972300" y="1849319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91"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2" name="n_2mainValue【市民会館】&#10;一人当たり面積"/>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18522</xdr:rowOff>
    </xdr:from>
    <xdr:ext cx="469744" cy="259045"/>
    <xdr:sp macro="" textlink="">
      <xdr:nvSpPr>
        <xdr:cNvPr id="493" name="n_3mainValue【市民会館】&#10;一人当たり面積"/>
        <xdr:cNvSpPr txBox="1"/>
      </xdr:nvSpPr>
      <xdr:spPr>
        <a:xfrm>
          <a:off x="7626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21789</xdr:rowOff>
    </xdr:from>
    <xdr:ext cx="469744" cy="259045"/>
    <xdr:sp macro="" textlink="">
      <xdr:nvSpPr>
        <xdr:cNvPr id="494" name="n_4mainValue【市民会館】&#10;一人当たり面積"/>
        <xdr:cNvSpPr txBox="1"/>
      </xdr:nvSpPr>
      <xdr:spPr>
        <a:xfrm>
          <a:off x="6737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35" name="楕円 534"/>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536" name="【一般廃棄物処理施設】&#10;有形固定資産減価償却率該当値テキスト"/>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537" name="楕円 536"/>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57150</xdr:rowOff>
    </xdr:to>
    <xdr:cxnSp macro="">
      <xdr:nvCxnSpPr>
        <xdr:cNvPr id="538" name="直線コネクタ 537"/>
        <xdr:cNvCxnSpPr/>
      </xdr:nvCxnSpPr>
      <xdr:spPr>
        <a:xfrm>
          <a:off x="15481300" y="63341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39" name="楕円 538"/>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26670</xdr:rowOff>
    </xdr:to>
    <xdr:cxnSp macro="">
      <xdr:nvCxnSpPr>
        <xdr:cNvPr id="540" name="直線コネクタ 539"/>
        <xdr:cNvCxnSpPr/>
      </xdr:nvCxnSpPr>
      <xdr:spPr>
        <a:xfrm flipV="1">
          <a:off x="14592300" y="633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41" name="楕円 540"/>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26670</xdr:rowOff>
    </xdr:to>
    <xdr:cxnSp macro="">
      <xdr:nvCxnSpPr>
        <xdr:cNvPr id="542" name="直線コネクタ 541"/>
        <xdr:cNvCxnSpPr/>
      </xdr:nvCxnSpPr>
      <xdr:spPr>
        <a:xfrm>
          <a:off x="13703300" y="632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3"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4"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5"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6"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547" name="n_1mainValue【一般廃棄物処理施設】&#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8" name="n_2mainValue【一般廃棄物処理施設】&#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49" name="n_3mainValue【一般廃棄物処理施設】&#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1" name="直線コネクタ 570"/>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2"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3" name="直線コネクタ 572"/>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4"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5" name="直線コネクタ 574"/>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76"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77" name="フローチャート: 判断 576"/>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78" name="フローチャート: 判断 577"/>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79" name="フローチャート: 判断 578"/>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0" name="フローチャート: 判断 579"/>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1" name="フローチャート: 判断 580"/>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22904</xdr:rowOff>
    </xdr:from>
    <xdr:to>
      <xdr:col>116</xdr:col>
      <xdr:colOff>114300</xdr:colOff>
      <xdr:row>40</xdr:row>
      <xdr:rowOff>124504</xdr:rowOff>
    </xdr:to>
    <xdr:sp macro="" textlink="">
      <xdr:nvSpPr>
        <xdr:cNvPr id="587" name="楕円 586"/>
        <xdr:cNvSpPr/>
      </xdr:nvSpPr>
      <xdr:spPr>
        <a:xfrm>
          <a:off x="22110700" y="68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1331</xdr:rowOff>
    </xdr:from>
    <xdr:ext cx="534377" cy="259045"/>
    <xdr:sp macro="" textlink="">
      <xdr:nvSpPr>
        <xdr:cNvPr id="588" name="【一般廃棄物処理施設】&#10;一人当たり有形固定資産（償却資産）額該当値テキスト"/>
        <xdr:cNvSpPr txBox="1"/>
      </xdr:nvSpPr>
      <xdr:spPr>
        <a:xfrm>
          <a:off x="22199600" y="68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24458</xdr:rowOff>
    </xdr:from>
    <xdr:to>
      <xdr:col>112</xdr:col>
      <xdr:colOff>38100</xdr:colOff>
      <xdr:row>40</xdr:row>
      <xdr:rowOff>126058</xdr:rowOff>
    </xdr:to>
    <xdr:sp macro="" textlink="">
      <xdr:nvSpPr>
        <xdr:cNvPr id="589" name="楕円 588"/>
        <xdr:cNvSpPr/>
      </xdr:nvSpPr>
      <xdr:spPr>
        <a:xfrm>
          <a:off x="21272500" y="6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73704</xdr:rowOff>
    </xdr:from>
    <xdr:to>
      <xdr:col>116</xdr:col>
      <xdr:colOff>63500</xdr:colOff>
      <xdr:row>40</xdr:row>
      <xdr:rowOff>75258</xdr:rowOff>
    </xdr:to>
    <xdr:cxnSp macro="">
      <xdr:nvCxnSpPr>
        <xdr:cNvPr id="590" name="直線コネクタ 589"/>
        <xdr:cNvCxnSpPr/>
      </xdr:nvCxnSpPr>
      <xdr:spPr>
        <a:xfrm flipV="1">
          <a:off x="21323300" y="6931704"/>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48375</xdr:rowOff>
    </xdr:from>
    <xdr:to>
      <xdr:col>107</xdr:col>
      <xdr:colOff>101600</xdr:colOff>
      <xdr:row>40</xdr:row>
      <xdr:rowOff>149975</xdr:rowOff>
    </xdr:to>
    <xdr:sp macro="" textlink="">
      <xdr:nvSpPr>
        <xdr:cNvPr id="591" name="楕円 590"/>
        <xdr:cNvSpPr/>
      </xdr:nvSpPr>
      <xdr:spPr>
        <a:xfrm>
          <a:off x="20383500" y="6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75258</xdr:rowOff>
    </xdr:from>
    <xdr:to>
      <xdr:col>111</xdr:col>
      <xdr:colOff>177800</xdr:colOff>
      <xdr:row>40</xdr:row>
      <xdr:rowOff>99175</xdr:rowOff>
    </xdr:to>
    <xdr:cxnSp macro="">
      <xdr:nvCxnSpPr>
        <xdr:cNvPr id="592" name="直線コネクタ 591"/>
        <xdr:cNvCxnSpPr/>
      </xdr:nvCxnSpPr>
      <xdr:spPr>
        <a:xfrm flipV="1">
          <a:off x="20434300" y="6933258"/>
          <a:ext cx="889000" cy="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50107</xdr:rowOff>
    </xdr:from>
    <xdr:to>
      <xdr:col>102</xdr:col>
      <xdr:colOff>165100</xdr:colOff>
      <xdr:row>40</xdr:row>
      <xdr:rowOff>151707</xdr:rowOff>
    </xdr:to>
    <xdr:sp macro="" textlink="">
      <xdr:nvSpPr>
        <xdr:cNvPr id="593" name="楕円 592"/>
        <xdr:cNvSpPr/>
      </xdr:nvSpPr>
      <xdr:spPr>
        <a:xfrm>
          <a:off x="19494500" y="6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99175</xdr:rowOff>
    </xdr:from>
    <xdr:to>
      <xdr:col>107</xdr:col>
      <xdr:colOff>50800</xdr:colOff>
      <xdr:row>40</xdr:row>
      <xdr:rowOff>100907</xdr:rowOff>
    </xdr:to>
    <xdr:cxnSp macro="">
      <xdr:nvCxnSpPr>
        <xdr:cNvPr id="594" name="直線コネクタ 593"/>
        <xdr:cNvCxnSpPr/>
      </xdr:nvCxnSpPr>
      <xdr:spPr>
        <a:xfrm flipV="1">
          <a:off x="19545300" y="695717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595"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96"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97"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98"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117185</xdr:rowOff>
    </xdr:from>
    <xdr:ext cx="534377" cy="259045"/>
    <xdr:sp macro="" textlink="">
      <xdr:nvSpPr>
        <xdr:cNvPr id="599" name="n_1mainValue【一般廃棄物処理施設】&#10;一人当たり有形固定資産（償却資産）額"/>
        <xdr:cNvSpPr txBox="1"/>
      </xdr:nvSpPr>
      <xdr:spPr>
        <a:xfrm>
          <a:off x="21043411" y="69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141102</xdr:rowOff>
    </xdr:from>
    <xdr:ext cx="534377" cy="259045"/>
    <xdr:sp macro="" textlink="">
      <xdr:nvSpPr>
        <xdr:cNvPr id="600" name="n_2mainValue【一般廃棄物処理施設】&#10;一人当たり有形固定資産（償却資産）額"/>
        <xdr:cNvSpPr txBox="1"/>
      </xdr:nvSpPr>
      <xdr:spPr>
        <a:xfrm>
          <a:off x="20167111" y="69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142834</xdr:rowOff>
    </xdr:from>
    <xdr:ext cx="534377" cy="259045"/>
    <xdr:sp macro="" textlink="">
      <xdr:nvSpPr>
        <xdr:cNvPr id="601" name="n_3mainValue【一般廃棄物処理施設】&#10;一人当たり有形固定資産（償却資産）額"/>
        <xdr:cNvSpPr txBox="1"/>
      </xdr:nvSpPr>
      <xdr:spPr>
        <a:xfrm>
          <a:off x="19278111" y="70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4" name="テキスト ボックス 61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24" name="直線コネクタ 623"/>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5"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27"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28" name="直線コネクタ 627"/>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629"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0" name="フローチャート: 判断 629"/>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1" name="フローチャート: 判断 630"/>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2" name="フローチャート: 判断 631"/>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3" name="フローチャート: 判断 632"/>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34" name="フローチャート: 判断 633"/>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36068</xdr:rowOff>
    </xdr:from>
    <xdr:to>
      <xdr:col>85</xdr:col>
      <xdr:colOff>177800</xdr:colOff>
      <xdr:row>56</xdr:row>
      <xdr:rowOff>137668</xdr:rowOff>
    </xdr:to>
    <xdr:sp macro="" textlink="">
      <xdr:nvSpPr>
        <xdr:cNvPr id="640" name="楕円 639"/>
        <xdr:cNvSpPr/>
      </xdr:nvSpPr>
      <xdr:spPr>
        <a:xfrm>
          <a:off x="162687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58945</xdr:rowOff>
    </xdr:from>
    <xdr:ext cx="405111" cy="259045"/>
    <xdr:sp macro="" textlink="">
      <xdr:nvSpPr>
        <xdr:cNvPr id="641" name="【保健センター・保健所】&#10;有形固定資産減価償却率該当値テキスト"/>
        <xdr:cNvSpPr txBox="1"/>
      </xdr:nvSpPr>
      <xdr:spPr>
        <a:xfrm>
          <a:off x="16357600" y="948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642" name="楕円 641"/>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86868</xdr:rowOff>
    </xdr:to>
    <xdr:cxnSp macro="">
      <xdr:nvCxnSpPr>
        <xdr:cNvPr id="643" name="直線コネクタ 642"/>
        <xdr:cNvCxnSpPr/>
      </xdr:nvCxnSpPr>
      <xdr:spPr>
        <a:xfrm>
          <a:off x="15481300" y="9646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644" name="楕円 643"/>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45720</xdr:rowOff>
    </xdr:to>
    <xdr:cxnSp macro="">
      <xdr:nvCxnSpPr>
        <xdr:cNvPr id="645" name="直線コネクタ 644"/>
        <xdr:cNvCxnSpPr/>
      </xdr:nvCxnSpPr>
      <xdr:spPr>
        <a:xfrm>
          <a:off x="14592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646" name="楕円 645"/>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0</xdr:rowOff>
    </xdr:to>
    <xdr:cxnSp macro="">
      <xdr:nvCxnSpPr>
        <xdr:cNvPr id="647" name="直線コネクタ 646"/>
        <xdr:cNvCxnSpPr/>
      </xdr:nvCxnSpPr>
      <xdr:spPr>
        <a:xfrm>
          <a:off x="13703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29210</xdr:rowOff>
    </xdr:from>
    <xdr:to>
      <xdr:col>67</xdr:col>
      <xdr:colOff>101600</xdr:colOff>
      <xdr:row>55</xdr:row>
      <xdr:rowOff>130810</xdr:rowOff>
    </xdr:to>
    <xdr:sp macro="" textlink="">
      <xdr:nvSpPr>
        <xdr:cNvPr id="648" name="楕円 647"/>
        <xdr:cNvSpPr/>
      </xdr:nvSpPr>
      <xdr:spPr>
        <a:xfrm>
          <a:off x="1276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80010</xdr:rowOff>
    </xdr:from>
    <xdr:to>
      <xdr:col>71</xdr:col>
      <xdr:colOff>177800</xdr:colOff>
      <xdr:row>55</xdr:row>
      <xdr:rowOff>125730</xdr:rowOff>
    </xdr:to>
    <xdr:cxnSp macro="">
      <xdr:nvCxnSpPr>
        <xdr:cNvPr id="649" name="直線コネクタ 648"/>
        <xdr:cNvCxnSpPr/>
      </xdr:nvCxnSpPr>
      <xdr:spPr>
        <a:xfrm>
          <a:off x="12814300" y="950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25925</xdr:rowOff>
    </xdr:from>
    <xdr:ext cx="405111" cy="259045"/>
    <xdr:sp macro="" textlink="">
      <xdr:nvSpPr>
        <xdr:cNvPr id="650" name="n_1aveValue【保健センター・保健所】&#10;有形固定資産減価償却率"/>
        <xdr:cNvSpPr txBox="1"/>
      </xdr:nvSpPr>
      <xdr:spPr>
        <a:xfrm>
          <a:off x="152660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163085</xdr:rowOff>
    </xdr:from>
    <xdr:ext cx="405111" cy="259045"/>
    <xdr:sp macro="" textlink="">
      <xdr:nvSpPr>
        <xdr:cNvPr id="651" name="n_2aveValue【保健センター・保健所】&#10;有形固定資産減価償却率"/>
        <xdr:cNvSpPr txBox="1"/>
      </xdr:nvSpPr>
      <xdr:spPr>
        <a:xfrm>
          <a:off x="14389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121937</xdr:rowOff>
    </xdr:from>
    <xdr:ext cx="405111" cy="259045"/>
    <xdr:sp macro="" textlink="">
      <xdr:nvSpPr>
        <xdr:cNvPr id="652" name="n_3aveValue【保健センター・保健所】&#10;有形固定資産減価償却率"/>
        <xdr:cNvSpPr txBox="1"/>
      </xdr:nvSpPr>
      <xdr:spPr>
        <a:xfrm>
          <a:off x="13500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653" name="n_4aveValue【保健センター・保健所】&#10;有形固定資産減価償却率"/>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654"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655" name="n_2mainValue【保健センター・保健所】&#10;有形固定資産減価償却率"/>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21607</xdr:rowOff>
    </xdr:from>
    <xdr:ext cx="405111" cy="259045"/>
    <xdr:sp macro="" textlink="">
      <xdr:nvSpPr>
        <xdr:cNvPr id="656" name="n_3mainValue【保健センター・保健所】&#10;有形固定資産減価償却率"/>
        <xdr:cNvSpPr txBox="1"/>
      </xdr:nvSpPr>
      <xdr:spPr>
        <a:xfrm>
          <a:off x="13500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147337</xdr:rowOff>
    </xdr:from>
    <xdr:ext cx="405111" cy="259045"/>
    <xdr:sp macro="" textlink="">
      <xdr:nvSpPr>
        <xdr:cNvPr id="657" name="n_4mainValue【保健センター・保健所】&#10;有形固定資産減価償却率"/>
        <xdr:cNvSpPr txBox="1"/>
      </xdr:nvSpPr>
      <xdr:spPr>
        <a:xfrm>
          <a:off x="12611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79" name="直線コネクタ 678"/>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1" name="直線コネクタ 68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2"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3" name="直線コネクタ 68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84"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85" name="フローチャート: 判断 68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86" name="フローチャート: 判断 685"/>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87" name="フローチャート: 判断 686"/>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88" name="フローチャート: 判断 687"/>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95" name="楕円 694"/>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696"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7" name="楕円 696"/>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25146</xdr:rowOff>
    </xdr:to>
    <xdr:cxnSp macro="">
      <xdr:nvCxnSpPr>
        <xdr:cNvPr id="698" name="直線コネクタ 697"/>
        <xdr:cNvCxnSpPr/>
      </xdr:nvCxnSpPr>
      <xdr:spPr>
        <a:xfrm flipV="1">
          <a:off x="21323300" y="1082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699" name="楕円 698"/>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29718</xdr:rowOff>
    </xdr:to>
    <xdr:cxnSp macro="">
      <xdr:nvCxnSpPr>
        <xdr:cNvPr id="700" name="直線コネクタ 699"/>
        <xdr:cNvCxnSpPr/>
      </xdr:nvCxnSpPr>
      <xdr:spPr>
        <a:xfrm flipV="1">
          <a:off x="20434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701" name="楕円 700"/>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29718</xdr:rowOff>
    </xdr:to>
    <xdr:cxnSp macro="">
      <xdr:nvCxnSpPr>
        <xdr:cNvPr id="702" name="直線コネクタ 701"/>
        <xdr:cNvCxnSpPr/>
      </xdr:nvCxnSpPr>
      <xdr:spPr>
        <a:xfrm>
          <a:off x="19545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3" name="楕円 702"/>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34290</xdr:rowOff>
    </xdr:to>
    <xdr:cxnSp macro="">
      <xdr:nvCxnSpPr>
        <xdr:cNvPr id="704" name="直線コネクタ 703"/>
        <xdr:cNvCxnSpPr/>
      </xdr:nvCxnSpPr>
      <xdr:spPr>
        <a:xfrm flipV="1">
          <a:off x="18656300" y="1083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05"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06"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07"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9"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710"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711"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2"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38" name="直線コネクタ 737"/>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1"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2" name="直線コネクタ 741"/>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3"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44" name="フローチャート: 判断 743"/>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5" name="フローチャート: 判断 744"/>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46" name="フローチャート: 判断 745"/>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47" name="フローチャート: 判断 746"/>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48" name="フローチャート: 判断 747"/>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168548</xdr:rowOff>
    </xdr:from>
    <xdr:to>
      <xdr:col>85</xdr:col>
      <xdr:colOff>177800</xdr:colOff>
      <xdr:row>78</xdr:row>
      <xdr:rowOff>98698</xdr:rowOff>
    </xdr:to>
    <xdr:sp macro="" textlink="">
      <xdr:nvSpPr>
        <xdr:cNvPr id="754" name="楕円 753"/>
        <xdr:cNvSpPr/>
      </xdr:nvSpPr>
      <xdr:spPr>
        <a:xfrm>
          <a:off x="162687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121575</xdr:rowOff>
    </xdr:from>
    <xdr:ext cx="340478" cy="259045"/>
    <xdr:sp macro="" textlink="">
      <xdr:nvSpPr>
        <xdr:cNvPr id="755" name="【消防施設】&#10;有形固定資産減価償却率該当値テキスト"/>
        <xdr:cNvSpPr txBox="1"/>
      </xdr:nvSpPr>
      <xdr:spPr>
        <a:xfrm>
          <a:off x="16357600" y="13323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756" name="楕円 755"/>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47898</xdr:rowOff>
    </xdr:from>
    <xdr:to>
      <xdr:col>85</xdr:col>
      <xdr:colOff>127000</xdr:colOff>
      <xdr:row>78</xdr:row>
      <xdr:rowOff>142602</xdr:rowOff>
    </xdr:to>
    <xdr:cxnSp macro="">
      <xdr:nvCxnSpPr>
        <xdr:cNvPr id="757" name="直線コネクタ 756"/>
        <xdr:cNvCxnSpPr/>
      </xdr:nvCxnSpPr>
      <xdr:spPr>
        <a:xfrm flipV="1">
          <a:off x="15481300" y="13420998"/>
          <a:ext cx="8382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50981</xdr:rowOff>
    </xdr:from>
    <xdr:to>
      <xdr:col>76</xdr:col>
      <xdr:colOff>165100</xdr:colOff>
      <xdr:row>78</xdr:row>
      <xdr:rowOff>152581</xdr:rowOff>
    </xdr:to>
    <xdr:sp macro="" textlink="">
      <xdr:nvSpPr>
        <xdr:cNvPr id="758" name="楕円 757"/>
        <xdr:cNvSpPr/>
      </xdr:nvSpPr>
      <xdr:spPr>
        <a:xfrm>
          <a:off x="14541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101781</xdr:rowOff>
    </xdr:from>
    <xdr:to>
      <xdr:col>81</xdr:col>
      <xdr:colOff>50800</xdr:colOff>
      <xdr:row>78</xdr:row>
      <xdr:rowOff>142602</xdr:rowOff>
    </xdr:to>
    <xdr:cxnSp macro="">
      <xdr:nvCxnSpPr>
        <xdr:cNvPr id="759" name="直線コネクタ 758"/>
        <xdr:cNvCxnSpPr/>
      </xdr:nvCxnSpPr>
      <xdr:spPr>
        <a:xfrm>
          <a:off x="14592300" y="134748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760" name="楕円 759"/>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78</xdr:row>
      <xdr:rowOff>101781</xdr:rowOff>
    </xdr:to>
    <xdr:cxnSp macro="">
      <xdr:nvCxnSpPr>
        <xdr:cNvPr id="761" name="直線コネクタ 760"/>
        <xdr:cNvCxnSpPr/>
      </xdr:nvCxnSpPr>
      <xdr:spPr>
        <a:xfrm>
          <a:off x="13703300" y="13445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62"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63"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64"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65"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766" name="n_1mainValue【消防施設】&#10;有形固定資産減価償却率"/>
        <xdr:cNvSpPr txBox="1"/>
      </xdr:nvSpPr>
      <xdr:spPr>
        <a:xfrm>
          <a:off x="15266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169108</xdr:rowOff>
    </xdr:from>
    <xdr:ext cx="405111" cy="259045"/>
    <xdr:sp macro="" textlink="">
      <xdr:nvSpPr>
        <xdr:cNvPr id="767" name="n_2mainValue【消防施設】&#10;有形固定資産減価償却率"/>
        <xdr:cNvSpPr txBox="1"/>
      </xdr:nvSpPr>
      <xdr:spPr>
        <a:xfrm>
          <a:off x="14389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768" name="n_3mainValue【消防施設】&#10;有形固定資産減価償却率"/>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92" name="直線コネクタ 791"/>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93"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94" name="直線コネクタ 793"/>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95"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96" name="直線コネクタ 795"/>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97"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98" name="フローチャート: 判断 797"/>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99" name="フローチャート: 判断 798"/>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0" name="フローチャート: 判断 799"/>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01" name="フローチャート: 判断 800"/>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02" name="フローチャート: 判断 801"/>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160274</xdr:rowOff>
    </xdr:from>
    <xdr:to>
      <xdr:col>116</xdr:col>
      <xdr:colOff>114300</xdr:colOff>
      <xdr:row>86</xdr:row>
      <xdr:rowOff>90424</xdr:rowOff>
    </xdr:to>
    <xdr:sp macro="" textlink="">
      <xdr:nvSpPr>
        <xdr:cNvPr id="808" name="楕円 807"/>
        <xdr:cNvSpPr/>
      </xdr:nvSpPr>
      <xdr:spPr>
        <a:xfrm>
          <a:off x="221107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809"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xdr:rowOff>
    </xdr:from>
    <xdr:to>
      <xdr:col>112</xdr:col>
      <xdr:colOff>38100</xdr:colOff>
      <xdr:row>86</xdr:row>
      <xdr:rowOff>105663</xdr:rowOff>
    </xdr:to>
    <xdr:sp macro="" textlink="">
      <xdr:nvSpPr>
        <xdr:cNvPr id="810" name="楕円 809"/>
        <xdr:cNvSpPr/>
      </xdr:nvSpPr>
      <xdr:spPr>
        <a:xfrm>
          <a:off x="212725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39624</xdr:rowOff>
    </xdr:from>
    <xdr:to>
      <xdr:col>116</xdr:col>
      <xdr:colOff>63500</xdr:colOff>
      <xdr:row>86</xdr:row>
      <xdr:rowOff>54863</xdr:rowOff>
    </xdr:to>
    <xdr:cxnSp macro="">
      <xdr:nvCxnSpPr>
        <xdr:cNvPr id="811" name="直線コネクタ 810"/>
        <xdr:cNvCxnSpPr/>
      </xdr:nvCxnSpPr>
      <xdr:spPr>
        <a:xfrm flipV="1">
          <a:off x="21323300" y="14784324"/>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xdr:rowOff>
    </xdr:from>
    <xdr:to>
      <xdr:col>107</xdr:col>
      <xdr:colOff>101600</xdr:colOff>
      <xdr:row>86</xdr:row>
      <xdr:rowOff>106426</xdr:rowOff>
    </xdr:to>
    <xdr:sp macro="" textlink="">
      <xdr:nvSpPr>
        <xdr:cNvPr id="812" name="楕円 811"/>
        <xdr:cNvSpPr/>
      </xdr:nvSpPr>
      <xdr:spPr>
        <a:xfrm>
          <a:off x="20383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54863</xdr:rowOff>
    </xdr:from>
    <xdr:to>
      <xdr:col>111</xdr:col>
      <xdr:colOff>177800</xdr:colOff>
      <xdr:row>86</xdr:row>
      <xdr:rowOff>55626</xdr:rowOff>
    </xdr:to>
    <xdr:cxnSp macro="">
      <xdr:nvCxnSpPr>
        <xdr:cNvPr id="813" name="直線コネクタ 812"/>
        <xdr:cNvCxnSpPr/>
      </xdr:nvCxnSpPr>
      <xdr:spPr>
        <a:xfrm flipV="1">
          <a:off x="20434300" y="147995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xdr:rowOff>
    </xdr:from>
    <xdr:to>
      <xdr:col>102</xdr:col>
      <xdr:colOff>165100</xdr:colOff>
      <xdr:row>86</xdr:row>
      <xdr:rowOff>106426</xdr:rowOff>
    </xdr:to>
    <xdr:sp macro="" textlink="">
      <xdr:nvSpPr>
        <xdr:cNvPr id="814" name="楕円 813"/>
        <xdr:cNvSpPr/>
      </xdr:nvSpPr>
      <xdr:spPr>
        <a:xfrm>
          <a:off x="19494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55626</xdr:rowOff>
    </xdr:from>
    <xdr:to>
      <xdr:col>107</xdr:col>
      <xdr:colOff>50800</xdr:colOff>
      <xdr:row>86</xdr:row>
      <xdr:rowOff>55626</xdr:rowOff>
    </xdr:to>
    <xdr:cxnSp macro="">
      <xdr:nvCxnSpPr>
        <xdr:cNvPr id="815" name="直線コネクタ 814"/>
        <xdr:cNvCxnSpPr/>
      </xdr:nvCxnSpPr>
      <xdr:spPr>
        <a:xfrm>
          <a:off x="19545300" y="1480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16"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17"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18"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819"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96790</xdr:rowOff>
    </xdr:from>
    <xdr:ext cx="469744" cy="259045"/>
    <xdr:sp macro="" textlink="">
      <xdr:nvSpPr>
        <xdr:cNvPr id="820" name="n_1mainValue【消防施設】&#10;一人当たり面積"/>
        <xdr:cNvSpPr txBox="1"/>
      </xdr:nvSpPr>
      <xdr:spPr>
        <a:xfrm>
          <a:off x="21075727" y="14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97553</xdr:rowOff>
    </xdr:from>
    <xdr:ext cx="469744" cy="259045"/>
    <xdr:sp macro="" textlink="">
      <xdr:nvSpPr>
        <xdr:cNvPr id="821" name="n_2mainValue【消防施設】&#10;一人当たり面積"/>
        <xdr:cNvSpPr txBox="1"/>
      </xdr:nvSpPr>
      <xdr:spPr>
        <a:xfrm>
          <a:off x="20199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97553</xdr:rowOff>
    </xdr:from>
    <xdr:ext cx="469744" cy="259045"/>
    <xdr:sp macro="" textlink="">
      <xdr:nvSpPr>
        <xdr:cNvPr id="822" name="n_3mainValue【消防施設】&#10;一人当たり面積"/>
        <xdr:cNvSpPr txBox="1"/>
      </xdr:nvSpPr>
      <xdr:spPr>
        <a:xfrm>
          <a:off x="19310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48" name="直線コネクタ 847"/>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49"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0" name="直線コネクタ 849"/>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51"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52" name="直線コネクタ 851"/>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3"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4" name="フローチャート: 判断 853"/>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55" name="フローチャート: 判断 85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56" name="フローチャート: 判断 855"/>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57" name="フローチャート: 判断 856"/>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58" name="フローチャート: 判断 857"/>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864" name="楕円 863"/>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865" name="【庁舎】&#10;有形固定資産減価償却率該当値テキスト"/>
        <xdr:cNvSpPr txBox="1"/>
      </xdr:nvSpPr>
      <xdr:spPr>
        <a:xfrm>
          <a:off x="16357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866" name="楕円 865"/>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90895</xdr:rowOff>
    </xdr:to>
    <xdr:cxnSp macro="">
      <xdr:nvCxnSpPr>
        <xdr:cNvPr id="867" name="直線コネクタ 866"/>
        <xdr:cNvCxnSpPr/>
      </xdr:nvCxnSpPr>
      <xdr:spPr>
        <a:xfrm flipV="1">
          <a:off x="15481300" y="185797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868" name="楕円 867"/>
        <xdr:cNvSpPr/>
      </xdr:nvSpPr>
      <xdr:spPr>
        <a:xfrm>
          <a:off x="14541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90895</xdr:rowOff>
    </xdr:to>
    <xdr:cxnSp macro="">
      <xdr:nvCxnSpPr>
        <xdr:cNvPr id="869" name="直線コネクタ 868"/>
        <xdr:cNvCxnSpPr/>
      </xdr:nvCxnSpPr>
      <xdr:spPr>
        <a:xfrm>
          <a:off x="14592300" y="185993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62956</xdr:rowOff>
    </xdr:from>
    <xdr:to>
      <xdr:col>72</xdr:col>
      <xdr:colOff>38100</xdr:colOff>
      <xdr:row>108</xdr:row>
      <xdr:rowOff>164556</xdr:rowOff>
    </xdr:to>
    <xdr:sp macro="" textlink="">
      <xdr:nvSpPr>
        <xdr:cNvPr id="870" name="楕円 869"/>
        <xdr:cNvSpPr/>
      </xdr:nvSpPr>
      <xdr:spPr>
        <a:xfrm>
          <a:off x="13652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113756</xdr:rowOff>
    </xdr:to>
    <xdr:cxnSp macro="">
      <xdr:nvCxnSpPr>
        <xdr:cNvPr id="871" name="直線コネクタ 870"/>
        <xdr:cNvCxnSpPr/>
      </xdr:nvCxnSpPr>
      <xdr:spPr>
        <a:xfrm flipV="1">
          <a:off x="13703300" y="185993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44994</xdr:rowOff>
    </xdr:from>
    <xdr:to>
      <xdr:col>67</xdr:col>
      <xdr:colOff>101600</xdr:colOff>
      <xdr:row>108</xdr:row>
      <xdr:rowOff>146594</xdr:rowOff>
    </xdr:to>
    <xdr:sp macro="" textlink="">
      <xdr:nvSpPr>
        <xdr:cNvPr id="872" name="楕円 871"/>
        <xdr:cNvSpPr/>
      </xdr:nvSpPr>
      <xdr:spPr>
        <a:xfrm>
          <a:off x="1276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95794</xdr:rowOff>
    </xdr:from>
    <xdr:to>
      <xdr:col>71</xdr:col>
      <xdr:colOff>177800</xdr:colOff>
      <xdr:row>108</xdr:row>
      <xdr:rowOff>113756</xdr:rowOff>
    </xdr:to>
    <xdr:cxnSp macro="">
      <xdr:nvCxnSpPr>
        <xdr:cNvPr id="873" name="直線コネクタ 872"/>
        <xdr:cNvCxnSpPr/>
      </xdr:nvCxnSpPr>
      <xdr:spPr>
        <a:xfrm>
          <a:off x="12814300" y="186123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74"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75"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76"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77"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878" name="n_1mainValue【庁舎】&#10;有形固定資産減価償却率"/>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879" name="n_2mainValue【庁舎】&#10;有形固定資産減価償却率"/>
        <xdr:cNvSpPr txBox="1"/>
      </xdr:nvSpPr>
      <xdr:spPr>
        <a:xfrm>
          <a:off x="14389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155683</xdr:rowOff>
    </xdr:from>
    <xdr:ext cx="405111" cy="259045"/>
    <xdr:sp macro="" textlink="">
      <xdr:nvSpPr>
        <xdr:cNvPr id="880" name="n_3mainValue【庁舎】&#10;有形固定資産減価償却率"/>
        <xdr:cNvSpPr txBox="1"/>
      </xdr:nvSpPr>
      <xdr:spPr>
        <a:xfrm>
          <a:off x="135007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137721</xdr:rowOff>
    </xdr:from>
    <xdr:ext cx="405111" cy="259045"/>
    <xdr:sp macro="" textlink="">
      <xdr:nvSpPr>
        <xdr:cNvPr id="881" name="n_4mainValue【庁舎】&#10;有形固定資産減価償却率"/>
        <xdr:cNvSpPr txBox="1"/>
      </xdr:nvSpPr>
      <xdr:spPr>
        <a:xfrm>
          <a:off x="12611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2" name="直線コネクタ 8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3" name="テキスト ボックス 8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4" name="直線コネクタ 8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5" name="テキスト ボックス 8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6" name="直線コネクタ 8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7" name="テキスト ボックス 8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8" name="直線コネクタ 8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9" name="テキスト ボックス 8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0" name="直線コネクタ 8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1" name="テキスト ボックス 9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2" name="直線コネクタ 9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3" name="テキスト ボックス 9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07" name="直線コネクタ 906"/>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08"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09" name="直線コネクタ 908"/>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10"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11" name="直線コネクタ 910"/>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2"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3" name="フローチャート: 判断 91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14" name="フローチャート: 判断 913"/>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15" name="フローチャート: 判断 914"/>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16" name="フローチャート: 判断 915"/>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17" name="フローチャート: 判断 916"/>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923" name="楕円 922"/>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924" name="【庁舎】&#10;一人当たり面積該当値テキスト"/>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134801</xdr:rowOff>
    </xdr:from>
    <xdr:to>
      <xdr:col>112</xdr:col>
      <xdr:colOff>38100</xdr:colOff>
      <xdr:row>107</xdr:row>
      <xdr:rowOff>64951</xdr:rowOff>
    </xdr:to>
    <xdr:sp macro="" textlink="">
      <xdr:nvSpPr>
        <xdr:cNvPr id="925" name="楕円 924"/>
        <xdr:cNvSpPr/>
      </xdr:nvSpPr>
      <xdr:spPr>
        <a:xfrm>
          <a:off x="2127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14151</xdr:rowOff>
    </xdr:to>
    <xdr:cxnSp macro="">
      <xdr:nvCxnSpPr>
        <xdr:cNvPr id="926" name="直線コネクタ 925"/>
        <xdr:cNvCxnSpPr/>
      </xdr:nvCxnSpPr>
      <xdr:spPr>
        <a:xfrm flipV="1">
          <a:off x="21323300" y="183544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927" name="楕円 926"/>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14151</xdr:rowOff>
    </xdr:from>
    <xdr:to>
      <xdr:col>111</xdr:col>
      <xdr:colOff>177800</xdr:colOff>
      <xdr:row>107</xdr:row>
      <xdr:rowOff>20682</xdr:rowOff>
    </xdr:to>
    <xdr:cxnSp macro="">
      <xdr:nvCxnSpPr>
        <xdr:cNvPr id="928" name="直線コネクタ 927"/>
        <xdr:cNvCxnSpPr/>
      </xdr:nvCxnSpPr>
      <xdr:spPr>
        <a:xfrm flipV="1">
          <a:off x="20434300" y="183593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929" name="楕円 928"/>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25581</xdr:rowOff>
    </xdr:to>
    <xdr:cxnSp macro="">
      <xdr:nvCxnSpPr>
        <xdr:cNvPr id="930" name="直線コネクタ 929"/>
        <xdr:cNvCxnSpPr/>
      </xdr:nvCxnSpPr>
      <xdr:spPr>
        <a:xfrm flipV="1">
          <a:off x="19545300" y="183658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1" name="楕円 930"/>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32113</xdr:rowOff>
    </xdr:to>
    <xdr:cxnSp macro="">
      <xdr:nvCxnSpPr>
        <xdr:cNvPr id="932" name="直線コネクタ 931"/>
        <xdr:cNvCxnSpPr/>
      </xdr:nvCxnSpPr>
      <xdr:spPr>
        <a:xfrm flipV="1">
          <a:off x="18656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33"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34"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35"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936"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56078</xdr:rowOff>
    </xdr:from>
    <xdr:ext cx="469744" cy="259045"/>
    <xdr:sp macro="" textlink="">
      <xdr:nvSpPr>
        <xdr:cNvPr id="937" name="n_1mainValue【庁舎】&#10;一人当たり面積"/>
        <xdr:cNvSpPr txBox="1"/>
      </xdr:nvSpPr>
      <xdr:spPr>
        <a:xfrm>
          <a:off x="210757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938" name="n_2mainValue【庁舎】&#10;一人当たり面積"/>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939" name="n_3mainValue【庁舎】&#10;一人当たり面積"/>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0" name="n_4main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類似団体と比較して特に有形固定資産減価償却率が高くなっている施設は庁舎であるが、新しい市庁舎本庁舎が令和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月に完成する予定であり、令和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年度決算以降有形固定資産減価償却率は大幅に減少する見込みである。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年度決算までは、市民会館の有形固定資産減価償却率も高くなっていたが、平成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年度から令和元年度にかけて空調設備の更新を行ったため類似団体と同程度の水準になっている。</a:t>
          </a:r>
        </a:p>
        <a:p>
          <a:r>
            <a:rPr kumimoji="1" lang="ja-JP" altLang="en-US" sz="1300">
              <a:latin typeface="ＭＳ Ｐゴシック" panose="020B0600070205080204" pitchFamily="50" charset="-128"/>
              <a:ea typeface="ＭＳ Ｐゴシック" panose="020B0600070205080204" pitchFamily="50" charset="-128"/>
            </a:rPr>
            <a:t>　一人当たり面積が類似団体平均と比較し高くなっている施設は、体育館・プール、福祉施設である。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年度にかけて小中学校の再編成を行い、閉校した学校の体育館等を社会体育施設として活用することとしたため一人当たり面積が大きくなっている。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また、福祉施設については、水俣病患者の療養施設として昭和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年に開設した水俣市立明水園があるため、一人当たりの面積が大きくなっている。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償却資産の大幅増加（大臣配分の課税標準額増、太陽光発電設備新設）に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より、固定資産税の伸率が増加した。これに伴い、財政力指数は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となっている。しかしながら、地方税を主とした自主財源比率は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割に満たっておらず、類似団体内平均値を下回る状況は変わっていない。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今後、公債費、高齢化等に伴う扶助費などの増加が見込まれることから、市税徴収率の向上を図るとともに、歳出の抑制に努めていく。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79" name="直線コネクタ 78"/>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7" name="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8" name="テキスト ボックス 97"/>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退職手当の増加、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年熊本地震に伴う市庁舎建替事業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や水俣川河口臨海部振興構想事業をはじめとする大型事業に伴う公債費の増加などに伴い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ポイント悪化し、類似団体内平均値を大きく上回り、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最下位となった。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行政サービスの水準を落とさないようにしながら、今まで以上に行財政改革や生活保護費における適正化事業などといった経常経費の抑制に取り組みつつ、受益者負担の適正化を図り、滞納整理を強化するなど、経常収支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141394</xdr:rowOff>
    </xdr:from>
    <xdr:to>
      <xdr:col>23</xdr:col>
      <xdr:colOff>133350</xdr:colOff>
      <xdr:row>66</xdr:row>
      <xdr:rowOff>18204</xdr:rowOff>
    </xdr:to>
    <xdr:cxnSp macro="">
      <xdr:nvCxnSpPr>
        <xdr:cNvPr id="133" name="直線コネクタ 132"/>
        <xdr:cNvCxnSpPr/>
      </xdr:nvCxnSpPr>
      <xdr:spPr>
        <a:xfrm>
          <a:off x="4114800" y="11285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65</xdr:row>
      <xdr:rowOff>141394</xdr:rowOff>
    </xdr:to>
    <xdr:cxnSp macro="">
      <xdr:nvCxnSpPr>
        <xdr:cNvPr id="136" name="直線コネクタ 135"/>
        <xdr:cNvCxnSpPr/>
      </xdr:nvCxnSpPr>
      <xdr:spPr>
        <a:xfrm>
          <a:off x="3225800" y="1102825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55456</xdr:rowOff>
    </xdr:to>
    <xdr:cxnSp macro="">
      <xdr:nvCxnSpPr>
        <xdr:cNvPr id="139" name="直線コネクタ 138"/>
        <xdr:cNvCxnSpPr/>
      </xdr:nvCxnSpPr>
      <xdr:spPr>
        <a:xfrm>
          <a:off x="2336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130387</xdr:rowOff>
    </xdr:to>
    <xdr:cxnSp macro="">
      <xdr:nvCxnSpPr>
        <xdr:cNvPr id="142" name="直線コネクタ 141"/>
        <xdr:cNvCxnSpPr/>
      </xdr:nvCxnSpPr>
      <xdr:spPr>
        <a:xfrm>
          <a:off x="1447800" y="1063413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2" name="楕円 151"/>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34731</xdr:rowOff>
    </xdr:from>
    <xdr:ext cx="762000" cy="259045"/>
    <xdr:sp macro="" textlink="">
      <xdr:nvSpPr>
        <xdr:cNvPr id="153" name="財政構造の弾力性該当値テキスト"/>
        <xdr:cNvSpPr txBox="1"/>
      </xdr:nvSpPr>
      <xdr:spPr>
        <a:xfrm>
          <a:off x="5041900" y="111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4" name="楕円 153"/>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5" name="テキスト ボックス 154"/>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6" name="楕円 155"/>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7" name="テキスト ボックス 156"/>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8" name="楕円 157"/>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9" name="テキスト ボックス 158"/>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0" name="楕円 159"/>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1" name="テキスト ボックス 160"/>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職員の平均年齢が下がり平均給料月額が減少したこと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埋蔵文化財発掘調査事業や公立小中学校ＩＣＴ整備事業（小中学校校務用コンピュータ購入）等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減少したが、人口も減少しているので１人当たりの人件費・物件費等決算額は前年度に比べて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類似団体内平均値及び熊本県平均値を下回っているが、全国平均値を上回っている状況であるため、今後も引き続き歳出削減に努める。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103434</xdr:rowOff>
    </xdr:from>
    <xdr:to>
      <xdr:col>23</xdr:col>
      <xdr:colOff>133350</xdr:colOff>
      <xdr:row>81</xdr:row>
      <xdr:rowOff>116914</xdr:rowOff>
    </xdr:to>
    <xdr:cxnSp macro="">
      <xdr:nvCxnSpPr>
        <xdr:cNvPr id="196" name="直線コネクタ 195"/>
        <xdr:cNvCxnSpPr/>
      </xdr:nvCxnSpPr>
      <xdr:spPr>
        <a:xfrm>
          <a:off x="4114800" y="13990884"/>
          <a:ext cx="8382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84511</xdr:rowOff>
    </xdr:from>
    <xdr:to>
      <xdr:col>19</xdr:col>
      <xdr:colOff>133350</xdr:colOff>
      <xdr:row>81</xdr:row>
      <xdr:rowOff>103434</xdr:rowOff>
    </xdr:to>
    <xdr:cxnSp macro="">
      <xdr:nvCxnSpPr>
        <xdr:cNvPr id="199" name="直線コネクタ 198"/>
        <xdr:cNvCxnSpPr/>
      </xdr:nvCxnSpPr>
      <xdr:spPr>
        <a:xfrm>
          <a:off x="3225800" y="1397196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84511</xdr:rowOff>
    </xdr:from>
    <xdr:to>
      <xdr:col>15</xdr:col>
      <xdr:colOff>82550</xdr:colOff>
      <xdr:row>81</xdr:row>
      <xdr:rowOff>85911</xdr:rowOff>
    </xdr:to>
    <xdr:cxnSp macro="">
      <xdr:nvCxnSpPr>
        <xdr:cNvPr id="202" name="直線コネクタ 201"/>
        <xdr:cNvCxnSpPr/>
      </xdr:nvCxnSpPr>
      <xdr:spPr>
        <a:xfrm flipV="1">
          <a:off x="2336800" y="13971961"/>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64404</xdr:rowOff>
    </xdr:from>
    <xdr:to>
      <xdr:col>11</xdr:col>
      <xdr:colOff>31750</xdr:colOff>
      <xdr:row>81</xdr:row>
      <xdr:rowOff>85911</xdr:rowOff>
    </xdr:to>
    <xdr:cxnSp macro="">
      <xdr:nvCxnSpPr>
        <xdr:cNvPr id="205" name="直線コネクタ 204"/>
        <xdr:cNvCxnSpPr/>
      </xdr:nvCxnSpPr>
      <xdr:spPr>
        <a:xfrm>
          <a:off x="1447800" y="13951854"/>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66114</xdr:rowOff>
    </xdr:from>
    <xdr:to>
      <xdr:col>23</xdr:col>
      <xdr:colOff>184150</xdr:colOff>
      <xdr:row>81</xdr:row>
      <xdr:rowOff>167714</xdr:rowOff>
    </xdr:to>
    <xdr:sp macro="" textlink="">
      <xdr:nvSpPr>
        <xdr:cNvPr id="215" name="楕円 214"/>
        <xdr:cNvSpPr/>
      </xdr:nvSpPr>
      <xdr:spPr>
        <a:xfrm>
          <a:off x="4902200" y="139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82641</xdr:rowOff>
    </xdr:from>
    <xdr:ext cx="762000" cy="259045"/>
    <xdr:sp macro="" textlink="">
      <xdr:nvSpPr>
        <xdr:cNvPr id="216" name="人件費・物件費等の状況該当値テキスト"/>
        <xdr:cNvSpPr txBox="1"/>
      </xdr:nvSpPr>
      <xdr:spPr>
        <a:xfrm>
          <a:off x="5041900" y="137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52634</xdr:rowOff>
    </xdr:from>
    <xdr:to>
      <xdr:col>19</xdr:col>
      <xdr:colOff>184150</xdr:colOff>
      <xdr:row>81</xdr:row>
      <xdr:rowOff>154234</xdr:rowOff>
    </xdr:to>
    <xdr:sp macro="" textlink="">
      <xdr:nvSpPr>
        <xdr:cNvPr id="217" name="楕円 216"/>
        <xdr:cNvSpPr/>
      </xdr:nvSpPr>
      <xdr:spPr>
        <a:xfrm>
          <a:off x="4064000" y="13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164411</xdr:rowOff>
    </xdr:from>
    <xdr:ext cx="736600" cy="259045"/>
    <xdr:sp macro="" textlink="">
      <xdr:nvSpPr>
        <xdr:cNvPr id="218" name="テキスト ボックス 217"/>
        <xdr:cNvSpPr txBox="1"/>
      </xdr:nvSpPr>
      <xdr:spPr>
        <a:xfrm>
          <a:off x="3733800" y="1370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33711</xdr:rowOff>
    </xdr:from>
    <xdr:to>
      <xdr:col>15</xdr:col>
      <xdr:colOff>133350</xdr:colOff>
      <xdr:row>81</xdr:row>
      <xdr:rowOff>135311</xdr:rowOff>
    </xdr:to>
    <xdr:sp macro="" textlink="">
      <xdr:nvSpPr>
        <xdr:cNvPr id="219" name="楕円 218"/>
        <xdr:cNvSpPr/>
      </xdr:nvSpPr>
      <xdr:spPr>
        <a:xfrm>
          <a:off x="3175000" y="139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145488</xdr:rowOff>
    </xdr:from>
    <xdr:ext cx="762000" cy="259045"/>
    <xdr:sp macro="" textlink="">
      <xdr:nvSpPr>
        <xdr:cNvPr id="220" name="テキスト ボックス 219"/>
        <xdr:cNvSpPr txBox="1"/>
      </xdr:nvSpPr>
      <xdr:spPr>
        <a:xfrm>
          <a:off x="2844800" y="1369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35111</xdr:rowOff>
    </xdr:from>
    <xdr:to>
      <xdr:col>11</xdr:col>
      <xdr:colOff>82550</xdr:colOff>
      <xdr:row>81</xdr:row>
      <xdr:rowOff>136711</xdr:rowOff>
    </xdr:to>
    <xdr:sp macro="" textlink="">
      <xdr:nvSpPr>
        <xdr:cNvPr id="221" name="楕円 220"/>
        <xdr:cNvSpPr/>
      </xdr:nvSpPr>
      <xdr:spPr>
        <a:xfrm>
          <a:off x="2286000" y="139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146888</xdr:rowOff>
    </xdr:from>
    <xdr:ext cx="762000" cy="259045"/>
    <xdr:sp macro="" textlink="">
      <xdr:nvSpPr>
        <xdr:cNvPr id="222" name="テキスト ボックス 221"/>
        <xdr:cNvSpPr txBox="1"/>
      </xdr:nvSpPr>
      <xdr:spPr>
        <a:xfrm>
          <a:off x="1955800" y="1369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13604</xdr:rowOff>
    </xdr:from>
    <xdr:to>
      <xdr:col>7</xdr:col>
      <xdr:colOff>31750</xdr:colOff>
      <xdr:row>81</xdr:row>
      <xdr:rowOff>115204</xdr:rowOff>
    </xdr:to>
    <xdr:sp macro="" textlink="">
      <xdr:nvSpPr>
        <xdr:cNvPr id="223" name="楕円 222"/>
        <xdr:cNvSpPr/>
      </xdr:nvSpPr>
      <xdr:spPr>
        <a:xfrm>
          <a:off x="1397000" y="139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125381</xdr:rowOff>
    </xdr:from>
    <xdr:ext cx="762000" cy="259045"/>
    <xdr:sp macro="" textlink="">
      <xdr:nvSpPr>
        <xdr:cNvPr id="224" name="テキスト ボックス 223"/>
        <xdr:cNvSpPr txBox="1"/>
      </xdr:nvSpPr>
      <xdr:spPr>
        <a:xfrm>
          <a:off x="1066800" y="1366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ポイント、全国市平均値を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157339</xdr:rowOff>
    </xdr:to>
    <xdr:cxnSp macro="">
      <xdr:nvCxnSpPr>
        <xdr:cNvPr id="258" name="直線コネクタ 257"/>
        <xdr:cNvCxnSpPr/>
      </xdr:nvCxnSpPr>
      <xdr:spPr>
        <a:xfrm>
          <a:off x="16179800" y="141626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84</xdr:row>
      <xdr:rowOff>69145</xdr:rowOff>
    </xdr:to>
    <xdr:cxnSp macro="">
      <xdr:nvCxnSpPr>
        <xdr:cNvPr id="261" name="直線コネクタ 260"/>
        <xdr:cNvCxnSpPr/>
      </xdr:nvCxnSpPr>
      <xdr:spPr>
        <a:xfrm flipV="1">
          <a:off x="15290800" y="14162616"/>
          <a:ext cx="889000" cy="3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117122</xdr:rowOff>
    </xdr:from>
    <xdr:to>
      <xdr:col>72</xdr:col>
      <xdr:colOff>203200</xdr:colOff>
      <xdr:row>84</xdr:row>
      <xdr:rowOff>69145</xdr:rowOff>
    </xdr:to>
    <xdr:cxnSp macro="">
      <xdr:nvCxnSpPr>
        <xdr:cNvPr id="264" name="直線コネクタ 263"/>
        <xdr:cNvCxnSpPr/>
      </xdr:nvCxnSpPr>
      <xdr:spPr>
        <a:xfrm>
          <a:off x="14401800" y="14176022"/>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117122</xdr:rowOff>
    </xdr:from>
    <xdr:to>
      <xdr:col>68</xdr:col>
      <xdr:colOff>152400</xdr:colOff>
      <xdr:row>84</xdr:row>
      <xdr:rowOff>2116</xdr:rowOff>
    </xdr:to>
    <xdr:cxnSp macro="">
      <xdr:nvCxnSpPr>
        <xdr:cNvPr id="267" name="直線コネクタ 266"/>
        <xdr:cNvCxnSpPr/>
      </xdr:nvCxnSpPr>
      <xdr:spPr>
        <a:xfrm flipV="1">
          <a:off x="13512800" y="14176022"/>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7" name="楕円 276"/>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8"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9" name="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80" name="テキスト ボックス 279"/>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1" name="楕円 280"/>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82" name="テキスト ボックス 281"/>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66322</xdr:rowOff>
    </xdr:from>
    <xdr:to>
      <xdr:col>68</xdr:col>
      <xdr:colOff>203200</xdr:colOff>
      <xdr:row>82</xdr:row>
      <xdr:rowOff>167922</xdr:rowOff>
    </xdr:to>
    <xdr:sp macro="" textlink="">
      <xdr:nvSpPr>
        <xdr:cNvPr id="283" name="楕円 282"/>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6649</xdr:rowOff>
    </xdr:from>
    <xdr:ext cx="762000" cy="259045"/>
    <xdr:sp macro="" textlink="">
      <xdr:nvSpPr>
        <xdr:cNvPr id="284" name="テキスト ボックス 283"/>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6" name="テキスト ボックス 285"/>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定員適正化計画のもと、新規採用の抑制、勧奨退職制度の創設など、職員数の削減（平成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人に削減）を図ってきたが、前年度と比較して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ポイント増となり、全国平均値・熊本県平均値・類似団体内平均値のいずれをも上回っている。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今後も人口の減少が見込まれるが、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市庁舎建替事業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や水俣川河口臨海部振興構想事業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などの大型事業や突発的に発生する事業に対応していく必要があるため、行政サービスの水準を落とさないようにしつつ、事業の見直しや効率化を進めていく。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115485</xdr:rowOff>
    </xdr:from>
    <xdr:to>
      <xdr:col>81</xdr:col>
      <xdr:colOff>44450</xdr:colOff>
      <xdr:row>60</xdr:row>
      <xdr:rowOff>122724</xdr:rowOff>
    </xdr:to>
    <xdr:cxnSp macro="">
      <xdr:nvCxnSpPr>
        <xdr:cNvPr id="320" name="直線コネクタ 319"/>
        <xdr:cNvCxnSpPr/>
      </xdr:nvCxnSpPr>
      <xdr:spPr>
        <a:xfrm>
          <a:off x="16179800" y="1040248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110659</xdr:rowOff>
    </xdr:from>
    <xdr:to>
      <xdr:col>77</xdr:col>
      <xdr:colOff>44450</xdr:colOff>
      <xdr:row>60</xdr:row>
      <xdr:rowOff>115485</xdr:rowOff>
    </xdr:to>
    <xdr:cxnSp macro="">
      <xdr:nvCxnSpPr>
        <xdr:cNvPr id="323" name="直線コネクタ 322"/>
        <xdr:cNvCxnSpPr/>
      </xdr:nvCxnSpPr>
      <xdr:spPr>
        <a:xfrm>
          <a:off x="15290800" y="103976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101409</xdr:rowOff>
    </xdr:from>
    <xdr:to>
      <xdr:col>72</xdr:col>
      <xdr:colOff>203200</xdr:colOff>
      <xdr:row>60</xdr:row>
      <xdr:rowOff>110659</xdr:rowOff>
    </xdr:to>
    <xdr:cxnSp macro="">
      <xdr:nvCxnSpPr>
        <xdr:cNvPr id="326" name="直線コネクタ 325"/>
        <xdr:cNvCxnSpPr/>
      </xdr:nvCxnSpPr>
      <xdr:spPr>
        <a:xfrm>
          <a:off x="14401800" y="10388409"/>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88943</xdr:rowOff>
    </xdr:from>
    <xdr:to>
      <xdr:col>68</xdr:col>
      <xdr:colOff>152400</xdr:colOff>
      <xdr:row>60</xdr:row>
      <xdr:rowOff>101409</xdr:rowOff>
    </xdr:to>
    <xdr:cxnSp macro="">
      <xdr:nvCxnSpPr>
        <xdr:cNvPr id="329" name="直線コネクタ 328"/>
        <xdr:cNvCxnSpPr/>
      </xdr:nvCxnSpPr>
      <xdr:spPr>
        <a:xfrm>
          <a:off x="13512800" y="10375943"/>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71924</xdr:rowOff>
    </xdr:from>
    <xdr:to>
      <xdr:col>81</xdr:col>
      <xdr:colOff>95250</xdr:colOff>
      <xdr:row>61</xdr:row>
      <xdr:rowOff>2074</xdr:rowOff>
    </xdr:to>
    <xdr:sp macro="" textlink="">
      <xdr:nvSpPr>
        <xdr:cNvPr id="339" name="楕円 338"/>
        <xdr:cNvSpPr/>
      </xdr:nvSpPr>
      <xdr:spPr>
        <a:xfrm>
          <a:off x="169672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44001</xdr:rowOff>
    </xdr:from>
    <xdr:ext cx="762000" cy="259045"/>
    <xdr:sp macro="" textlink="">
      <xdr:nvSpPr>
        <xdr:cNvPr id="340" name="定員管理の状況該当値テキスト"/>
        <xdr:cNvSpPr txBox="1"/>
      </xdr:nvSpPr>
      <xdr:spPr>
        <a:xfrm>
          <a:off x="17106900" y="1033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64685</xdr:rowOff>
    </xdr:from>
    <xdr:to>
      <xdr:col>77</xdr:col>
      <xdr:colOff>95250</xdr:colOff>
      <xdr:row>60</xdr:row>
      <xdr:rowOff>166285</xdr:rowOff>
    </xdr:to>
    <xdr:sp macro="" textlink="">
      <xdr:nvSpPr>
        <xdr:cNvPr id="341" name="楕円 340"/>
        <xdr:cNvSpPr/>
      </xdr:nvSpPr>
      <xdr:spPr>
        <a:xfrm>
          <a:off x="16129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151062</xdr:rowOff>
    </xdr:from>
    <xdr:ext cx="736600" cy="259045"/>
    <xdr:sp macro="" textlink="">
      <xdr:nvSpPr>
        <xdr:cNvPr id="342" name="テキスト ボックス 341"/>
        <xdr:cNvSpPr txBox="1"/>
      </xdr:nvSpPr>
      <xdr:spPr>
        <a:xfrm>
          <a:off x="15798800" y="104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59859</xdr:rowOff>
    </xdr:from>
    <xdr:to>
      <xdr:col>73</xdr:col>
      <xdr:colOff>44450</xdr:colOff>
      <xdr:row>60</xdr:row>
      <xdr:rowOff>161459</xdr:rowOff>
    </xdr:to>
    <xdr:sp macro="" textlink="">
      <xdr:nvSpPr>
        <xdr:cNvPr id="343" name="楕円 342"/>
        <xdr:cNvSpPr/>
      </xdr:nvSpPr>
      <xdr:spPr>
        <a:xfrm>
          <a:off x="15240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146236</xdr:rowOff>
    </xdr:from>
    <xdr:ext cx="762000" cy="259045"/>
    <xdr:sp macro="" textlink="">
      <xdr:nvSpPr>
        <xdr:cNvPr id="344" name="テキスト ボックス 343"/>
        <xdr:cNvSpPr txBox="1"/>
      </xdr:nvSpPr>
      <xdr:spPr>
        <a:xfrm>
          <a:off x="14909800" y="104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50609</xdr:rowOff>
    </xdr:from>
    <xdr:to>
      <xdr:col>68</xdr:col>
      <xdr:colOff>203200</xdr:colOff>
      <xdr:row>60</xdr:row>
      <xdr:rowOff>152209</xdr:rowOff>
    </xdr:to>
    <xdr:sp macro="" textlink="">
      <xdr:nvSpPr>
        <xdr:cNvPr id="345" name="楕円 344"/>
        <xdr:cNvSpPr/>
      </xdr:nvSpPr>
      <xdr:spPr>
        <a:xfrm>
          <a:off x="14351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136986</xdr:rowOff>
    </xdr:from>
    <xdr:ext cx="762000" cy="259045"/>
    <xdr:sp macro="" textlink="">
      <xdr:nvSpPr>
        <xdr:cNvPr id="346" name="テキスト ボックス 345"/>
        <xdr:cNvSpPr txBox="1"/>
      </xdr:nvSpPr>
      <xdr:spPr>
        <a:xfrm>
          <a:off x="14020800" y="10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38143</xdr:rowOff>
    </xdr:from>
    <xdr:to>
      <xdr:col>64</xdr:col>
      <xdr:colOff>152400</xdr:colOff>
      <xdr:row>60</xdr:row>
      <xdr:rowOff>139743</xdr:rowOff>
    </xdr:to>
    <xdr:sp macro="" textlink="">
      <xdr:nvSpPr>
        <xdr:cNvPr id="347" name="楕円 346"/>
        <xdr:cNvSpPr/>
      </xdr:nvSpPr>
      <xdr:spPr>
        <a:xfrm>
          <a:off x="13462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124520</xdr:rowOff>
    </xdr:from>
    <xdr:ext cx="762000" cy="259045"/>
    <xdr:sp macro="" textlink="">
      <xdr:nvSpPr>
        <xdr:cNvPr id="348" name="テキスト ボックス 347"/>
        <xdr:cNvSpPr txBox="1"/>
      </xdr:nvSpPr>
      <xdr:spPr>
        <a:xfrm>
          <a:off x="13131800" y="104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前年度に続き、公営企業の起債の償還が進み、公営企業に要する経費の財源とする地方債の償還の財源に充てたと認められる繰入金が減少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ポイント改善したが、類似団体内平均値を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ポイント、熊本県平均を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年熊本地震に伴う市庁舎建替事業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や水俣川河口臨海部振興構想事業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などの大型事業の起債により、後年度において公債費の増加を見込むため、事業の重点化を図りつつ、市債発行額の抑制・平準化に努める。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150876</xdr:rowOff>
    </xdr:to>
    <xdr:cxnSp macro="">
      <xdr:nvCxnSpPr>
        <xdr:cNvPr id="380" name="直線コネクタ 379"/>
        <xdr:cNvCxnSpPr/>
      </xdr:nvCxnSpPr>
      <xdr:spPr>
        <a:xfrm flipV="1">
          <a:off x="16179800" y="72938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85598</xdr:rowOff>
    </xdr:to>
    <xdr:cxnSp macro="">
      <xdr:nvCxnSpPr>
        <xdr:cNvPr id="383" name="直線コネクタ 382"/>
        <xdr:cNvCxnSpPr/>
      </xdr:nvCxnSpPr>
      <xdr:spPr>
        <a:xfrm flipV="1">
          <a:off x="15290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44</xdr:row>
      <xdr:rowOff>10668</xdr:rowOff>
    </xdr:to>
    <xdr:cxnSp macro="">
      <xdr:nvCxnSpPr>
        <xdr:cNvPr id="386" name="直線コネクタ 385"/>
        <xdr:cNvCxnSpPr/>
      </xdr:nvCxnSpPr>
      <xdr:spPr>
        <a:xfrm flipV="1">
          <a:off x="14401800" y="74579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10668</xdr:rowOff>
    </xdr:to>
    <xdr:cxnSp macro="">
      <xdr:nvCxnSpPr>
        <xdr:cNvPr id="389" name="直線コネクタ 388"/>
        <xdr:cNvCxnSpPr/>
      </xdr:nvCxnSpPr>
      <xdr:spPr>
        <a:xfrm>
          <a:off x="13512800" y="75158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9" name="楕円 398"/>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0"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1" name="楕円 400"/>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2" name="テキスト ボックス 401"/>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3" name="楕円 402"/>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4" name="テキスト ボックス 403"/>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7" name="楕円 406"/>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8" name="テキスト ボックス 407"/>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百万円減少し、地方債残高は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百万円増加、公営企業債等繰入見込額が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百万円減少するなどしたことにより、前年度に比べ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今後も人口の減少が見込まれるなか、平成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年熊本地震に伴う市庁舎建替事業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水俣川河口臨海部振興構想事業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などの大型事業に伴い、地方債残高及び充当可能基金が大きく変動する見込みであることから、交付税措置率の高い地方債を活用するなど、後年度の負担の抑制に努める。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29775</xdr:rowOff>
    </xdr:from>
    <xdr:to>
      <xdr:col>81</xdr:col>
      <xdr:colOff>44450</xdr:colOff>
      <xdr:row>17</xdr:row>
      <xdr:rowOff>161149</xdr:rowOff>
    </xdr:to>
    <xdr:cxnSp macro="">
      <xdr:nvCxnSpPr>
        <xdr:cNvPr id="442" name="直線コネクタ 441"/>
        <xdr:cNvCxnSpPr/>
      </xdr:nvCxnSpPr>
      <xdr:spPr>
        <a:xfrm>
          <a:off x="16179800" y="2944425"/>
          <a:ext cx="8382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17</xdr:row>
      <xdr:rowOff>29775</xdr:rowOff>
    </xdr:to>
    <xdr:cxnSp macro="">
      <xdr:nvCxnSpPr>
        <xdr:cNvPr id="445" name="直線コネクタ 444"/>
        <xdr:cNvCxnSpPr/>
      </xdr:nvCxnSpPr>
      <xdr:spPr>
        <a:xfrm>
          <a:off x="15290800" y="2885440"/>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159667</xdr:rowOff>
    </xdr:to>
    <xdr:cxnSp macro="">
      <xdr:nvCxnSpPr>
        <xdr:cNvPr id="448" name="直線コネクタ 447"/>
        <xdr:cNvCxnSpPr/>
      </xdr:nvCxnSpPr>
      <xdr:spPr>
        <a:xfrm flipV="1">
          <a:off x="14401800" y="2885440"/>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120791</xdr:rowOff>
    </xdr:from>
    <xdr:to>
      <xdr:col>68</xdr:col>
      <xdr:colOff>152400</xdr:colOff>
      <xdr:row>16</xdr:row>
      <xdr:rowOff>159667</xdr:rowOff>
    </xdr:to>
    <xdr:cxnSp macro="">
      <xdr:nvCxnSpPr>
        <xdr:cNvPr id="451" name="直線コネクタ 450"/>
        <xdr:cNvCxnSpPr/>
      </xdr:nvCxnSpPr>
      <xdr:spPr>
        <a:xfrm>
          <a:off x="13512800" y="286399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5" name="テキスト ボックス 454"/>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110349</xdr:rowOff>
    </xdr:from>
    <xdr:to>
      <xdr:col>81</xdr:col>
      <xdr:colOff>95250</xdr:colOff>
      <xdr:row>18</xdr:row>
      <xdr:rowOff>40499</xdr:rowOff>
    </xdr:to>
    <xdr:sp macro="" textlink="">
      <xdr:nvSpPr>
        <xdr:cNvPr id="461" name="楕円 460"/>
        <xdr:cNvSpPr/>
      </xdr:nvSpPr>
      <xdr:spPr>
        <a:xfrm>
          <a:off x="169672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82426</xdr:rowOff>
    </xdr:from>
    <xdr:ext cx="762000" cy="259045"/>
    <xdr:sp macro="" textlink="">
      <xdr:nvSpPr>
        <xdr:cNvPr id="462" name="将来負担の状況該当値テキスト"/>
        <xdr:cNvSpPr txBox="1"/>
      </xdr:nvSpPr>
      <xdr:spPr>
        <a:xfrm>
          <a:off x="17106900" y="29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150425</xdr:rowOff>
    </xdr:from>
    <xdr:to>
      <xdr:col>77</xdr:col>
      <xdr:colOff>95250</xdr:colOff>
      <xdr:row>17</xdr:row>
      <xdr:rowOff>80575</xdr:rowOff>
    </xdr:to>
    <xdr:sp macro="" textlink="">
      <xdr:nvSpPr>
        <xdr:cNvPr id="463" name="楕円 462"/>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65352</xdr:rowOff>
    </xdr:from>
    <xdr:ext cx="736600" cy="259045"/>
    <xdr:sp macro="" textlink="">
      <xdr:nvSpPr>
        <xdr:cNvPr id="464" name="テキスト ボックス 463"/>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5" name="楕円 464"/>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6" name="テキスト ボックス 465"/>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108867</xdr:rowOff>
    </xdr:from>
    <xdr:to>
      <xdr:col>68</xdr:col>
      <xdr:colOff>203200</xdr:colOff>
      <xdr:row>17</xdr:row>
      <xdr:rowOff>39017</xdr:rowOff>
    </xdr:to>
    <xdr:sp macro="" textlink="">
      <xdr:nvSpPr>
        <xdr:cNvPr id="467" name="楕円 466"/>
        <xdr:cNvSpPr/>
      </xdr:nvSpPr>
      <xdr:spPr>
        <a:xfrm>
          <a:off x="14351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23794</xdr:rowOff>
    </xdr:from>
    <xdr:ext cx="762000" cy="259045"/>
    <xdr:sp macro="" textlink="">
      <xdr:nvSpPr>
        <xdr:cNvPr id="468" name="テキスト ボックス 467"/>
        <xdr:cNvSpPr txBox="1"/>
      </xdr:nvSpPr>
      <xdr:spPr>
        <a:xfrm>
          <a:off x="14020800" y="29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69991</xdr:rowOff>
    </xdr:from>
    <xdr:to>
      <xdr:col>64</xdr:col>
      <xdr:colOff>152400</xdr:colOff>
      <xdr:row>17</xdr:row>
      <xdr:rowOff>141</xdr:rowOff>
    </xdr:to>
    <xdr:sp macro="" textlink="">
      <xdr:nvSpPr>
        <xdr:cNvPr id="469" name="楕円 468"/>
        <xdr:cNvSpPr/>
      </xdr:nvSpPr>
      <xdr:spPr>
        <a:xfrm>
          <a:off x="13462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10318</xdr:rowOff>
    </xdr:from>
    <xdr:ext cx="762000" cy="259045"/>
    <xdr:sp macro="" textlink="">
      <xdr:nvSpPr>
        <xdr:cNvPr id="470" name="テキスト ボックス 469"/>
        <xdr:cNvSpPr txBox="1"/>
      </xdr:nvSpPr>
      <xdr:spPr>
        <a:xfrm>
          <a:off x="13131800" y="25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職員の平均年齢が下がり平均給料月額が減少したこと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類似団体内平均値、全国平均値、熊本県平均値のいずれをも下回っている。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今後も、人件費の縮減に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88900</xdr:rowOff>
    </xdr:to>
    <xdr:cxnSp macro="">
      <xdr:nvCxnSpPr>
        <xdr:cNvPr id="66" name="直線コネクタ 65"/>
        <xdr:cNvCxnSpPr/>
      </xdr:nvCxnSpPr>
      <xdr:spPr>
        <a:xfrm flipV="1">
          <a:off x="3987800" y="589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88900</xdr:rowOff>
    </xdr:to>
    <xdr:cxnSp macro="">
      <xdr:nvCxnSpPr>
        <xdr:cNvPr id="69" name="直線コネクタ 68"/>
        <xdr:cNvCxnSpPr/>
      </xdr:nvCxnSpPr>
      <xdr:spPr>
        <a:xfrm>
          <a:off x="3098800" y="585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27940</xdr:rowOff>
    </xdr:to>
    <xdr:cxnSp macro="">
      <xdr:nvCxnSpPr>
        <xdr:cNvPr id="72" name="直線コネクタ 71"/>
        <xdr:cNvCxnSpPr/>
      </xdr:nvCxnSpPr>
      <xdr:spPr>
        <a:xfrm>
          <a:off x="2209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12700</xdr:rowOff>
    </xdr:to>
    <xdr:cxnSp macro="">
      <xdr:nvCxnSpPr>
        <xdr:cNvPr id="75" name="直線コネクタ 74"/>
        <xdr:cNvCxnSpPr/>
      </xdr:nvCxnSpPr>
      <xdr:spPr>
        <a:xfrm>
          <a:off x="1320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埋蔵文化財発掘調査事業や公立小中学校ＩＣＴ整備事業（小中学校校務用コンピュータ購入）等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ことに伴い、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ポイント減少した。類似団体内平均値、全国平均、熊本県平均のいずれをも下回っている。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引き続き、委託料のうちの施設管理費用については、指定管理者制度の導入により歳出削減を図るなど、事務経費の縮減に努めていく。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77470</xdr:rowOff>
    </xdr:to>
    <xdr:cxnSp macro="">
      <xdr:nvCxnSpPr>
        <xdr:cNvPr id="127" name="直線コネクタ 126"/>
        <xdr:cNvCxnSpPr/>
      </xdr:nvCxnSpPr>
      <xdr:spPr>
        <a:xfrm flipV="1">
          <a:off x="15671800" y="261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92710</xdr:rowOff>
    </xdr:to>
    <xdr:cxnSp macro="">
      <xdr:nvCxnSpPr>
        <xdr:cNvPr id="130" name="直線コネクタ 129"/>
        <xdr:cNvCxnSpPr/>
      </xdr:nvCxnSpPr>
      <xdr:spPr>
        <a:xfrm flipV="1">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146050</xdr:rowOff>
    </xdr:to>
    <xdr:cxnSp macro="">
      <xdr:nvCxnSpPr>
        <xdr:cNvPr id="133" name="直線コネクタ 132"/>
        <xdr:cNvCxnSpPr/>
      </xdr:nvCxnSpPr>
      <xdr:spPr>
        <a:xfrm flipV="1">
          <a:off x="13893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6" name="直線コネクタ 135"/>
        <xdr:cNvCxnSpPr/>
      </xdr:nvCxnSpPr>
      <xdr:spPr>
        <a:xfrm>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生活保護費や児童手当等が減少したが、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子どものための教育・保育給付費負担金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や児童扶養手当等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全国平均、熊本県平均については下回っている。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前年度に引き続き、子どものための教育・保育給付負担金等の事業が増加している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扶助費は増加傾向にあり、今後も対策を模索していく。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24130</xdr:rowOff>
    </xdr:to>
    <xdr:cxnSp macro="">
      <xdr:nvCxnSpPr>
        <xdr:cNvPr id="186" name="直線コネクタ 185"/>
        <xdr:cNvCxnSpPr/>
      </xdr:nvCxnSpPr>
      <xdr:spPr>
        <a:xfrm>
          <a:off x="3987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xdr:rowOff>
    </xdr:from>
    <xdr:to>
      <xdr:col>19</xdr:col>
      <xdr:colOff>187325</xdr:colOff>
      <xdr:row>57</xdr:row>
      <xdr:rowOff>24130</xdr:rowOff>
    </xdr:to>
    <xdr:cxnSp macro="">
      <xdr:nvCxnSpPr>
        <xdr:cNvPr id="189" name="直線コネクタ 188"/>
        <xdr:cNvCxnSpPr/>
      </xdr:nvCxnSpPr>
      <xdr:spPr>
        <a:xfrm>
          <a:off x="3098800" y="96047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3556</xdr:rowOff>
    </xdr:to>
    <xdr:cxnSp macro="">
      <xdr:nvCxnSpPr>
        <xdr:cNvPr id="192" name="直線コネクタ 191"/>
        <xdr:cNvCxnSpPr/>
      </xdr:nvCxnSpPr>
      <xdr:spPr>
        <a:xfrm>
          <a:off x="2209800" y="9577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163576</xdr:rowOff>
    </xdr:from>
    <xdr:to>
      <xdr:col>11</xdr:col>
      <xdr:colOff>9525</xdr:colOff>
      <xdr:row>55</xdr:row>
      <xdr:rowOff>147574</xdr:rowOff>
    </xdr:to>
    <xdr:cxnSp macro="">
      <xdr:nvCxnSpPr>
        <xdr:cNvPr id="195" name="直線コネクタ 194"/>
        <xdr:cNvCxnSpPr/>
      </xdr:nvCxnSpPr>
      <xdr:spPr>
        <a:xfrm>
          <a:off x="1320800" y="94218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5" name="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09" name="楕円 208"/>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210" name="テキスト ボックス 209"/>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1" name="楕円 210"/>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37101</xdr:rowOff>
    </xdr:from>
    <xdr:ext cx="762000" cy="259045"/>
    <xdr:sp macro="" textlink="">
      <xdr:nvSpPr>
        <xdr:cNvPr id="212" name="テキスト ボックス 211"/>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112776</xdr:rowOff>
    </xdr:from>
    <xdr:to>
      <xdr:col>6</xdr:col>
      <xdr:colOff>171450</xdr:colOff>
      <xdr:row>55</xdr:row>
      <xdr:rowOff>42926</xdr:rowOff>
    </xdr:to>
    <xdr:sp macro="" textlink="">
      <xdr:nvSpPr>
        <xdr:cNvPr id="213" name="楕円 212"/>
        <xdr:cNvSpPr/>
      </xdr:nvSpPr>
      <xdr:spPr>
        <a:xfrm>
          <a:off x="1270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53103</xdr:rowOff>
    </xdr:from>
    <xdr:ext cx="762000" cy="259045"/>
    <xdr:sp macro="" textlink="">
      <xdr:nvSpPr>
        <xdr:cNvPr id="214" name="テキスト ボックス 213"/>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後期高齢者医療制度経費及び介護保険特別会計の増に伴う繰出金の増加に伴い、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高齢化等の影響により、社会保障関係の繰出しについては今後も増加が見込まれる。医療や介護における給付費の抑制につながる取組を強化するなど、特別会計への繰出金の縮減に努めていく。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85090</xdr:rowOff>
    </xdr:to>
    <xdr:cxnSp macro="">
      <xdr:nvCxnSpPr>
        <xdr:cNvPr id="247" name="直線コネクタ 246"/>
        <xdr:cNvCxnSpPr/>
      </xdr:nvCxnSpPr>
      <xdr:spPr>
        <a:xfrm flipV="1">
          <a:off x="15671800" y="1017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85090</xdr:rowOff>
    </xdr:to>
    <xdr:cxnSp macro="">
      <xdr:nvCxnSpPr>
        <xdr:cNvPr id="250" name="直線コネクタ 249"/>
        <xdr:cNvCxnSpPr/>
      </xdr:nvCxnSpPr>
      <xdr:spPr>
        <a:xfrm>
          <a:off x="14782800" y="1017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77470</xdr:rowOff>
    </xdr:to>
    <xdr:cxnSp macro="">
      <xdr:nvCxnSpPr>
        <xdr:cNvPr id="253" name="直線コネクタ 252"/>
        <xdr:cNvCxnSpPr/>
      </xdr:nvCxnSpPr>
      <xdr:spPr>
        <a:xfrm flipV="1">
          <a:off x="13893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92710</xdr:rowOff>
    </xdr:to>
    <xdr:cxnSp macro="">
      <xdr:nvCxnSpPr>
        <xdr:cNvPr id="256" name="直線コネクタ 255"/>
        <xdr:cNvCxnSpPr/>
      </xdr:nvCxnSpPr>
      <xdr:spPr>
        <a:xfrm flipV="1">
          <a:off x="13004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6" name="楕円 265"/>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7"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68" name="楕円 267"/>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69" name="テキスト ボックス 268"/>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2" name="楕円 271"/>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3" name="テキスト ボックス 272"/>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4" name="楕円 273"/>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5" name="テキスト ボックス 274"/>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施設の定期整備や補修工事のため、水俣芦北広域行政事務組合負担金（ごみ処理費）が増加したほか、派遣事業の契約の増加等に伴うシルバー人材センター運営費助成事業の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した。類似団体内平均値、全国平均、熊本県平均のいずれをも上回っている。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引き続き、その他の単独補助金・負担金と併せて、補助費等の必要性の見直しを図っていく。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81280</xdr:rowOff>
    </xdr:to>
    <xdr:cxnSp macro="">
      <xdr:nvCxnSpPr>
        <xdr:cNvPr id="305" name="直線コネクタ 304"/>
        <xdr:cNvCxnSpPr/>
      </xdr:nvCxnSpPr>
      <xdr:spPr>
        <a:xfrm>
          <a:off x="15671800" y="6555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40132</xdr:rowOff>
    </xdr:to>
    <xdr:cxnSp macro="">
      <xdr:nvCxnSpPr>
        <xdr:cNvPr id="308" name="直線コネクタ 307"/>
        <xdr:cNvCxnSpPr/>
      </xdr:nvCxnSpPr>
      <xdr:spPr>
        <a:xfrm>
          <a:off x="14782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40132</xdr:rowOff>
    </xdr:to>
    <xdr:cxnSp macro="">
      <xdr:nvCxnSpPr>
        <xdr:cNvPr id="311" name="直線コネクタ 310"/>
        <xdr:cNvCxnSpPr/>
      </xdr:nvCxnSpPr>
      <xdr:spPr>
        <a:xfrm>
          <a:off x="13893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26416</xdr:rowOff>
    </xdr:to>
    <xdr:cxnSp macro="">
      <xdr:nvCxnSpPr>
        <xdr:cNvPr id="314" name="直線コネクタ 313"/>
        <xdr:cNvCxnSpPr/>
      </xdr:nvCxnSpPr>
      <xdr:spPr>
        <a:xfrm>
          <a:off x="13004800" y="6518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4" name="楕円 323"/>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5"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6" name="楕円 325"/>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7" name="テキスト ボックス 326"/>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0" name="楕円 329"/>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1" name="テキスト ボックス 330"/>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2" name="楕円 331"/>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3" name="テキスト ボックス 332"/>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号により被災した文教施設の復旧工事）及び公共施設等適正管理推進事業（舗装の修繕工事）及び過疎債の償還が始まったことに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市庁舎建替事業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や水俣川河口臨海部振興構想事業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などの大型事業の起債が控えているため、更に増加傾向で推移する見通しであることから、事業の選択を行い、可能な限り新規発行の抑制に努める。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81280</xdr:rowOff>
    </xdr:to>
    <xdr:cxnSp macro="">
      <xdr:nvCxnSpPr>
        <xdr:cNvPr id="366" name="直線コネクタ 365"/>
        <xdr:cNvCxnSpPr/>
      </xdr:nvCxnSpPr>
      <xdr:spPr>
        <a:xfrm>
          <a:off x="3987800" y="130581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27939</xdr:rowOff>
    </xdr:to>
    <xdr:cxnSp macro="">
      <xdr:nvCxnSpPr>
        <xdr:cNvPr id="369" name="直線コネクタ 368"/>
        <xdr:cNvCxnSpPr/>
      </xdr:nvCxnSpPr>
      <xdr:spPr>
        <a:xfrm>
          <a:off x="3098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76</xdr:row>
      <xdr:rowOff>12700</xdr:rowOff>
    </xdr:to>
    <xdr:cxnSp macro="">
      <xdr:nvCxnSpPr>
        <xdr:cNvPr id="372" name="直線コネクタ 371"/>
        <xdr:cNvCxnSpPr/>
      </xdr:nvCxnSpPr>
      <xdr:spPr>
        <a:xfrm>
          <a:off x="2209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85090</xdr:rowOff>
    </xdr:to>
    <xdr:cxnSp macro="">
      <xdr:nvCxnSpPr>
        <xdr:cNvPr id="375" name="直線コネクタ 374"/>
        <xdr:cNvCxnSpPr/>
      </xdr:nvCxnSpPr>
      <xdr:spPr>
        <a:xfrm>
          <a:off x="1320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5" name="楕円 384"/>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6"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7" name="楕円 386"/>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8" name="テキスト ボックス 387"/>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9" name="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1" name="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3" name="楕円 392"/>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4" name="テキスト ボックス 393"/>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公共下水道事業特別会計繰出金及び後期高齢者医療制度経費等の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a:t>
          </a:r>
          <a:r>
            <a:rPr kumimoji="1" lang="ja-JP" altLang="en-US" sz="1100">
              <a:latin typeface="ＭＳ ゴシック" panose="020B0609070205080204" pitchFamily="49" charset="-128"/>
              <a:ea typeface="ＭＳ ゴシック" panose="020B0609070205080204" pitchFamily="49" charset="-128"/>
            </a:rPr>
            <a:t>減少に伴い、</a:t>
          </a:r>
          <a:r>
            <a:rPr kumimoji="1" lang="en-US" altLang="ja-JP" sz="1100">
              <a:latin typeface="ＭＳ ゴシック" panose="020B0609070205080204" pitchFamily="49" charset="-128"/>
              <a:ea typeface="ＭＳ ゴシック" panose="020B0609070205080204" pitchFamily="49" charset="-128"/>
            </a:rPr>
            <a:t>0.1</a:t>
          </a:r>
          <a:r>
            <a:rPr kumimoji="1" lang="ja-JP" altLang="en-US" sz="1100">
              <a:latin typeface="ＭＳ ゴシック" panose="020B0609070205080204" pitchFamily="49" charset="-128"/>
              <a:ea typeface="ＭＳ ゴシック" panose="020B0609070205080204" pitchFamily="49" charset="-128"/>
            </a:rPr>
            <a:t>ポイント減少した。</a:t>
          </a:r>
        </a:p>
        <a:p>
          <a:r>
            <a:rPr kumimoji="1" lang="ja-JP" altLang="en-US" sz="1100">
              <a:latin typeface="ＭＳ ゴシック" panose="020B0609070205080204" pitchFamily="49" charset="-128"/>
              <a:ea typeface="ＭＳ ゴシック" panose="020B0609070205080204" pitchFamily="49" charset="-128"/>
            </a:rPr>
            <a:t>　若干は減少したものの、高齢化等の影響により、今後は増加していく見込み。</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133858</xdr:rowOff>
    </xdr:to>
    <xdr:cxnSp macro="">
      <xdr:nvCxnSpPr>
        <xdr:cNvPr id="425" name="直線コネクタ 424"/>
        <xdr:cNvCxnSpPr/>
      </xdr:nvCxnSpPr>
      <xdr:spPr>
        <a:xfrm flipV="1">
          <a:off x="15671800" y="136738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133858</xdr:rowOff>
    </xdr:to>
    <xdr:cxnSp macro="">
      <xdr:nvCxnSpPr>
        <xdr:cNvPr id="428" name="直線コネクタ 427"/>
        <xdr:cNvCxnSpPr/>
      </xdr:nvCxnSpPr>
      <xdr:spPr>
        <a:xfrm>
          <a:off x="14782800" y="135412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1270</xdr:rowOff>
    </xdr:to>
    <xdr:cxnSp macro="">
      <xdr:nvCxnSpPr>
        <xdr:cNvPr id="431" name="直線コネクタ 430"/>
        <xdr:cNvCxnSpPr/>
      </xdr:nvCxnSpPr>
      <xdr:spPr>
        <a:xfrm flipV="1">
          <a:off x="13893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79</xdr:row>
      <xdr:rowOff>1270</xdr:rowOff>
    </xdr:to>
    <xdr:cxnSp macro="">
      <xdr:nvCxnSpPr>
        <xdr:cNvPr id="434" name="直線コネクタ 433"/>
        <xdr:cNvCxnSpPr/>
      </xdr:nvCxnSpPr>
      <xdr:spPr>
        <a:xfrm>
          <a:off x="13004800" y="13413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4" name="楕円 443"/>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45"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46" name="楕円 445"/>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47" name="テキスト ボックス 446"/>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48" name="楕円 447"/>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49" name="テキスト ボックス 448"/>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0" name="楕円 449"/>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1" name="テキスト ボックス 450"/>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2" name="楕円 451"/>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3" name="テキスト ボックス 452"/>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153073</xdr:rowOff>
    </xdr:from>
    <xdr:to>
      <xdr:col>29</xdr:col>
      <xdr:colOff>127000</xdr:colOff>
      <xdr:row>17</xdr:row>
      <xdr:rowOff>2864</xdr:rowOff>
    </xdr:to>
    <xdr:cxnSp macro="">
      <xdr:nvCxnSpPr>
        <xdr:cNvPr id="47" name="直線コネクタ 46"/>
        <xdr:cNvCxnSpPr/>
      </xdr:nvCxnSpPr>
      <xdr:spPr bwMode="auto">
        <a:xfrm flipV="1">
          <a:off x="5003800" y="2943898"/>
          <a:ext cx="6477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2864</xdr:rowOff>
    </xdr:from>
    <xdr:to>
      <xdr:col>26</xdr:col>
      <xdr:colOff>50800</xdr:colOff>
      <xdr:row>17</xdr:row>
      <xdr:rowOff>20462</xdr:rowOff>
    </xdr:to>
    <xdr:cxnSp macro="">
      <xdr:nvCxnSpPr>
        <xdr:cNvPr id="50" name="直線コネクタ 49"/>
        <xdr:cNvCxnSpPr/>
      </xdr:nvCxnSpPr>
      <xdr:spPr bwMode="auto">
        <a:xfrm flipV="1">
          <a:off x="4305300" y="2965139"/>
          <a:ext cx="698500" cy="1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20462</xdr:rowOff>
    </xdr:from>
    <xdr:to>
      <xdr:col>22</xdr:col>
      <xdr:colOff>114300</xdr:colOff>
      <xdr:row>17</xdr:row>
      <xdr:rowOff>42723</xdr:rowOff>
    </xdr:to>
    <xdr:cxnSp macro="">
      <xdr:nvCxnSpPr>
        <xdr:cNvPr id="53" name="直線コネクタ 52"/>
        <xdr:cNvCxnSpPr/>
      </xdr:nvCxnSpPr>
      <xdr:spPr bwMode="auto">
        <a:xfrm flipV="1">
          <a:off x="3606800" y="2982737"/>
          <a:ext cx="698500" cy="22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42723</xdr:rowOff>
    </xdr:from>
    <xdr:to>
      <xdr:col>18</xdr:col>
      <xdr:colOff>177800</xdr:colOff>
      <xdr:row>17</xdr:row>
      <xdr:rowOff>51199</xdr:rowOff>
    </xdr:to>
    <xdr:cxnSp macro="">
      <xdr:nvCxnSpPr>
        <xdr:cNvPr id="56" name="直線コネクタ 55"/>
        <xdr:cNvCxnSpPr/>
      </xdr:nvCxnSpPr>
      <xdr:spPr bwMode="auto">
        <a:xfrm flipV="1">
          <a:off x="2908300" y="3004998"/>
          <a:ext cx="698500" cy="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102273</xdr:rowOff>
    </xdr:from>
    <xdr:to>
      <xdr:col>29</xdr:col>
      <xdr:colOff>177800</xdr:colOff>
      <xdr:row>17</xdr:row>
      <xdr:rowOff>32423</xdr:rowOff>
    </xdr:to>
    <xdr:sp macro="" textlink="">
      <xdr:nvSpPr>
        <xdr:cNvPr id="66" name="楕円 65"/>
        <xdr:cNvSpPr/>
      </xdr:nvSpPr>
      <xdr:spPr bwMode="auto">
        <a:xfrm>
          <a:off x="5600700" y="289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118800</xdr:rowOff>
    </xdr:from>
    <xdr:ext cx="762000" cy="259045"/>
    <xdr:sp macro="" textlink="">
      <xdr:nvSpPr>
        <xdr:cNvPr id="67" name="人口1人当たり決算額の推移該当値テキスト130"/>
        <xdr:cNvSpPr txBox="1"/>
      </xdr:nvSpPr>
      <xdr:spPr>
        <a:xfrm>
          <a:off x="5740400" y="273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123514</xdr:rowOff>
    </xdr:from>
    <xdr:to>
      <xdr:col>26</xdr:col>
      <xdr:colOff>101600</xdr:colOff>
      <xdr:row>17</xdr:row>
      <xdr:rowOff>53664</xdr:rowOff>
    </xdr:to>
    <xdr:sp macro="" textlink="">
      <xdr:nvSpPr>
        <xdr:cNvPr id="68" name="楕円 67"/>
        <xdr:cNvSpPr/>
      </xdr:nvSpPr>
      <xdr:spPr bwMode="auto">
        <a:xfrm>
          <a:off x="4953000" y="291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63841</xdr:rowOff>
    </xdr:from>
    <xdr:ext cx="736600" cy="259045"/>
    <xdr:sp macro="" textlink="">
      <xdr:nvSpPr>
        <xdr:cNvPr id="69" name="テキスト ボックス 68"/>
        <xdr:cNvSpPr txBox="1"/>
      </xdr:nvSpPr>
      <xdr:spPr>
        <a:xfrm>
          <a:off x="4622800" y="2683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141112</xdr:rowOff>
    </xdr:from>
    <xdr:to>
      <xdr:col>22</xdr:col>
      <xdr:colOff>165100</xdr:colOff>
      <xdr:row>17</xdr:row>
      <xdr:rowOff>71262</xdr:rowOff>
    </xdr:to>
    <xdr:sp macro="" textlink="">
      <xdr:nvSpPr>
        <xdr:cNvPr id="70" name="楕円 69"/>
        <xdr:cNvSpPr/>
      </xdr:nvSpPr>
      <xdr:spPr bwMode="auto">
        <a:xfrm>
          <a:off x="4254500" y="293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81439</xdr:rowOff>
    </xdr:from>
    <xdr:ext cx="762000" cy="259045"/>
    <xdr:sp macro="" textlink="">
      <xdr:nvSpPr>
        <xdr:cNvPr id="71" name="テキスト ボックス 70"/>
        <xdr:cNvSpPr txBox="1"/>
      </xdr:nvSpPr>
      <xdr:spPr>
        <a:xfrm>
          <a:off x="3924300" y="270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163373</xdr:rowOff>
    </xdr:from>
    <xdr:to>
      <xdr:col>19</xdr:col>
      <xdr:colOff>38100</xdr:colOff>
      <xdr:row>17</xdr:row>
      <xdr:rowOff>93523</xdr:rowOff>
    </xdr:to>
    <xdr:sp macro="" textlink="">
      <xdr:nvSpPr>
        <xdr:cNvPr id="72" name="楕円 71"/>
        <xdr:cNvSpPr/>
      </xdr:nvSpPr>
      <xdr:spPr bwMode="auto">
        <a:xfrm>
          <a:off x="3556000" y="295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103700</xdr:rowOff>
    </xdr:from>
    <xdr:ext cx="762000" cy="259045"/>
    <xdr:sp macro="" textlink="">
      <xdr:nvSpPr>
        <xdr:cNvPr id="73" name="テキスト ボックス 72"/>
        <xdr:cNvSpPr txBox="1"/>
      </xdr:nvSpPr>
      <xdr:spPr>
        <a:xfrm>
          <a:off x="3225800" y="27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399</xdr:rowOff>
    </xdr:from>
    <xdr:to>
      <xdr:col>15</xdr:col>
      <xdr:colOff>101600</xdr:colOff>
      <xdr:row>17</xdr:row>
      <xdr:rowOff>101999</xdr:rowOff>
    </xdr:to>
    <xdr:sp macro="" textlink="">
      <xdr:nvSpPr>
        <xdr:cNvPr id="74" name="楕円 73"/>
        <xdr:cNvSpPr/>
      </xdr:nvSpPr>
      <xdr:spPr bwMode="auto">
        <a:xfrm>
          <a:off x="2857500" y="29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112176</xdr:rowOff>
    </xdr:from>
    <xdr:ext cx="762000" cy="259045"/>
    <xdr:sp macro="" textlink="">
      <xdr:nvSpPr>
        <xdr:cNvPr id="75" name="テキスト ボックス 74"/>
        <xdr:cNvSpPr txBox="1"/>
      </xdr:nvSpPr>
      <xdr:spPr>
        <a:xfrm>
          <a:off x="2527300" y="27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186224</xdr:rowOff>
    </xdr:from>
    <xdr:to>
      <xdr:col>29</xdr:col>
      <xdr:colOff>127000</xdr:colOff>
      <xdr:row>35</xdr:row>
      <xdr:rowOff>222114</xdr:rowOff>
    </xdr:to>
    <xdr:cxnSp macro="">
      <xdr:nvCxnSpPr>
        <xdr:cNvPr id="110" name="直線コネクタ 109"/>
        <xdr:cNvCxnSpPr/>
      </xdr:nvCxnSpPr>
      <xdr:spPr bwMode="auto">
        <a:xfrm flipV="1">
          <a:off x="5003800" y="6796574"/>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201556</xdr:rowOff>
    </xdr:from>
    <xdr:to>
      <xdr:col>26</xdr:col>
      <xdr:colOff>50800</xdr:colOff>
      <xdr:row>35</xdr:row>
      <xdr:rowOff>222114</xdr:rowOff>
    </xdr:to>
    <xdr:cxnSp macro="">
      <xdr:nvCxnSpPr>
        <xdr:cNvPr id="113" name="直線コネクタ 112"/>
        <xdr:cNvCxnSpPr/>
      </xdr:nvCxnSpPr>
      <xdr:spPr bwMode="auto">
        <a:xfrm>
          <a:off x="4305300" y="6811906"/>
          <a:ext cx="698500" cy="2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133025</xdr:rowOff>
    </xdr:from>
    <xdr:to>
      <xdr:col>22</xdr:col>
      <xdr:colOff>114300</xdr:colOff>
      <xdr:row>35</xdr:row>
      <xdr:rowOff>201556</xdr:rowOff>
    </xdr:to>
    <xdr:cxnSp macro="">
      <xdr:nvCxnSpPr>
        <xdr:cNvPr id="116" name="直線コネクタ 115"/>
        <xdr:cNvCxnSpPr/>
      </xdr:nvCxnSpPr>
      <xdr:spPr bwMode="auto">
        <a:xfrm>
          <a:off x="3606800" y="6743375"/>
          <a:ext cx="698500" cy="6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97854</xdr:rowOff>
    </xdr:from>
    <xdr:to>
      <xdr:col>18</xdr:col>
      <xdr:colOff>177800</xdr:colOff>
      <xdr:row>35</xdr:row>
      <xdr:rowOff>133025</xdr:rowOff>
    </xdr:to>
    <xdr:cxnSp macro="">
      <xdr:nvCxnSpPr>
        <xdr:cNvPr id="119" name="直線コネクタ 118"/>
        <xdr:cNvCxnSpPr/>
      </xdr:nvCxnSpPr>
      <xdr:spPr bwMode="auto">
        <a:xfrm>
          <a:off x="2908300" y="6708204"/>
          <a:ext cx="6985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135424</xdr:rowOff>
    </xdr:from>
    <xdr:to>
      <xdr:col>29</xdr:col>
      <xdr:colOff>177800</xdr:colOff>
      <xdr:row>35</xdr:row>
      <xdr:rowOff>237024</xdr:rowOff>
    </xdr:to>
    <xdr:sp macro="" textlink="">
      <xdr:nvSpPr>
        <xdr:cNvPr id="129" name="楕円 128"/>
        <xdr:cNvSpPr/>
      </xdr:nvSpPr>
      <xdr:spPr bwMode="auto">
        <a:xfrm>
          <a:off x="5600700" y="674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323401</xdr:rowOff>
    </xdr:from>
    <xdr:ext cx="762000" cy="259045"/>
    <xdr:sp macro="" textlink="">
      <xdr:nvSpPr>
        <xdr:cNvPr id="130" name="人口1人当たり決算額の推移該当値テキスト445"/>
        <xdr:cNvSpPr txBox="1"/>
      </xdr:nvSpPr>
      <xdr:spPr>
        <a:xfrm>
          <a:off x="5740400" y="659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171314</xdr:rowOff>
    </xdr:from>
    <xdr:to>
      <xdr:col>26</xdr:col>
      <xdr:colOff>101600</xdr:colOff>
      <xdr:row>35</xdr:row>
      <xdr:rowOff>272914</xdr:rowOff>
    </xdr:to>
    <xdr:sp macro="" textlink="">
      <xdr:nvSpPr>
        <xdr:cNvPr id="131" name="楕円 130"/>
        <xdr:cNvSpPr/>
      </xdr:nvSpPr>
      <xdr:spPr bwMode="auto">
        <a:xfrm>
          <a:off x="4953000" y="678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283091</xdr:rowOff>
    </xdr:from>
    <xdr:ext cx="736600" cy="259045"/>
    <xdr:sp macro="" textlink="">
      <xdr:nvSpPr>
        <xdr:cNvPr id="132" name="テキスト ボックス 131"/>
        <xdr:cNvSpPr txBox="1"/>
      </xdr:nvSpPr>
      <xdr:spPr>
        <a:xfrm>
          <a:off x="4622800" y="6550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150756</xdr:rowOff>
    </xdr:from>
    <xdr:to>
      <xdr:col>22</xdr:col>
      <xdr:colOff>165100</xdr:colOff>
      <xdr:row>35</xdr:row>
      <xdr:rowOff>252356</xdr:rowOff>
    </xdr:to>
    <xdr:sp macro="" textlink="">
      <xdr:nvSpPr>
        <xdr:cNvPr id="133" name="楕円 132"/>
        <xdr:cNvSpPr/>
      </xdr:nvSpPr>
      <xdr:spPr bwMode="auto">
        <a:xfrm>
          <a:off x="4254500" y="676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262533</xdr:rowOff>
    </xdr:from>
    <xdr:ext cx="762000" cy="259045"/>
    <xdr:sp macro="" textlink="">
      <xdr:nvSpPr>
        <xdr:cNvPr id="134" name="テキスト ボックス 133"/>
        <xdr:cNvSpPr txBox="1"/>
      </xdr:nvSpPr>
      <xdr:spPr>
        <a:xfrm>
          <a:off x="3924300" y="652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82225</xdr:rowOff>
    </xdr:from>
    <xdr:to>
      <xdr:col>19</xdr:col>
      <xdr:colOff>38100</xdr:colOff>
      <xdr:row>35</xdr:row>
      <xdr:rowOff>183825</xdr:rowOff>
    </xdr:to>
    <xdr:sp macro="" textlink="">
      <xdr:nvSpPr>
        <xdr:cNvPr id="135" name="楕円 134"/>
        <xdr:cNvSpPr/>
      </xdr:nvSpPr>
      <xdr:spPr bwMode="auto">
        <a:xfrm>
          <a:off x="3556000" y="669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194002</xdr:rowOff>
    </xdr:from>
    <xdr:ext cx="762000" cy="259045"/>
    <xdr:sp macro="" textlink="">
      <xdr:nvSpPr>
        <xdr:cNvPr id="136" name="テキスト ボックス 135"/>
        <xdr:cNvSpPr txBox="1"/>
      </xdr:nvSpPr>
      <xdr:spPr>
        <a:xfrm>
          <a:off x="3225800" y="64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47054</xdr:rowOff>
    </xdr:from>
    <xdr:to>
      <xdr:col>15</xdr:col>
      <xdr:colOff>101600</xdr:colOff>
      <xdr:row>35</xdr:row>
      <xdr:rowOff>148654</xdr:rowOff>
    </xdr:to>
    <xdr:sp macro="" textlink="">
      <xdr:nvSpPr>
        <xdr:cNvPr id="137" name="楕円 136"/>
        <xdr:cNvSpPr/>
      </xdr:nvSpPr>
      <xdr:spPr bwMode="auto">
        <a:xfrm>
          <a:off x="2857500" y="66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158830</xdr:rowOff>
    </xdr:from>
    <xdr:ext cx="762000" cy="259045"/>
    <xdr:sp macro="" textlink="">
      <xdr:nvSpPr>
        <xdr:cNvPr id="138" name="テキスト ボックス 137"/>
        <xdr:cNvSpPr txBox="1"/>
      </xdr:nvSpPr>
      <xdr:spPr>
        <a:xfrm>
          <a:off x="2527300" y="64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51273</xdr:rowOff>
    </xdr:from>
    <xdr:to>
      <xdr:col>24</xdr:col>
      <xdr:colOff>63500</xdr:colOff>
      <xdr:row>36</xdr:row>
      <xdr:rowOff>63599</xdr:rowOff>
    </xdr:to>
    <xdr:cxnSp macro="">
      <xdr:nvCxnSpPr>
        <xdr:cNvPr id="58" name="直線コネクタ 57"/>
        <xdr:cNvCxnSpPr/>
      </xdr:nvCxnSpPr>
      <xdr:spPr>
        <a:xfrm flipV="1">
          <a:off x="3797300" y="6223473"/>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63599</xdr:rowOff>
    </xdr:from>
    <xdr:to>
      <xdr:col>19</xdr:col>
      <xdr:colOff>177800</xdr:colOff>
      <xdr:row>36</xdr:row>
      <xdr:rowOff>84063</xdr:rowOff>
    </xdr:to>
    <xdr:cxnSp macro="">
      <xdr:nvCxnSpPr>
        <xdr:cNvPr id="61" name="直線コネクタ 60"/>
        <xdr:cNvCxnSpPr/>
      </xdr:nvCxnSpPr>
      <xdr:spPr>
        <a:xfrm flipV="1">
          <a:off x="2908300" y="6235799"/>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84063</xdr:rowOff>
    </xdr:from>
    <xdr:to>
      <xdr:col>15</xdr:col>
      <xdr:colOff>50800</xdr:colOff>
      <xdr:row>36</xdr:row>
      <xdr:rowOff>109927</xdr:rowOff>
    </xdr:to>
    <xdr:cxnSp macro="">
      <xdr:nvCxnSpPr>
        <xdr:cNvPr id="64" name="直線コネクタ 63"/>
        <xdr:cNvCxnSpPr/>
      </xdr:nvCxnSpPr>
      <xdr:spPr>
        <a:xfrm flipV="1">
          <a:off x="2019300" y="6256263"/>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106699</xdr:rowOff>
    </xdr:from>
    <xdr:to>
      <xdr:col>10</xdr:col>
      <xdr:colOff>114300</xdr:colOff>
      <xdr:row>36</xdr:row>
      <xdr:rowOff>109927</xdr:rowOff>
    </xdr:to>
    <xdr:cxnSp macro="">
      <xdr:nvCxnSpPr>
        <xdr:cNvPr id="67" name="直線コネクタ 66"/>
        <xdr:cNvCxnSpPr/>
      </xdr:nvCxnSpPr>
      <xdr:spPr>
        <a:xfrm>
          <a:off x="1130300" y="6278899"/>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473</xdr:rowOff>
    </xdr:from>
    <xdr:to>
      <xdr:col>24</xdr:col>
      <xdr:colOff>114300</xdr:colOff>
      <xdr:row>36</xdr:row>
      <xdr:rowOff>102073</xdr:rowOff>
    </xdr:to>
    <xdr:sp macro="" textlink="">
      <xdr:nvSpPr>
        <xdr:cNvPr id="77" name="楕円 76"/>
        <xdr:cNvSpPr/>
      </xdr:nvSpPr>
      <xdr:spPr>
        <a:xfrm>
          <a:off x="4584700" y="61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23350</xdr:rowOff>
    </xdr:from>
    <xdr:ext cx="534377" cy="259045"/>
    <xdr:sp macro="" textlink="">
      <xdr:nvSpPr>
        <xdr:cNvPr id="78" name="人件費該当値テキスト"/>
        <xdr:cNvSpPr txBox="1"/>
      </xdr:nvSpPr>
      <xdr:spPr>
        <a:xfrm>
          <a:off x="4686300" y="60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12799</xdr:rowOff>
    </xdr:from>
    <xdr:to>
      <xdr:col>20</xdr:col>
      <xdr:colOff>38100</xdr:colOff>
      <xdr:row>36</xdr:row>
      <xdr:rowOff>114399</xdr:rowOff>
    </xdr:to>
    <xdr:sp macro="" textlink="">
      <xdr:nvSpPr>
        <xdr:cNvPr id="79" name="楕円 78"/>
        <xdr:cNvSpPr/>
      </xdr:nvSpPr>
      <xdr:spPr>
        <a:xfrm>
          <a:off x="3746500" y="6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130926</xdr:rowOff>
    </xdr:from>
    <xdr:ext cx="534377" cy="259045"/>
    <xdr:sp macro="" textlink="">
      <xdr:nvSpPr>
        <xdr:cNvPr id="80" name="テキスト ボックス 79"/>
        <xdr:cNvSpPr txBox="1"/>
      </xdr:nvSpPr>
      <xdr:spPr>
        <a:xfrm>
          <a:off x="3530111" y="59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33263</xdr:rowOff>
    </xdr:from>
    <xdr:to>
      <xdr:col>15</xdr:col>
      <xdr:colOff>101600</xdr:colOff>
      <xdr:row>36</xdr:row>
      <xdr:rowOff>134863</xdr:rowOff>
    </xdr:to>
    <xdr:sp macro="" textlink="">
      <xdr:nvSpPr>
        <xdr:cNvPr id="81" name="楕円 80"/>
        <xdr:cNvSpPr/>
      </xdr:nvSpPr>
      <xdr:spPr>
        <a:xfrm>
          <a:off x="2857500" y="62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151390</xdr:rowOff>
    </xdr:from>
    <xdr:ext cx="534377" cy="259045"/>
    <xdr:sp macro="" textlink="">
      <xdr:nvSpPr>
        <xdr:cNvPr id="82" name="テキスト ボックス 81"/>
        <xdr:cNvSpPr txBox="1"/>
      </xdr:nvSpPr>
      <xdr:spPr>
        <a:xfrm>
          <a:off x="2641111" y="59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59127</xdr:rowOff>
    </xdr:from>
    <xdr:to>
      <xdr:col>10</xdr:col>
      <xdr:colOff>165100</xdr:colOff>
      <xdr:row>36</xdr:row>
      <xdr:rowOff>160727</xdr:rowOff>
    </xdr:to>
    <xdr:sp macro="" textlink="">
      <xdr:nvSpPr>
        <xdr:cNvPr id="83" name="楕円 82"/>
        <xdr:cNvSpPr/>
      </xdr:nvSpPr>
      <xdr:spPr>
        <a:xfrm>
          <a:off x="1968500" y="62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151854</xdr:rowOff>
    </xdr:from>
    <xdr:ext cx="534377" cy="259045"/>
    <xdr:sp macro="" textlink="">
      <xdr:nvSpPr>
        <xdr:cNvPr id="84" name="テキスト ボックス 83"/>
        <xdr:cNvSpPr txBox="1"/>
      </xdr:nvSpPr>
      <xdr:spPr>
        <a:xfrm>
          <a:off x="1752111" y="63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55899</xdr:rowOff>
    </xdr:from>
    <xdr:to>
      <xdr:col>6</xdr:col>
      <xdr:colOff>38100</xdr:colOff>
      <xdr:row>36</xdr:row>
      <xdr:rowOff>157499</xdr:rowOff>
    </xdr:to>
    <xdr:sp macro="" textlink="">
      <xdr:nvSpPr>
        <xdr:cNvPr id="85" name="楕円 84"/>
        <xdr:cNvSpPr/>
      </xdr:nvSpPr>
      <xdr:spPr>
        <a:xfrm>
          <a:off x="1079500" y="62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2576</xdr:rowOff>
    </xdr:from>
    <xdr:ext cx="534377" cy="259045"/>
    <xdr:sp macro="" textlink="">
      <xdr:nvSpPr>
        <xdr:cNvPr id="86" name="テキスト ボックス 85"/>
        <xdr:cNvSpPr txBox="1"/>
      </xdr:nvSpPr>
      <xdr:spPr>
        <a:xfrm>
          <a:off x="863111" y="60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125875</xdr:rowOff>
    </xdr:from>
    <xdr:to>
      <xdr:col>24</xdr:col>
      <xdr:colOff>63500</xdr:colOff>
      <xdr:row>57</xdr:row>
      <xdr:rowOff>129195</xdr:rowOff>
    </xdr:to>
    <xdr:cxnSp macro="">
      <xdr:nvCxnSpPr>
        <xdr:cNvPr id="118" name="直線コネクタ 117"/>
        <xdr:cNvCxnSpPr/>
      </xdr:nvCxnSpPr>
      <xdr:spPr>
        <a:xfrm>
          <a:off x="3797300" y="9898525"/>
          <a:ext cx="8382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125875</xdr:rowOff>
    </xdr:from>
    <xdr:to>
      <xdr:col>19</xdr:col>
      <xdr:colOff>177800</xdr:colOff>
      <xdr:row>57</xdr:row>
      <xdr:rowOff>141867</xdr:rowOff>
    </xdr:to>
    <xdr:cxnSp macro="">
      <xdr:nvCxnSpPr>
        <xdr:cNvPr id="121" name="直線コネクタ 120"/>
        <xdr:cNvCxnSpPr/>
      </xdr:nvCxnSpPr>
      <xdr:spPr>
        <a:xfrm flipV="1">
          <a:off x="2908300" y="9898525"/>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71033</xdr:rowOff>
    </xdr:from>
    <xdr:to>
      <xdr:col>15</xdr:col>
      <xdr:colOff>50800</xdr:colOff>
      <xdr:row>57</xdr:row>
      <xdr:rowOff>141867</xdr:rowOff>
    </xdr:to>
    <xdr:cxnSp macro="">
      <xdr:nvCxnSpPr>
        <xdr:cNvPr id="124" name="直線コネクタ 123"/>
        <xdr:cNvCxnSpPr/>
      </xdr:nvCxnSpPr>
      <xdr:spPr>
        <a:xfrm>
          <a:off x="2019300" y="9843683"/>
          <a:ext cx="889000" cy="7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71033</xdr:rowOff>
    </xdr:from>
    <xdr:to>
      <xdr:col>10</xdr:col>
      <xdr:colOff>114300</xdr:colOff>
      <xdr:row>57</xdr:row>
      <xdr:rowOff>131906</xdr:rowOff>
    </xdr:to>
    <xdr:cxnSp macro="">
      <xdr:nvCxnSpPr>
        <xdr:cNvPr id="127" name="直線コネクタ 126"/>
        <xdr:cNvCxnSpPr/>
      </xdr:nvCxnSpPr>
      <xdr:spPr>
        <a:xfrm flipV="1">
          <a:off x="1130300" y="9843683"/>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78395</xdr:rowOff>
    </xdr:from>
    <xdr:to>
      <xdr:col>24</xdr:col>
      <xdr:colOff>114300</xdr:colOff>
      <xdr:row>58</xdr:row>
      <xdr:rowOff>8545</xdr:rowOff>
    </xdr:to>
    <xdr:sp macro="" textlink="">
      <xdr:nvSpPr>
        <xdr:cNvPr id="137" name="楕円 136"/>
        <xdr:cNvSpPr/>
      </xdr:nvSpPr>
      <xdr:spPr>
        <a:xfrm>
          <a:off x="4584700" y="98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56822</xdr:rowOff>
    </xdr:from>
    <xdr:ext cx="534377" cy="259045"/>
    <xdr:sp macro="" textlink="">
      <xdr:nvSpPr>
        <xdr:cNvPr id="138" name="物件費該当値テキスト"/>
        <xdr:cNvSpPr txBox="1"/>
      </xdr:nvSpPr>
      <xdr:spPr>
        <a:xfrm>
          <a:off x="4686300" y="98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75075</xdr:rowOff>
    </xdr:from>
    <xdr:to>
      <xdr:col>20</xdr:col>
      <xdr:colOff>38100</xdr:colOff>
      <xdr:row>58</xdr:row>
      <xdr:rowOff>5225</xdr:rowOff>
    </xdr:to>
    <xdr:sp macro="" textlink="">
      <xdr:nvSpPr>
        <xdr:cNvPr id="139" name="楕円 138"/>
        <xdr:cNvSpPr/>
      </xdr:nvSpPr>
      <xdr:spPr>
        <a:xfrm>
          <a:off x="3746500" y="98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167802</xdr:rowOff>
    </xdr:from>
    <xdr:ext cx="534377" cy="259045"/>
    <xdr:sp macro="" textlink="">
      <xdr:nvSpPr>
        <xdr:cNvPr id="140" name="テキスト ボックス 139"/>
        <xdr:cNvSpPr txBox="1"/>
      </xdr:nvSpPr>
      <xdr:spPr>
        <a:xfrm>
          <a:off x="3530111" y="99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91067</xdr:rowOff>
    </xdr:from>
    <xdr:to>
      <xdr:col>15</xdr:col>
      <xdr:colOff>101600</xdr:colOff>
      <xdr:row>58</xdr:row>
      <xdr:rowOff>21217</xdr:rowOff>
    </xdr:to>
    <xdr:sp macro="" textlink="">
      <xdr:nvSpPr>
        <xdr:cNvPr id="141" name="楕円 140"/>
        <xdr:cNvSpPr/>
      </xdr:nvSpPr>
      <xdr:spPr>
        <a:xfrm>
          <a:off x="2857500" y="9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12344</xdr:rowOff>
    </xdr:from>
    <xdr:ext cx="534377" cy="259045"/>
    <xdr:sp macro="" textlink="">
      <xdr:nvSpPr>
        <xdr:cNvPr id="142" name="テキスト ボックス 141"/>
        <xdr:cNvSpPr txBox="1"/>
      </xdr:nvSpPr>
      <xdr:spPr>
        <a:xfrm>
          <a:off x="2641111" y="99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20233</xdr:rowOff>
    </xdr:from>
    <xdr:to>
      <xdr:col>10</xdr:col>
      <xdr:colOff>165100</xdr:colOff>
      <xdr:row>57</xdr:row>
      <xdr:rowOff>121833</xdr:rowOff>
    </xdr:to>
    <xdr:sp macro="" textlink="">
      <xdr:nvSpPr>
        <xdr:cNvPr id="143" name="楕円 142"/>
        <xdr:cNvSpPr/>
      </xdr:nvSpPr>
      <xdr:spPr>
        <a:xfrm>
          <a:off x="1968500" y="97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112960</xdr:rowOff>
    </xdr:from>
    <xdr:ext cx="534377" cy="259045"/>
    <xdr:sp macro="" textlink="">
      <xdr:nvSpPr>
        <xdr:cNvPr id="144" name="テキスト ボックス 143"/>
        <xdr:cNvSpPr txBox="1"/>
      </xdr:nvSpPr>
      <xdr:spPr>
        <a:xfrm>
          <a:off x="1752111" y="988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81106</xdr:rowOff>
    </xdr:from>
    <xdr:to>
      <xdr:col>6</xdr:col>
      <xdr:colOff>38100</xdr:colOff>
      <xdr:row>58</xdr:row>
      <xdr:rowOff>11256</xdr:rowOff>
    </xdr:to>
    <xdr:sp macro="" textlink="">
      <xdr:nvSpPr>
        <xdr:cNvPr id="145" name="楕円 144"/>
        <xdr:cNvSpPr/>
      </xdr:nvSpPr>
      <xdr:spPr>
        <a:xfrm>
          <a:off x="1079500" y="985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2383</xdr:rowOff>
    </xdr:from>
    <xdr:ext cx="534377" cy="259045"/>
    <xdr:sp macro="" textlink="">
      <xdr:nvSpPr>
        <xdr:cNvPr id="146" name="テキスト ボックス 145"/>
        <xdr:cNvSpPr txBox="1"/>
      </xdr:nvSpPr>
      <xdr:spPr>
        <a:xfrm>
          <a:off x="863111" y="994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108953</xdr:rowOff>
    </xdr:from>
    <xdr:to>
      <xdr:col>24</xdr:col>
      <xdr:colOff>63500</xdr:colOff>
      <xdr:row>78</xdr:row>
      <xdr:rowOff>120231</xdr:rowOff>
    </xdr:to>
    <xdr:cxnSp macro="">
      <xdr:nvCxnSpPr>
        <xdr:cNvPr id="175" name="直線コネクタ 174"/>
        <xdr:cNvCxnSpPr/>
      </xdr:nvCxnSpPr>
      <xdr:spPr>
        <a:xfrm>
          <a:off x="3797300" y="13482053"/>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108953</xdr:rowOff>
    </xdr:from>
    <xdr:to>
      <xdr:col>19</xdr:col>
      <xdr:colOff>177800</xdr:colOff>
      <xdr:row>78</xdr:row>
      <xdr:rowOff>116954</xdr:rowOff>
    </xdr:to>
    <xdr:cxnSp macro="">
      <xdr:nvCxnSpPr>
        <xdr:cNvPr id="178" name="直線コネクタ 177"/>
        <xdr:cNvCxnSpPr/>
      </xdr:nvCxnSpPr>
      <xdr:spPr>
        <a:xfrm flipV="1">
          <a:off x="2908300" y="134820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116954</xdr:rowOff>
    </xdr:from>
    <xdr:to>
      <xdr:col>15</xdr:col>
      <xdr:colOff>50800</xdr:colOff>
      <xdr:row>78</xdr:row>
      <xdr:rowOff>139357</xdr:rowOff>
    </xdr:to>
    <xdr:cxnSp macro="">
      <xdr:nvCxnSpPr>
        <xdr:cNvPr id="181" name="直線コネクタ 180"/>
        <xdr:cNvCxnSpPr/>
      </xdr:nvCxnSpPr>
      <xdr:spPr>
        <a:xfrm flipV="1">
          <a:off x="2019300" y="1349005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139357</xdr:rowOff>
    </xdr:from>
    <xdr:to>
      <xdr:col>10</xdr:col>
      <xdr:colOff>114300</xdr:colOff>
      <xdr:row>78</xdr:row>
      <xdr:rowOff>152349</xdr:rowOff>
    </xdr:to>
    <xdr:cxnSp macro="">
      <xdr:nvCxnSpPr>
        <xdr:cNvPr id="184" name="直線コネクタ 183"/>
        <xdr:cNvCxnSpPr/>
      </xdr:nvCxnSpPr>
      <xdr:spPr>
        <a:xfrm flipV="1">
          <a:off x="1130300" y="13512457"/>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69431</xdr:rowOff>
    </xdr:from>
    <xdr:to>
      <xdr:col>24</xdr:col>
      <xdr:colOff>114300</xdr:colOff>
      <xdr:row>78</xdr:row>
      <xdr:rowOff>171031</xdr:rowOff>
    </xdr:to>
    <xdr:sp macro="" textlink="">
      <xdr:nvSpPr>
        <xdr:cNvPr id="194" name="楕円 193"/>
        <xdr:cNvSpPr/>
      </xdr:nvSpPr>
      <xdr:spPr>
        <a:xfrm>
          <a:off x="4584700" y="134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155808</xdr:rowOff>
    </xdr:from>
    <xdr:ext cx="469744" cy="259045"/>
    <xdr:sp macro="" textlink="">
      <xdr:nvSpPr>
        <xdr:cNvPr id="195" name="維持補修費該当値テキスト"/>
        <xdr:cNvSpPr txBox="1"/>
      </xdr:nvSpPr>
      <xdr:spPr>
        <a:xfrm>
          <a:off x="4686300" y="133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58153</xdr:rowOff>
    </xdr:from>
    <xdr:to>
      <xdr:col>20</xdr:col>
      <xdr:colOff>38100</xdr:colOff>
      <xdr:row>78</xdr:row>
      <xdr:rowOff>159753</xdr:rowOff>
    </xdr:to>
    <xdr:sp macro="" textlink="">
      <xdr:nvSpPr>
        <xdr:cNvPr id="196" name="楕円 195"/>
        <xdr:cNvSpPr/>
      </xdr:nvSpPr>
      <xdr:spPr>
        <a:xfrm>
          <a:off x="37465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150880</xdr:rowOff>
    </xdr:from>
    <xdr:ext cx="469744" cy="259045"/>
    <xdr:sp macro="" textlink="">
      <xdr:nvSpPr>
        <xdr:cNvPr id="197" name="テキスト ボックス 196"/>
        <xdr:cNvSpPr txBox="1"/>
      </xdr:nvSpPr>
      <xdr:spPr>
        <a:xfrm>
          <a:off x="3562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66154</xdr:rowOff>
    </xdr:from>
    <xdr:to>
      <xdr:col>15</xdr:col>
      <xdr:colOff>101600</xdr:colOff>
      <xdr:row>78</xdr:row>
      <xdr:rowOff>167754</xdr:rowOff>
    </xdr:to>
    <xdr:sp macro="" textlink="">
      <xdr:nvSpPr>
        <xdr:cNvPr id="198" name="楕円 197"/>
        <xdr:cNvSpPr/>
      </xdr:nvSpPr>
      <xdr:spPr>
        <a:xfrm>
          <a:off x="2857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158881</xdr:rowOff>
    </xdr:from>
    <xdr:ext cx="469744" cy="259045"/>
    <xdr:sp macro="" textlink="">
      <xdr:nvSpPr>
        <xdr:cNvPr id="199" name="テキスト ボックス 198"/>
        <xdr:cNvSpPr txBox="1"/>
      </xdr:nvSpPr>
      <xdr:spPr>
        <a:xfrm>
          <a:off x="2673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88557</xdr:rowOff>
    </xdr:from>
    <xdr:to>
      <xdr:col>10</xdr:col>
      <xdr:colOff>165100</xdr:colOff>
      <xdr:row>79</xdr:row>
      <xdr:rowOff>18707</xdr:rowOff>
    </xdr:to>
    <xdr:sp macro="" textlink="">
      <xdr:nvSpPr>
        <xdr:cNvPr id="200" name="楕円 199"/>
        <xdr:cNvSpPr/>
      </xdr:nvSpPr>
      <xdr:spPr>
        <a:xfrm>
          <a:off x="1968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9834</xdr:rowOff>
    </xdr:from>
    <xdr:ext cx="469744" cy="259045"/>
    <xdr:sp macro="" textlink="">
      <xdr:nvSpPr>
        <xdr:cNvPr id="201" name="テキスト ボックス 200"/>
        <xdr:cNvSpPr txBox="1"/>
      </xdr:nvSpPr>
      <xdr:spPr>
        <a:xfrm>
          <a:off x="1784428" y="1355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101549</xdr:rowOff>
    </xdr:from>
    <xdr:to>
      <xdr:col>6</xdr:col>
      <xdr:colOff>38100</xdr:colOff>
      <xdr:row>79</xdr:row>
      <xdr:rowOff>31699</xdr:rowOff>
    </xdr:to>
    <xdr:sp macro="" textlink="">
      <xdr:nvSpPr>
        <xdr:cNvPr id="202" name="楕円 201"/>
        <xdr:cNvSpPr/>
      </xdr:nvSpPr>
      <xdr:spPr>
        <a:xfrm>
          <a:off x="1079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22826</xdr:rowOff>
    </xdr:from>
    <xdr:ext cx="469744" cy="259045"/>
    <xdr:sp macro="" textlink="">
      <xdr:nvSpPr>
        <xdr:cNvPr id="203" name="テキスト ボックス 202"/>
        <xdr:cNvSpPr txBox="1"/>
      </xdr:nvSpPr>
      <xdr:spPr>
        <a:xfrm>
          <a:off x="895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131029</xdr:rowOff>
    </xdr:from>
    <xdr:to>
      <xdr:col>24</xdr:col>
      <xdr:colOff>63500</xdr:colOff>
      <xdr:row>95</xdr:row>
      <xdr:rowOff>6998</xdr:rowOff>
    </xdr:to>
    <xdr:cxnSp macro="">
      <xdr:nvCxnSpPr>
        <xdr:cNvPr id="233" name="直線コネクタ 232"/>
        <xdr:cNvCxnSpPr/>
      </xdr:nvCxnSpPr>
      <xdr:spPr>
        <a:xfrm flipV="1">
          <a:off x="3797300" y="16247329"/>
          <a:ext cx="8382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6998</xdr:rowOff>
    </xdr:from>
    <xdr:to>
      <xdr:col>19</xdr:col>
      <xdr:colOff>177800</xdr:colOff>
      <xdr:row>95</xdr:row>
      <xdr:rowOff>33370</xdr:rowOff>
    </xdr:to>
    <xdr:cxnSp macro="">
      <xdr:nvCxnSpPr>
        <xdr:cNvPr id="236" name="直線コネクタ 235"/>
        <xdr:cNvCxnSpPr/>
      </xdr:nvCxnSpPr>
      <xdr:spPr>
        <a:xfrm flipV="1">
          <a:off x="2908300" y="16294748"/>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33370</xdr:rowOff>
    </xdr:from>
    <xdr:to>
      <xdr:col>15</xdr:col>
      <xdr:colOff>50800</xdr:colOff>
      <xdr:row>95</xdr:row>
      <xdr:rowOff>76240</xdr:rowOff>
    </xdr:to>
    <xdr:cxnSp macro="">
      <xdr:nvCxnSpPr>
        <xdr:cNvPr id="239" name="直線コネクタ 238"/>
        <xdr:cNvCxnSpPr/>
      </xdr:nvCxnSpPr>
      <xdr:spPr>
        <a:xfrm flipV="1">
          <a:off x="2019300" y="16321120"/>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76240</xdr:rowOff>
    </xdr:from>
    <xdr:to>
      <xdr:col>10</xdr:col>
      <xdr:colOff>114300</xdr:colOff>
      <xdr:row>95</xdr:row>
      <xdr:rowOff>145422</xdr:rowOff>
    </xdr:to>
    <xdr:cxnSp macro="">
      <xdr:nvCxnSpPr>
        <xdr:cNvPr id="242" name="直線コネクタ 241"/>
        <xdr:cNvCxnSpPr/>
      </xdr:nvCxnSpPr>
      <xdr:spPr>
        <a:xfrm flipV="1">
          <a:off x="1130300" y="16363990"/>
          <a:ext cx="889000" cy="6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80229</xdr:rowOff>
    </xdr:from>
    <xdr:to>
      <xdr:col>24</xdr:col>
      <xdr:colOff>114300</xdr:colOff>
      <xdr:row>95</xdr:row>
      <xdr:rowOff>10379</xdr:rowOff>
    </xdr:to>
    <xdr:sp macro="" textlink="">
      <xdr:nvSpPr>
        <xdr:cNvPr id="252" name="楕円 251"/>
        <xdr:cNvSpPr/>
      </xdr:nvSpPr>
      <xdr:spPr>
        <a:xfrm>
          <a:off x="4584700" y="16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103106</xdr:rowOff>
    </xdr:from>
    <xdr:ext cx="599010" cy="259045"/>
    <xdr:sp macro="" textlink="">
      <xdr:nvSpPr>
        <xdr:cNvPr id="253" name="扶助費該当値テキスト"/>
        <xdr:cNvSpPr txBox="1"/>
      </xdr:nvSpPr>
      <xdr:spPr>
        <a:xfrm>
          <a:off x="4686300" y="16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127648</xdr:rowOff>
    </xdr:from>
    <xdr:to>
      <xdr:col>20</xdr:col>
      <xdr:colOff>38100</xdr:colOff>
      <xdr:row>95</xdr:row>
      <xdr:rowOff>57798</xdr:rowOff>
    </xdr:to>
    <xdr:sp macro="" textlink="">
      <xdr:nvSpPr>
        <xdr:cNvPr id="254" name="楕円 253"/>
        <xdr:cNvSpPr/>
      </xdr:nvSpPr>
      <xdr:spPr>
        <a:xfrm>
          <a:off x="3746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74325</xdr:rowOff>
    </xdr:from>
    <xdr:ext cx="599010" cy="259045"/>
    <xdr:sp macro="" textlink="">
      <xdr:nvSpPr>
        <xdr:cNvPr id="255" name="テキスト ボックス 254"/>
        <xdr:cNvSpPr txBox="1"/>
      </xdr:nvSpPr>
      <xdr:spPr>
        <a:xfrm>
          <a:off x="3497795" y="160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154020</xdr:rowOff>
    </xdr:from>
    <xdr:to>
      <xdr:col>15</xdr:col>
      <xdr:colOff>101600</xdr:colOff>
      <xdr:row>95</xdr:row>
      <xdr:rowOff>84170</xdr:rowOff>
    </xdr:to>
    <xdr:sp macro="" textlink="">
      <xdr:nvSpPr>
        <xdr:cNvPr id="256" name="楕円 255"/>
        <xdr:cNvSpPr/>
      </xdr:nvSpPr>
      <xdr:spPr>
        <a:xfrm>
          <a:off x="2857500" y="162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100697</xdr:rowOff>
    </xdr:from>
    <xdr:ext cx="599010" cy="259045"/>
    <xdr:sp macro="" textlink="">
      <xdr:nvSpPr>
        <xdr:cNvPr id="257" name="テキスト ボックス 256"/>
        <xdr:cNvSpPr txBox="1"/>
      </xdr:nvSpPr>
      <xdr:spPr>
        <a:xfrm>
          <a:off x="2608795" y="160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25440</xdr:rowOff>
    </xdr:from>
    <xdr:to>
      <xdr:col>10</xdr:col>
      <xdr:colOff>165100</xdr:colOff>
      <xdr:row>95</xdr:row>
      <xdr:rowOff>127040</xdr:rowOff>
    </xdr:to>
    <xdr:sp macro="" textlink="">
      <xdr:nvSpPr>
        <xdr:cNvPr id="258" name="楕円 257"/>
        <xdr:cNvSpPr/>
      </xdr:nvSpPr>
      <xdr:spPr>
        <a:xfrm>
          <a:off x="1968500" y="16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143567</xdr:rowOff>
    </xdr:from>
    <xdr:ext cx="599010" cy="259045"/>
    <xdr:sp macro="" textlink="">
      <xdr:nvSpPr>
        <xdr:cNvPr id="259" name="テキスト ボックス 258"/>
        <xdr:cNvSpPr txBox="1"/>
      </xdr:nvSpPr>
      <xdr:spPr>
        <a:xfrm>
          <a:off x="1719795" y="1608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94622</xdr:rowOff>
    </xdr:from>
    <xdr:to>
      <xdr:col>6</xdr:col>
      <xdr:colOff>38100</xdr:colOff>
      <xdr:row>96</xdr:row>
      <xdr:rowOff>24772</xdr:rowOff>
    </xdr:to>
    <xdr:sp macro="" textlink="">
      <xdr:nvSpPr>
        <xdr:cNvPr id="260" name="楕円 259"/>
        <xdr:cNvSpPr/>
      </xdr:nvSpPr>
      <xdr:spPr>
        <a:xfrm>
          <a:off x="1079500" y="1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41299</xdr:rowOff>
    </xdr:from>
    <xdr:ext cx="599010" cy="259045"/>
    <xdr:sp macro="" textlink="">
      <xdr:nvSpPr>
        <xdr:cNvPr id="261" name="テキスト ボックス 260"/>
        <xdr:cNvSpPr txBox="1"/>
      </xdr:nvSpPr>
      <xdr:spPr>
        <a:xfrm>
          <a:off x="830795" y="161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151595</xdr:rowOff>
    </xdr:from>
    <xdr:to>
      <xdr:col>55</xdr:col>
      <xdr:colOff>0</xdr:colOff>
      <xdr:row>34</xdr:row>
      <xdr:rowOff>158582</xdr:rowOff>
    </xdr:to>
    <xdr:cxnSp macro="">
      <xdr:nvCxnSpPr>
        <xdr:cNvPr id="290" name="直線コネクタ 289"/>
        <xdr:cNvCxnSpPr/>
      </xdr:nvCxnSpPr>
      <xdr:spPr>
        <a:xfrm flipV="1">
          <a:off x="9639300" y="5980895"/>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158582</xdr:rowOff>
    </xdr:from>
    <xdr:to>
      <xdr:col>50</xdr:col>
      <xdr:colOff>114300</xdr:colOff>
      <xdr:row>35</xdr:row>
      <xdr:rowOff>88204</xdr:rowOff>
    </xdr:to>
    <xdr:cxnSp macro="">
      <xdr:nvCxnSpPr>
        <xdr:cNvPr id="293" name="直線コネクタ 292"/>
        <xdr:cNvCxnSpPr/>
      </xdr:nvCxnSpPr>
      <xdr:spPr>
        <a:xfrm flipV="1">
          <a:off x="8750300" y="5987882"/>
          <a:ext cx="889000" cy="10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75890</xdr:rowOff>
    </xdr:from>
    <xdr:to>
      <xdr:col>45</xdr:col>
      <xdr:colOff>177800</xdr:colOff>
      <xdr:row>35</xdr:row>
      <xdr:rowOff>88204</xdr:rowOff>
    </xdr:to>
    <xdr:cxnSp macro="">
      <xdr:nvCxnSpPr>
        <xdr:cNvPr id="296" name="直線コネクタ 295"/>
        <xdr:cNvCxnSpPr/>
      </xdr:nvCxnSpPr>
      <xdr:spPr>
        <a:xfrm>
          <a:off x="7861300" y="6076640"/>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75890</xdr:rowOff>
    </xdr:from>
    <xdr:to>
      <xdr:col>41</xdr:col>
      <xdr:colOff>50800</xdr:colOff>
      <xdr:row>35</xdr:row>
      <xdr:rowOff>82283</xdr:rowOff>
    </xdr:to>
    <xdr:cxnSp macro="">
      <xdr:nvCxnSpPr>
        <xdr:cNvPr id="299" name="直線コネクタ 298"/>
        <xdr:cNvCxnSpPr/>
      </xdr:nvCxnSpPr>
      <xdr:spPr>
        <a:xfrm flipV="1">
          <a:off x="6972300" y="6076640"/>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100795</xdr:rowOff>
    </xdr:from>
    <xdr:to>
      <xdr:col>55</xdr:col>
      <xdr:colOff>50800</xdr:colOff>
      <xdr:row>35</xdr:row>
      <xdr:rowOff>30945</xdr:rowOff>
    </xdr:to>
    <xdr:sp macro="" textlink="">
      <xdr:nvSpPr>
        <xdr:cNvPr id="309" name="楕円 308"/>
        <xdr:cNvSpPr/>
      </xdr:nvSpPr>
      <xdr:spPr>
        <a:xfrm>
          <a:off x="10426700" y="59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123672</xdr:rowOff>
    </xdr:from>
    <xdr:ext cx="534377" cy="259045"/>
    <xdr:sp macro="" textlink="">
      <xdr:nvSpPr>
        <xdr:cNvPr id="310" name="補助費等該当値テキスト"/>
        <xdr:cNvSpPr txBox="1"/>
      </xdr:nvSpPr>
      <xdr:spPr>
        <a:xfrm>
          <a:off x="10528300" y="578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107782</xdr:rowOff>
    </xdr:from>
    <xdr:to>
      <xdr:col>50</xdr:col>
      <xdr:colOff>165100</xdr:colOff>
      <xdr:row>35</xdr:row>
      <xdr:rowOff>37932</xdr:rowOff>
    </xdr:to>
    <xdr:sp macro="" textlink="">
      <xdr:nvSpPr>
        <xdr:cNvPr id="311" name="楕円 310"/>
        <xdr:cNvSpPr/>
      </xdr:nvSpPr>
      <xdr:spPr>
        <a:xfrm>
          <a:off x="9588500" y="59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54459</xdr:rowOff>
    </xdr:from>
    <xdr:ext cx="534377" cy="259045"/>
    <xdr:sp macro="" textlink="">
      <xdr:nvSpPr>
        <xdr:cNvPr id="312" name="テキスト ボックス 311"/>
        <xdr:cNvSpPr txBox="1"/>
      </xdr:nvSpPr>
      <xdr:spPr>
        <a:xfrm>
          <a:off x="9372111" y="57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37404</xdr:rowOff>
    </xdr:from>
    <xdr:to>
      <xdr:col>46</xdr:col>
      <xdr:colOff>38100</xdr:colOff>
      <xdr:row>35</xdr:row>
      <xdr:rowOff>139004</xdr:rowOff>
    </xdr:to>
    <xdr:sp macro="" textlink="">
      <xdr:nvSpPr>
        <xdr:cNvPr id="313" name="楕円 312"/>
        <xdr:cNvSpPr/>
      </xdr:nvSpPr>
      <xdr:spPr>
        <a:xfrm>
          <a:off x="8699500" y="603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155531</xdr:rowOff>
    </xdr:from>
    <xdr:ext cx="534377" cy="259045"/>
    <xdr:sp macro="" textlink="">
      <xdr:nvSpPr>
        <xdr:cNvPr id="314" name="テキスト ボックス 313"/>
        <xdr:cNvSpPr txBox="1"/>
      </xdr:nvSpPr>
      <xdr:spPr>
        <a:xfrm>
          <a:off x="8483111" y="581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25090</xdr:rowOff>
    </xdr:from>
    <xdr:to>
      <xdr:col>41</xdr:col>
      <xdr:colOff>101600</xdr:colOff>
      <xdr:row>35</xdr:row>
      <xdr:rowOff>126690</xdr:rowOff>
    </xdr:to>
    <xdr:sp macro="" textlink="">
      <xdr:nvSpPr>
        <xdr:cNvPr id="315" name="楕円 314"/>
        <xdr:cNvSpPr/>
      </xdr:nvSpPr>
      <xdr:spPr>
        <a:xfrm>
          <a:off x="7810500" y="60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143217</xdr:rowOff>
    </xdr:from>
    <xdr:ext cx="534377" cy="259045"/>
    <xdr:sp macro="" textlink="">
      <xdr:nvSpPr>
        <xdr:cNvPr id="316" name="テキスト ボックス 315"/>
        <xdr:cNvSpPr txBox="1"/>
      </xdr:nvSpPr>
      <xdr:spPr>
        <a:xfrm>
          <a:off x="7594111" y="58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31483</xdr:rowOff>
    </xdr:from>
    <xdr:to>
      <xdr:col>36</xdr:col>
      <xdr:colOff>165100</xdr:colOff>
      <xdr:row>35</xdr:row>
      <xdr:rowOff>133083</xdr:rowOff>
    </xdr:to>
    <xdr:sp macro="" textlink="">
      <xdr:nvSpPr>
        <xdr:cNvPr id="317" name="楕円 316"/>
        <xdr:cNvSpPr/>
      </xdr:nvSpPr>
      <xdr:spPr>
        <a:xfrm>
          <a:off x="6921500" y="60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149610</xdr:rowOff>
    </xdr:from>
    <xdr:ext cx="534377" cy="259045"/>
    <xdr:sp macro="" textlink="">
      <xdr:nvSpPr>
        <xdr:cNvPr id="318" name="テキスト ボックス 317"/>
        <xdr:cNvSpPr txBox="1"/>
      </xdr:nvSpPr>
      <xdr:spPr>
        <a:xfrm>
          <a:off x="6705111" y="58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96202</xdr:rowOff>
    </xdr:from>
    <xdr:to>
      <xdr:col>55</xdr:col>
      <xdr:colOff>0</xdr:colOff>
      <xdr:row>57</xdr:row>
      <xdr:rowOff>78353</xdr:rowOff>
    </xdr:to>
    <xdr:cxnSp macro="">
      <xdr:nvCxnSpPr>
        <xdr:cNvPr id="345" name="直線コネクタ 344"/>
        <xdr:cNvCxnSpPr/>
      </xdr:nvCxnSpPr>
      <xdr:spPr>
        <a:xfrm flipV="1">
          <a:off x="9639300" y="9697402"/>
          <a:ext cx="8382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122806</xdr:rowOff>
    </xdr:from>
    <xdr:to>
      <xdr:col>50</xdr:col>
      <xdr:colOff>114300</xdr:colOff>
      <xdr:row>57</xdr:row>
      <xdr:rowOff>78353</xdr:rowOff>
    </xdr:to>
    <xdr:cxnSp macro="">
      <xdr:nvCxnSpPr>
        <xdr:cNvPr id="348" name="直線コネクタ 347"/>
        <xdr:cNvCxnSpPr/>
      </xdr:nvCxnSpPr>
      <xdr:spPr>
        <a:xfrm>
          <a:off x="8750300" y="9724006"/>
          <a:ext cx="889000" cy="1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122806</xdr:rowOff>
    </xdr:from>
    <xdr:to>
      <xdr:col>45</xdr:col>
      <xdr:colOff>177800</xdr:colOff>
      <xdr:row>56</xdr:row>
      <xdr:rowOff>128965</xdr:rowOff>
    </xdr:to>
    <xdr:cxnSp macro="">
      <xdr:nvCxnSpPr>
        <xdr:cNvPr id="351" name="直線コネクタ 350"/>
        <xdr:cNvCxnSpPr/>
      </xdr:nvCxnSpPr>
      <xdr:spPr>
        <a:xfrm flipV="1">
          <a:off x="7861300" y="9724006"/>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128965</xdr:rowOff>
    </xdr:from>
    <xdr:to>
      <xdr:col>41</xdr:col>
      <xdr:colOff>50800</xdr:colOff>
      <xdr:row>56</xdr:row>
      <xdr:rowOff>138378</xdr:rowOff>
    </xdr:to>
    <xdr:cxnSp macro="">
      <xdr:nvCxnSpPr>
        <xdr:cNvPr id="354" name="直線コネクタ 353"/>
        <xdr:cNvCxnSpPr/>
      </xdr:nvCxnSpPr>
      <xdr:spPr>
        <a:xfrm flipV="1">
          <a:off x="6972300" y="9730165"/>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45402</xdr:rowOff>
    </xdr:from>
    <xdr:to>
      <xdr:col>55</xdr:col>
      <xdr:colOff>50800</xdr:colOff>
      <xdr:row>56</xdr:row>
      <xdr:rowOff>147002</xdr:rowOff>
    </xdr:to>
    <xdr:sp macro="" textlink="">
      <xdr:nvSpPr>
        <xdr:cNvPr id="364" name="楕円 363"/>
        <xdr:cNvSpPr/>
      </xdr:nvSpPr>
      <xdr:spPr>
        <a:xfrm>
          <a:off x="10426700" y="96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68279</xdr:rowOff>
    </xdr:from>
    <xdr:ext cx="534377" cy="259045"/>
    <xdr:sp macro="" textlink="">
      <xdr:nvSpPr>
        <xdr:cNvPr id="365" name="普通建設事業費該当値テキスト"/>
        <xdr:cNvSpPr txBox="1"/>
      </xdr:nvSpPr>
      <xdr:spPr>
        <a:xfrm>
          <a:off x="10528300" y="94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27553</xdr:rowOff>
    </xdr:from>
    <xdr:to>
      <xdr:col>50</xdr:col>
      <xdr:colOff>165100</xdr:colOff>
      <xdr:row>57</xdr:row>
      <xdr:rowOff>129153</xdr:rowOff>
    </xdr:to>
    <xdr:sp macro="" textlink="">
      <xdr:nvSpPr>
        <xdr:cNvPr id="366" name="楕円 365"/>
        <xdr:cNvSpPr/>
      </xdr:nvSpPr>
      <xdr:spPr>
        <a:xfrm>
          <a:off x="9588500" y="9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120280</xdr:rowOff>
    </xdr:from>
    <xdr:ext cx="534377" cy="259045"/>
    <xdr:sp macro="" textlink="">
      <xdr:nvSpPr>
        <xdr:cNvPr id="367" name="テキスト ボックス 366"/>
        <xdr:cNvSpPr txBox="1"/>
      </xdr:nvSpPr>
      <xdr:spPr>
        <a:xfrm>
          <a:off x="9372111" y="9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72006</xdr:rowOff>
    </xdr:from>
    <xdr:to>
      <xdr:col>46</xdr:col>
      <xdr:colOff>38100</xdr:colOff>
      <xdr:row>57</xdr:row>
      <xdr:rowOff>2156</xdr:rowOff>
    </xdr:to>
    <xdr:sp macro="" textlink="">
      <xdr:nvSpPr>
        <xdr:cNvPr id="368" name="楕円 367"/>
        <xdr:cNvSpPr/>
      </xdr:nvSpPr>
      <xdr:spPr>
        <a:xfrm>
          <a:off x="8699500" y="9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18683</xdr:rowOff>
    </xdr:from>
    <xdr:ext cx="534377" cy="259045"/>
    <xdr:sp macro="" textlink="">
      <xdr:nvSpPr>
        <xdr:cNvPr id="369" name="テキスト ボックス 368"/>
        <xdr:cNvSpPr txBox="1"/>
      </xdr:nvSpPr>
      <xdr:spPr>
        <a:xfrm>
          <a:off x="8483111" y="94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78165</xdr:rowOff>
    </xdr:from>
    <xdr:to>
      <xdr:col>41</xdr:col>
      <xdr:colOff>101600</xdr:colOff>
      <xdr:row>57</xdr:row>
      <xdr:rowOff>8315</xdr:rowOff>
    </xdr:to>
    <xdr:sp macro="" textlink="">
      <xdr:nvSpPr>
        <xdr:cNvPr id="370" name="楕円 369"/>
        <xdr:cNvSpPr/>
      </xdr:nvSpPr>
      <xdr:spPr>
        <a:xfrm>
          <a:off x="7810500" y="96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24842</xdr:rowOff>
    </xdr:from>
    <xdr:ext cx="534377" cy="259045"/>
    <xdr:sp macro="" textlink="">
      <xdr:nvSpPr>
        <xdr:cNvPr id="371" name="テキスト ボックス 370"/>
        <xdr:cNvSpPr txBox="1"/>
      </xdr:nvSpPr>
      <xdr:spPr>
        <a:xfrm>
          <a:off x="7594111" y="94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87578</xdr:rowOff>
    </xdr:from>
    <xdr:to>
      <xdr:col>36</xdr:col>
      <xdr:colOff>165100</xdr:colOff>
      <xdr:row>57</xdr:row>
      <xdr:rowOff>17728</xdr:rowOff>
    </xdr:to>
    <xdr:sp macro="" textlink="">
      <xdr:nvSpPr>
        <xdr:cNvPr id="372" name="楕円 371"/>
        <xdr:cNvSpPr/>
      </xdr:nvSpPr>
      <xdr:spPr>
        <a:xfrm>
          <a:off x="6921500" y="9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34255</xdr:rowOff>
    </xdr:from>
    <xdr:ext cx="534377" cy="259045"/>
    <xdr:sp macro="" textlink="">
      <xdr:nvSpPr>
        <xdr:cNvPr id="373" name="テキスト ボックス 372"/>
        <xdr:cNvSpPr txBox="1"/>
      </xdr:nvSpPr>
      <xdr:spPr>
        <a:xfrm>
          <a:off x="6705111" y="9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91224</xdr:rowOff>
    </xdr:from>
    <xdr:to>
      <xdr:col>55</xdr:col>
      <xdr:colOff>0</xdr:colOff>
      <xdr:row>78</xdr:row>
      <xdr:rowOff>116256</xdr:rowOff>
    </xdr:to>
    <xdr:cxnSp macro="">
      <xdr:nvCxnSpPr>
        <xdr:cNvPr id="402" name="直線コネクタ 401"/>
        <xdr:cNvCxnSpPr/>
      </xdr:nvCxnSpPr>
      <xdr:spPr>
        <a:xfrm flipV="1">
          <a:off x="9639300" y="13121424"/>
          <a:ext cx="8382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167754</xdr:rowOff>
    </xdr:from>
    <xdr:to>
      <xdr:col>50</xdr:col>
      <xdr:colOff>114300</xdr:colOff>
      <xdr:row>78</xdr:row>
      <xdr:rowOff>116256</xdr:rowOff>
    </xdr:to>
    <xdr:cxnSp macro="">
      <xdr:nvCxnSpPr>
        <xdr:cNvPr id="405" name="直線コネクタ 404"/>
        <xdr:cNvCxnSpPr/>
      </xdr:nvCxnSpPr>
      <xdr:spPr>
        <a:xfrm>
          <a:off x="8750300" y="13197954"/>
          <a:ext cx="889000" cy="2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167754</xdr:rowOff>
    </xdr:from>
    <xdr:to>
      <xdr:col>45</xdr:col>
      <xdr:colOff>177800</xdr:colOff>
      <xdr:row>78</xdr:row>
      <xdr:rowOff>20498</xdr:rowOff>
    </xdr:to>
    <xdr:cxnSp macro="">
      <xdr:nvCxnSpPr>
        <xdr:cNvPr id="408" name="直線コネクタ 407"/>
        <xdr:cNvCxnSpPr/>
      </xdr:nvCxnSpPr>
      <xdr:spPr>
        <a:xfrm flipV="1">
          <a:off x="7861300" y="13197954"/>
          <a:ext cx="8890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169735</xdr:rowOff>
    </xdr:from>
    <xdr:to>
      <xdr:col>41</xdr:col>
      <xdr:colOff>50800</xdr:colOff>
      <xdr:row>78</xdr:row>
      <xdr:rowOff>20498</xdr:rowOff>
    </xdr:to>
    <xdr:cxnSp macro="">
      <xdr:nvCxnSpPr>
        <xdr:cNvPr id="411" name="直線コネクタ 410"/>
        <xdr:cNvCxnSpPr/>
      </xdr:nvCxnSpPr>
      <xdr:spPr>
        <a:xfrm>
          <a:off x="6972300" y="13028485"/>
          <a:ext cx="889000" cy="3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40424</xdr:rowOff>
    </xdr:from>
    <xdr:to>
      <xdr:col>55</xdr:col>
      <xdr:colOff>50800</xdr:colOff>
      <xdr:row>76</xdr:row>
      <xdr:rowOff>142024</xdr:rowOff>
    </xdr:to>
    <xdr:sp macro="" textlink="">
      <xdr:nvSpPr>
        <xdr:cNvPr id="421" name="楕円 420"/>
        <xdr:cNvSpPr/>
      </xdr:nvSpPr>
      <xdr:spPr>
        <a:xfrm>
          <a:off x="10426700" y="130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63301</xdr:rowOff>
    </xdr:from>
    <xdr:ext cx="534377" cy="259045"/>
    <xdr:sp macro="" textlink="">
      <xdr:nvSpPr>
        <xdr:cNvPr id="422" name="普通建設事業費 （ うち新規整備　）該当値テキスト"/>
        <xdr:cNvSpPr txBox="1"/>
      </xdr:nvSpPr>
      <xdr:spPr>
        <a:xfrm>
          <a:off x="10528300" y="129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65456</xdr:rowOff>
    </xdr:from>
    <xdr:to>
      <xdr:col>50</xdr:col>
      <xdr:colOff>165100</xdr:colOff>
      <xdr:row>78</xdr:row>
      <xdr:rowOff>167056</xdr:rowOff>
    </xdr:to>
    <xdr:sp macro="" textlink="">
      <xdr:nvSpPr>
        <xdr:cNvPr id="423" name="楕円 422"/>
        <xdr:cNvSpPr/>
      </xdr:nvSpPr>
      <xdr:spPr>
        <a:xfrm>
          <a:off x="9588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158183</xdr:rowOff>
    </xdr:from>
    <xdr:ext cx="469744" cy="259045"/>
    <xdr:sp macro="" textlink="">
      <xdr:nvSpPr>
        <xdr:cNvPr id="424" name="テキスト ボックス 423"/>
        <xdr:cNvSpPr txBox="1"/>
      </xdr:nvSpPr>
      <xdr:spPr>
        <a:xfrm>
          <a:off x="9404428" y="135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116954</xdr:rowOff>
    </xdr:from>
    <xdr:to>
      <xdr:col>46</xdr:col>
      <xdr:colOff>38100</xdr:colOff>
      <xdr:row>77</xdr:row>
      <xdr:rowOff>47104</xdr:rowOff>
    </xdr:to>
    <xdr:sp macro="" textlink="">
      <xdr:nvSpPr>
        <xdr:cNvPr id="425" name="楕円 424"/>
        <xdr:cNvSpPr/>
      </xdr:nvSpPr>
      <xdr:spPr>
        <a:xfrm>
          <a:off x="8699500" y="131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63631</xdr:rowOff>
    </xdr:from>
    <xdr:ext cx="534377" cy="259045"/>
    <xdr:sp macro="" textlink="">
      <xdr:nvSpPr>
        <xdr:cNvPr id="426" name="テキスト ボックス 425"/>
        <xdr:cNvSpPr txBox="1"/>
      </xdr:nvSpPr>
      <xdr:spPr>
        <a:xfrm>
          <a:off x="8483111" y="129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141148</xdr:rowOff>
    </xdr:from>
    <xdr:to>
      <xdr:col>41</xdr:col>
      <xdr:colOff>101600</xdr:colOff>
      <xdr:row>78</xdr:row>
      <xdr:rowOff>71298</xdr:rowOff>
    </xdr:to>
    <xdr:sp macro="" textlink="">
      <xdr:nvSpPr>
        <xdr:cNvPr id="427" name="楕円 426"/>
        <xdr:cNvSpPr/>
      </xdr:nvSpPr>
      <xdr:spPr>
        <a:xfrm>
          <a:off x="7810500" y="133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87825</xdr:rowOff>
    </xdr:from>
    <xdr:ext cx="534377" cy="259045"/>
    <xdr:sp macro="" textlink="">
      <xdr:nvSpPr>
        <xdr:cNvPr id="428" name="テキスト ボックス 427"/>
        <xdr:cNvSpPr txBox="1"/>
      </xdr:nvSpPr>
      <xdr:spPr>
        <a:xfrm>
          <a:off x="7594111" y="131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118935</xdr:rowOff>
    </xdr:from>
    <xdr:to>
      <xdr:col>36</xdr:col>
      <xdr:colOff>165100</xdr:colOff>
      <xdr:row>76</xdr:row>
      <xdr:rowOff>49085</xdr:rowOff>
    </xdr:to>
    <xdr:sp macro="" textlink="">
      <xdr:nvSpPr>
        <xdr:cNvPr id="429" name="楕円 428"/>
        <xdr:cNvSpPr/>
      </xdr:nvSpPr>
      <xdr:spPr>
        <a:xfrm>
          <a:off x="6921500" y="129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65612</xdr:rowOff>
    </xdr:from>
    <xdr:ext cx="534377" cy="259045"/>
    <xdr:sp macro="" textlink="">
      <xdr:nvSpPr>
        <xdr:cNvPr id="430" name="テキスト ボックス 429"/>
        <xdr:cNvSpPr txBox="1"/>
      </xdr:nvSpPr>
      <xdr:spPr>
        <a:xfrm>
          <a:off x="6705111" y="127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124561</xdr:rowOff>
    </xdr:from>
    <xdr:to>
      <xdr:col>55</xdr:col>
      <xdr:colOff>0</xdr:colOff>
      <xdr:row>97</xdr:row>
      <xdr:rowOff>18910</xdr:rowOff>
    </xdr:to>
    <xdr:cxnSp macro="">
      <xdr:nvCxnSpPr>
        <xdr:cNvPr id="459" name="直線コネクタ 458"/>
        <xdr:cNvCxnSpPr/>
      </xdr:nvCxnSpPr>
      <xdr:spPr>
        <a:xfrm>
          <a:off x="9639300" y="16583761"/>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22530</xdr:rowOff>
    </xdr:from>
    <xdr:to>
      <xdr:col>50</xdr:col>
      <xdr:colOff>114300</xdr:colOff>
      <xdr:row>96</xdr:row>
      <xdr:rowOff>124561</xdr:rowOff>
    </xdr:to>
    <xdr:cxnSp macro="">
      <xdr:nvCxnSpPr>
        <xdr:cNvPr id="462" name="直線コネクタ 461"/>
        <xdr:cNvCxnSpPr/>
      </xdr:nvCxnSpPr>
      <xdr:spPr>
        <a:xfrm>
          <a:off x="8750300" y="16481730"/>
          <a:ext cx="88900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85471</xdr:rowOff>
    </xdr:from>
    <xdr:to>
      <xdr:col>45</xdr:col>
      <xdr:colOff>177800</xdr:colOff>
      <xdr:row>96</xdr:row>
      <xdr:rowOff>22530</xdr:rowOff>
    </xdr:to>
    <xdr:cxnSp macro="">
      <xdr:nvCxnSpPr>
        <xdr:cNvPr id="465" name="直線コネクタ 464"/>
        <xdr:cNvCxnSpPr/>
      </xdr:nvCxnSpPr>
      <xdr:spPr>
        <a:xfrm>
          <a:off x="7861300" y="16373221"/>
          <a:ext cx="889000" cy="10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85471</xdr:rowOff>
    </xdr:from>
    <xdr:to>
      <xdr:col>41</xdr:col>
      <xdr:colOff>50800</xdr:colOff>
      <xdr:row>97</xdr:row>
      <xdr:rowOff>98858</xdr:rowOff>
    </xdr:to>
    <xdr:cxnSp macro="">
      <xdr:nvCxnSpPr>
        <xdr:cNvPr id="468" name="直線コネクタ 467"/>
        <xdr:cNvCxnSpPr/>
      </xdr:nvCxnSpPr>
      <xdr:spPr>
        <a:xfrm flipV="1">
          <a:off x="6972300" y="16373221"/>
          <a:ext cx="889000" cy="3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139560</xdr:rowOff>
    </xdr:from>
    <xdr:to>
      <xdr:col>55</xdr:col>
      <xdr:colOff>50800</xdr:colOff>
      <xdr:row>97</xdr:row>
      <xdr:rowOff>69710</xdr:rowOff>
    </xdr:to>
    <xdr:sp macro="" textlink="">
      <xdr:nvSpPr>
        <xdr:cNvPr id="478" name="楕円 477"/>
        <xdr:cNvSpPr/>
      </xdr:nvSpPr>
      <xdr:spPr>
        <a:xfrm>
          <a:off x="10426700" y="165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117987</xdr:rowOff>
    </xdr:from>
    <xdr:ext cx="534377" cy="259045"/>
    <xdr:sp macro="" textlink="">
      <xdr:nvSpPr>
        <xdr:cNvPr id="479" name="普通建設事業費 （ うち更新整備　）該当値テキスト"/>
        <xdr:cNvSpPr txBox="1"/>
      </xdr:nvSpPr>
      <xdr:spPr>
        <a:xfrm>
          <a:off x="10528300" y="165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73761</xdr:rowOff>
    </xdr:from>
    <xdr:to>
      <xdr:col>50</xdr:col>
      <xdr:colOff>165100</xdr:colOff>
      <xdr:row>97</xdr:row>
      <xdr:rowOff>3911</xdr:rowOff>
    </xdr:to>
    <xdr:sp macro="" textlink="">
      <xdr:nvSpPr>
        <xdr:cNvPr id="480" name="楕円 479"/>
        <xdr:cNvSpPr/>
      </xdr:nvSpPr>
      <xdr:spPr>
        <a:xfrm>
          <a:off x="9588500" y="165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166488</xdr:rowOff>
    </xdr:from>
    <xdr:ext cx="534377" cy="259045"/>
    <xdr:sp macro="" textlink="">
      <xdr:nvSpPr>
        <xdr:cNvPr id="481" name="テキスト ボックス 480"/>
        <xdr:cNvSpPr txBox="1"/>
      </xdr:nvSpPr>
      <xdr:spPr>
        <a:xfrm>
          <a:off x="9372111" y="166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143180</xdr:rowOff>
    </xdr:from>
    <xdr:to>
      <xdr:col>46</xdr:col>
      <xdr:colOff>38100</xdr:colOff>
      <xdr:row>96</xdr:row>
      <xdr:rowOff>73330</xdr:rowOff>
    </xdr:to>
    <xdr:sp macro="" textlink="">
      <xdr:nvSpPr>
        <xdr:cNvPr id="482" name="楕円 481"/>
        <xdr:cNvSpPr/>
      </xdr:nvSpPr>
      <xdr:spPr>
        <a:xfrm>
          <a:off x="8699500" y="164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64457</xdr:rowOff>
    </xdr:from>
    <xdr:ext cx="534377" cy="259045"/>
    <xdr:sp macro="" textlink="">
      <xdr:nvSpPr>
        <xdr:cNvPr id="483" name="テキスト ボックス 482"/>
        <xdr:cNvSpPr txBox="1"/>
      </xdr:nvSpPr>
      <xdr:spPr>
        <a:xfrm>
          <a:off x="8483111" y="165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34671</xdr:rowOff>
    </xdr:from>
    <xdr:to>
      <xdr:col>41</xdr:col>
      <xdr:colOff>101600</xdr:colOff>
      <xdr:row>95</xdr:row>
      <xdr:rowOff>136271</xdr:rowOff>
    </xdr:to>
    <xdr:sp macro="" textlink="">
      <xdr:nvSpPr>
        <xdr:cNvPr id="484" name="楕円 483"/>
        <xdr:cNvSpPr/>
      </xdr:nvSpPr>
      <xdr:spPr>
        <a:xfrm>
          <a:off x="7810500" y="163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152798</xdr:rowOff>
    </xdr:from>
    <xdr:ext cx="534377" cy="259045"/>
    <xdr:sp macro="" textlink="">
      <xdr:nvSpPr>
        <xdr:cNvPr id="485" name="テキスト ボックス 484"/>
        <xdr:cNvSpPr txBox="1"/>
      </xdr:nvSpPr>
      <xdr:spPr>
        <a:xfrm>
          <a:off x="7594111" y="160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48058</xdr:rowOff>
    </xdr:from>
    <xdr:to>
      <xdr:col>36</xdr:col>
      <xdr:colOff>165100</xdr:colOff>
      <xdr:row>97</xdr:row>
      <xdr:rowOff>149658</xdr:rowOff>
    </xdr:to>
    <xdr:sp macro="" textlink="">
      <xdr:nvSpPr>
        <xdr:cNvPr id="486" name="楕円 485"/>
        <xdr:cNvSpPr/>
      </xdr:nvSpPr>
      <xdr:spPr>
        <a:xfrm>
          <a:off x="6921500" y="16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140785</xdr:rowOff>
    </xdr:from>
    <xdr:ext cx="534377" cy="259045"/>
    <xdr:sp macro="" textlink="">
      <xdr:nvSpPr>
        <xdr:cNvPr id="487" name="テキスト ボックス 486"/>
        <xdr:cNvSpPr txBox="1"/>
      </xdr:nvSpPr>
      <xdr:spPr>
        <a:xfrm>
          <a:off x="6705111" y="167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86002</xdr:rowOff>
    </xdr:from>
    <xdr:to>
      <xdr:col>85</xdr:col>
      <xdr:colOff>127000</xdr:colOff>
      <xdr:row>37</xdr:row>
      <xdr:rowOff>147701</xdr:rowOff>
    </xdr:to>
    <xdr:cxnSp macro="">
      <xdr:nvCxnSpPr>
        <xdr:cNvPr id="514" name="直線コネクタ 513"/>
        <xdr:cNvCxnSpPr/>
      </xdr:nvCxnSpPr>
      <xdr:spPr>
        <a:xfrm flipV="1">
          <a:off x="15481300" y="6258202"/>
          <a:ext cx="838200" cy="2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94392</xdr:rowOff>
    </xdr:from>
    <xdr:to>
      <xdr:col>81</xdr:col>
      <xdr:colOff>50800</xdr:colOff>
      <xdr:row>37</xdr:row>
      <xdr:rowOff>147701</xdr:rowOff>
    </xdr:to>
    <xdr:cxnSp macro="">
      <xdr:nvCxnSpPr>
        <xdr:cNvPr id="517" name="直線コネクタ 516"/>
        <xdr:cNvCxnSpPr/>
      </xdr:nvCxnSpPr>
      <xdr:spPr>
        <a:xfrm>
          <a:off x="14592300" y="6438042"/>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12713</xdr:rowOff>
    </xdr:from>
    <xdr:to>
      <xdr:col>76</xdr:col>
      <xdr:colOff>114300</xdr:colOff>
      <xdr:row>37</xdr:row>
      <xdr:rowOff>94392</xdr:rowOff>
    </xdr:to>
    <xdr:cxnSp macro="">
      <xdr:nvCxnSpPr>
        <xdr:cNvPr id="520" name="直線コネクタ 519"/>
        <xdr:cNvCxnSpPr/>
      </xdr:nvCxnSpPr>
      <xdr:spPr>
        <a:xfrm>
          <a:off x="13703300" y="6356363"/>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12713</xdr:rowOff>
    </xdr:from>
    <xdr:to>
      <xdr:col>71</xdr:col>
      <xdr:colOff>177800</xdr:colOff>
      <xdr:row>37</xdr:row>
      <xdr:rowOff>17971</xdr:rowOff>
    </xdr:to>
    <xdr:cxnSp macro="">
      <xdr:nvCxnSpPr>
        <xdr:cNvPr id="523" name="直線コネクタ 522"/>
        <xdr:cNvCxnSpPr/>
      </xdr:nvCxnSpPr>
      <xdr:spPr>
        <a:xfrm flipV="1">
          <a:off x="12814300" y="635636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103423</xdr:rowOff>
    </xdr:from>
    <xdr:ext cx="469744" cy="259045"/>
    <xdr:sp macro="" textlink="">
      <xdr:nvSpPr>
        <xdr:cNvPr id="527" name="テキスト ボックス 526"/>
        <xdr:cNvSpPr txBox="1"/>
      </xdr:nvSpPr>
      <xdr:spPr>
        <a:xfrm>
          <a:off x="12579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35202</xdr:rowOff>
    </xdr:from>
    <xdr:to>
      <xdr:col>85</xdr:col>
      <xdr:colOff>177800</xdr:colOff>
      <xdr:row>36</xdr:row>
      <xdr:rowOff>136802</xdr:rowOff>
    </xdr:to>
    <xdr:sp macro="" textlink="">
      <xdr:nvSpPr>
        <xdr:cNvPr id="533" name="楕円 532"/>
        <xdr:cNvSpPr/>
      </xdr:nvSpPr>
      <xdr:spPr>
        <a:xfrm>
          <a:off x="16268700" y="62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58079</xdr:rowOff>
    </xdr:from>
    <xdr:ext cx="534377" cy="259045"/>
    <xdr:sp macro="" textlink="">
      <xdr:nvSpPr>
        <xdr:cNvPr id="534" name="災害復旧事業費該当値テキスト"/>
        <xdr:cNvSpPr txBox="1"/>
      </xdr:nvSpPr>
      <xdr:spPr>
        <a:xfrm>
          <a:off x="16370300" y="60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96901</xdr:rowOff>
    </xdr:from>
    <xdr:to>
      <xdr:col>81</xdr:col>
      <xdr:colOff>101600</xdr:colOff>
      <xdr:row>38</xdr:row>
      <xdr:rowOff>27051</xdr:rowOff>
    </xdr:to>
    <xdr:sp macro="" textlink="">
      <xdr:nvSpPr>
        <xdr:cNvPr id="535" name="楕円 534"/>
        <xdr:cNvSpPr/>
      </xdr:nvSpPr>
      <xdr:spPr>
        <a:xfrm>
          <a:off x="15430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43578</xdr:rowOff>
    </xdr:from>
    <xdr:ext cx="469744" cy="259045"/>
    <xdr:sp macro="" textlink="">
      <xdr:nvSpPr>
        <xdr:cNvPr id="536" name="テキスト ボックス 535"/>
        <xdr:cNvSpPr txBox="1"/>
      </xdr:nvSpPr>
      <xdr:spPr>
        <a:xfrm>
          <a:off x="15246428" y="621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43592</xdr:rowOff>
    </xdr:from>
    <xdr:to>
      <xdr:col>76</xdr:col>
      <xdr:colOff>165100</xdr:colOff>
      <xdr:row>37</xdr:row>
      <xdr:rowOff>145192</xdr:rowOff>
    </xdr:to>
    <xdr:sp macro="" textlink="">
      <xdr:nvSpPr>
        <xdr:cNvPr id="537" name="楕円 536"/>
        <xdr:cNvSpPr/>
      </xdr:nvSpPr>
      <xdr:spPr>
        <a:xfrm>
          <a:off x="145415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161719</xdr:rowOff>
    </xdr:from>
    <xdr:ext cx="469744" cy="259045"/>
    <xdr:sp macro="" textlink="">
      <xdr:nvSpPr>
        <xdr:cNvPr id="538" name="テキスト ボックス 537"/>
        <xdr:cNvSpPr txBox="1"/>
      </xdr:nvSpPr>
      <xdr:spPr>
        <a:xfrm>
          <a:off x="14357428" y="616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133363</xdr:rowOff>
    </xdr:from>
    <xdr:to>
      <xdr:col>72</xdr:col>
      <xdr:colOff>38100</xdr:colOff>
      <xdr:row>37</xdr:row>
      <xdr:rowOff>63513</xdr:rowOff>
    </xdr:to>
    <xdr:sp macro="" textlink="">
      <xdr:nvSpPr>
        <xdr:cNvPr id="539" name="楕円 538"/>
        <xdr:cNvSpPr/>
      </xdr:nvSpPr>
      <xdr:spPr>
        <a:xfrm>
          <a:off x="13652500" y="63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80040</xdr:rowOff>
    </xdr:from>
    <xdr:ext cx="534377" cy="259045"/>
    <xdr:sp macro="" textlink="">
      <xdr:nvSpPr>
        <xdr:cNvPr id="540" name="テキスト ボックス 539"/>
        <xdr:cNvSpPr txBox="1"/>
      </xdr:nvSpPr>
      <xdr:spPr>
        <a:xfrm>
          <a:off x="13436111" y="60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138621</xdr:rowOff>
    </xdr:from>
    <xdr:to>
      <xdr:col>67</xdr:col>
      <xdr:colOff>101600</xdr:colOff>
      <xdr:row>37</xdr:row>
      <xdr:rowOff>68771</xdr:rowOff>
    </xdr:to>
    <xdr:sp macro="" textlink="">
      <xdr:nvSpPr>
        <xdr:cNvPr id="541" name="楕円 540"/>
        <xdr:cNvSpPr/>
      </xdr:nvSpPr>
      <xdr:spPr>
        <a:xfrm>
          <a:off x="12763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85298</xdr:rowOff>
    </xdr:from>
    <xdr:ext cx="534377" cy="259045"/>
    <xdr:sp macro="" textlink="">
      <xdr:nvSpPr>
        <xdr:cNvPr id="542" name="テキスト ボックス 541"/>
        <xdr:cNvSpPr txBox="1"/>
      </xdr:nvSpPr>
      <xdr:spPr>
        <a:xfrm>
          <a:off x="12547111" y="60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29000</xdr:rowOff>
    </xdr:from>
    <xdr:to>
      <xdr:col>85</xdr:col>
      <xdr:colOff>127000</xdr:colOff>
      <xdr:row>76</xdr:row>
      <xdr:rowOff>60271</xdr:rowOff>
    </xdr:to>
    <xdr:cxnSp macro="">
      <xdr:nvCxnSpPr>
        <xdr:cNvPr id="634" name="直線コネクタ 633"/>
        <xdr:cNvCxnSpPr/>
      </xdr:nvCxnSpPr>
      <xdr:spPr>
        <a:xfrm flipV="1">
          <a:off x="15481300" y="13059200"/>
          <a:ext cx="838200" cy="3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60271</xdr:rowOff>
    </xdr:from>
    <xdr:to>
      <xdr:col>81</xdr:col>
      <xdr:colOff>50800</xdr:colOff>
      <xdr:row>76</xdr:row>
      <xdr:rowOff>80674</xdr:rowOff>
    </xdr:to>
    <xdr:cxnSp macro="">
      <xdr:nvCxnSpPr>
        <xdr:cNvPr id="637" name="直線コネクタ 636"/>
        <xdr:cNvCxnSpPr/>
      </xdr:nvCxnSpPr>
      <xdr:spPr>
        <a:xfrm flipV="1">
          <a:off x="14592300" y="13090471"/>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80674</xdr:rowOff>
    </xdr:from>
    <xdr:to>
      <xdr:col>76</xdr:col>
      <xdr:colOff>114300</xdr:colOff>
      <xdr:row>76</xdr:row>
      <xdr:rowOff>133023</xdr:rowOff>
    </xdr:to>
    <xdr:cxnSp macro="">
      <xdr:nvCxnSpPr>
        <xdr:cNvPr id="640" name="直線コネクタ 639"/>
        <xdr:cNvCxnSpPr/>
      </xdr:nvCxnSpPr>
      <xdr:spPr>
        <a:xfrm flipV="1">
          <a:off x="13703300" y="1311087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133023</xdr:rowOff>
    </xdr:from>
    <xdr:to>
      <xdr:col>71</xdr:col>
      <xdr:colOff>177800</xdr:colOff>
      <xdr:row>76</xdr:row>
      <xdr:rowOff>151492</xdr:rowOff>
    </xdr:to>
    <xdr:cxnSp macro="">
      <xdr:nvCxnSpPr>
        <xdr:cNvPr id="643" name="直線コネクタ 642"/>
        <xdr:cNvCxnSpPr/>
      </xdr:nvCxnSpPr>
      <xdr:spPr>
        <a:xfrm flipV="1">
          <a:off x="12814300" y="1316322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149650</xdr:rowOff>
    </xdr:from>
    <xdr:to>
      <xdr:col>85</xdr:col>
      <xdr:colOff>177800</xdr:colOff>
      <xdr:row>76</xdr:row>
      <xdr:rowOff>79800</xdr:rowOff>
    </xdr:to>
    <xdr:sp macro="" textlink="">
      <xdr:nvSpPr>
        <xdr:cNvPr id="653" name="楕円 652"/>
        <xdr:cNvSpPr/>
      </xdr:nvSpPr>
      <xdr:spPr>
        <a:xfrm>
          <a:off x="16268700" y="130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1078</xdr:rowOff>
    </xdr:from>
    <xdr:ext cx="534377" cy="259045"/>
    <xdr:sp macro="" textlink="">
      <xdr:nvSpPr>
        <xdr:cNvPr id="654" name="公債費該当値テキスト"/>
        <xdr:cNvSpPr txBox="1"/>
      </xdr:nvSpPr>
      <xdr:spPr>
        <a:xfrm>
          <a:off x="16370300"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9471</xdr:rowOff>
    </xdr:from>
    <xdr:to>
      <xdr:col>81</xdr:col>
      <xdr:colOff>101600</xdr:colOff>
      <xdr:row>76</xdr:row>
      <xdr:rowOff>111071</xdr:rowOff>
    </xdr:to>
    <xdr:sp macro="" textlink="">
      <xdr:nvSpPr>
        <xdr:cNvPr id="655" name="楕円 654"/>
        <xdr:cNvSpPr/>
      </xdr:nvSpPr>
      <xdr:spPr>
        <a:xfrm>
          <a:off x="15430500" y="130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127598</xdr:rowOff>
    </xdr:from>
    <xdr:ext cx="534377" cy="259045"/>
    <xdr:sp macro="" textlink="">
      <xdr:nvSpPr>
        <xdr:cNvPr id="656" name="テキスト ボックス 655"/>
        <xdr:cNvSpPr txBox="1"/>
      </xdr:nvSpPr>
      <xdr:spPr>
        <a:xfrm>
          <a:off x="15214111" y="128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29874</xdr:rowOff>
    </xdr:from>
    <xdr:to>
      <xdr:col>76</xdr:col>
      <xdr:colOff>165100</xdr:colOff>
      <xdr:row>76</xdr:row>
      <xdr:rowOff>131474</xdr:rowOff>
    </xdr:to>
    <xdr:sp macro="" textlink="">
      <xdr:nvSpPr>
        <xdr:cNvPr id="657" name="楕円 656"/>
        <xdr:cNvSpPr/>
      </xdr:nvSpPr>
      <xdr:spPr>
        <a:xfrm>
          <a:off x="14541500" y="130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122601</xdr:rowOff>
    </xdr:from>
    <xdr:ext cx="534377" cy="259045"/>
    <xdr:sp macro="" textlink="">
      <xdr:nvSpPr>
        <xdr:cNvPr id="658" name="テキスト ボックス 657"/>
        <xdr:cNvSpPr txBox="1"/>
      </xdr:nvSpPr>
      <xdr:spPr>
        <a:xfrm>
          <a:off x="14325111" y="1315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82223</xdr:rowOff>
    </xdr:from>
    <xdr:to>
      <xdr:col>72</xdr:col>
      <xdr:colOff>38100</xdr:colOff>
      <xdr:row>77</xdr:row>
      <xdr:rowOff>12373</xdr:rowOff>
    </xdr:to>
    <xdr:sp macro="" textlink="">
      <xdr:nvSpPr>
        <xdr:cNvPr id="659" name="楕円 658"/>
        <xdr:cNvSpPr/>
      </xdr:nvSpPr>
      <xdr:spPr>
        <a:xfrm>
          <a:off x="13652500" y="131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3500</xdr:rowOff>
    </xdr:from>
    <xdr:ext cx="534377" cy="259045"/>
    <xdr:sp macro="" textlink="">
      <xdr:nvSpPr>
        <xdr:cNvPr id="660" name="テキスト ボックス 659"/>
        <xdr:cNvSpPr txBox="1"/>
      </xdr:nvSpPr>
      <xdr:spPr>
        <a:xfrm>
          <a:off x="13436111" y="132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100692</xdr:rowOff>
    </xdr:from>
    <xdr:to>
      <xdr:col>67</xdr:col>
      <xdr:colOff>101600</xdr:colOff>
      <xdr:row>77</xdr:row>
      <xdr:rowOff>30842</xdr:rowOff>
    </xdr:to>
    <xdr:sp macro="" textlink="">
      <xdr:nvSpPr>
        <xdr:cNvPr id="661" name="楕円 660"/>
        <xdr:cNvSpPr/>
      </xdr:nvSpPr>
      <xdr:spPr>
        <a:xfrm>
          <a:off x="12763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21969</xdr:rowOff>
    </xdr:from>
    <xdr:ext cx="534377" cy="259045"/>
    <xdr:sp macro="" textlink="">
      <xdr:nvSpPr>
        <xdr:cNvPr id="662" name="テキスト ボックス 661"/>
        <xdr:cNvSpPr txBox="1"/>
      </xdr:nvSpPr>
      <xdr:spPr>
        <a:xfrm>
          <a:off x="12547111" y="132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18421</xdr:rowOff>
    </xdr:from>
    <xdr:to>
      <xdr:col>85</xdr:col>
      <xdr:colOff>127000</xdr:colOff>
      <xdr:row>99</xdr:row>
      <xdr:rowOff>21003</xdr:rowOff>
    </xdr:to>
    <xdr:cxnSp macro="">
      <xdr:nvCxnSpPr>
        <xdr:cNvPr id="691" name="直線コネクタ 690"/>
        <xdr:cNvCxnSpPr/>
      </xdr:nvCxnSpPr>
      <xdr:spPr>
        <a:xfrm>
          <a:off x="15481300" y="16991971"/>
          <a:ext cx="8382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18421</xdr:rowOff>
    </xdr:from>
    <xdr:to>
      <xdr:col>81</xdr:col>
      <xdr:colOff>50800</xdr:colOff>
      <xdr:row>99</xdr:row>
      <xdr:rowOff>30231</xdr:rowOff>
    </xdr:to>
    <xdr:cxnSp macro="">
      <xdr:nvCxnSpPr>
        <xdr:cNvPr id="694" name="直線コネクタ 693"/>
        <xdr:cNvCxnSpPr/>
      </xdr:nvCxnSpPr>
      <xdr:spPr>
        <a:xfrm flipV="1">
          <a:off x="14592300" y="16991971"/>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30231</xdr:rowOff>
    </xdr:from>
    <xdr:to>
      <xdr:col>76</xdr:col>
      <xdr:colOff>114300</xdr:colOff>
      <xdr:row>99</xdr:row>
      <xdr:rowOff>34308</xdr:rowOff>
    </xdr:to>
    <xdr:cxnSp macro="">
      <xdr:nvCxnSpPr>
        <xdr:cNvPr id="697" name="直線コネクタ 696"/>
        <xdr:cNvCxnSpPr/>
      </xdr:nvCxnSpPr>
      <xdr:spPr>
        <a:xfrm flipV="1">
          <a:off x="13703300" y="17003781"/>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27099</xdr:rowOff>
    </xdr:from>
    <xdr:to>
      <xdr:col>71</xdr:col>
      <xdr:colOff>177800</xdr:colOff>
      <xdr:row>99</xdr:row>
      <xdr:rowOff>34308</xdr:rowOff>
    </xdr:to>
    <xdr:cxnSp macro="">
      <xdr:nvCxnSpPr>
        <xdr:cNvPr id="700" name="直線コネクタ 699"/>
        <xdr:cNvCxnSpPr/>
      </xdr:nvCxnSpPr>
      <xdr:spPr>
        <a:xfrm>
          <a:off x="12814300" y="17000649"/>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141653</xdr:rowOff>
    </xdr:from>
    <xdr:to>
      <xdr:col>85</xdr:col>
      <xdr:colOff>177800</xdr:colOff>
      <xdr:row>99</xdr:row>
      <xdr:rowOff>71803</xdr:rowOff>
    </xdr:to>
    <xdr:sp macro="" textlink="">
      <xdr:nvSpPr>
        <xdr:cNvPr id="710" name="楕円 709"/>
        <xdr:cNvSpPr/>
      </xdr:nvSpPr>
      <xdr:spPr>
        <a:xfrm>
          <a:off x="16268700" y="169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56580</xdr:rowOff>
    </xdr:from>
    <xdr:ext cx="469744" cy="259045"/>
    <xdr:sp macro="" textlink="">
      <xdr:nvSpPr>
        <xdr:cNvPr id="711" name="積立金該当値テキスト"/>
        <xdr:cNvSpPr txBox="1"/>
      </xdr:nvSpPr>
      <xdr:spPr>
        <a:xfrm>
          <a:off x="16370300" y="168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139071</xdr:rowOff>
    </xdr:from>
    <xdr:to>
      <xdr:col>81</xdr:col>
      <xdr:colOff>101600</xdr:colOff>
      <xdr:row>99</xdr:row>
      <xdr:rowOff>69221</xdr:rowOff>
    </xdr:to>
    <xdr:sp macro="" textlink="">
      <xdr:nvSpPr>
        <xdr:cNvPr id="712" name="楕円 711"/>
        <xdr:cNvSpPr/>
      </xdr:nvSpPr>
      <xdr:spPr>
        <a:xfrm>
          <a:off x="15430500" y="169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60348</xdr:rowOff>
    </xdr:from>
    <xdr:ext cx="469744" cy="259045"/>
    <xdr:sp macro="" textlink="">
      <xdr:nvSpPr>
        <xdr:cNvPr id="713" name="テキスト ボックス 712"/>
        <xdr:cNvSpPr txBox="1"/>
      </xdr:nvSpPr>
      <xdr:spPr>
        <a:xfrm>
          <a:off x="15246428" y="170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150881</xdr:rowOff>
    </xdr:from>
    <xdr:to>
      <xdr:col>76</xdr:col>
      <xdr:colOff>165100</xdr:colOff>
      <xdr:row>99</xdr:row>
      <xdr:rowOff>81031</xdr:rowOff>
    </xdr:to>
    <xdr:sp macro="" textlink="">
      <xdr:nvSpPr>
        <xdr:cNvPr id="714" name="楕円 713"/>
        <xdr:cNvSpPr/>
      </xdr:nvSpPr>
      <xdr:spPr>
        <a:xfrm>
          <a:off x="14541500" y="169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72158</xdr:rowOff>
    </xdr:from>
    <xdr:ext cx="469744" cy="259045"/>
    <xdr:sp macro="" textlink="">
      <xdr:nvSpPr>
        <xdr:cNvPr id="715" name="テキスト ボックス 714"/>
        <xdr:cNvSpPr txBox="1"/>
      </xdr:nvSpPr>
      <xdr:spPr>
        <a:xfrm>
          <a:off x="14357428" y="170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154958</xdr:rowOff>
    </xdr:from>
    <xdr:to>
      <xdr:col>72</xdr:col>
      <xdr:colOff>38100</xdr:colOff>
      <xdr:row>99</xdr:row>
      <xdr:rowOff>85108</xdr:rowOff>
    </xdr:to>
    <xdr:sp macro="" textlink="">
      <xdr:nvSpPr>
        <xdr:cNvPr id="716" name="楕円 715"/>
        <xdr:cNvSpPr/>
      </xdr:nvSpPr>
      <xdr:spPr>
        <a:xfrm>
          <a:off x="13652500" y="169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76235</xdr:rowOff>
    </xdr:from>
    <xdr:ext cx="469744" cy="259045"/>
    <xdr:sp macro="" textlink="">
      <xdr:nvSpPr>
        <xdr:cNvPr id="717" name="テキスト ボックス 716"/>
        <xdr:cNvSpPr txBox="1"/>
      </xdr:nvSpPr>
      <xdr:spPr>
        <a:xfrm>
          <a:off x="13468428" y="170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147749</xdr:rowOff>
    </xdr:from>
    <xdr:to>
      <xdr:col>67</xdr:col>
      <xdr:colOff>101600</xdr:colOff>
      <xdr:row>99</xdr:row>
      <xdr:rowOff>77899</xdr:rowOff>
    </xdr:to>
    <xdr:sp macro="" textlink="">
      <xdr:nvSpPr>
        <xdr:cNvPr id="718" name="楕円 717"/>
        <xdr:cNvSpPr/>
      </xdr:nvSpPr>
      <xdr:spPr>
        <a:xfrm>
          <a:off x="12763500" y="169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69026</xdr:rowOff>
    </xdr:from>
    <xdr:ext cx="469744" cy="259045"/>
    <xdr:sp macro="" textlink="">
      <xdr:nvSpPr>
        <xdr:cNvPr id="719" name="テキスト ボックス 718"/>
        <xdr:cNvSpPr txBox="1"/>
      </xdr:nvSpPr>
      <xdr:spPr>
        <a:xfrm>
          <a:off x="12579428" y="170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161351</xdr:rowOff>
    </xdr:from>
    <xdr:to>
      <xdr:col>116</xdr:col>
      <xdr:colOff>63500</xdr:colOff>
      <xdr:row>58</xdr:row>
      <xdr:rowOff>163246</xdr:rowOff>
    </xdr:to>
    <xdr:cxnSp macro="">
      <xdr:nvCxnSpPr>
        <xdr:cNvPr id="807" name="直線コネクタ 806"/>
        <xdr:cNvCxnSpPr/>
      </xdr:nvCxnSpPr>
      <xdr:spPr>
        <a:xfrm flipV="1">
          <a:off x="21323300" y="10105451"/>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163246</xdr:rowOff>
    </xdr:from>
    <xdr:to>
      <xdr:col>111</xdr:col>
      <xdr:colOff>177800</xdr:colOff>
      <xdr:row>58</xdr:row>
      <xdr:rowOff>164944</xdr:rowOff>
    </xdr:to>
    <xdr:cxnSp macro="">
      <xdr:nvCxnSpPr>
        <xdr:cNvPr id="810" name="直線コネクタ 809"/>
        <xdr:cNvCxnSpPr/>
      </xdr:nvCxnSpPr>
      <xdr:spPr>
        <a:xfrm flipV="1">
          <a:off x="20434300" y="10107346"/>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164944</xdr:rowOff>
    </xdr:from>
    <xdr:to>
      <xdr:col>107</xdr:col>
      <xdr:colOff>50800</xdr:colOff>
      <xdr:row>58</xdr:row>
      <xdr:rowOff>166577</xdr:rowOff>
    </xdr:to>
    <xdr:cxnSp macro="">
      <xdr:nvCxnSpPr>
        <xdr:cNvPr id="813" name="直線コネクタ 812"/>
        <xdr:cNvCxnSpPr/>
      </xdr:nvCxnSpPr>
      <xdr:spPr>
        <a:xfrm flipV="1">
          <a:off x="19545300" y="10109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155571</xdr:rowOff>
    </xdr:from>
    <xdr:to>
      <xdr:col>102</xdr:col>
      <xdr:colOff>114300</xdr:colOff>
      <xdr:row>58</xdr:row>
      <xdr:rowOff>166577</xdr:rowOff>
    </xdr:to>
    <xdr:cxnSp macro="">
      <xdr:nvCxnSpPr>
        <xdr:cNvPr id="816" name="直線コネクタ 815"/>
        <xdr:cNvCxnSpPr/>
      </xdr:nvCxnSpPr>
      <xdr:spPr>
        <a:xfrm>
          <a:off x="18656300" y="10099671"/>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110551</xdr:rowOff>
    </xdr:from>
    <xdr:to>
      <xdr:col>116</xdr:col>
      <xdr:colOff>114300</xdr:colOff>
      <xdr:row>59</xdr:row>
      <xdr:rowOff>40701</xdr:rowOff>
    </xdr:to>
    <xdr:sp macro="" textlink="">
      <xdr:nvSpPr>
        <xdr:cNvPr id="826" name="楕円 825"/>
        <xdr:cNvSpPr/>
      </xdr:nvSpPr>
      <xdr:spPr>
        <a:xfrm>
          <a:off x="22110700" y="100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39894</xdr:rowOff>
    </xdr:from>
    <xdr:ext cx="469744" cy="259045"/>
    <xdr:sp macro="" textlink="">
      <xdr:nvSpPr>
        <xdr:cNvPr id="827" name="貸付金該当値テキスト"/>
        <xdr:cNvSpPr txBox="1"/>
      </xdr:nvSpPr>
      <xdr:spPr>
        <a:xfrm>
          <a:off x="22212300" y="99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112446</xdr:rowOff>
    </xdr:from>
    <xdr:to>
      <xdr:col>112</xdr:col>
      <xdr:colOff>38100</xdr:colOff>
      <xdr:row>59</xdr:row>
      <xdr:rowOff>42596</xdr:rowOff>
    </xdr:to>
    <xdr:sp macro="" textlink="">
      <xdr:nvSpPr>
        <xdr:cNvPr id="828" name="楕円 827"/>
        <xdr:cNvSpPr/>
      </xdr:nvSpPr>
      <xdr:spPr>
        <a:xfrm>
          <a:off x="21272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33723</xdr:rowOff>
    </xdr:from>
    <xdr:ext cx="469744" cy="259045"/>
    <xdr:sp macro="" textlink="">
      <xdr:nvSpPr>
        <xdr:cNvPr id="829" name="テキスト ボックス 828"/>
        <xdr:cNvSpPr txBox="1"/>
      </xdr:nvSpPr>
      <xdr:spPr>
        <a:xfrm>
          <a:off x="21088428" y="101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114144</xdr:rowOff>
    </xdr:from>
    <xdr:to>
      <xdr:col>107</xdr:col>
      <xdr:colOff>101600</xdr:colOff>
      <xdr:row>59</xdr:row>
      <xdr:rowOff>44294</xdr:rowOff>
    </xdr:to>
    <xdr:sp macro="" textlink="">
      <xdr:nvSpPr>
        <xdr:cNvPr id="830" name="楕円 829"/>
        <xdr:cNvSpPr/>
      </xdr:nvSpPr>
      <xdr:spPr>
        <a:xfrm>
          <a:off x="20383500" y="100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35421</xdr:rowOff>
    </xdr:from>
    <xdr:ext cx="469744" cy="259045"/>
    <xdr:sp macro="" textlink="">
      <xdr:nvSpPr>
        <xdr:cNvPr id="831" name="テキスト ボックス 830"/>
        <xdr:cNvSpPr txBox="1"/>
      </xdr:nvSpPr>
      <xdr:spPr>
        <a:xfrm>
          <a:off x="20199428" y="1015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115777</xdr:rowOff>
    </xdr:from>
    <xdr:to>
      <xdr:col>102</xdr:col>
      <xdr:colOff>165100</xdr:colOff>
      <xdr:row>59</xdr:row>
      <xdr:rowOff>45927</xdr:rowOff>
    </xdr:to>
    <xdr:sp macro="" textlink="">
      <xdr:nvSpPr>
        <xdr:cNvPr id="832" name="楕円 831"/>
        <xdr:cNvSpPr/>
      </xdr:nvSpPr>
      <xdr:spPr>
        <a:xfrm>
          <a:off x="19494500" y="10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37054</xdr:rowOff>
    </xdr:from>
    <xdr:ext cx="469744" cy="259045"/>
    <xdr:sp macro="" textlink="">
      <xdr:nvSpPr>
        <xdr:cNvPr id="833" name="テキスト ボックス 832"/>
        <xdr:cNvSpPr txBox="1"/>
      </xdr:nvSpPr>
      <xdr:spPr>
        <a:xfrm>
          <a:off x="19310428" y="1015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104771</xdr:rowOff>
    </xdr:from>
    <xdr:to>
      <xdr:col>98</xdr:col>
      <xdr:colOff>38100</xdr:colOff>
      <xdr:row>59</xdr:row>
      <xdr:rowOff>34921</xdr:rowOff>
    </xdr:to>
    <xdr:sp macro="" textlink="">
      <xdr:nvSpPr>
        <xdr:cNvPr id="834" name="楕円 833"/>
        <xdr:cNvSpPr/>
      </xdr:nvSpPr>
      <xdr:spPr>
        <a:xfrm>
          <a:off x="18605500" y="100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26048</xdr:rowOff>
    </xdr:from>
    <xdr:ext cx="469744" cy="259045"/>
    <xdr:sp macro="" textlink="">
      <xdr:nvSpPr>
        <xdr:cNvPr id="835" name="テキスト ボックス 834"/>
        <xdr:cNvSpPr txBox="1"/>
      </xdr:nvSpPr>
      <xdr:spPr>
        <a:xfrm>
          <a:off x="18421428" y="101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89005</xdr:rowOff>
    </xdr:from>
    <xdr:to>
      <xdr:col>116</xdr:col>
      <xdr:colOff>63500</xdr:colOff>
      <xdr:row>76</xdr:row>
      <xdr:rowOff>94230</xdr:rowOff>
    </xdr:to>
    <xdr:cxnSp macro="">
      <xdr:nvCxnSpPr>
        <xdr:cNvPr id="867" name="直線コネクタ 866"/>
        <xdr:cNvCxnSpPr/>
      </xdr:nvCxnSpPr>
      <xdr:spPr>
        <a:xfrm>
          <a:off x="21323300" y="1311920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89005</xdr:rowOff>
    </xdr:from>
    <xdr:to>
      <xdr:col>111</xdr:col>
      <xdr:colOff>177800</xdr:colOff>
      <xdr:row>76</xdr:row>
      <xdr:rowOff>111299</xdr:rowOff>
    </xdr:to>
    <xdr:cxnSp macro="">
      <xdr:nvCxnSpPr>
        <xdr:cNvPr id="870" name="直線コネクタ 869"/>
        <xdr:cNvCxnSpPr/>
      </xdr:nvCxnSpPr>
      <xdr:spPr>
        <a:xfrm flipV="1">
          <a:off x="20434300" y="13119205"/>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111299</xdr:rowOff>
    </xdr:from>
    <xdr:to>
      <xdr:col>107</xdr:col>
      <xdr:colOff>50800</xdr:colOff>
      <xdr:row>76</xdr:row>
      <xdr:rowOff>138514</xdr:rowOff>
    </xdr:to>
    <xdr:cxnSp macro="">
      <xdr:nvCxnSpPr>
        <xdr:cNvPr id="873" name="直線コネクタ 872"/>
        <xdr:cNvCxnSpPr/>
      </xdr:nvCxnSpPr>
      <xdr:spPr>
        <a:xfrm flipV="1">
          <a:off x="19545300" y="13141499"/>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116525</xdr:rowOff>
    </xdr:from>
    <xdr:to>
      <xdr:col>102</xdr:col>
      <xdr:colOff>114300</xdr:colOff>
      <xdr:row>76</xdr:row>
      <xdr:rowOff>138514</xdr:rowOff>
    </xdr:to>
    <xdr:cxnSp macro="">
      <xdr:nvCxnSpPr>
        <xdr:cNvPr id="876" name="直線コネクタ 875"/>
        <xdr:cNvCxnSpPr/>
      </xdr:nvCxnSpPr>
      <xdr:spPr>
        <a:xfrm>
          <a:off x="18656300" y="13146725"/>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43430</xdr:rowOff>
    </xdr:from>
    <xdr:to>
      <xdr:col>116</xdr:col>
      <xdr:colOff>114300</xdr:colOff>
      <xdr:row>76</xdr:row>
      <xdr:rowOff>145030</xdr:rowOff>
    </xdr:to>
    <xdr:sp macro="" textlink="">
      <xdr:nvSpPr>
        <xdr:cNvPr id="886" name="楕円 885"/>
        <xdr:cNvSpPr/>
      </xdr:nvSpPr>
      <xdr:spPr>
        <a:xfrm>
          <a:off x="22110700" y="130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66308</xdr:rowOff>
    </xdr:from>
    <xdr:ext cx="534377" cy="259045"/>
    <xdr:sp macro="" textlink="">
      <xdr:nvSpPr>
        <xdr:cNvPr id="887" name="繰出金該当値テキスト"/>
        <xdr:cNvSpPr txBox="1"/>
      </xdr:nvSpPr>
      <xdr:spPr>
        <a:xfrm>
          <a:off x="22212300" y="129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38205</xdr:rowOff>
    </xdr:from>
    <xdr:to>
      <xdr:col>112</xdr:col>
      <xdr:colOff>38100</xdr:colOff>
      <xdr:row>76</xdr:row>
      <xdr:rowOff>139805</xdr:rowOff>
    </xdr:to>
    <xdr:sp macro="" textlink="">
      <xdr:nvSpPr>
        <xdr:cNvPr id="888" name="楕円 887"/>
        <xdr:cNvSpPr/>
      </xdr:nvSpPr>
      <xdr:spPr>
        <a:xfrm>
          <a:off x="21272500" y="130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156332</xdr:rowOff>
    </xdr:from>
    <xdr:ext cx="534377" cy="259045"/>
    <xdr:sp macro="" textlink="">
      <xdr:nvSpPr>
        <xdr:cNvPr id="889" name="テキスト ボックス 888"/>
        <xdr:cNvSpPr txBox="1"/>
      </xdr:nvSpPr>
      <xdr:spPr>
        <a:xfrm>
          <a:off x="21056111" y="128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60499</xdr:rowOff>
    </xdr:from>
    <xdr:to>
      <xdr:col>107</xdr:col>
      <xdr:colOff>101600</xdr:colOff>
      <xdr:row>76</xdr:row>
      <xdr:rowOff>162099</xdr:rowOff>
    </xdr:to>
    <xdr:sp macro="" textlink="">
      <xdr:nvSpPr>
        <xdr:cNvPr id="890" name="楕円 889"/>
        <xdr:cNvSpPr/>
      </xdr:nvSpPr>
      <xdr:spPr>
        <a:xfrm>
          <a:off x="20383500" y="130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7176</xdr:rowOff>
    </xdr:from>
    <xdr:ext cx="534377" cy="259045"/>
    <xdr:sp macro="" textlink="">
      <xdr:nvSpPr>
        <xdr:cNvPr id="891" name="テキスト ボックス 890"/>
        <xdr:cNvSpPr txBox="1"/>
      </xdr:nvSpPr>
      <xdr:spPr>
        <a:xfrm>
          <a:off x="20167111" y="128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87714</xdr:rowOff>
    </xdr:from>
    <xdr:to>
      <xdr:col>102</xdr:col>
      <xdr:colOff>165100</xdr:colOff>
      <xdr:row>77</xdr:row>
      <xdr:rowOff>17864</xdr:rowOff>
    </xdr:to>
    <xdr:sp macro="" textlink="">
      <xdr:nvSpPr>
        <xdr:cNvPr id="892" name="楕円 891"/>
        <xdr:cNvSpPr/>
      </xdr:nvSpPr>
      <xdr:spPr>
        <a:xfrm>
          <a:off x="19494500" y="131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34390</xdr:rowOff>
    </xdr:from>
    <xdr:ext cx="534377" cy="259045"/>
    <xdr:sp macro="" textlink="">
      <xdr:nvSpPr>
        <xdr:cNvPr id="893" name="テキスト ボックス 892"/>
        <xdr:cNvSpPr txBox="1"/>
      </xdr:nvSpPr>
      <xdr:spPr>
        <a:xfrm>
          <a:off x="19278111" y="128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65725</xdr:rowOff>
    </xdr:from>
    <xdr:to>
      <xdr:col>98</xdr:col>
      <xdr:colOff>38100</xdr:colOff>
      <xdr:row>76</xdr:row>
      <xdr:rowOff>167325</xdr:rowOff>
    </xdr:to>
    <xdr:sp macro="" textlink="">
      <xdr:nvSpPr>
        <xdr:cNvPr id="894" name="楕円 893"/>
        <xdr:cNvSpPr/>
      </xdr:nvSpPr>
      <xdr:spPr>
        <a:xfrm>
          <a:off x="18605500" y="130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12402</xdr:rowOff>
    </xdr:from>
    <xdr:ext cx="534377" cy="259045"/>
    <xdr:sp macro="" textlink="">
      <xdr:nvSpPr>
        <xdr:cNvPr id="895" name="テキスト ボックス 894"/>
        <xdr:cNvSpPr txBox="1"/>
      </xdr:nvSpPr>
      <xdr:spPr>
        <a:xfrm>
          <a:off x="18389111" y="128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656,719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前年度に続き、扶助費の増加は子どものための教育・保育給付負担金と児童扶養手当が増加していることが要因であり、全国平均・熊本県平均・類似団体平均いずれをも上回っている。災害復旧費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伴う市庁舎建替の本格的な工事が始まったことにより増加した。普通建設事業費については、熊本県平均を下回っている状況であるが、新規整備については、小中学校空調設備整備事業により大幅に増加した。水俣川河口臨海部振興構想事業や袋インター関連道路改良事業等の大規模な整備・改良事業に取り組んでいるところであるため、今後は更に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人口の減少に伴い、住民一人あたりのコストの増加が今後も予想されるため、行政サービスの水準を落とさないようにしつつ事業の選択と集中を一層徹底し、効率的な財政運営に努めていく。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24,275
24,207
163.29
16,216,018
15,941,865
230,509
8,060,000
15,535,678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36111</xdr:rowOff>
    </xdr:from>
    <xdr:to>
      <xdr:col>24</xdr:col>
      <xdr:colOff>63500</xdr:colOff>
      <xdr:row>37</xdr:row>
      <xdr:rowOff>44798</xdr:rowOff>
    </xdr:to>
    <xdr:cxnSp macro="">
      <xdr:nvCxnSpPr>
        <xdr:cNvPr id="62" name="直線コネクタ 61"/>
        <xdr:cNvCxnSpPr/>
      </xdr:nvCxnSpPr>
      <xdr:spPr>
        <a:xfrm>
          <a:off x="3797300" y="637976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36111</xdr:rowOff>
    </xdr:from>
    <xdr:to>
      <xdr:col>19</xdr:col>
      <xdr:colOff>177800</xdr:colOff>
      <xdr:row>37</xdr:row>
      <xdr:rowOff>39834</xdr:rowOff>
    </xdr:to>
    <xdr:cxnSp macro="">
      <xdr:nvCxnSpPr>
        <xdr:cNvPr id="65" name="直線コネクタ 64"/>
        <xdr:cNvCxnSpPr/>
      </xdr:nvCxnSpPr>
      <xdr:spPr>
        <a:xfrm flipV="1">
          <a:off x="2908300" y="6379761"/>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30495</xdr:rowOff>
    </xdr:from>
    <xdr:to>
      <xdr:col>15</xdr:col>
      <xdr:colOff>50800</xdr:colOff>
      <xdr:row>37</xdr:row>
      <xdr:rowOff>39834</xdr:rowOff>
    </xdr:to>
    <xdr:cxnSp macro="">
      <xdr:nvCxnSpPr>
        <xdr:cNvPr id="68" name="直線コネクタ 67"/>
        <xdr:cNvCxnSpPr/>
      </xdr:nvCxnSpPr>
      <xdr:spPr>
        <a:xfrm>
          <a:off x="2019300" y="6374145"/>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28470</xdr:rowOff>
    </xdr:from>
    <xdr:to>
      <xdr:col>10</xdr:col>
      <xdr:colOff>114300</xdr:colOff>
      <xdr:row>37</xdr:row>
      <xdr:rowOff>30495</xdr:rowOff>
    </xdr:to>
    <xdr:cxnSp macro="">
      <xdr:nvCxnSpPr>
        <xdr:cNvPr id="71" name="直線コネクタ 70"/>
        <xdr:cNvCxnSpPr/>
      </xdr:nvCxnSpPr>
      <xdr:spPr>
        <a:xfrm>
          <a:off x="1130300" y="6372120"/>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165448</xdr:rowOff>
    </xdr:from>
    <xdr:to>
      <xdr:col>24</xdr:col>
      <xdr:colOff>114300</xdr:colOff>
      <xdr:row>37</xdr:row>
      <xdr:rowOff>95598</xdr:rowOff>
    </xdr:to>
    <xdr:sp macro="" textlink="">
      <xdr:nvSpPr>
        <xdr:cNvPr id="81" name="楕円 80"/>
        <xdr:cNvSpPr/>
      </xdr:nvSpPr>
      <xdr:spPr>
        <a:xfrm>
          <a:off x="45847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16875</xdr:rowOff>
    </xdr:from>
    <xdr:ext cx="469744" cy="259045"/>
    <xdr:sp macro="" textlink="">
      <xdr:nvSpPr>
        <xdr:cNvPr id="82" name="議会費該当値テキスト"/>
        <xdr:cNvSpPr txBox="1"/>
      </xdr:nvSpPr>
      <xdr:spPr>
        <a:xfrm>
          <a:off x="4686300" y="61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156761</xdr:rowOff>
    </xdr:from>
    <xdr:to>
      <xdr:col>20</xdr:col>
      <xdr:colOff>38100</xdr:colOff>
      <xdr:row>37</xdr:row>
      <xdr:rowOff>86911</xdr:rowOff>
    </xdr:to>
    <xdr:sp macro="" textlink="">
      <xdr:nvSpPr>
        <xdr:cNvPr id="83" name="楕円 82"/>
        <xdr:cNvSpPr/>
      </xdr:nvSpPr>
      <xdr:spPr>
        <a:xfrm>
          <a:off x="3746500" y="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103438</xdr:rowOff>
    </xdr:from>
    <xdr:ext cx="469744" cy="259045"/>
    <xdr:sp macro="" textlink="">
      <xdr:nvSpPr>
        <xdr:cNvPr id="84" name="テキスト ボックス 83"/>
        <xdr:cNvSpPr txBox="1"/>
      </xdr:nvSpPr>
      <xdr:spPr>
        <a:xfrm>
          <a:off x="3562428" y="61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160484</xdr:rowOff>
    </xdr:from>
    <xdr:to>
      <xdr:col>15</xdr:col>
      <xdr:colOff>101600</xdr:colOff>
      <xdr:row>37</xdr:row>
      <xdr:rowOff>90634</xdr:rowOff>
    </xdr:to>
    <xdr:sp macro="" textlink="">
      <xdr:nvSpPr>
        <xdr:cNvPr id="85" name="楕円 84"/>
        <xdr:cNvSpPr/>
      </xdr:nvSpPr>
      <xdr:spPr>
        <a:xfrm>
          <a:off x="2857500" y="6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107161</xdr:rowOff>
    </xdr:from>
    <xdr:ext cx="469744" cy="259045"/>
    <xdr:sp macro="" textlink="">
      <xdr:nvSpPr>
        <xdr:cNvPr id="86" name="テキスト ボックス 85"/>
        <xdr:cNvSpPr txBox="1"/>
      </xdr:nvSpPr>
      <xdr:spPr>
        <a:xfrm>
          <a:off x="2673428" y="610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151145</xdr:rowOff>
    </xdr:from>
    <xdr:to>
      <xdr:col>10</xdr:col>
      <xdr:colOff>165100</xdr:colOff>
      <xdr:row>37</xdr:row>
      <xdr:rowOff>81295</xdr:rowOff>
    </xdr:to>
    <xdr:sp macro="" textlink="">
      <xdr:nvSpPr>
        <xdr:cNvPr id="87" name="楕円 86"/>
        <xdr:cNvSpPr/>
      </xdr:nvSpPr>
      <xdr:spPr>
        <a:xfrm>
          <a:off x="1968500" y="63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97822</xdr:rowOff>
    </xdr:from>
    <xdr:ext cx="469744" cy="259045"/>
    <xdr:sp macro="" textlink="">
      <xdr:nvSpPr>
        <xdr:cNvPr id="88" name="テキスト ボックス 87"/>
        <xdr:cNvSpPr txBox="1"/>
      </xdr:nvSpPr>
      <xdr:spPr>
        <a:xfrm>
          <a:off x="1784428" y="609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149120</xdr:rowOff>
    </xdr:from>
    <xdr:to>
      <xdr:col>6</xdr:col>
      <xdr:colOff>38100</xdr:colOff>
      <xdr:row>37</xdr:row>
      <xdr:rowOff>79270</xdr:rowOff>
    </xdr:to>
    <xdr:sp macro="" textlink="">
      <xdr:nvSpPr>
        <xdr:cNvPr id="89" name="楕円 88"/>
        <xdr:cNvSpPr/>
      </xdr:nvSpPr>
      <xdr:spPr>
        <a:xfrm>
          <a:off x="1079500" y="6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95797</xdr:rowOff>
    </xdr:from>
    <xdr:ext cx="469744" cy="259045"/>
    <xdr:sp macro="" textlink="">
      <xdr:nvSpPr>
        <xdr:cNvPr id="90" name="テキスト ボックス 89"/>
        <xdr:cNvSpPr txBox="1"/>
      </xdr:nvSpPr>
      <xdr:spPr>
        <a:xfrm>
          <a:off x="895428" y="609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82649</xdr:rowOff>
    </xdr:from>
    <xdr:to>
      <xdr:col>24</xdr:col>
      <xdr:colOff>63500</xdr:colOff>
      <xdr:row>57</xdr:row>
      <xdr:rowOff>93408</xdr:rowOff>
    </xdr:to>
    <xdr:cxnSp macro="">
      <xdr:nvCxnSpPr>
        <xdr:cNvPr id="119" name="直線コネクタ 118"/>
        <xdr:cNvCxnSpPr/>
      </xdr:nvCxnSpPr>
      <xdr:spPr>
        <a:xfrm flipV="1">
          <a:off x="3797300" y="9855299"/>
          <a:ext cx="8382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93408</xdr:rowOff>
    </xdr:from>
    <xdr:to>
      <xdr:col>19</xdr:col>
      <xdr:colOff>177800</xdr:colOff>
      <xdr:row>57</xdr:row>
      <xdr:rowOff>109826</xdr:rowOff>
    </xdr:to>
    <xdr:cxnSp macro="">
      <xdr:nvCxnSpPr>
        <xdr:cNvPr id="122" name="直線コネクタ 121"/>
        <xdr:cNvCxnSpPr/>
      </xdr:nvCxnSpPr>
      <xdr:spPr>
        <a:xfrm flipV="1">
          <a:off x="2908300" y="986605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95077</xdr:rowOff>
    </xdr:from>
    <xdr:to>
      <xdr:col>15</xdr:col>
      <xdr:colOff>50800</xdr:colOff>
      <xdr:row>57</xdr:row>
      <xdr:rowOff>109826</xdr:rowOff>
    </xdr:to>
    <xdr:cxnSp macro="">
      <xdr:nvCxnSpPr>
        <xdr:cNvPr id="125" name="直線コネクタ 124"/>
        <xdr:cNvCxnSpPr/>
      </xdr:nvCxnSpPr>
      <xdr:spPr>
        <a:xfrm>
          <a:off x="2019300" y="9867727"/>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95077</xdr:rowOff>
    </xdr:from>
    <xdr:to>
      <xdr:col>10</xdr:col>
      <xdr:colOff>114300</xdr:colOff>
      <xdr:row>57</xdr:row>
      <xdr:rowOff>121077</xdr:rowOff>
    </xdr:to>
    <xdr:cxnSp macro="">
      <xdr:nvCxnSpPr>
        <xdr:cNvPr id="128" name="直線コネクタ 127"/>
        <xdr:cNvCxnSpPr/>
      </xdr:nvCxnSpPr>
      <xdr:spPr>
        <a:xfrm flipV="1">
          <a:off x="1130300" y="9867727"/>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31849</xdr:rowOff>
    </xdr:from>
    <xdr:to>
      <xdr:col>24</xdr:col>
      <xdr:colOff>114300</xdr:colOff>
      <xdr:row>57</xdr:row>
      <xdr:rowOff>133449</xdr:rowOff>
    </xdr:to>
    <xdr:sp macro="" textlink="">
      <xdr:nvSpPr>
        <xdr:cNvPr id="138" name="楕円 137"/>
        <xdr:cNvSpPr/>
      </xdr:nvSpPr>
      <xdr:spPr>
        <a:xfrm>
          <a:off x="4584700" y="9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159693</xdr:rowOff>
    </xdr:from>
    <xdr:ext cx="534377" cy="259045"/>
    <xdr:sp macro="" textlink="">
      <xdr:nvSpPr>
        <xdr:cNvPr id="139" name="総務費該当値テキスト"/>
        <xdr:cNvSpPr txBox="1"/>
      </xdr:nvSpPr>
      <xdr:spPr>
        <a:xfrm>
          <a:off x="4686300" y="9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42608</xdr:rowOff>
    </xdr:from>
    <xdr:to>
      <xdr:col>20</xdr:col>
      <xdr:colOff>38100</xdr:colOff>
      <xdr:row>57</xdr:row>
      <xdr:rowOff>144208</xdr:rowOff>
    </xdr:to>
    <xdr:sp macro="" textlink="">
      <xdr:nvSpPr>
        <xdr:cNvPr id="140" name="楕円 139"/>
        <xdr:cNvSpPr/>
      </xdr:nvSpPr>
      <xdr:spPr>
        <a:xfrm>
          <a:off x="3746500" y="9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135335</xdr:rowOff>
    </xdr:from>
    <xdr:ext cx="534377" cy="259045"/>
    <xdr:sp macro="" textlink="">
      <xdr:nvSpPr>
        <xdr:cNvPr id="141" name="テキスト ボックス 140"/>
        <xdr:cNvSpPr txBox="1"/>
      </xdr:nvSpPr>
      <xdr:spPr>
        <a:xfrm>
          <a:off x="3530111" y="99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59026</xdr:rowOff>
    </xdr:from>
    <xdr:to>
      <xdr:col>15</xdr:col>
      <xdr:colOff>101600</xdr:colOff>
      <xdr:row>57</xdr:row>
      <xdr:rowOff>160626</xdr:rowOff>
    </xdr:to>
    <xdr:sp macro="" textlink="">
      <xdr:nvSpPr>
        <xdr:cNvPr id="142" name="楕円 141"/>
        <xdr:cNvSpPr/>
      </xdr:nvSpPr>
      <xdr:spPr>
        <a:xfrm>
          <a:off x="2857500" y="98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151753</xdr:rowOff>
    </xdr:from>
    <xdr:ext cx="534377" cy="259045"/>
    <xdr:sp macro="" textlink="">
      <xdr:nvSpPr>
        <xdr:cNvPr id="143" name="テキスト ボックス 142"/>
        <xdr:cNvSpPr txBox="1"/>
      </xdr:nvSpPr>
      <xdr:spPr>
        <a:xfrm>
          <a:off x="2641111" y="992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44277</xdr:rowOff>
    </xdr:from>
    <xdr:to>
      <xdr:col>10</xdr:col>
      <xdr:colOff>165100</xdr:colOff>
      <xdr:row>57</xdr:row>
      <xdr:rowOff>145877</xdr:rowOff>
    </xdr:to>
    <xdr:sp macro="" textlink="">
      <xdr:nvSpPr>
        <xdr:cNvPr id="144" name="楕円 143"/>
        <xdr:cNvSpPr/>
      </xdr:nvSpPr>
      <xdr:spPr>
        <a:xfrm>
          <a:off x="1968500" y="98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162404</xdr:rowOff>
    </xdr:from>
    <xdr:ext cx="534377" cy="259045"/>
    <xdr:sp macro="" textlink="">
      <xdr:nvSpPr>
        <xdr:cNvPr id="145" name="テキスト ボックス 144"/>
        <xdr:cNvSpPr txBox="1"/>
      </xdr:nvSpPr>
      <xdr:spPr>
        <a:xfrm>
          <a:off x="1752111" y="95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70277</xdr:rowOff>
    </xdr:from>
    <xdr:to>
      <xdr:col>6</xdr:col>
      <xdr:colOff>38100</xdr:colOff>
      <xdr:row>58</xdr:row>
      <xdr:rowOff>427</xdr:rowOff>
    </xdr:to>
    <xdr:sp macro="" textlink="">
      <xdr:nvSpPr>
        <xdr:cNvPr id="146" name="楕円 145"/>
        <xdr:cNvSpPr/>
      </xdr:nvSpPr>
      <xdr:spPr>
        <a:xfrm>
          <a:off x="1079500" y="98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16954</xdr:rowOff>
    </xdr:from>
    <xdr:ext cx="534377" cy="259045"/>
    <xdr:sp macro="" textlink="">
      <xdr:nvSpPr>
        <xdr:cNvPr id="147" name="テキスト ボックス 146"/>
        <xdr:cNvSpPr txBox="1"/>
      </xdr:nvSpPr>
      <xdr:spPr>
        <a:xfrm>
          <a:off x="863111" y="961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59425</xdr:rowOff>
    </xdr:from>
    <xdr:to>
      <xdr:col>24</xdr:col>
      <xdr:colOff>63500</xdr:colOff>
      <xdr:row>75</xdr:row>
      <xdr:rowOff>95946</xdr:rowOff>
    </xdr:to>
    <xdr:cxnSp macro="">
      <xdr:nvCxnSpPr>
        <xdr:cNvPr id="175" name="直線コネクタ 174"/>
        <xdr:cNvCxnSpPr/>
      </xdr:nvCxnSpPr>
      <xdr:spPr>
        <a:xfrm flipV="1">
          <a:off x="3797300" y="12918175"/>
          <a:ext cx="8382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66374</xdr:rowOff>
    </xdr:from>
    <xdr:to>
      <xdr:col>19</xdr:col>
      <xdr:colOff>177800</xdr:colOff>
      <xdr:row>75</xdr:row>
      <xdr:rowOff>95946</xdr:rowOff>
    </xdr:to>
    <xdr:cxnSp macro="">
      <xdr:nvCxnSpPr>
        <xdr:cNvPr id="178" name="直線コネクタ 177"/>
        <xdr:cNvCxnSpPr/>
      </xdr:nvCxnSpPr>
      <xdr:spPr>
        <a:xfrm>
          <a:off x="2908300" y="12925124"/>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66374</xdr:rowOff>
    </xdr:from>
    <xdr:to>
      <xdr:col>15</xdr:col>
      <xdr:colOff>50800</xdr:colOff>
      <xdr:row>75</xdr:row>
      <xdr:rowOff>147673</xdr:rowOff>
    </xdr:to>
    <xdr:cxnSp macro="">
      <xdr:nvCxnSpPr>
        <xdr:cNvPr id="181" name="直線コネクタ 180"/>
        <xdr:cNvCxnSpPr/>
      </xdr:nvCxnSpPr>
      <xdr:spPr>
        <a:xfrm flipV="1">
          <a:off x="2019300" y="12925124"/>
          <a:ext cx="889000" cy="8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147673</xdr:rowOff>
    </xdr:from>
    <xdr:to>
      <xdr:col>10</xdr:col>
      <xdr:colOff>114300</xdr:colOff>
      <xdr:row>76</xdr:row>
      <xdr:rowOff>45219</xdr:rowOff>
    </xdr:to>
    <xdr:cxnSp macro="">
      <xdr:nvCxnSpPr>
        <xdr:cNvPr id="184" name="直線コネクタ 183"/>
        <xdr:cNvCxnSpPr/>
      </xdr:nvCxnSpPr>
      <xdr:spPr>
        <a:xfrm flipV="1">
          <a:off x="1130300" y="13006423"/>
          <a:ext cx="889000" cy="6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8625</xdr:rowOff>
    </xdr:from>
    <xdr:to>
      <xdr:col>24</xdr:col>
      <xdr:colOff>114300</xdr:colOff>
      <xdr:row>75</xdr:row>
      <xdr:rowOff>110225</xdr:rowOff>
    </xdr:to>
    <xdr:sp macro="" textlink="">
      <xdr:nvSpPr>
        <xdr:cNvPr id="194" name="楕円 193"/>
        <xdr:cNvSpPr/>
      </xdr:nvSpPr>
      <xdr:spPr>
        <a:xfrm>
          <a:off x="4584700" y="12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31502</xdr:rowOff>
    </xdr:from>
    <xdr:ext cx="599010" cy="259045"/>
    <xdr:sp macro="" textlink="">
      <xdr:nvSpPr>
        <xdr:cNvPr id="195" name="民生費該当値テキスト"/>
        <xdr:cNvSpPr txBox="1"/>
      </xdr:nvSpPr>
      <xdr:spPr>
        <a:xfrm>
          <a:off x="4686300" y="1271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45146</xdr:rowOff>
    </xdr:from>
    <xdr:to>
      <xdr:col>20</xdr:col>
      <xdr:colOff>38100</xdr:colOff>
      <xdr:row>75</xdr:row>
      <xdr:rowOff>146746</xdr:rowOff>
    </xdr:to>
    <xdr:sp macro="" textlink="">
      <xdr:nvSpPr>
        <xdr:cNvPr id="196" name="楕円 195"/>
        <xdr:cNvSpPr/>
      </xdr:nvSpPr>
      <xdr:spPr>
        <a:xfrm>
          <a:off x="3746500" y="12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163273</xdr:rowOff>
    </xdr:from>
    <xdr:ext cx="599010" cy="259045"/>
    <xdr:sp macro="" textlink="">
      <xdr:nvSpPr>
        <xdr:cNvPr id="197" name="テキスト ボックス 196"/>
        <xdr:cNvSpPr txBox="1"/>
      </xdr:nvSpPr>
      <xdr:spPr>
        <a:xfrm>
          <a:off x="3497795" y="1267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15574</xdr:rowOff>
    </xdr:from>
    <xdr:to>
      <xdr:col>15</xdr:col>
      <xdr:colOff>101600</xdr:colOff>
      <xdr:row>75</xdr:row>
      <xdr:rowOff>117174</xdr:rowOff>
    </xdr:to>
    <xdr:sp macro="" textlink="">
      <xdr:nvSpPr>
        <xdr:cNvPr id="198" name="楕円 197"/>
        <xdr:cNvSpPr/>
      </xdr:nvSpPr>
      <xdr:spPr>
        <a:xfrm>
          <a:off x="2857500" y="128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133701</xdr:rowOff>
    </xdr:from>
    <xdr:ext cx="599010" cy="259045"/>
    <xdr:sp macro="" textlink="">
      <xdr:nvSpPr>
        <xdr:cNvPr id="199" name="テキスト ボックス 198"/>
        <xdr:cNvSpPr txBox="1"/>
      </xdr:nvSpPr>
      <xdr:spPr>
        <a:xfrm>
          <a:off x="2608795" y="1264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96874</xdr:rowOff>
    </xdr:from>
    <xdr:to>
      <xdr:col>10</xdr:col>
      <xdr:colOff>165100</xdr:colOff>
      <xdr:row>76</xdr:row>
      <xdr:rowOff>27025</xdr:rowOff>
    </xdr:to>
    <xdr:sp macro="" textlink="">
      <xdr:nvSpPr>
        <xdr:cNvPr id="200" name="楕円 199"/>
        <xdr:cNvSpPr/>
      </xdr:nvSpPr>
      <xdr:spPr>
        <a:xfrm>
          <a:off x="1968500" y="129556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43551</xdr:rowOff>
    </xdr:from>
    <xdr:ext cx="599010" cy="259045"/>
    <xdr:sp macro="" textlink="">
      <xdr:nvSpPr>
        <xdr:cNvPr id="201" name="テキスト ボックス 200"/>
        <xdr:cNvSpPr txBox="1"/>
      </xdr:nvSpPr>
      <xdr:spPr>
        <a:xfrm>
          <a:off x="1719795" y="127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165869</xdr:rowOff>
    </xdr:from>
    <xdr:to>
      <xdr:col>6</xdr:col>
      <xdr:colOff>38100</xdr:colOff>
      <xdr:row>76</xdr:row>
      <xdr:rowOff>96019</xdr:rowOff>
    </xdr:to>
    <xdr:sp macro="" textlink="">
      <xdr:nvSpPr>
        <xdr:cNvPr id="202" name="楕円 201"/>
        <xdr:cNvSpPr/>
      </xdr:nvSpPr>
      <xdr:spPr>
        <a:xfrm>
          <a:off x="1079500" y="130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112547</xdr:rowOff>
    </xdr:from>
    <xdr:ext cx="599010" cy="259045"/>
    <xdr:sp macro="" textlink="">
      <xdr:nvSpPr>
        <xdr:cNvPr id="203" name="テキスト ボックス 202"/>
        <xdr:cNvSpPr txBox="1"/>
      </xdr:nvSpPr>
      <xdr:spPr>
        <a:xfrm>
          <a:off x="830795" y="127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84638</xdr:rowOff>
    </xdr:from>
    <xdr:to>
      <xdr:col>24</xdr:col>
      <xdr:colOff>63500</xdr:colOff>
      <xdr:row>95</xdr:row>
      <xdr:rowOff>104062</xdr:rowOff>
    </xdr:to>
    <xdr:cxnSp macro="">
      <xdr:nvCxnSpPr>
        <xdr:cNvPr id="232" name="直線コネクタ 231"/>
        <xdr:cNvCxnSpPr/>
      </xdr:nvCxnSpPr>
      <xdr:spPr>
        <a:xfrm>
          <a:off x="3797300" y="16372388"/>
          <a:ext cx="8382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84638</xdr:rowOff>
    </xdr:from>
    <xdr:to>
      <xdr:col>19</xdr:col>
      <xdr:colOff>177800</xdr:colOff>
      <xdr:row>95</xdr:row>
      <xdr:rowOff>135288</xdr:rowOff>
    </xdr:to>
    <xdr:cxnSp macro="">
      <xdr:nvCxnSpPr>
        <xdr:cNvPr id="235" name="直線コネクタ 234"/>
        <xdr:cNvCxnSpPr/>
      </xdr:nvCxnSpPr>
      <xdr:spPr>
        <a:xfrm flipV="1">
          <a:off x="2908300" y="16372388"/>
          <a:ext cx="889000" cy="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135288</xdr:rowOff>
    </xdr:from>
    <xdr:to>
      <xdr:col>15</xdr:col>
      <xdr:colOff>50800</xdr:colOff>
      <xdr:row>95</xdr:row>
      <xdr:rowOff>144363</xdr:rowOff>
    </xdr:to>
    <xdr:cxnSp macro="">
      <xdr:nvCxnSpPr>
        <xdr:cNvPr id="238" name="直線コネクタ 237"/>
        <xdr:cNvCxnSpPr/>
      </xdr:nvCxnSpPr>
      <xdr:spPr>
        <a:xfrm flipV="1">
          <a:off x="2019300" y="1642303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144363</xdr:rowOff>
    </xdr:from>
    <xdr:to>
      <xdr:col>10</xdr:col>
      <xdr:colOff>114300</xdr:colOff>
      <xdr:row>95</xdr:row>
      <xdr:rowOff>146734</xdr:rowOff>
    </xdr:to>
    <xdr:cxnSp macro="">
      <xdr:nvCxnSpPr>
        <xdr:cNvPr id="241" name="直線コネクタ 240"/>
        <xdr:cNvCxnSpPr/>
      </xdr:nvCxnSpPr>
      <xdr:spPr>
        <a:xfrm flipV="1">
          <a:off x="1130300" y="16432113"/>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53262</xdr:rowOff>
    </xdr:from>
    <xdr:to>
      <xdr:col>24</xdr:col>
      <xdr:colOff>114300</xdr:colOff>
      <xdr:row>95</xdr:row>
      <xdr:rowOff>154862</xdr:rowOff>
    </xdr:to>
    <xdr:sp macro="" textlink="">
      <xdr:nvSpPr>
        <xdr:cNvPr id="251" name="楕円 250"/>
        <xdr:cNvSpPr/>
      </xdr:nvSpPr>
      <xdr:spPr>
        <a:xfrm>
          <a:off x="4584700" y="1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76139</xdr:rowOff>
    </xdr:from>
    <xdr:ext cx="534377" cy="259045"/>
    <xdr:sp macro="" textlink="">
      <xdr:nvSpPr>
        <xdr:cNvPr id="252" name="衛生費該当値テキスト"/>
        <xdr:cNvSpPr txBox="1"/>
      </xdr:nvSpPr>
      <xdr:spPr>
        <a:xfrm>
          <a:off x="4686300" y="161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33838</xdr:rowOff>
    </xdr:from>
    <xdr:to>
      <xdr:col>20</xdr:col>
      <xdr:colOff>38100</xdr:colOff>
      <xdr:row>95</xdr:row>
      <xdr:rowOff>135438</xdr:rowOff>
    </xdr:to>
    <xdr:sp macro="" textlink="">
      <xdr:nvSpPr>
        <xdr:cNvPr id="253" name="楕円 252"/>
        <xdr:cNvSpPr/>
      </xdr:nvSpPr>
      <xdr:spPr>
        <a:xfrm>
          <a:off x="3746500" y="16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151965</xdr:rowOff>
    </xdr:from>
    <xdr:ext cx="534377" cy="259045"/>
    <xdr:sp macro="" textlink="">
      <xdr:nvSpPr>
        <xdr:cNvPr id="254" name="テキスト ボックス 253"/>
        <xdr:cNvSpPr txBox="1"/>
      </xdr:nvSpPr>
      <xdr:spPr>
        <a:xfrm>
          <a:off x="3530111" y="16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84488</xdr:rowOff>
    </xdr:from>
    <xdr:to>
      <xdr:col>15</xdr:col>
      <xdr:colOff>101600</xdr:colOff>
      <xdr:row>96</xdr:row>
      <xdr:rowOff>14638</xdr:rowOff>
    </xdr:to>
    <xdr:sp macro="" textlink="">
      <xdr:nvSpPr>
        <xdr:cNvPr id="255" name="楕円 254"/>
        <xdr:cNvSpPr/>
      </xdr:nvSpPr>
      <xdr:spPr>
        <a:xfrm>
          <a:off x="28575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31165</xdr:rowOff>
    </xdr:from>
    <xdr:ext cx="534377" cy="259045"/>
    <xdr:sp macro="" textlink="">
      <xdr:nvSpPr>
        <xdr:cNvPr id="256" name="テキスト ボックス 255"/>
        <xdr:cNvSpPr txBox="1"/>
      </xdr:nvSpPr>
      <xdr:spPr>
        <a:xfrm>
          <a:off x="2641111" y="1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93563</xdr:rowOff>
    </xdr:from>
    <xdr:to>
      <xdr:col>10</xdr:col>
      <xdr:colOff>165100</xdr:colOff>
      <xdr:row>96</xdr:row>
      <xdr:rowOff>23713</xdr:rowOff>
    </xdr:to>
    <xdr:sp macro="" textlink="">
      <xdr:nvSpPr>
        <xdr:cNvPr id="257" name="楕円 256"/>
        <xdr:cNvSpPr/>
      </xdr:nvSpPr>
      <xdr:spPr>
        <a:xfrm>
          <a:off x="1968500" y="163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40240</xdr:rowOff>
    </xdr:from>
    <xdr:ext cx="534377" cy="259045"/>
    <xdr:sp macro="" textlink="">
      <xdr:nvSpPr>
        <xdr:cNvPr id="258" name="テキスト ボックス 257"/>
        <xdr:cNvSpPr txBox="1"/>
      </xdr:nvSpPr>
      <xdr:spPr>
        <a:xfrm>
          <a:off x="1752111" y="161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95934</xdr:rowOff>
    </xdr:from>
    <xdr:to>
      <xdr:col>6</xdr:col>
      <xdr:colOff>38100</xdr:colOff>
      <xdr:row>96</xdr:row>
      <xdr:rowOff>26084</xdr:rowOff>
    </xdr:to>
    <xdr:sp macro="" textlink="">
      <xdr:nvSpPr>
        <xdr:cNvPr id="259" name="楕円 258"/>
        <xdr:cNvSpPr/>
      </xdr:nvSpPr>
      <xdr:spPr>
        <a:xfrm>
          <a:off x="1079500" y="163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42611</xdr:rowOff>
    </xdr:from>
    <xdr:ext cx="534377" cy="259045"/>
    <xdr:sp macro="" textlink="">
      <xdr:nvSpPr>
        <xdr:cNvPr id="260" name="テキスト ボックス 259"/>
        <xdr:cNvSpPr txBox="1"/>
      </xdr:nvSpPr>
      <xdr:spPr>
        <a:xfrm>
          <a:off x="863111" y="161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xdr:rowOff>
    </xdr:from>
    <xdr:to>
      <xdr:col>55</xdr:col>
      <xdr:colOff>0</xdr:colOff>
      <xdr:row>38</xdr:row>
      <xdr:rowOff>12827</xdr:rowOff>
    </xdr:to>
    <xdr:cxnSp macro="">
      <xdr:nvCxnSpPr>
        <xdr:cNvPr id="287" name="直線コネクタ 286"/>
        <xdr:cNvCxnSpPr/>
      </xdr:nvCxnSpPr>
      <xdr:spPr>
        <a:xfrm flipV="1">
          <a:off x="9639300" y="6517411"/>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xdr:rowOff>
    </xdr:from>
    <xdr:to>
      <xdr:col>50</xdr:col>
      <xdr:colOff>114300</xdr:colOff>
      <xdr:row>38</xdr:row>
      <xdr:rowOff>17399</xdr:rowOff>
    </xdr:to>
    <xdr:cxnSp macro="">
      <xdr:nvCxnSpPr>
        <xdr:cNvPr id="290" name="直線コネクタ 289"/>
        <xdr:cNvCxnSpPr/>
      </xdr:nvCxnSpPr>
      <xdr:spPr>
        <a:xfrm flipV="1">
          <a:off x="8750300" y="6527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xdr:rowOff>
    </xdr:from>
    <xdr:to>
      <xdr:col>45</xdr:col>
      <xdr:colOff>177800</xdr:colOff>
      <xdr:row>38</xdr:row>
      <xdr:rowOff>17399</xdr:rowOff>
    </xdr:to>
    <xdr:cxnSp macro="">
      <xdr:nvCxnSpPr>
        <xdr:cNvPr id="293" name="直線コネクタ 292"/>
        <xdr:cNvCxnSpPr/>
      </xdr:nvCxnSpPr>
      <xdr:spPr>
        <a:xfrm>
          <a:off x="7861300" y="652838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134900</xdr:rowOff>
    </xdr:from>
    <xdr:to>
      <xdr:col>41</xdr:col>
      <xdr:colOff>50800</xdr:colOff>
      <xdr:row>38</xdr:row>
      <xdr:rowOff>13284</xdr:rowOff>
    </xdr:to>
    <xdr:cxnSp macro="">
      <xdr:nvCxnSpPr>
        <xdr:cNvPr id="296" name="直線コネクタ 295"/>
        <xdr:cNvCxnSpPr/>
      </xdr:nvCxnSpPr>
      <xdr:spPr>
        <a:xfrm>
          <a:off x="6972300" y="6478550"/>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122961</xdr:rowOff>
    </xdr:from>
    <xdr:to>
      <xdr:col>55</xdr:col>
      <xdr:colOff>50800</xdr:colOff>
      <xdr:row>38</xdr:row>
      <xdr:rowOff>53111</xdr:rowOff>
    </xdr:to>
    <xdr:sp macro="" textlink="">
      <xdr:nvSpPr>
        <xdr:cNvPr id="306" name="楕円 305"/>
        <xdr:cNvSpPr/>
      </xdr:nvSpPr>
      <xdr:spPr>
        <a:xfrm>
          <a:off x="104267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101388</xdr:rowOff>
    </xdr:from>
    <xdr:ext cx="378565" cy="259045"/>
    <xdr:sp macro="" textlink="">
      <xdr:nvSpPr>
        <xdr:cNvPr id="307" name="労働費該当値テキスト"/>
        <xdr:cNvSpPr txBox="1"/>
      </xdr:nvSpPr>
      <xdr:spPr>
        <a:xfrm>
          <a:off x="10528300" y="644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133477</xdr:rowOff>
    </xdr:from>
    <xdr:to>
      <xdr:col>50</xdr:col>
      <xdr:colOff>165100</xdr:colOff>
      <xdr:row>38</xdr:row>
      <xdr:rowOff>63627</xdr:rowOff>
    </xdr:to>
    <xdr:sp macro="" textlink="">
      <xdr:nvSpPr>
        <xdr:cNvPr id="308" name="楕円 307"/>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54754</xdr:rowOff>
    </xdr:from>
    <xdr:ext cx="378565" cy="259045"/>
    <xdr:sp macro="" textlink="">
      <xdr:nvSpPr>
        <xdr:cNvPr id="309" name="テキスト ボックス 308"/>
        <xdr:cNvSpPr txBox="1"/>
      </xdr:nvSpPr>
      <xdr:spPr>
        <a:xfrm>
          <a:off x="9450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138049</xdr:rowOff>
    </xdr:from>
    <xdr:to>
      <xdr:col>46</xdr:col>
      <xdr:colOff>38100</xdr:colOff>
      <xdr:row>38</xdr:row>
      <xdr:rowOff>68199</xdr:rowOff>
    </xdr:to>
    <xdr:sp macro="" textlink="">
      <xdr:nvSpPr>
        <xdr:cNvPr id="310" name="楕円 309"/>
        <xdr:cNvSpPr/>
      </xdr:nvSpPr>
      <xdr:spPr>
        <a:xfrm>
          <a:off x="869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59326</xdr:rowOff>
    </xdr:from>
    <xdr:ext cx="378565" cy="259045"/>
    <xdr:sp macro="" textlink="">
      <xdr:nvSpPr>
        <xdr:cNvPr id="311" name="テキスト ボックス 310"/>
        <xdr:cNvSpPr txBox="1"/>
      </xdr:nvSpPr>
      <xdr:spPr>
        <a:xfrm>
          <a:off x="8561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133934</xdr:rowOff>
    </xdr:from>
    <xdr:to>
      <xdr:col>41</xdr:col>
      <xdr:colOff>101600</xdr:colOff>
      <xdr:row>38</xdr:row>
      <xdr:rowOff>64084</xdr:rowOff>
    </xdr:to>
    <xdr:sp macro="" textlink="">
      <xdr:nvSpPr>
        <xdr:cNvPr id="312" name="楕円 311"/>
        <xdr:cNvSpPr/>
      </xdr:nvSpPr>
      <xdr:spPr>
        <a:xfrm>
          <a:off x="7810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55211</xdr:rowOff>
    </xdr:from>
    <xdr:ext cx="378565" cy="259045"/>
    <xdr:sp macro="" textlink="">
      <xdr:nvSpPr>
        <xdr:cNvPr id="313" name="テキスト ボックス 312"/>
        <xdr:cNvSpPr txBox="1"/>
      </xdr:nvSpPr>
      <xdr:spPr>
        <a:xfrm>
          <a:off x="7672017" y="657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84100</xdr:rowOff>
    </xdr:from>
    <xdr:to>
      <xdr:col>36</xdr:col>
      <xdr:colOff>165100</xdr:colOff>
      <xdr:row>38</xdr:row>
      <xdr:rowOff>14250</xdr:rowOff>
    </xdr:to>
    <xdr:sp macro="" textlink="">
      <xdr:nvSpPr>
        <xdr:cNvPr id="314" name="楕円 313"/>
        <xdr:cNvSpPr/>
      </xdr:nvSpPr>
      <xdr:spPr>
        <a:xfrm>
          <a:off x="6921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30777</xdr:rowOff>
    </xdr:from>
    <xdr:ext cx="378565" cy="259045"/>
    <xdr:sp macro="" textlink="">
      <xdr:nvSpPr>
        <xdr:cNvPr id="315" name="テキスト ボックス 314"/>
        <xdr:cNvSpPr txBox="1"/>
      </xdr:nvSpPr>
      <xdr:spPr>
        <a:xfrm>
          <a:off x="6783017" y="62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170241</xdr:rowOff>
    </xdr:from>
    <xdr:to>
      <xdr:col>55</xdr:col>
      <xdr:colOff>0</xdr:colOff>
      <xdr:row>56</xdr:row>
      <xdr:rowOff>163292</xdr:rowOff>
    </xdr:to>
    <xdr:cxnSp macro="">
      <xdr:nvCxnSpPr>
        <xdr:cNvPr id="342" name="直線コネクタ 341"/>
        <xdr:cNvCxnSpPr/>
      </xdr:nvCxnSpPr>
      <xdr:spPr>
        <a:xfrm flipV="1">
          <a:off x="9639300" y="9599991"/>
          <a:ext cx="838200" cy="1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75509</xdr:rowOff>
    </xdr:from>
    <xdr:to>
      <xdr:col>50</xdr:col>
      <xdr:colOff>114300</xdr:colOff>
      <xdr:row>56</xdr:row>
      <xdr:rowOff>163292</xdr:rowOff>
    </xdr:to>
    <xdr:cxnSp macro="">
      <xdr:nvCxnSpPr>
        <xdr:cNvPr id="345" name="直線コネクタ 344"/>
        <xdr:cNvCxnSpPr/>
      </xdr:nvCxnSpPr>
      <xdr:spPr>
        <a:xfrm>
          <a:off x="8750300" y="967670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75509</xdr:rowOff>
    </xdr:from>
    <xdr:to>
      <xdr:col>45</xdr:col>
      <xdr:colOff>177800</xdr:colOff>
      <xdr:row>56</xdr:row>
      <xdr:rowOff>158079</xdr:rowOff>
    </xdr:to>
    <xdr:cxnSp macro="">
      <xdr:nvCxnSpPr>
        <xdr:cNvPr id="348" name="直線コネクタ 347"/>
        <xdr:cNvCxnSpPr/>
      </xdr:nvCxnSpPr>
      <xdr:spPr>
        <a:xfrm flipV="1">
          <a:off x="7861300" y="9676709"/>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158079</xdr:rowOff>
    </xdr:from>
    <xdr:to>
      <xdr:col>41</xdr:col>
      <xdr:colOff>50800</xdr:colOff>
      <xdr:row>56</xdr:row>
      <xdr:rowOff>166721</xdr:rowOff>
    </xdr:to>
    <xdr:cxnSp macro="">
      <xdr:nvCxnSpPr>
        <xdr:cNvPr id="351" name="直線コネクタ 350"/>
        <xdr:cNvCxnSpPr/>
      </xdr:nvCxnSpPr>
      <xdr:spPr>
        <a:xfrm flipV="1">
          <a:off x="6972300" y="9759279"/>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119441</xdr:rowOff>
    </xdr:from>
    <xdr:to>
      <xdr:col>55</xdr:col>
      <xdr:colOff>50800</xdr:colOff>
      <xdr:row>56</xdr:row>
      <xdr:rowOff>49591</xdr:rowOff>
    </xdr:to>
    <xdr:sp macro="" textlink="">
      <xdr:nvSpPr>
        <xdr:cNvPr id="361" name="楕円 360"/>
        <xdr:cNvSpPr/>
      </xdr:nvSpPr>
      <xdr:spPr>
        <a:xfrm>
          <a:off x="10426700" y="95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142318</xdr:rowOff>
    </xdr:from>
    <xdr:ext cx="534377" cy="259045"/>
    <xdr:sp macro="" textlink="">
      <xdr:nvSpPr>
        <xdr:cNvPr id="362" name="農林水産業費該当値テキスト"/>
        <xdr:cNvSpPr txBox="1"/>
      </xdr:nvSpPr>
      <xdr:spPr>
        <a:xfrm>
          <a:off x="10528300" y="9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112492</xdr:rowOff>
    </xdr:from>
    <xdr:to>
      <xdr:col>50</xdr:col>
      <xdr:colOff>165100</xdr:colOff>
      <xdr:row>57</xdr:row>
      <xdr:rowOff>42642</xdr:rowOff>
    </xdr:to>
    <xdr:sp macro="" textlink="">
      <xdr:nvSpPr>
        <xdr:cNvPr id="363" name="楕円 362"/>
        <xdr:cNvSpPr/>
      </xdr:nvSpPr>
      <xdr:spPr>
        <a:xfrm>
          <a:off x="95885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33769</xdr:rowOff>
    </xdr:from>
    <xdr:ext cx="534377" cy="259045"/>
    <xdr:sp macro="" textlink="">
      <xdr:nvSpPr>
        <xdr:cNvPr id="364" name="テキスト ボックス 363"/>
        <xdr:cNvSpPr txBox="1"/>
      </xdr:nvSpPr>
      <xdr:spPr>
        <a:xfrm>
          <a:off x="9372111" y="9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24709</xdr:rowOff>
    </xdr:from>
    <xdr:to>
      <xdr:col>46</xdr:col>
      <xdr:colOff>38100</xdr:colOff>
      <xdr:row>56</xdr:row>
      <xdr:rowOff>126309</xdr:rowOff>
    </xdr:to>
    <xdr:sp macro="" textlink="">
      <xdr:nvSpPr>
        <xdr:cNvPr id="365" name="楕円 364"/>
        <xdr:cNvSpPr/>
      </xdr:nvSpPr>
      <xdr:spPr>
        <a:xfrm>
          <a:off x="8699500" y="96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117436</xdr:rowOff>
    </xdr:from>
    <xdr:ext cx="534377" cy="259045"/>
    <xdr:sp macro="" textlink="">
      <xdr:nvSpPr>
        <xdr:cNvPr id="366" name="テキスト ボックス 365"/>
        <xdr:cNvSpPr txBox="1"/>
      </xdr:nvSpPr>
      <xdr:spPr>
        <a:xfrm>
          <a:off x="8483111" y="97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107279</xdr:rowOff>
    </xdr:from>
    <xdr:to>
      <xdr:col>41</xdr:col>
      <xdr:colOff>101600</xdr:colOff>
      <xdr:row>57</xdr:row>
      <xdr:rowOff>37429</xdr:rowOff>
    </xdr:to>
    <xdr:sp macro="" textlink="">
      <xdr:nvSpPr>
        <xdr:cNvPr id="367" name="楕円 366"/>
        <xdr:cNvSpPr/>
      </xdr:nvSpPr>
      <xdr:spPr>
        <a:xfrm>
          <a:off x="7810500" y="97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28556</xdr:rowOff>
    </xdr:from>
    <xdr:ext cx="534377" cy="259045"/>
    <xdr:sp macro="" textlink="">
      <xdr:nvSpPr>
        <xdr:cNvPr id="368" name="テキスト ボックス 367"/>
        <xdr:cNvSpPr txBox="1"/>
      </xdr:nvSpPr>
      <xdr:spPr>
        <a:xfrm>
          <a:off x="7594111" y="98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115921</xdr:rowOff>
    </xdr:from>
    <xdr:to>
      <xdr:col>36</xdr:col>
      <xdr:colOff>165100</xdr:colOff>
      <xdr:row>57</xdr:row>
      <xdr:rowOff>46071</xdr:rowOff>
    </xdr:to>
    <xdr:sp macro="" textlink="">
      <xdr:nvSpPr>
        <xdr:cNvPr id="369" name="楕円 368"/>
        <xdr:cNvSpPr/>
      </xdr:nvSpPr>
      <xdr:spPr>
        <a:xfrm>
          <a:off x="6921500" y="97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37198</xdr:rowOff>
    </xdr:from>
    <xdr:ext cx="534377" cy="259045"/>
    <xdr:sp macro="" textlink="">
      <xdr:nvSpPr>
        <xdr:cNvPr id="370" name="テキスト ボックス 369"/>
        <xdr:cNvSpPr txBox="1"/>
      </xdr:nvSpPr>
      <xdr:spPr>
        <a:xfrm>
          <a:off x="6705111" y="98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122143</xdr:rowOff>
    </xdr:from>
    <xdr:to>
      <xdr:col>55</xdr:col>
      <xdr:colOff>0</xdr:colOff>
      <xdr:row>77</xdr:row>
      <xdr:rowOff>8666</xdr:rowOff>
    </xdr:to>
    <xdr:cxnSp macro="">
      <xdr:nvCxnSpPr>
        <xdr:cNvPr id="397" name="直線コネクタ 396"/>
        <xdr:cNvCxnSpPr/>
      </xdr:nvCxnSpPr>
      <xdr:spPr>
        <a:xfrm flipV="1">
          <a:off x="9639300" y="13152343"/>
          <a:ext cx="8382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5786</xdr:rowOff>
    </xdr:from>
    <xdr:to>
      <xdr:col>50</xdr:col>
      <xdr:colOff>114300</xdr:colOff>
      <xdr:row>77</xdr:row>
      <xdr:rowOff>8666</xdr:rowOff>
    </xdr:to>
    <xdr:cxnSp macro="">
      <xdr:nvCxnSpPr>
        <xdr:cNvPr id="400" name="直線コネクタ 399"/>
        <xdr:cNvCxnSpPr/>
      </xdr:nvCxnSpPr>
      <xdr:spPr>
        <a:xfrm>
          <a:off x="8750300" y="1320743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90300</xdr:rowOff>
    </xdr:from>
    <xdr:to>
      <xdr:col>45</xdr:col>
      <xdr:colOff>177800</xdr:colOff>
      <xdr:row>77</xdr:row>
      <xdr:rowOff>5786</xdr:rowOff>
    </xdr:to>
    <xdr:cxnSp macro="">
      <xdr:nvCxnSpPr>
        <xdr:cNvPr id="403" name="直線コネクタ 402"/>
        <xdr:cNvCxnSpPr/>
      </xdr:nvCxnSpPr>
      <xdr:spPr>
        <a:xfrm>
          <a:off x="7861300" y="13120500"/>
          <a:ext cx="889000" cy="8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90300</xdr:rowOff>
    </xdr:from>
    <xdr:to>
      <xdr:col>41</xdr:col>
      <xdr:colOff>50800</xdr:colOff>
      <xdr:row>76</xdr:row>
      <xdr:rowOff>127995</xdr:rowOff>
    </xdr:to>
    <xdr:cxnSp macro="">
      <xdr:nvCxnSpPr>
        <xdr:cNvPr id="406" name="直線コネクタ 405"/>
        <xdr:cNvCxnSpPr/>
      </xdr:nvCxnSpPr>
      <xdr:spPr>
        <a:xfrm flipV="1">
          <a:off x="6972300" y="13120500"/>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71343</xdr:rowOff>
    </xdr:from>
    <xdr:to>
      <xdr:col>55</xdr:col>
      <xdr:colOff>50800</xdr:colOff>
      <xdr:row>77</xdr:row>
      <xdr:rowOff>1493</xdr:rowOff>
    </xdr:to>
    <xdr:sp macro="" textlink="">
      <xdr:nvSpPr>
        <xdr:cNvPr id="416" name="楕円 415"/>
        <xdr:cNvSpPr/>
      </xdr:nvSpPr>
      <xdr:spPr>
        <a:xfrm>
          <a:off x="10426700" y="131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49770</xdr:rowOff>
    </xdr:from>
    <xdr:ext cx="534377" cy="259045"/>
    <xdr:sp macro="" textlink="">
      <xdr:nvSpPr>
        <xdr:cNvPr id="417" name="商工費該当値テキスト"/>
        <xdr:cNvSpPr txBox="1"/>
      </xdr:nvSpPr>
      <xdr:spPr>
        <a:xfrm>
          <a:off x="10528300" y="130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129316</xdr:rowOff>
    </xdr:from>
    <xdr:to>
      <xdr:col>50</xdr:col>
      <xdr:colOff>165100</xdr:colOff>
      <xdr:row>77</xdr:row>
      <xdr:rowOff>59466</xdr:rowOff>
    </xdr:to>
    <xdr:sp macro="" textlink="">
      <xdr:nvSpPr>
        <xdr:cNvPr id="418" name="楕円 417"/>
        <xdr:cNvSpPr/>
      </xdr:nvSpPr>
      <xdr:spPr>
        <a:xfrm>
          <a:off x="9588500" y="131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50593</xdr:rowOff>
    </xdr:from>
    <xdr:ext cx="534377" cy="259045"/>
    <xdr:sp macro="" textlink="">
      <xdr:nvSpPr>
        <xdr:cNvPr id="419" name="テキスト ボックス 418"/>
        <xdr:cNvSpPr txBox="1"/>
      </xdr:nvSpPr>
      <xdr:spPr>
        <a:xfrm>
          <a:off x="9372111" y="132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126436</xdr:rowOff>
    </xdr:from>
    <xdr:to>
      <xdr:col>46</xdr:col>
      <xdr:colOff>38100</xdr:colOff>
      <xdr:row>77</xdr:row>
      <xdr:rowOff>56586</xdr:rowOff>
    </xdr:to>
    <xdr:sp macro="" textlink="">
      <xdr:nvSpPr>
        <xdr:cNvPr id="420" name="楕円 419"/>
        <xdr:cNvSpPr/>
      </xdr:nvSpPr>
      <xdr:spPr>
        <a:xfrm>
          <a:off x="8699500" y="131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47713</xdr:rowOff>
    </xdr:from>
    <xdr:ext cx="534377" cy="259045"/>
    <xdr:sp macro="" textlink="">
      <xdr:nvSpPr>
        <xdr:cNvPr id="421" name="テキスト ボックス 420"/>
        <xdr:cNvSpPr txBox="1"/>
      </xdr:nvSpPr>
      <xdr:spPr>
        <a:xfrm>
          <a:off x="8483111" y="132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39500</xdr:rowOff>
    </xdr:from>
    <xdr:to>
      <xdr:col>41</xdr:col>
      <xdr:colOff>101600</xdr:colOff>
      <xdr:row>76</xdr:row>
      <xdr:rowOff>141100</xdr:rowOff>
    </xdr:to>
    <xdr:sp macro="" textlink="">
      <xdr:nvSpPr>
        <xdr:cNvPr id="422" name="楕円 421"/>
        <xdr:cNvSpPr/>
      </xdr:nvSpPr>
      <xdr:spPr>
        <a:xfrm>
          <a:off x="7810500" y="130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157627</xdr:rowOff>
    </xdr:from>
    <xdr:ext cx="534377" cy="259045"/>
    <xdr:sp macro="" textlink="">
      <xdr:nvSpPr>
        <xdr:cNvPr id="423" name="テキスト ボックス 422"/>
        <xdr:cNvSpPr txBox="1"/>
      </xdr:nvSpPr>
      <xdr:spPr>
        <a:xfrm>
          <a:off x="7594111" y="128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77195</xdr:rowOff>
    </xdr:from>
    <xdr:to>
      <xdr:col>36</xdr:col>
      <xdr:colOff>165100</xdr:colOff>
      <xdr:row>77</xdr:row>
      <xdr:rowOff>7345</xdr:rowOff>
    </xdr:to>
    <xdr:sp macro="" textlink="">
      <xdr:nvSpPr>
        <xdr:cNvPr id="424" name="楕円 423"/>
        <xdr:cNvSpPr/>
      </xdr:nvSpPr>
      <xdr:spPr>
        <a:xfrm>
          <a:off x="6921500" y="131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169922</xdr:rowOff>
    </xdr:from>
    <xdr:ext cx="534377" cy="259045"/>
    <xdr:sp macro="" textlink="">
      <xdr:nvSpPr>
        <xdr:cNvPr id="425" name="テキスト ボックス 424"/>
        <xdr:cNvSpPr txBox="1"/>
      </xdr:nvSpPr>
      <xdr:spPr>
        <a:xfrm>
          <a:off x="6705111" y="132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33089</xdr:rowOff>
    </xdr:from>
    <xdr:to>
      <xdr:col>55</xdr:col>
      <xdr:colOff>0</xdr:colOff>
      <xdr:row>97</xdr:row>
      <xdr:rowOff>78445</xdr:rowOff>
    </xdr:to>
    <xdr:cxnSp macro="">
      <xdr:nvCxnSpPr>
        <xdr:cNvPr id="452" name="直線コネクタ 451"/>
        <xdr:cNvCxnSpPr/>
      </xdr:nvCxnSpPr>
      <xdr:spPr>
        <a:xfrm flipV="1">
          <a:off x="9639300" y="16663739"/>
          <a:ext cx="838200" cy="4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35280</xdr:rowOff>
    </xdr:from>
    <xdr:to>
      <xdr:col>50</xdr:col>
      <xdr:colOff>114300</xdr:colOff>
      <xdr:row>97</xdr:row>
      <xdr:rowOff>78445</xdr:rowOff>
    </xdr:to>
    <xdr:cxnSp macro="">
      <xdr:nvCxnSpPr>
        <xdr:cNvPr id="455" name="直線コネクタ 454"/>
        <xdr:cNvCxnSpPr/>
      </xdr:nvCxnSpPr>
      <xdr:spPr>
        <a:xfrm>
          <a:off x="8750300" y="16665930"/>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35280</xdr:rowOff>
    </xdr:from>
    <xdr:to>
      <xdr:col>45</xdr:col>
      <xdr:colOff>177800</xdr:colOff>
      <xdr:row>97</xdr:row>
      <xdr:rowOff>58936</xdr:rowOff>
    </xdr:to>
    <xdr:cxnSp macro="">
      <xdr:nvCxnSpPr>
        <xdr:cNvPr id="458" name="直線コネクタ 457"/>
        <xdr:cNvCxnSpPr/>
      </xdr:nvCxnSpPr>
      <xdr:spPr>
        <a:xfrm flipV="1">
          <a:off x="7861300" y="16665930"/>
          <a:ext cx="889000" cy="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7857</xdr:rowOff>
    </xdr:from>
    <xdr:to>
      <xdr:col>41</xdr:col>
      <xdr:colOff>50800</xdr:colOff>
      <xdr:row>97</xdr:row>
      <xdr:rowOff>58936</xdr:rowOff>
    </xdr:to>
    <xdr:cxnSp macro="">
      <xdr:nvCxnSpPr>
        <xdr:cNvPr id="461" name="直線コネクタ 460"/>
        <xdr:cNvCxnSpPr/>
      </xdr:nvCxnSpPr>
      <xdr:spPr>
        <a:xfrm>
          <a:off x="6972300" y="16638507"/>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153739</xdr:rowOff>
    </xdr:from>
    <xdr:to>
      <xdr:col>55</xdr:col>
      <xdr:colOff>50800</xdr:colOff>
      <xdr:row>97</xdr:row>
      <xdr:rowOff>83889</xdr:rowOff>
    </xdr:to>
    <xdr:sp macro="" textlink="">
      <xdr:nvSpPr>
        <xdr:cNvPr id="471" name="楕円 470"/>
        <xdr:cNvSpPr/>
      </xdr:nvSpPr>
      <xdr:spPr>
        <a:xfrm>
          <a:off x="10426700" y="166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5166</xdr:rowOff>
    </xdr:from>
    <xdr:ext cx="534377" cy="259045"/>
    <xdr:sp macro="" textlink="">
      <xdr:nvSpPr>
        <xdr:cNvPr id="472" name="土木費該当値テキスト"/>
        <xdr:cNvSpPr txBox="1"/>
      </xdr:nvSpPr>
      <xdr:spPr>
        <a:xfrm>
          <a:off x="10528300" y="164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27645</xdr:rowOff>
    </xdr:from>
    <xdr:to>
      <xdr:col>50</xdr:col>
      <xdr:colOff>165100</xdr:colOff>
      <xdr:row>97</xdr:row>
      <xdr:rowOff>129245</xdr:rowOff>
    </xdr:to>
    <xdr:sp macro="" textlink="">
      <xdr:nvSpPr>
        <xdr:cNvPr id="473" name="楕円 472"/>
        <xdr:cNvSpPr/>
      </xdr:nvSpPr>
      <xdr:spPr>
        <a:xfrm>
          <a:off x="9588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120372</xdr:rowOff>
    </xdr:from>
    <xdr:ext cx="534377" cy="259045"/>
    <xdr:sp macro="" textlink="">
      <xdr:nvSpPr>
        <xdr:cNvPr id="474" name="テキスト ボックス 473"/>
        <xdr:cNvSpPr txBox="1"/>
      </xdr:nvSpPr>
      <xdr:spPr>
        <a:xfrm>
          <a:off x="9372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155930</xdr:rowOff>
    </xdr:from>
    <xdr:to>
      <xdr:col>46</xdr:col>
      <xdr:colOff>38100</xdr:colOff>
      <xdr:row>97</xdr:row>
      <xdr:rowOff>86080</xdr:rowOff>
    </xdr:to>
    <xdr:sp macro="" textlink="">
      <xdr:nvSpPr>
        <xdr:cNvPr id="475" name="楕円 474"/>
        <xdr:cNvSpPr/>
      </xdr:nvSpPr>
      <xdr:spPr>
        <a:xfrm>
          <a:off x="8699500" y="166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102607</xdr:rowOff>
    </xdr:from>
    <xdr:ext cx="534377" cy="259045"/>
    <xdr:sp macro="" textlink="">
      <xdr:nvSpPr>
        <xdr:cNvPr id="476" name="テキスト ボックス 475"/>
        <xdr:cNvSpPr txBox="1"/>
      </xdr:nvSpPr>
      <xdr:spPr>
        <a:xfrm>
          <a:off x="8483111" y="163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8136</xdr:rowOff>
    </xdr:from>
    <xdr:to>
      <xdr:col>41</xdr:col>
      <xdr:colOff>101600</xdr:colOff>
      <xdr:row>97</xdr:row>
      <xdr:rowOff>109736</xdr:rowOff>
    </xdr:to>
    <xdr:sp macro="" textlink="">
      <xdr:nvSpPr>
        <xdr:cNvPr id="477" name="楕円 476"/>
        <xdr:cNvSpPr/>
      </xdr:nvSpPr>
      <xdr:spPr>
        <a:xfrm>
          <a:off x="7810500" y="166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126263</xdr:rowOff>
    </xdr:from>
    <xdr:ext cx="534377" cy="259045"/>
    <xdr:sp macro="" textlink="">
      <xdr:nvSpPr>
        <xdr:cNvPr id="478" name="テキスト ボックス 477"/>
        <xdr:cNvSpPr txBox="1"/>
      </xdr:nvSpPr>
      <xdr:spPr>
        <a:xfrm>
          <a:off x="7594111" y="164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128507</xdr:rowOff>
    </xdr:from>
    <xdr:to>
      <xdr:col>36</xdr:col>
      <xdr:colOff>165100</xdr:colOff>
      <xdr:row>97</xdr:row>
      <xdr:rowOff>58657</xdr:rowOff>
    </xdr:to>
    <xdr:sp macro="" textlink="">
      <xdr:nvSpPr>
        <xdr:cNvPr id="479" name="楕円 478"/>
        <xdr:cNvSpPr/>
      </xdr:nvSpPr>
      <xdr:spPr>
        <a:xfrm>
          <a:off x="6921500" y="165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75184</xdr:rowOff>
    </xdr:from>
    <xdr:ext cx="534377" cy="259045"/>
    <xdr:sp macro="" textlink="">
      <xdr:nvSpPr>
        <xdr:cNvPr id="480" name="テキスト ボックス 479"/>
        <xdr:cNvSpPr txBox="1"/>
      </xdr:nvSpPr>
      <xdr:spPr>
        <a:xfrm>
          <a:off x="6705111" y="163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91648</xdr:rowOff>
    </xdr:from>
    <xdr:to>
      <xdr:col>85</xdr:col>
      <xdr:colOff>127000</xdr:colOff>
      <xdr:row>35</xdr:row>
      <xdr:rowOff>122784</xdr:rowOff>
    </xdr:to>
    <xdr:cxnSp macro="">
      <xdr:nvCxnSpPr>
        <xdr:cNvPr id="507" name="直線コネクタ 506"/>
        <xdr:cNvCxnSpPr/>
      </xdr:nvCxnSpPr>
      <xdr:spPr>
        <a:xfrm>
          <a:off x="15481300" y="6092398"/>
          <a:ext cx="8382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91648</xdr:rowOff>
    </xdr:from>
    <xdr:to>
      <xdr:col>81</xdr:col>
      <xdr:colOff>50800</xdr:colOff>
      <xdr:row>36</xdr:row>
      <xdr:rowOff>7912</xdr:rowOff>
    </xdr:to>
    <xdr:cxnSp macro="">
      <xdr:nvCxnSpPr>
        <xdr:cNvPr id="510" name="直線コネクタ 509"/>
        <xdr:cNvCxnSpPr/>
      </xdr:nvCxnSpPr>
      <xdr:spPr>
        <a:xfrm flipV="1">
          <a:off x="14592300" y="6092398"/>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165669</xdr:rowOff>
    </xdr:from>
    <xdr:to>
      <xdr:col>76</xdr:col>
      <xdr:colOff>114300</xdr:colOff>
      <xdr:row>36</xdr:row>
      <xdr:rowOff>7912</xdr:rowOff>
    </xdr:to>
    <xdr:cxnSp macro="">
      <xdr:nvCxnSpPr>
        <xdr:cNvPr id="513" name="直線コネクタ 512"/>
        <xdr:cNvCxnSpPr/>
      </xdr:nvCxnSpPr>
      <xdr:spPr>
        <a:xfrm>
          <a:off x="13703300" y="5823519"/>
          <a:ext cx="889000" cy="3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165669</xdr:rowOff>
    </xdr:from>
    <xdr:to>
      <xdr:col>71</xdr:col>
      <xdr:colOff>177800</xdr:colOff>
      <xdr:row>34</xdr:row>
      <xdr:rowOff>139494</xdr:rowOff>
    </xdr:to>
    <xdr:cxnSp macro="">
      <xdr:nvCxnSpPr>
        <xdr:cNvPr id="516" name="直線コネクタ 515"/>
        <xdr:cNvCxnSpPr/>
      </xdr:nvCxnSpPr>
      <xdr:spPr>
        <a:xfrm flipV="1">
          <a:off x="12814300" y="5823519"/>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71984</xdr:rowOff>
    </xdr:from>
    <xdr:to>
      <xdr:col>85</xdr:col>
      <xdr:colOff>177800</xdr:colOff>
      <xdr:row>36</xdr:row>
      <xdr:rowOff>2134</xdr:rowOff>
    </xdr:to>
    <xdr:sp macro="" textlink="">
      <xdr:nvSpPr>
        <xdr:cNvPr id="526" name="楕円 525"/>
        <xdr:cNvSpPr/>
      </xdr:nvSpPr>
      <xdr:spPr>
        <a:xfrm>
          <a:off x="162687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94861</xdr:rowOff>
    </xdr:from>
    <xdr:ext cx="534377" cy="259045"/>
    <xdr:sp macro="" textlink="">
      <xdr:nvSpPr>
        <xdr:cNvPr id="527" name="消防費該当値テキスト"/>
        <xdr:cNvSpPr txBox="1"/>
      </xdr:nvSpPr>
      <xdr:spPr>
        <a:xfrm>
          <a:off x="16370300" y="5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40848</xdr:rowOff>
    </xdr:from>
    <xdr:to>
      <xdr:col>81</xdr:col>
      <xdr:colOff>101600</xdr:colOff>
      <xdr:row>35</xdr:row>
      <xdr:rowOff>142448</xdr:rowOff>
    </xdr:to>
    <xdr:sp macro="" textlink="">
      <xdr:nvSpPr>
        <xdr:cNvPr id="528" name="楕円 527"/>
        <xdr:cNvSpPr/>
      </xdr:nvSpPr>
      <xdr:spPr>
        <a:xfrm>
          <a:off x="15430500" y="60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158975</xdr:rowOff>
    </xdr:from>
    <xdr:ext cx="534377" cy="259045"/>
    <xdr:sp macro="" textlink="">
      <xdr:nvSpPr>
        <xdr:cNvPr id="529" name="テキスト ボックス 528"/>
        <xdr:cNvSpPr txBox="1"/>
      </xdr:nvSpPr>
      <xdr:spPr>
        <a:xfrm>
          <a:off x="15214111" y="58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128562</xdr:rowOff>
    </xdr:from>
    <xdr:to>
      <xdr:col>76</xdr:col>
      <xdr:colOff>165100</xdr:colOff>
      <xdr:row>36</xdr:row>
      <xdr:rowOff>58712</xdr:rowOff>
    </xdr:to>
    <xdr:sp macro="" textlink="">
      <xdr:nvSpPr>
        <xdr:cNvPr id="530" name="楕円 529"/>
        <xdr:cNvSpPr/>
      </xdr:nvSpPr>
      <xdr:spPr>
        <a:xfrm>
          <a:off x="145415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49839</xdr:rowOff>
    </xdr:from>
    <xdr:ext cx="534377" cy="259045"/>
    <xdr:sp macro="" textlink="">
      <xdr:nvSpPr>
        <xdr:cNvPr id="531" name="テキスト ボックス 530"/>
        <xdr:cNvSpPr txBox="1"/>
      </xdr:nvSpPr>
      <xdr:spPr>
        <a:xfrm>
          <a:off x="14325111" y="62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114869</xdr:rowOff>
    </xdr:from>
    <xdr:to>
      <xdr:col>72</xdr:col>
      <xdr:colOff>38100</xdr:colOff>
      <xdr:row>34</xdr:row>
      <xdr:rowOff>45019</xdr:rowOff>
    </xdr:to>
    <xdr:sp macro="" textlink="">
      <xdr:nvSpPr>
        <xdr:cNvPr id="532" name="楕円 531"/>
        <xdr:cNvSpPr/>
      </xdr:nvSpPr>
      <xdr:spPr>
        <a:xfrm>
          <a:off x="13652500" y="57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61546</xdr:rowOff>
    </xdr:from>
    <xdr:ext cx="534377" cy="259045"/>
    <xdr:sp macro="" textlink="">
      <xdr:nvSpPr>
        <xdr:cNvPr id="533" name="テキスト ボックス 532"/>
        <xdr:cNvSpPr txBox="1"/>
      </xdr:nvSpPr>
      <xdr:spPr>
        <a:xfrm>
          <a:off x="13436111" y="55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88694</xdr:rowOff>
    </xdr:from>
    <xdr:to>
      <xdr:col>67</xdr:col>
      <xdr:colOff>101600</xdr:colOff>
      <xdr:row>35</xdr:row>
      <xdr:rowOff>18844</xdr:rowOff>
    </xdr:to>
    <xdr:sp macro="" textlink="">
      <xdr:nvSpPr>
        <xdr:cNvPr id="534" name="楕円 533"/>
        <xdr:cNvSpPr/>
      </xdr:nvSpPr>
      <xdr:spPr>
        <a:xfrm>
          <a:off x="12763500" y="59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35371</xdr:rowOff>
    </xdr:from>
    <xdr:ext cx="534377" cy="259045"/>
    <xdr:sp macro="" textlink="">
      <xdr:nvSpPr>
        <xdr:cNvPr id="535" name="テキスト ボックス 534"/>
        <xdr:cNvSpPr txBox="1"/>
      </xdr:nvSpPr>
      <xdr:spPr>
        <a:xfrm>
          <a:off x="12547111" y="56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10487</xdr:rowOff>
    </xdr:from>
    <xdr:to>
      <xdr:col>85</xdr:col>
      <xdr:colOff>127000</xdr:colOff>
      <xdr:row>59</xdr:row>
      <xdr:rowOff>8919</xdr:rowOff>
    </xdr:to>
    <xdr:cxnSp macro="">
      <xdr:nvCxnSpPr>
        <xdr:cNvPr id="567" name="直線コネクタ 566"/>
        <xdr:cNvCxnSpPr/>
      </xdr:nvCxnSpPr>
      <xdr:spPr>
        <a:xfrm flipV="1">
          <a:off x="15481300" y="9954587"/>
          <a:ext cx="838200" cy="1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8919</xdr:rowOff>
    </xdr:from>
    <xdr:to>
      <xdr:col>81</xdr:col>
      <xdr:colOff>50800</xdr:colOff>
      <xdr:row>59</xdr:row>
      <xdr:rowOff>49784</xdr:rowOff>
    </xdr:to>
    <xdr:cxnSp macro="">
      <xdr:nvCxnSpPr>
        <xdr:cNvPr id="570" name="直線コネクタ 569"/>
        <xdr:cNvCxnSpPr/>
      </xdr:nvCxnSpPr>
      <xdr:spPr>
        <a:xfrm flipV="1">
          <a:off x="14592300" y="10124469"/>
          <a:ext cx="8890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49784</xdr:rowOff>
    </xdr:from>
    <xdr:to>
      <xdr:col>76</xdr:col>
      <xdr:colOff>114300</xdr:colOff>
      <xdr:row>59</xdr:row>
      <xdr:rowOff>91738</xdr:rowOff>
    </xdr:to>
    <xdr:cxnSp macro="">
      <xdr:nvCxnSpPr>
        <xdr:cNvPr id="573" name="直線コネクタ 572"/>
        <xdr:cNvCxnSpPr/>
      </xdr:nvCxnSpPr>
      <xdr:spPr>
        <a:xfrm flipV="1">
          <a:off x="13703300" y="10165334"/>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34250</xdr:rowOff>
    </xdr:from>
    <xdr:to>
      <xdr:col>71</xdr:col>
      <xdr:colOff>177800</xdr:colOff>
      <xdr:row>59</xdr:row>
      <xdr:rowOff>91738</xdr:rowOff>
    </xdr:to>
    <xdr:cxnSp macro="">
      <xdr:nvCxnSpPr>
        <xdr:cNvPr id="576" name="直線コネクタ 575"/>
        <xdr:cNvCxnSpPr/>
      </xdr:nvCxnSpPr>
      <xdr:spPr>
        <a:xfrm>
          <a:off x="12814300" y="10149800"/>
          <a:ext cx="889000" cy="5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131137</xdr:rowOff>
    </xdr:from>
    <xdr:to>
      <xdr:col>85</xdr:col>
      <xdr:colOff>177800</xdr:colOff>
      <xdr:row>58</xdr:row>
      <xdr:rowOff>61287</xdr:rowOff>
    </xdr:to>
    <xdr:sp macro="" textlink="">
      <xdr:nvSpPr>
        <xdr:cNvPr id="586" name="楕円 585"/>
        <xdr:cNvSpPr/>
      </xdr:nvSpPr>
      <xdr:spPr>
        <a:xfrm>
          <a:off x="16268700" y="99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109564</xdr:rowOff>
    </xdr:from>
    <xdr:ext cx="534377" cy="259045"/>
    <xdr:sp macro="" textlink="">
      <xdr:nvSpPr>
        <xdr:cNvPr id="587" name="教育費該当値テキスト"/>
        <xdr:cNvSpPr txBox="1"/>
      </xdr:nvSpPr>
      <xdr:spPr>
        <a:xfrm>
          <a:off x="16370300" y="98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129569</xdr:rowOff>
    </xdr:from>
    <xdr:to>
      <xdr:col>81</xdr:col>
      <xdr:colOff>101600</xdr:colOff>
      <xdr:row>59</xdr:row>
      <xdr:rowOff>59719</xdr:rowOff>
    </xdr:to>
    <xdr:sp macro="" textlink="">
      <xdr:nvSpPr>
        <xdr:cNvPr id="588" name="楕円 587"/>
        <xdr:cNvSpPr/>
      </xdr:nvSpPr>
      <xdr:spPr>
        <a:xfrm>
          <a:off x="15430500" y="100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50846</xdr:rowOff>
    </xdr:from>
    <xdr:ext cx="534377" cy="259045"/>
    <xdr:sp macro="" textlink="">
      <xdr:nvSpPr>
        <xdr:cNvPr id="589" name="テキスト ボックス 588"/>
        <xdr:cNvSpPr txBox="1"/>
      </xdr:nvSpPr>
      <xdr:spPr>
        <a:xfrm>
          <a:off x="15214111" y="101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170434</xdr:rowOff>
    </xdr:from>
    <xdr:to>
      <xdr:col>76</xdr:col>
      <xdr:colOff>165100</xdr:colOff>
      <xdr:row>59</xdr:row>
      <xdr:rowOff>100584</xdr:rowOff>
    </xdr:to>
    <xdr:sp macro="" textlink="">
      <xdr:nvSpPr>
        <xdr:cNvPr id="590" name="楕円 589"/>
        <xdr:cNvSpPr/>
      </xdr:nvSpPr>
      <xdr:spPr>
        <a:xfrm>
          <a:off x="14541500" y="101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91711</xdr:rowOff>
    </xdr:from>
    <xdr:ext cx="534377" cy="259045"/>
    <xdr:sp macro="" textlink="">
      <xdr:nvSpPr>
        <xdr:cNvPr id="591" name="テキスト ボックス 590"/>
        <xdr:cNvSpPr txBox="1"/>
      </xdr:nvSpPr>
      <xdr:spPr>
        <a:xfrm>
          <a:off x="14325111"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40938</xdr:rowOff>
    </xdr:from>
    <xdr:to>
      <xdr:col>72</xdr:col>
      <xdr:colOff>38100</xdr:colOff>
      <xdr:row>59</xdr:row>
      <xdr:rowOff>142538</xdr:rowOff>
    </xdr:to>
    <xdr:sp macro="" textlink="">
      <xdr:nvSpPr>
        <xdr:cNvPr id="592" name="楕円 591"/>
        <xdr:cNvSpPr/>
      </xdr:nvSpPr>
      <xdr:spPr>
        <a:xfrm>
          <a:off x="13652500" y="101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133665</xdr:rowOff>
    </xdr:from>
    <xdr:ext cx="534377" cy="259045"/>
    <xdr:sp macro="" textlink="">
      <xdr:nvSpPr>
        <xdr:cNvPr id="593" name="テキスト ボックス 592"/>
        <xdr:cNvSpPr txBox="1"/>
      </xdr:nvSpPr>
      <xdr:spPr>
        <a:xfrm>
          <a:off x="13436111" y="102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154900</xdr:rowOff>
    </xdr:from>
    <xdr:to>
      <xdr:col>67</xdr:col>
      <xdr:colOff>101600</xdr:colOff>
      <xdr:row>59</xdr:row>
      <xdr:rowOff>85050</xdr:rowOff>
    </xdr:to>
    <xdr:sp macro="" textlink="">
      <xdr:nvSpPr>
        <xdr:cNvPr id="594" name="楕円 593"/>
        <xdr:cNvSpPr/>
      </xdr:nvSpPr>
      <xdr:spPr>
        <a:xfrm>
          <a:off x="12763500" y="10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76177</xdr:rowOff>
    </xdr:from>
    <xdr:ext cx="534377" cy="259045"/>
    <xdr:sp macro="" textlink="">
      <xdr:nvSpPr>
        <xdr:cNvPr id="595" name="テキスト ボックス 594"/>
        <xdr:cNvSpPr txBox="1"/>
      </xdr:nvSpPr>
      <xdr:spPr>
        <a:xfrm>
          <a:off x="12547111" y="101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86003</xdr:rowOff>
    </xdr:from>
    <xdr:to>
      <xdr:col>85</xdr:col>
      <xdr:colOff>127000</xdr:colOff>
      <xdr:row>77</xdr:row>
      <xdr:rowOff>147701</xdr:rowOff>
    </xdr:to>
    <xdr:cxnSp macro="">
      <xdr:nvCxnSpPr>
        <xdr:cNvPr id="622" name="直線コネクタ 621"/>
        <xdr:cNvCxnSpPr/>
      </xdr:nvCxnSpPr>
      <xdr:spPr>
        <a:xfrm flipV="1">
          <a:off x="15481300" y="13116203"/>
          <a:ext cx="838200" cy="2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94391</xdr:rowOff>
    </xdr:from>
    <xdr:to>
      <xdr:col>81</xdr:col>
      <xdr:colOff>50800</xdr:colOff>
      <xdr:row>77</xdr:row>
      <xdr:rowOff>147701</xdr:rowOff>
    </xdr:to>
    <xdr:cxnSp macro="">
      <xdr:nvCxnSpPr>
        <xdr:cNvPr id="625" name="直線コネクタ 624"/>
        <xdr:cNvCxnSpPr/>
      </xdr:nvCxnSpPr>
      <xdr:spPr>
        <a:xfrm>
          <a:off x="14592300" y="13296041"/>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12712</xdr:rowOff>
    </xdr:from>
    <xdr:to>
      <xdr:col>76</xdr:col>
      <xdr:colOff>114300</xdr:colOff>
      <xdr:row>77</xdr:row>
      <xdr:rowOff>94391</xdr:rowOff>
    </xdr:to>
    <xdr:cxnSp macro="">
      <xdr:nvCxnSpPr>
        <xdr:cNvPr id="628" name="直線コネクタ 627"/>
        <xdr:cNvCxnSpPr/>
      </xdr:nvCxnSpPr>
      <xdr:spPr>
        <a:xfrm>
          <a:off x="13703300" y="13214362"/>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12712</xdr:rowOff>
    </xdr:from>
    <xdr:to>
      <xdr:col>71</xdr:col>
      <xdr:colOff>177800</xdr:colOff>
      <xdr:row>77</xdr:row>
      <xdr:rowOff>17971</xdr:rowOff>
    </xdr:to>
    <xdr:cxnSp macro="">
      <xdr:nvCxnSpPr>
        <xdr:cNvPr id="631" name="直線コネクタ 630"/>
        <xdr:cNvCxnSpPr/>
      </xdr:nvCxnSpPr>
      <xdr:spPr>
        <a:xfrm flipV="1">
          <a:off x="12814300" y="13214362"/>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103422</xdr:rowOff>
    </xdr:from>
    <xdr:ext cx="469744" cy="259045"/>
    <xdr:sp macro="" textlink="">
      <xdr:nvSpPr>
        <xdr:cNvPr id="635" name="テキスト ボックス 634"/>
        <xdr:cNvSpPr txBox="1"/>
      </xdr:nvSpPr>
      <xdr:spPr>
        <a:xfrm>
          <a:off x="12579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35203</xdr:rowOff>
    </xdr:from>
    <xdr:to>
      <xdr:col>85</xdr:col>
      <xdr:colOff>177800</xdr:colOff>
      <xdr:row>76</xdr:row>
      <xdr:rowOff>136803</xdr:rowOff>
    </xdr:to>
    <xdr:sp macro="" textlink="">
      <xdr:nvSpPr>
        <xdr:cNvPr id="641" name="楕円 640"/>
        <xdr:cNvSpPr/>
      </xdr:nvSpPr>
      <xdr:spPr>
        <a:xfrm>
          <a:off x="16268700" y="130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58079</xdr:rowOff>
    </xdr:from>
    <xdr:ext cx="534377" cy="259045"/>
    <xdr:sp macro="" textlink="">
      <xdr:nvSpPr>
        <xdr:cNvPr id="642" name="災害復旧費該当値テキスト"/>
        <xdr:cNvSpPr txBox="1"/>
      </xdr:nvSpPr>
      <xdr:spPr>
        <a:xfrm>
          <a:off x="16370300" y="1291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96901</xdr:rowOff>
    </xdr:from>
    <xdr:to>
      <xdr:col>81</xdr:col>
      <xdr:colOff>101600</xdr:colOff>
      <xdr:row>78</xdr:row>
      <xdr:rowOff>27051</xdr:rowOff>
    </xdr:to>
    <xdr:sp macro="" textlink="">
      <xdr:nvSpPr>
        <xdr:cNvPr id="643" name="楕円 642"/>
        <xdr:cNvSpPr/>
      </xdr:nvSpPr>
      <xdr:spPr>
        <a:xfrm>
          <a:off x="15430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43578</xdr:rowOff>
    </xdr:from>
    <xdr:ext cx="469744" cy="259045"/>
    <xdr:sp macro="" textlink="">
      <xdr:nvSpPr>
        <xdr:cNvPr id="644" name="テキスト ボックス 643"/>
        <xdr:cNvSpPr txBox="1"/>
      </xdr:nvSpPr>
      <xdr:spPr>
        <a:xfrm>
          <a:off x="15246428" y="130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43591</xdr:rowOff>
    </xdr:from>
    <xdr:to>
      <xdr:col>76</xdr:col>
      <xdr:colOff>165100</xdr:colOff>
      <xdr:row>77</xdr:row>
      <xdr:rowOff>145191</xdr:rowOff>
    </xdr:to>
    <xdr:sp macro="" textlink="">
      <xdr:nvSpPr>
        <xdr:cNvPr id="645" name="楕円 644"/>
        <xdr:cNvSpPr/>
      </xdr:nvSpPr>
      <xdr:spPr>
        <a:xfrm>
          <a:off x="14541500" y="132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161718</xdr:rowOff>
    </xdr:from>
    <xdr:ext cx="469744" cy="259045"/>
    <xdr:sp macro="" textlink="">
      <xdr:nvSpPr>
        <xdr:cNvPr id="646" name="テキスト ボックス 645"/>
        <xdr:cNvSpPr txBox="1"/>
      </xdr:nvSpPr>
      <xdr:spPr>
        <a:xfrm>
          <a:off x="14357428" y="1302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133362</xdr:rowOff>
    </xdr:from>
    <xdr:to>
      <xdr:col>72</xdr:col>
      <xdr:colOff>38100</xdr:colOff>
      <xdr:row>77</xdr:row>
      <xdr:rowOff>63512</xdr:rowOff>
    </xdr:to>
    <xdr:sp macro="" textlink="">
      <xdr:nvSpPr>
        <xdr:cNvPr id="647" name="楕円 646"/>
        <xdr:cNvSpPr/>
      </xdr:nvSpPr>
      <xdr:spPr>
        <a:xfrm>
          <a:off x="13652500" y="13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80039</xdr:rowOff>
    </xdr:from>
    <xdr:ext cx="534377" cy="259045"/>
    <xdr:sp macro="" textlink="">
      <xdr:nvSpPr>
        <xdr:cNvPr id="648" name="テキスト ボックス 647"/>
        <xdr:cNvSpPr txBox="1"/>
      </xdr:nvSpPr>
      <xdr:spPr>
        <a:xfrm>
          <a:off x="13436111" y="1293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138621</xdr:rowOff>
    </xdr:from>
    <xdr:to>
      <xdr:col>67</xdr:col>
      <xdr:colOff>101600</xdr:colOff>
      <xdr:row>77</xdr:row>
      <xdr:rowOff>68771</xdr:rowOff>
    </xdr:to>
    <xdr:sp macro="" textlink="">
      <xdr:nvSpPr>
        <xdr:cNvPr id="649" name="楕円 648"/>
        <xdr:cNvSpPr/>
      </xdr:nvSpPr>
      <xdr:spPr>
        <a:xfrm>
          <a:off x="12763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85297</xdr:rowOff>
    </xdr:from>
    <xdr:ext cx="534377" cy="259045"/>
    <xdr:sp macro="" textlink="">
      <xdr:nvSpPr>
        <xdr:cNvPr id="650" name="テキスト ボックス 649"/>
        <xdr:cNvSpPr txBox="1"/>
      </xdr:nvSpPr>
      <xdr:spPr>
        <a:xfrm>
          <a:off x="12547111" y="12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29000</xdr:rowOff>
    </xdr:from>
    <xdr:to>
      <xdr:col>85</xdr:col>
      <xdr:colOff>127000</xdr:colOff>
      <xdr:row>96</xdr:row>
      <xdr:rowOff>60271</xdr:rowOff>
    </xdr:to>
    <xdr:cxnSp macro="">
      <xdr:nvCxnSpPr>
        <xdr:cNvPr id="683" name="直線コネクタ 682"/>
        <xdr:cNvCxnSpPr/>
      </xdr:nvCxnSpPr>
      <xdr:spPr>
        <a:xfrm flipV="1">
          <a:off x="15481300" y="16488200"/>
          <a:ext cx="838200" cy="3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60271</xdr:rowOff>
    </xdr:from>
    <xdr:to>
      <xdr:col>81</xdr:col>
      <xdr:colOff>50800</xdr:colOff>
      <xdr:row>96</xdr:row>
      <xdr:rowOff>80674</xdr:rowOff>
    </xdr:to>
    <xdr:cxnSp macro="">
      <xdr:nvCxnSpPr>
        <xdr:cNvPr id="686" name="直線コネクタ 685"/>
        <xdr:cNvCxnSpPr/>
      </xdr:nvCxnSpPr>
      <xdr:spPr>
        <a:xfrm flipV="1">
          <a:off x="14592300" y="16519471"/>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80674</xdr:rowOff>
    </xdr:from>
    <xdr:to>
      <xdr:col>76</xdr:col>
      <xdr:colOff>114300</xdr:colOff>
      <xdr:row>96</xdr:row>
      <xdr:rowOff>133023</xdr:rowOff>
    </xdr:to>
    <xdr:cxnSp macro="">
      <xdr:nvCxnSpPr>
        <xdr:cNvPr id="689" name="直線コネクタ 688"/>
        <xdr:cNvCxnSpPr/>
      </xdr:nvCxnSpPr>
      <xdr:spPr>
        <a:xfrm flipV="1">
          <a:off x="13703300" y="1653987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133023</xdr:rowOff>
    </xdr:from>
    <xdr:to>
      <xdr:col>71</xdr:col>
      <xdr:colOff>177800</xdr:colOff>
      <xdr:row>96</xdr:row>
      <xdr:rowOff>151492</xdr:rowOff>
    </xdr:to>
    <xdr:cxnSp macro="">
      <xdr:nvCxnSpPr>
        <xdr:cNvPr id="692" name="直線コネクタ 691"/>
        <xdr:cNvCxnSpPr/>
      </xdr:nvCxnSpPr>
      <xdr:spPr>
        <a:xfrm flipV="1">
          <a:off x="12814300" y="1659222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149650</xdr:rowOff>
    </xdr:from>
    <xdr:to>
      <xdr:col>85</xdr:col>
      <xdr:colOff>177800</xdr:colOff>
      <xdr:row>96</xdr:row>
      <xdr:rowOff>79800</xdr:rowOff>
    </xdr:to>
    <xdr:sp macro="" textlink="">
      <xdr:nvSpPr>
        <xdr:cNvPr id="702" name="楕円 701"/>
        <xdr:cNvSpPr/>
      </xdr:nvSpPr>
      <xdr:spPr>
        <a:xfrm>
          <a:off x="16268700" y="164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1077</xdr:rowOff>
    </xdr:from>
    <xdr:ext cx="534377" cy="259045"/>
    <xdr:sp macro="" textlink="">
      <xdr:nvSpPr>
        <xdr:cNvPr id="703" name="公債費該当値テキスト"/>
        <xdr:cNvSpPr txBox="1"/>
      </xdr:nvSpPr>
      <xdr:spPr>
        <a:xfrm>
          <a:off x="16370300" y="162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9471</xdr:rowOff>
    </xdr:from>
    <xdr:to>
      <xdr:col>81</xdr:col>
      <xdr:colOff>101600</xdr:colOff>
      <xdr:row>96</xdr:row>
      <xdr:rowOff>111071</xdr:rowOff>
    </xdr:to>
    <xdr:sp macro="" textlink="">
      <xdr:nvSpPr>
        <xdr:cNvPr id="704" name="楕円 703"/>
        <xdr:cNvSpPr/>
      </xdr:nvSpPr>
      <xdr:spPr>
        <a:xfrm>
          <a:off x="15430500" y="164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127598</xdr:rowOff>
    </xdr:from>
    <xdr:ext cx="534377" cy="259045"/>
    <xdr:sp macro="" textlink="">
      <xdr:nvSpPr>
        <xdr:cNvPr id="705" name="テキスト ボックス 704"/>
        <xdr:cNvSpPr txBox="1"/>
      </xdr:nvSpPr>
      <xdr:spPr>
        <a:xfrm>
          <a:off x="15214111" y="162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29874</xdr:rowOff>
    </xdr:from>
    <xdr:to>
      <xdr:col>76</xdr:col>
      <xdr:colOff>165100</xdr:colOff>
      <xdr:row>96</xdr:row>
      <xdr:rowOff>131474</xdr:rowOff>
    </xdr:to>
    <xdr:sp macro="" textlink="">
      <xdr:nvSpPr>
        <xdr:cNvPr id="706" name="楕円 705"/>
        <xdr:cNvSpPr/>
      </xdr:nvSpPr>
      <xdr:spPr>
        <a:xfrm>
          <a:off x="14541500" y="164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122601</xdr:rowOff>
    </xdr:from>
    <xdr:ext cx="534377" cy="259045"/>
    <xdr:sp macro="" textlink="">
      <xdr:nvSpPr>
        <xdr:cNvPr id="707" name="テキスト ボックス 706"/>
        <xdr:cNvSpPr txBox="1"/>
      </xdr:nvSpPr>
      <xdr:spPr>
        <a:xfrm>
          <a:off x="14325111" y="1658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82223</xdr:rowOff>
    </xdr:from>
    <xdr:to>
      <xdr:col>72</xdr:col>
      <xdr:colOff>38100</xdr:colOff>
      <xdr:row>97</xdr:row>
      <xdr:rowOff>12373</xdr:rowOff>
    </xdr:to>
    <xdr:sp macro="" textlink="">
      <xdr:nvSpPr>
        <xdr:cNvPr id="708" name="楕円 707"/>
        <xdr:cNvSpPr/>
      </xdr:nvSpPr>
      <xdr:spPr>
        <a:xfrm>
          <a:off x="13652500" y="165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3500</xdr:rowOff>
    </xdr:from>
    <xdr:ext cx="534377" cy="259045"/>
    <xdr:sp macro="" textlink="">
      <xdr:nvSpPr>
        <xdr:cNvPr id="709" name="テキスト ボックス 708"/>
        <xdr:cNvSpPr txBox="1"/>
      </xdr:nvSpPr>
      <xdr:spPr>
        <a:xfrm>
          <a:off x="13436111" y="166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100692</xdr:rowOff>
    </xdr:from>
    <xdr:to>
      <xdr:col>67</xdr:col>
      <xdr:colOff>101600</xdr:colOff>
      <xdr:row>97</xdr:row>
      <xdr:rowOff>30842</xdr:rowOff>
    </xdr:to>
    <xdr:sp macro="" textlink="">
      <xdr:nvSpPr>
        <xdr:cNvPr id="710" name="楕円 709"/>
        <xdr:cNvSpPr/>
      </xdr:nvSpPr>
      <xdr:spPr>
        <a:xfrm>
          <a:off x="12763500" y="165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21969</xdr:rowOff>
    </xdr:from>
    <xdr:ext cx="534377" cy="259045"/>
    <xdr:sp macro="" textlink="">
      <xdr:nvSpPr>
        <xdr:cNvPr id="711" name="テキスト ボックス 710"/>
        <xdr:cNvSpPr txBox="1"/>
      </xdr:nvSpPr>
      <xdr:spPr>
        <a:xfrm>
          <a:off x="12547111" y="166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230,058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した要因は、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介護予防地域づくり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や子どものための教育・保育給付負担金が増加したことによる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した要因は、水俣芦北広域行政事務組合負担金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や清掃施設管理運営費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減少したことによるが、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類似団体内平均値、全国平均及び熊本県平均のいずれをも上回っている。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災害復旧費は、住民一人当たり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17,349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した要因は、平成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年熊本地震に伴う市庁舎建替の本格的な工事が始まったことによる。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65,622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円となっている。前年度から増加した要因は、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災害復旧事業（平成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号により被災した文教施設の復旧工事）及び公共施設等適正管理推進事業（舗装の修繕工事）及び過疎債の償還が始まったことによる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ものであり、今後、市庁舎建替事業などの大型事業の起債が控えているため、更に増加傾向で推移することが見込まれる。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百万円（標準財政規模比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小中学校空調設備整備事業や市庁舎建替事業による地方債の増加、固定資産税の増加のため歳入が増加した。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百万円（標準財政規模比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借り入れた市債にかかる返済や広域行政事務組合負担金、災害復旧事業費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等による財源不足に対して、財政調整基金を充当したことによる。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百万円（標準財政規模比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分子側の連結黒字は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病院事業会計の実質収支額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百万円増、水道事業会計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百万円増、一般会計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百万円増などにより、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増加し、分母側の標準財政規模は、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により、全体の標準財政規模比で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7.91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病院事業においては、「国保水俣市立総合医療センター新改革プラン」に基づく健全経営に取り組んでおり、黒字経営が実践できている。他会計についても、良好な運営がなされているといえる。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7" zoomScaleNormal="8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16216018</v>
      </c>
      <c r="BO4" s="431"/>
      <c r="BP4" s="431"/>
      <c r="BQ4" s="431"/>
      <c r="BR4" s="431"/>
      <c r="BS4" s="431"/>
      <c r="BT4" s="431"/>
      <c r="BU4" s="432"/>
      <c r="BV4" s="430">
        <v>15102452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1.3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15941865</v>
      </c>
      <c r="BO5" s="468"/>
      <c r="BP5" s="468"/>
      <c r="BQ5" s="468"/>
      <c r="BR5" s="468"/>
      <c r="BS5" s="468"/>
      <c r="BT5" s="468"/>
      <c r="BU5" s="469"/>
      <c r="BV5" s="467">
        <v>14851854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101.7</v>
      </c>
      <c r="CU5" s="465"/>
      <c r="CV5" s="465"/>
      <c r="CW5" s="465"/>
      <c r="CX5" s="465"/>
      <c r="CY5" s="465"/>
      <c r="CZ5" s="465"/>
      <c r="DA5" s="466"/>
      <c r="DB5" s="464">
        <v>101.1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274153</v>
      </c>
      <c r="BO6" s="468"/>
      <c r="BP6" s="468"/>
      <c r="BQ6" s="468"/>
      <c r="BR6" s="468"/>
      <c r="BS6" s="468"/>
      <c r="BT6" s="468"/>
      <c r="BU6" s="469"/>
      <c r="BV6" s="467">
        <v>250598</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105.3</v>
      </c>
      <c r="CU6" s="505"/>
      <c r="CV6" s="505"/>
      <c r="CW6" s="505"/>
      <c r="CX6" s="505"/>
      <c r="CY6" s="505"/>
      <c r="CZ6" s="505"/>
      <c r="DA6" s="506"/>
      <c r="DB6" s="504">
        <v>106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43644</v>
      </c>
      <c r="BO7" s="468"/>
      <c r="BP7" s="468"/>
      <c r="BQ7" s="468"/>
      <c r="BR7" s="468"/>
      <c r="BS7" s="468"/>
      <c r="BT7" s="468"/>
      <c r="BU7" s="469"/>
      <c r="BV7" s="467">
        <v>143025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8060000</v>
      </c>
      <c r="CU7" s="468"/>
      <c r="CV7" s="468"/>
      <c r="CW7" s="468"/>
      <c r="CX7" s="468"/>
      <c r="CY7" s="468"/>
      <c r="CZ7" s="468"/>
      <c r="DA7" s="469"/>
      <c r="DB7" s="467">
        <v>8089885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230509</v>
      </c>
      <c r="BO8" s="468"/>
      <c r="BP8" s="468"/>
      <c r="BQ8" s="468"/>
      <c r="BR8" s="468"/>
      <c r="BS8" s="468"/>
      <c r="BT8" s="468"/>
      <c r="BU8" s="469"/>
      <c r="BV8" s="467">
        <v>107573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0.37</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25411</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122936</v>
      </c>
      <c r="BO9" s="468"/>
      <c r="BP9" s="468"/>
      <c r="BQ9" s="468"/>
      <c r="BR9" s="468"/>
      <c r="BS9" s="468"/>
      <c r="BT9" s="468"/>
      <c r="BU9" s="469"/>
      <c r="BV9" s="467">
        <v>89714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26978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247</v>
      </c>
      <c r="BO10" s="468"/>
      <c r="BP10" s="468"/>
      <c r="BQ10" s="468"/>
      <c r="BR10" s="468"/>
      <c r="BS10" s="468"/>
      <c r="BT10" s="468"/>
      <c r="BU10" s="469"/>
      <c r="BV10" s="467">
        <v>741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24275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850000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24207</v>
      </c>
      <c r="S13" s="552"/>
      <c r="T13" s="552"/>
      <c r="U13" s="552"/>
      <c r="V13" s="553"/>
      <c r="W13" s="483" t="s">
        <v>140</v>
      </c>
      <c r="X13" s="484"/>
      <c r="Y13" s="484"/>
      <c r="Z13" s="484"/>
      <c r="AA13" s="484"/>
      <c r="AB13" s="474"/>
      <c r="AC13" s="518">
        <v>725</v>
      </c>
      <c r="AD13" s="519"/>
      <c r="AE13" s="519"/>
      <c r="AF13" s="519"/>
      <c r="AG13" s="561"/>
      <c r="AH13" s="518">
        <v>741</v>
      </c>
      <c r="AI13" s="519"/>
      <c r="AJ13" s="519"/>
      <c r="AK13" s="519"/>
      <c r="AL13" s="520"/>
      <c r="AM13" s="496" t="s">
        <v>141</v>
      </c>
      <c r="AN13" s="497"/>
      <c r="AO13" s="497"/>
      <c r="AP13" s="497"/>
      <c r="AQ13" s="497"/>
      <c r="AR13" s="497"/>
      <c r="AS13" s="497"/>
      <c r="AT13" s="498"/>
      <c r="AU13" s="499" t="s">
        <v>119</v>
      </c>
      <c r="AV13" s="500"/>
      <c r="AW13" s="500"/>
      <c r="AX13" s="500"/>
      <c r="AY13" s="501" t="s">
        <v>142</v>
      </c>
      <c r="AZ13" s="502"/>
      <c r="BA13" s="502"/>
      <c r="BB13" s="502"/>
      <c r="BC13" s="502"/>
      <c r="BD13" s="502"/>
      <c r="BE13" s="502"/>
      <c r="BF13" s="502"/>
      <c r="BG13" s="502"/>
      <c r="BH13" s="502"/>
      <c r="BI13" s="502"/>
      <c r="BJ13" s="502"/>
      <c r="BK13" s="502"/>
      <c r="BL13" s="502"/>
      <c r="BM13" s="503"/>
      <c r="BN13" s="467">
        <v>-576817</v>
      </c>
      <c r="BO13" s="468"/>
      <c r="BP13" s="468"/>
      <c r="BQ13" s="468"/>
      <c r="BR13" s="468"/>
      <c r="BS13" s="468"/>
      <c r="BT13" s="468"/>
      <c r="BU13" s="469"/>
      <c r="BV13" s="467">
        <v>-759545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10.7</v>
      </c>
      <c r="CU13" s="465"/>
      <c r="CV13" s="465"/>
      <c r="CW13" s="465"/>
      <c r="CX13" s="465"/>
      <c r="CY13" s="465"/>
      <c r="CZ13" s="465"/>
      <c r="DA13" s="466"/>
      <c r="DB13" s="464">
        <v>11.3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24705</v>
      </c>
      <c r="S14" s="552"/>
      <c r="T14" s="552"/>
      <c r="U14" s="552"/>
      <c r="V14" s="553"/>
      <c r="W14" s="457"/>
      <c r="X14" s="458"/>
      <c r="Y14" s="458"/>
      <c r="Z14" s="458"/>
      <c r="AA14" s="458"/>
      <c r="AB14" s="447"/>
      <c r="AC14" s="554">
        <v>6.5</v>
      </c>
      <c r="AD14" s="555"/>
      <c r="AE14" s="555"/>
      <c r="AF14" s="555"/>
      <c r="AG14" s="556"/>
      <c r="AH14" s="554">
        <v>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52.6</v>
      </c>
      <c r="CU14" s="566"/>
      <c r="CV14" s="566"/>
      <c r="CW14" s="566"/>
      <c r="CX14" s="566"/>
      <c r="CY14" s="566"/>
      <c r="CZ14" s="566"/>
      <c r="DA14" s="567"/>
      <c r="DB14" s="565">
        <v>42.8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24636</v>
      </c>
      <c r="S15" s="552"/>
      <c r="T15" s="552"/>
      <c r="U15" s="552"/>
      <c r="V15" s="553"/>
      <c r="W15" s="483" t="s">
        <v>147</v>
      </c>
      <c r="X15" s="484"/>
      <c r="Y15" s="484"/>
      <c r="Z15" s="484"/>
      <c r="AA15" s="484"/>
      <c r="AB15" s="474"/>
      <c r="AC15" s="518">
        <v>2647</v>
      </c>
      <c r="AD15" s="519"/>
      <c r="AE15" s="519"/>
      <c r="AF15" s="519"/>
      <c r="AG15" s="561"/>
      <c r="AH15" s="518">
        <v>2706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2711871</v>
      </c>
      <c r="BO15" s="431"/>
      <c r="BP15" s="431"/>
      <c r="BQ15" s="431"/>
      <c r="BR15" s="431"/>
      <c r="BS15" s="431"/>
      <c r="BT15" s="431"/>
      <c r="BU15" s="432"/>
      <c r="BV15" s="430">
        <v>2643522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23.7</v>
      </c>
      <c r="AD16" s="555"/>
      <c r="AE16" s="555"/>
      <c r="AF16" s="555"/>
      <c r="AG16" s="556"/>
      <c r="AH16" s="554">
        <v>23.6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7037060</v>
      </c>
      <c r="BO16" s="468"/>
      <c r="BP16" s="468"/>
      <c r="BQ16" s="468"/>
      <c r="BR16" s="468"/>
      <c r="BS16" s="468"/>
      <c r="BT16" s="468"/>
      <c r="BU16" s="469"/>
      <c r="BV16" s="467">
        <v>6982551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7794</v>
      </c>
      <c r="AD17" s="519"/>
      <c r="AE17" s="519"/>
      <c r="AF17" s="519"/>
      <c r="AG17" s="561"/>
      <c r="AH17" s="518">
        <v>8015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3450324</v>
      </c>
      <c r="BO17" s="468"/>
      <c r="BP17" s="468"/>
      <c r="BQ17" s="468"/>
      <c r="BR17" s="468"/>
      <c r="BS17" s="468"/>
      <c r="BT17" s="468"/>
      <c r="BU17" s="469"/>
      <c r="BV17" s="467">
        <v>3362562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163.29</v>
      </c>
      <c r="M18" s="583"/>
      <c r="N18" s="583"/>
      <c r="O18" s="583"/>
      <c r="P18" s="583"/>
      <c r="Q18" s="583"/>
      <c r="R18" s="584"/>
      <c r="S18" s="584"/>
      <c r="T18" s="584"/>
      <c r="U18" s="584"/>
      <c r="V18" s="585"/>
      <c r="W18" s="485"/>
      <c r="X18" s="486"/>
      <c r="Y18" s="486"/>
      <c r="Z18" s="486"/>
      <c r="AA18" s="486"/>
      <c r="AB18" s="477"/>
      <c r="AC18" s="586">
        <v>69.8</v>
      </c>
      <c r="AD18" s="587"/>
      <c r="AE18" s="587"/>
      <c r="AF18" s="587"/>
      <c r="AG18" s="588"/>
      <c r="AH18" s="586">
        <v>69.900000000000006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8434983</v>
      </c>
      <c r="BO18" s="468"/>
      <c r="BP18" s="468"/>
      <c r="BQ18" s="468"/>
      <c r="BR18" s="468"/>
      <c r="BS18" s="468"/>
      <c r="BT18" s="468"/>
      <c r="BU18" s="469"/>
      <c r="BV18" s="467">
        <v>8410932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156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9921730</v>
      </c>
      <c r="BO19" s="468"/>
      <c r="BP19" s="468"/>
      <c r="BQ19" s="468"/>
      <c r="BR19" s="468"/>
      <c r="BS19" s="468"/>
      <c r="BT19" s="468"/>
      <c r="BU19" s="469"/>
      <c r="BV19" s="467">
        <v>10118984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10639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15535678</v>
      </c>
      <c r="BO23" s="468"/>
      <c r="BP23" s="468"/>
      <c r="BQ23" s="468"/>
      <c r="BR23" s="468"/>
      <c r="BS23" s="468"/>
      <c r="BT23" s="468"/>
      <c r="BU23" s="469"/>
      <c r="BV23" s="467">
        <v>14955732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8140</v>
      </c>
      <c r="R24" s="519"/>
      <c r="S24" s="519"/>
      <c r="T24" s="519"/>
      <c r="U24" s="519"/>
      <c r="V24" s="561"/>
      <c r="W24" s="620"/>
      <c r="X24" s="608"/>
      <c r="Y24" s="609"/>
      <c r="Z24" s="517" t="s">
        <v>171</v>
      </c>
      <c r="AA24" s="497"/>
      <c r="AB24" s="497"/>
      <c r="AC24" s="497"/>
      <c r="AD24" s="497"/>
      <c r="AE24" s="497"/>
      <c r="AF24" s="497"/>
      <c r="AG24" s="498"/>
      <c r="AH24" s="518">
        <v>252</v>
      </c>
      <c r="AI24" s="519"/>
      <c r="AJ24" s="519"/>
      <c r="AK24" s="519"/>
      <c r="AL24" s="561"/>
      <c r="AM24" s="518">
        <v>789012</v>
      </c>
      <c r="AN24" s="519"/>
      <c r="AO24" s="519"/>
      <c r="AP24" s="519"/>
      <c r="AQ24" s="519"/>
      <c r="AR24" s="561"/>
      <c r="AS24" s="518">
        <v>3131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14337191</v>
      </c>
      <c r="BO24" s="468"/>
      <c r="BP24" s="468"/>
      <c r="BQ24" s="468"/>
      <c r="BR24" s="468"/>
      <c r="BS24" s="468"/>
      <c r="BT24" s="468"/>
      <c r="BU24" s="469"/>
      <c r="BV24" s="467">
        <v>13847537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6450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5121604</v>
      </c>
      <c r="BO25" s="431"/>
      <c r="BP25" s="431"/>
      <c r="BQ25" s="431"/>
      <c r="BR25" s="431"/>
      <c r="BS25" s="431"/>
      <c r="BT25" s="431"/>
      <c r="BU25" s="432"/>
      <c r="BV25" s="430">
        <v>1452521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5680</v>
      </c>
      <c r="R26" s="519"/>
      <c r="S26" s="519"/>
      <c r="T26" s="519"/>
      <c r="U26" s="519"/>
      <c r="V26" s="561"/>
      <c r="W26" s="620"/>
      <c r="X26" s="608"/>
      <c r="Y26" s="609"/>
      <c r="Z26" s="517" t="s">
        <v>178</v>
      </c>
      <c r="AA26" s="630"/>
      <c r="AB26" s="630"/>
      <c r="AC26" s="630"/>
      <c r="AD26" s="630"/>
      <c r="AE26" s="630"/>
      <c r="AF26" s="630"/>
      <c r="AG26" s="631"/>
      <c r="AH26" s="518">
        <v>6</v>
      </c>
      <c r="AI26" s="519"/>
      <c r="AJ26" s="519"/>
      <c r="AK26" s="519"/>
      <c r="AL26" s="561"/>
      <c r="AM26" s="518">
        <v>19518</v>
      </c>
      <c r="AN26" s="519"/>
      <c r="AO26" s="519"/>
      <c r="AP26" s="519"/>
      <c r="AQ26" s="519"/>
      <c r="AR26" s="561"/>
      <c r="AS26" s="518">
        <v>3253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3573</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336516</v>
      </c>
      <c r="BO27" s="644"/>
      <c r="BP27" s="644"/>
      <c r="BQ27" s="644"/>
      <c r="BR27" s="644"/>
      <c r="BS27" s="644"/>
      <c r="BT27" s="644"/>
      <c r="BU27" s="645"/>
      <c r="BV27" s="643">
        <v>336465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3285</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549759</v>
      </c>
      <c r="BO28" s="431"/>
      <c r="BP28" s="431"/>
      <c r="BQ28" s="431"/>
      <c r="BR28" s="431"/>
      <c r="BS28" s="431"/>
      <c r="BT28" s="431"/>
      <c r="BU28" s="432"/>
      <c r="BV28" s="430">
        <v>1189512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3069</v>
      </c>
      <c r="R29" s="519"/>
      <c r="S29" s="519"/>
      <c r="T29" s="519"/>
      <c r="U29" s="519"/>
      <c r="V29" s="561"/>
      <c r="W29" s="621"/>
      <c r="X29" s="622"/>
      <c r="Y29" s="623"/>
      <c r="Z29" s="517" t="s">
        <v>189</v>
      </c>
      <c r="AA29" s="497"/>
      <c r="AB29" s="497"/>
      <c r="AC29" s="497"/>
      <c r="AD29" s="497"/>
      <c r="AE29" s="497"/>
      <c r="AF29" s="497"/>
      <c r="AG29" s="498"/>
      <c r="AH29" s="518">
        <v>253</v>
      </c>
      <c r="AI29" s="519"/>
      <c r="AJ29" s="519"/>
      <c r="AK29" s="519"/>
      <c r="AL29" s="561"/>
      <c r="AM29" s="518">
        <v>793450</v>
      </c>
      <c r="AN29" s="519"/>
      <c r="AO29" s="519"/>
      <c r="AP29" s="519"/>
      <c r="AQ29" s="519"/>
      <c r="AR29" s="561"/>
      <c r="AS29" s="518">
        <v>3136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452574</v>
      </c>
      <c r="BO29" s="468"/>
      <c r="BP29" s="468"/>
      <c r="BQ29" s="468"/>
      <c r="BR29" s="468"/>
      <c r="BS29" s="468"/>
      <c r="BT29" s="468"/>
      <c r="BU29" s="469"/>
      <c r="BV29" s="467">
        <v>452432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1649077</v>
      </c>
      <c r="BO30" s="644"/>
      <c r="BP30" s="644"/>
      <c r="BQ30" s="644"/>
      <c r="BR30" s="644"/>
      <c r="BS30" s="644"/>
      <c r="BT30" s="644"/>
      <c r="BU30" s="645"/>
      <c r="BV30" s="643">
        <v>1632616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水俣市水道事業会計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水俣市公共下水道事業特別会計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水俣芦北広域行政事務組合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11</v>
      </c>
      <c r="CP34" s="656"/>
      <c r="CQ34" s="657" t="str">
        <f>IF('各会計、関係団体の財政状況及び健全化判断比率'!BS7="","",'各会計、関係団体の財政状況及び健全化判断比率'!BS7)</f>
        <v>水俣市振興公社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水俣市病院事業会計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熊本県後期高齢者医療広域連合（一般会計）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12</v>
      </c>
      <c r="CP35" s="656"/>
      <c r="CQ35" s="657" t="str">
        <f>IF('各会計、関係団体の財政状況及び健全化判断比率'!BS8="","",'各会計、関係団体の財政状況及び健全化判断比率'!BS8)</f>
        <v>株式会社みなまた環境テクノセンター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熊本県後期高齢者医療広域連合（後期高齢者医療特別会計）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13</v>
      </c>
      <c r="CP36" s="656"/>
      <c r="CQ36" s="657" t="str">
        <f>IF('各会計、関係団体の財政状況及び健全化判断比率'!BS9="","",'各会計、関係団体の財政状況及び健全化判断比率'!BS9)</f>
        <v>株式会社みなまた</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14</v>
      </c>
      <c r="CP37" s="656"/>
      <c r="CQ37" s="657" t="str">
        <f>IF('各会計、関係団体の財政状況及び健全化判断比率'!BS10="","",'各会計、関係団体の財政状況及び健全化判断比率'!BS10)</f>
        <v>水俣市土地開発公社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o0HpKym8jbGhk3vLPYZ/V+LKY0WFOt+hC2ijsxh3ineBn62NzAlWdLO4fLj7hIa+yx0avlzo6HD8LiLZmitxQ==" saltValue="G2CEQ5guhvn9TW8eMiDU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559</v>
      </c>
      <c r="D34" s="1248"/>
      <c r="E34" s="1249"/>
      <c r="F34" s="32">
        <v>43.5</v>
      </c>
      <c r="G34" s="33">
        <v>50.85</v>
      </c>
      <c r="H34" s="33">
        <v>49.21</v>
      </c>
      <c r="I34" s="33">
        <v>52.56</v>
      </c>
      <c r="J34" s="34">
        <v>57.47</v>
      </c>
      <c r="K34" s="22"/>
      <c r="L34" s="22"/>
      <c r="M34" s="22"/>
      <c r="N34" s="22"/>
      <c r="O34" s="22"/>
      <c r="P34" s="22"/>
    </row>
    <row r="35" spans="1:16" ht="39" customHeight="1" x14ac:dyDescent="0.15">
      <c r="A35" s="22"/>
      <c r="B35" s="35"/>
      <c r="C35" s="1242" t="s">
        <v>560</v>
      </c>
      <c r="D35" s="1243"/>
      <c r="E35" s="1244"/>
      <c r="F35" s="36">
        <v>12.33</v>
      </c>
      <c r="G35" s="37">
        <v>15.75</v>
      </c>
      <c r="H35" s="37">
        <v>16.489999999999998</v>
      </c>
      <c r="I35" s="37">
        <v>16.02</v>
      </c>
      <c r="J35" s="38">
        <v>15.46</v>
      </c>
      <c r="K35" s="22"/>
      <c r="L35" s="22"/>
      <c r="M35" s="22"/>
      <c r="N35" s="22"/>
      <c r="O35" s="22"/>
      <c r="P35" s="22"/>
    </row>
    <row r="36" spans="1:16" ht="39" customHeight="1" x14ac:dyDescent="0.15">
      <c r="A36" s="22"/>
      <c r="B36" s="35"/>
      <c r="C36" s="1242" t="s">
        <v>561</v>
      </c>
      <c r="D36" s="1243"/>
      <c r="E36" s="1244"/>
      <c r="F36" s="36">
        <v>7.4</v>
      </c>
      <c r="G36" s="37">
        <v>5.59</v>
      </c>
      <c r="H36" s="37">
        <v>6.2</v>
      </c>
      <c r="I36" s="37">
        <v>5.96</v>
      </c>
      <c r="J36" s="38">
        <v>7.97</v>
      </c>
      <c r="K36" s="22"/>
      <c r="L36" s="22"/>
      <c r="M36" s="22"/>
      <c r="N36" s="22"/>
      <c r="O36" s="22"/>
      <c r="P36" s="22"/>
    </row>
    <row r="37" spans="1:16" ht="39" customHeight="1" x14ac:dyDescent="0.15">
      <c r="A37" s="22"/>
      <c r="B37" s="35"/>
      <c r="C37" s="1242" t="s">
        <v>562</v>
      </c>
      <c r="D37" s="1243"/>
      <c r="E37" s="1244"/>
      <c r="F37" s="36">
        <v>2.23</v>
      </c>
      <c r="G37" s="37">
        <v>2.54</v>
      </c>
      <c r="H37" s="37">
        <v>3.16</v>
      </c>
      <c r="I37" s="37">
        <v>3</v>
      </c>
      <c r="J37" s="38">
        <v>3.01</v>
      </c>
      <c r="K37" s="22"/>
      <c r="L37" s="22"/>
      <c r="M37" s="22"/>
      <c r="N37" s="22"/>
      <c r="O37" s="22"/>
      <c r="P37" s="22"/>
    </row>
    <row r="38" spans="1:16" ht="39" customHeight="1" x14ac:dyDescent="0.15">
      <c r="A38" s="22"/>
      <c r="B38" s="35"/>
      <c r="C38" s="1242" t="s">
        <v>563</v>
      </c>
      <c r="D38" s="1243"/>
      <c r="E38" s="1244"/>
      <c r="F38" s="36">
        <v>4.3499999999999996</v>
      </c>
      <c r="G38" s="37">
        <v>2.23</v>
      </c>
      <c r="H38" s="37">
        <v>0.22</v>
      </c>
      <c r="I38" s="37">
        <v>1.32</v>
      </c>
      <c r="J38" s="38">
        <v>2.85</v>
      </c>
      <c r="K38" s="22"/>
      <c r="L38" s="22"/>
      <c r="M38" s="22"/>
      <c r="N38" s="22"/>
      <c r="O38" s="22"/>
      <c r="P38" s="22"/>
    </row>
    <row r="39" spans="1:16" ht="39" customHeight="1" x14ac:dyDescent="0.15">
      <c r="A39" s="22"/>
      <c r="B39" s="35"/>
      <c r="C39" s="1242" t="s">
        <v>564</v>
      </c>
      <c r="D39" s="1243"/>
      <c r="E39" s="1244"/>
      <c r="F39" s="36">
        <v>0</v>
      </c>
      <c r="G39" s="37">
        <v>0.01</v>
      </c>
      <c r="H39" s="37">
        <v>0</v>
      </c>
      <c r="I39" s="37">
        <v>0.06</v>
      </c>
      <c r="J39" s="38">
        <v>7.0000000000000007E-2</v>
      </c>
      <c r="K39" s="22"/>
      <c r="L39" s="22"/>
      <c r="M39" s="22"/>
      <c r="N39" s="22"/>
      <c r="O39" s="22"/>
      <c r="P39" s="22"/>
    </row>
    <row r="40" spans="1:16" ht="39" customHeight="1" x14ac:dyDescent="0.15">
      <c r="A40" s="22"/>
      <c r="B40" s="35"/>
      <c r="C40" s="1242" t="s">
        <v>565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566</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567</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m6Ah3dln22mRVMryuA90dDW4vuCsh6rSK6GJDuT62G0sYKVMYD7pZg0JniM1d8Aixy8fBx9cFjIlAJXf8VVQ==" saltValue="iD9es1+enMqxZDRSctn6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1369</v>
      </c>
      <c r="L45" s="60">
        <v>1394</v>
      </c>
      <c r="M45" s="60">
        <v>1511</v>
      </c>
      <c r="N45" s="60">
        <v>1540</v>
      </c>
      <c r="O45" s="61">
        <v>1593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15">
      <c r="A48" s="48"/>
      <c r="B48" s="1252"/>
      <c r="C48" s="1253"/>
      <c r="D48" s="62"/>
      <c r="E48" s="1258" t="s">
        <v>14</v>
      </c>
      <c r="F48" s="1258"/>
      <c r="G48" s="1258"/>
      <c r="H48" s="1258"/>
      <c r="I48" s="1258"/>
      <c r="J48" s="1259"/>
      <c r="K48" s="63">
        <v>1055</v>
      </c>
      <c r="L48" s="64">
        <v>966</v>
      </c>
      <c r="M48" s="64">
        <v>773</v>
      </c>
      <c r="N48" s="64">
        <v>721</v>
      </c>
      <c r="O48" s="65">
        <v>626</v>
      </c>
      <c r="P48" s="48"/>
      <c r="Q48" s="48"/>
      <c r="R48" s="48"/>
      <c r="S48" s="48"/>
      <c r="T48" s="48"/>
      <c r="U48" s="48"/>
    </row>
    <row r="49" spans="1:21" ht="30.75" customHeight="1" x14ac:dyDescent="0.15">
      <c r="A49" s="48"/>
      <c r="B49" s="1252"/>
      <c r="C49" s="1253"/>
      <c r="D49" s="62"/>
      <c r="E49" s="1258" t="s">
        <v>15</v>
      </c>
      <c r="F49" s="1258"/>
      <c r="G49" s="1258"/>
      <c r="H49" s="1258"/>
      <c r="I49" s="1258"/>
      <c r="J49" s="1259"/>
      <c r="K49" s="63">
        <v>47</v>
      </c>
      <c r="L49" s="64">
        <v>47</v>
      </c>
      <c r="M49" s="64">
        <v>37</v>
      </c>
      <c r="N49" s="64" t="s">
        <v>508</v>
      </c>
      <c r="O49" s="65" t="s">
        <v>508</v>
      </c>
      <c r="P49" s="48"/>
      <c r="Q49" s="48"/>
      <c r="R49" s="48"/>
      <c r="S49" s="48"/>
      <c r="T49" s="48"/>
      <c r="U49" s="48"/>
    </row>
    <row r="50" spans="1:21" ht="30.75" customHeight="1" x14ac:dyDescent="0.15">
      <c r="A50" s="48"/>
      <c r="B50" s="1252"/>
      <c r="C50" s="1253"/>
      <c r="D50" s="62"/>
      <c r="E50" s="1258" t="s">
        <v>16</v>
      </c>
      <c r="F50" s="1258"/>
      <c r="G50" s="1258"/>
      <c r="H50" s="1258"/>
      <c r="I50" s="1258"/>
      <c r="J50" s="1259"/>
      <c r="K50" s="63">
        <v>1</v>
      </c>
      <c r="L50" s="64">
        <v>0</v>
      </c>
      <c r="M50" s="64" t="s">
        <v>508</v>
      </c>
      <c r="N50" s="64" t="s">
        <v>508</v>
      </c>
      <c r="O50" s="65" t="s">
        <v>508</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1557</v>
      </c>
      <c r="L52" s="64">
        <v>1563</v>
      </c>
      <c r="M52" s="64">
        <v>1594</v>
      </c>
      <c r="N52" s="64">
        <v>1576</v>
      </c>
      <c r="O52" s="65">
        <v>1495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915</v>
      </c>
      <c r="L53" s="69">
        <v>844</v>
      </c>
      <c r="M53" s="69">
        <v>727</v>
      </c>
      <c r="N53" s="69">
        <v>685</v>
      </c>
      <c r="O53" s="70">
        <v>724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591</v>
      </c>
      <c r="L57" s="84" t="s">
        <v>593</v>
      </c>
      <c r="M57" s="84" t="s">
        <v>594</v>
      </c>
      <c r="N57" s="84" t="s">
        <v>593</v>
      </c>
      <c r="O57" s="85" t="s">
        <v>593</v>
      </c>
    </row>
    <row r="58" spans="1:21" ht="31.5" customHeight="1" thickBot="1" x14ac:dyDescent="0.2">
      <c r="B58" s="1268"/>
      <c r="C58" s="1269"/>
      <c r="D58" s="1273" t="s">
        <v>26</v>
      </c>
      <c r="E58" s="1274"/>
      <c r="F58" s="1274"/>
      <c r="G58" s="1274"/>
      <c r="H58" s="1274"/>
      <c r="I58" s="1274"/>
      <c r="J58" s="1275"/>
      <c r="K58" s="86" t="s">
        <v>592</v>
      </c>
      <c r="L58" s="87" t="s">
        <v>593</v>
      </c>
      <c r="M58" s="87" t="s">
        <v>595</v>
      </c>
      <c r="N58" s="87" t="s">
        <v>591</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y7SFuw5+mQZOB3xNeH/NB9bSSXVU0BjocLQllnpO5/8ZE2S9BwnyIR6//pOzP+10man2VfpfRcj9MuDSuAguA==" saltValue="yhXmqsW7aIi/bzaxKXcz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76" t="s">
        <v>29</v>
      </c>
      <c r="C41" s="1277"/>
      <c r="D41" s="102"/>
      <c r="E41" s="1282" t="s">
        <v>30</v>
      </c>
      <c r="F41" s="1282"/>
      <c r="G41" s="1282"/>
      <c r="H41" s="1283"/>
      <c r="I41" s="103">
        <v>14255</v>
      </c>
      <c r="J41" s="104">
        <v>14736</v>
      </c>
      <c r="K41" s="104">
        <v>14859</v>
      </c>
      <c r="L41" s="104">
        <v>14956</v>
      </c>
      <c r="M41" s="105">
        <v>15536</v>
      </c>
    </row>
    <row r="42" spans="2:13" ht="27.75" customHeight="1" x14ac:dyDescent="0.15">
      <c r="B42" s="1278"/>
      <c r="C42" s="1279"/>
      <c r="D42" s="106"/>
      <c r="E42" s="1284" t="s">
        <v>31</v>
      </c>
      <c r="F42" s="1284"/>
      <c r="G42" s="1284"/>
      <c r="H42" s="1285"/>
      <c r="I42" s="107" t="s">
        <v>508</v>
      </c>
      <c r="J42" s="108" t="s">
        <v>508</v>
      </c>
      <c r="K42" s="108" t="s">
        <v>508</v>
      </c>
      <c r="L42" s="108" t="s">
        <v>508</v>
      </c>
      <c r="M42" s="109" t="s">
        <v>508</v>
      </c>
    </row>
    <row r="43" spans="2:13" ht="27.75" customHeight="1" x14ac:dyDescent="0.15">
      <c r="B43" s="1278"/>
      <c r="C43" s="1279"/>
      <c r="D43" s="106"/>
      <c r="E43" s="1284" t="s">
        <v>32</v>
      </c>
      <c r="F43" s="1284"/>
      <c r="G43" s="1284"/>
      <c r="H43" s="1285"/>
      <c r="I43" s="107">
        <v>6542</v>
      </c>
      <c r="J43" s="108">
        <v>6192</v>
      </c>
      <c r="K43" s="108">
        <v>5332</v>
      </c>
      <c r="L43" s="108">
        <v>4536</v>
      </c>
      <c r="M43" s="109">
        <v>3977</v>
      </c>
    </row>
    <row r="44" spans="2:13" ht="27.75" customHeight="1" x14ac:dyDescent="0.15">
      <c r="B44" s="1278"/>
      <c r="C44" s="1279"/>
      <c r="D44" s="106"/>
      <c r="E44" s="1284" t="s">
        <v>33</v>
      </c>
      <c r="F44" s="1284"/>
      <c r="G44" s="1284"/>
      <c r="H44" s="1285"/>
      <c r="I44" s="107">
        <v>82</v>
      </c>
      <c r="J44" s="108">
        <v>36</v>
      </c>
      <c r="K44" s="108" t="s">
        <v>508</v>
      </c>
      <c r="L44" s="108" t="s">
        <v>508</v>
      </c>
      <c r="M44" s="109" t="s">
        <v>508</v>
      </c>
    </row>
    <row r="45" spans="2:13" ht="27.75" customHeight="1" x14ac:dyDescent="0.15">
      <c r="B45" s="1278"/>
      <c r="C45" s="1279"/>
      <c r="D45" s="106"/>
      <c r="E45" s="1284" t="s">
        <v>34</v>
      </c>
      <c r="F45" s="1284"/>
      <c r="G45" s="1284"/>
      <c r="H45" s="1285"/>
      <c r="I45" s="107">
        <v>2136</v>
      </c>
      <c r="J45" s="108">
        <v>2111</v>
      </c>
      <c r="K45" s="108">
        <v>2127</v>
      </c>
      <c r="L45" s="108">
        <v>2040</v>
      </c>
      <c r="M45" s="109">
        <v>2187</v>
      </c>
    </row>
    <row r="46" spans="2:13" ht="27.75" customHeight="1" x14ac:dyDescent="0.15">
      <c r="B46" s="1278"/>
      <c r="C46" s="1279"/>
      <c r="D46" s="110"/>
      <c r="E46" s="1284" t="s">
        <v>35</v>
      </c>
      <c r="F46" s="1284"/>
      <c r="G46" s="1284"/>
      <c r="H46" s="1285"/>
      <c r="I46" s="107" t="s">
        <v>508</v>
      </c>
      <c r="J46" s="108" t="s">
        <v>508</v>
      </c>
      <c r="K46" s="108" t="s">
        <v>508</v>
      </c>
      <c r="L46" s="108" t="s">
        <v>508</v>
      </c>
      <c r="M46" s="109" t="s">
        <v>508</v>
      </c>
    </row>
    <row r="47" spans="2:13" ht="27.75" customHeight="1" x14ac:dyDescent="0.15">
      <c r="B47" s="1278"/>
      <c r="C47" s="1279"/>
      <c r="D47" s="111"/>
      <c r="E47" s="1286" t="s">
        <v>36</v>
      </c>
      <c r="F47" s="1287"/>
      <c r="G47" s="1287"/>
      <c r="H47" s="1288"/>
      <c r="I47" s="107" t="s">
        <v>508</v>
      </c>
      <c r="J47" s="108" t="s">
        <v>508</v>
      </c>
      <c r="K47" s="108" t="s">
        <v>508</v>
      </c>
      <c r="L47" s="108" t="s">
        <v>508</v>
      </c>
      <c r="M47" s="109" t="s">
        <v>508</v>
      </c>
    </row>
    <row r="48" spans="2:13" ht="27.75" customHeight="1" x14ac:dyDescent="0.15">
      <c r="B48" s="1278"/>
      <c r="C48" s="1279"/>
      <c r="D48" s="106"/>
      <c r="E48" s="1284" t="s">
        <v>37</v>
      </c>
      <c r="F48" s="1284"/>
      <c r="G48" s="1284"/>
      <c r="H48" s="1285"/>
      <c r="I48" s="107" t="s">
        <v>508</v>
      </c>
      <c r="J48" s="108" t="s">
        <v>508</v>
      </c>
      <c r="K48" s="108" t="s">
        <v>508</v>
      </c>
      <c r="L48" s="108" t="s">
        <v>508</v>
      </c>
      <c r="M48" s="109" t="s">
        <v>508</v>
      </c>
    </row>
    <row r="49" spans="2:13" ht="27.75" customHeight="1" x14ac:dyDescent="0.15">
      <c r="B49" s="1280"/>
      <c r="C49" s="1281"/>
      <c r="D49" s="106"/>
      <c r="E49" s="1284" t="s">
        <v>38</v>
      </c>
      <c r="F49" s="1284"/>
      <c r="G49" s="1284"/>
      <c r="H49" s="1285"/>
      <c r="I49" s="107" t="s">
        <v>508</v>
      </c>
      <c r="J49" s="108" t="s">
        <v>508</v>
      </c>
      <c r="K49" s="108" t="s">
        <v>508</v>
      </c>
      <c r="L49" s="108" t="s">
        <v>508</v>
      </c>
      <c r="M49" s="109" t="s">
        <v>508</v>
      </c>
    </row>
    <row r="50" spans="2:13" ht="27.75" customHeight="1" x14ac:dyDescent="0.15">
      <c r="B50" s="1289" t="s">
        <v>39</v>
      </c>
      <c r="C50" s="1290"/>
      <c r="D50" s="112"/>
      <c r="E50" s="1284" t="s">
        <v>40</v>
      </c>
      <c r="F50" s="1284"/>
      <c r="G50" s="1284"/>
      <c r="H50" s="1285"/>
      <c r="I50" s="107">
        <v>5245</v>
      </c>
      <c r="J50" s="108">
        <v>5108</v>
      </c>
      <c r="K50" s="108">
        <v>4810</v>
      </c>
      <c r="L50" s="108">
        <v>3954</v>
      </c>
      <c r="M50" s="109">
        <v>3325</v>
      </c>
    </row>
    <row r="51" spans="2:13" ht="27.75" customHeight="1" x14ac:dyDescent="0.15">
      <c r="B51" s="1278"/>
      <c r="C51" s="1279"/>
      <c r="D51" s="106"/>
      <c r="E51" s="1284" t="s">
        <v>41</v>
      </c>
      <c r="F51" s="1284"/>
      <c r="G51" s="1284"/>
      <c r="H51" s="1285"/>
      <c r="I51" s="107">
        <v>1663</v>
      </c>
      <c r="J51" s="108">
        <v>1686</v>
      </c>
      <c r="K51" s="108">
        <v>1698</v>
      </c>
      <c r="L51" s="108">
        <v>1690</v>
      </c>
      <c r="M51" s="109">
        <v>1614</v>
      </c>
    </row>
    <row r="52" spans="2:13" ht="27.75" customHeight="1" x14ac:dyDescent="0.15">
      <c r="B52" s="1280"/>
      <c r="C52" s="1281"/>
      <c r="D52" s="106"/>
      <c r="E52" s="1284" t="s">
        <v>42</v>
      </c>
      <c r="F52" s="1284"/>
      <c r="G52" s="1284"/>
      <c r="H52" s="1285"/>
      <c r="I52" s="107">
        <v>13618</v>
      </c>
      <c r="J52" s="108">
        <v>13658</v>
      </c>
      <c r="K52" s="108">
        <v>13279</v>
      </c>
      <c r="L52" s="108">
        <v>13047</v>
      </c>
      <c r="M52" s="109">
        <v>13246</v>
      </c>
    </row>
    <row r="53" spans="2:13" ht="27.75" customHeight="1" thickBot="1" x14ac:dyDescent="0.2">
      <c r="B53" s="1291" t="s">
        <v>43</v>
      </c>
      <c r="C53" s="1292"/>
      <c r="D53" s="113"/>
      <c r="E53" s="1293" t="s">
        <v>44</v>
      </c>
      <c r="F53" s="1293"/>
      <c r="G53" s="1293"/>
      <c r="H53" s="1294"/>
      <c r="I53" s="114">
        <v>2489</v>
      </c>
      <c r="J53" s="115">
        <v>2623</v>
      </c>
      <c r="K53" s="115">
        <v>2531</v>
      </c>
      <c r="L53" s="115">
        <v>2840</v>
      </c>
      <c r="M53" s="116">
        <v>3515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YVA/7zdKm94JokrqQF95AMwneJC6ccsZfWfZitFBtNr622s/gquWR6z/Jao0IBCSPyZk9Q49DHW4gRhlWCxhQ==" saltValue="VHfhQIroRyGPOpHhsDNA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2029</v>
      </c>
      <c r="G55" s="128">
        <v>1190</v>
      </c>
      <c r="H55" s="129">
        <v>550</v>
      </c>
    </row>
    <row r="56" spans="2:8" ht="52.5" customHeight="1" x14ac:dyDescent="0.15">
      <c r="B56" s="130"/>
      <c r="C56" s="1305" t="s">
        <v>48</v>
      </c>
      <c r="D56" s="1305"/>
      <c r="E56" s="1306"/>
      <c r="F56" s="131">
        <v>452</v>
      </c>
      <c r="G56" s="131">
        <v>452</v>
      </c>
      <c r="H56" s="132">
        <v>453</v>
      </c>
    </row>
    <row r="57" spans="2:8" ht="53.25" customHeight="1" x14ac:dyDescent="0.15">
      <c r="B57" s="130"/>
      <c r="C57" s="1307" t="s">
        <v>49</v>
      </c>
      <c r="D57" s="1307"/>
      <c r="E57" s="1308"/>
      <c r="F57" s="133">
        <v>1595</v>
      </c>
      <c r="G57" s="133">
        <v>1633</v>
      </c>
      <c r="H57" s="134">
        <v>1649</v>
      </c>
    </row>
    <row r="58" spans="2:8" ht="45.75" customHeight="1" x14ac:dyDescent="0.15">
      <c r="B58" s="135"/>
      <c r="C58" s="1295" t="s">
        <v>586</v>
      </c>
      <c r="D58" s="1296"/>
      <c r="E58" s="1297"/>
      <c r="F58" s="136">
        <v>892</v>
      </c>
      <c r="G58" s="136">
        <v>919</v>
      </c>
      <c r="H58" s="137">
        <v>924</v>
      </c>
    </row>
    <row r="59" spans="2:8" ht="45.75" customHeight="1" x14ac:dyDescent="0.15">
      <c r="B59" s="135"/>
      <c r="C59" s="1295" t="s">
        <v>587</v>
      </c>
      <c r="D59" s="1296"/>
      <c r="E59" s="1297"/>
      <c r="F59" s="136">
        <v>259</v>
      </c>
      <c r="G59" s="136">
        <v>264</v>
      </c>
      <c r="H59" s="137">
        <v>256</v>
      </c>
    </row>
    <row r="60" spans="2:8" ht="45.75" customHeight="1" x14ac:dyDescent="0.15">
      <c r="B60" s="135"/>
      <c r="C60" s="1295" t="s">
        <v>588</v>
      </c>
      <c r="D60" s="1296"/>
      <c r="E60" s="1297"/>
      <c r="F60" s="136">
        <v>211</v>
      </c>
      <c r="G60" s="136">
        <v>225</v>
      </c>
      <c r="H60" s="137">
        <v>236</v>
      </c>
    </row>
    <row r="61" spans="2:8" ht="45.75" customHeight="1" x14ac:dyDescent="0.15">
      <c r="B61" s="135"/>
      <c r="C61" s="1295" t="s">
        <v>589</v>
      </c>
      <c r="D61" s="1296"/>
      <c r="E61" s="1297"/>
      <c r="F61" s="136">
        <v>89</v>
      </c>
      <c r="G61" s="136">
        <v>88</v>
      </c>
      <c r="H61" s="137">
        <v>87</v>
      </c>
    </row>
    <row r="62" spans="2:8" ht="45.75" customHeight="1" thickBot="1" x14ac:dyDescent="0.2">
      <c r="B62" s="138"/>
      <c r="C62" s="1298" t="s">
        <v>590</v>
      </c>
      <c r="D62" s="1299"/>
      <c r="E62" s="1300"/>
      <c r="F62" s="139">
        <v>47</v>
      </c>
      <c r="G62" s="139">
        <v>45</v>
      </c>
      <c r="H62" s="140">
        <v>42</v>
      </c>
    </row>
    <row r="63" spans="2:8" ht="52.5" customHeight="1" thickBot="1" x14ac:dyDescent="0.2">
      <c r="B63" s="141"/>
      <c r="C63" s="1301" t="s">
        <v>50</v>
      </c>
      <c r="D63" s="1301"/>
      <c r="E63" s="1302"/>
      <c r="F63" s="142">
        <v>4076</v>
      </c>
      <c r="G63" s="142">
        <v>3275</v>
      </c>
      <c r="H63" s="143">
        <v>2651</v>
      </c>
    </row>
    <row r="64" spans="2:8" ht="15" customHeight="1" x14ac:dyDescent="0.15"/>
  </sheetData>
  <sheetProtection algorithmName="SHA-512" hashValue="oFgRZUdpS6FID+BSIFQN11W2X5/A14ZUurDkNzpy8CRKJTiTYQiaL074hTLLcP9wQrNuHgnE/NNO/0PhZVjxqA==" saltValue="eNyQWKzlACa2iQcPc8Pp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49" zoomScale="85" zoomScaleNormal="85" zoomScaleSheetLayoutView="55" workbookViewId="0">
      <selection activeCell="BH61" sqref="BH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3">
        <v>36.799999999999997</v>
      </c>
      <c r="BQ51" s="1323"/>
      <c r="BR51" s="1323"/>
      <c r="BS51" s="1323"/>
      <c r="BT51" s="1323"/>
      <c r="BU51" s="1323"/>
      <c r="BV51" s="1323"/>
      <c r="BW51" s="1323"/>
      <c r="BX51" s="1323">
        <v>39.700000000000003</v>
      </c>
      <c r="BY51" s="1323"/>
      <c r="BZ51" s="1323"/>
      <c r="CA51" s="1323"/>
      <c r="CB51" s="1323"/>
      <c r="CC51" s="1323"/>
      <c r="CD51" s="1323"/>
      <c r="CE51" s="1323"/>
      <c r="CF51" s="1323">
        <v>38.4</v>
      </c>
      <c r="CG51" s="1323"/>
      <c r="CH51" s="1323"/>
      <c r="CI51" s="1323"/>
      <c r="CJ51" s="1323"/>
      <c r="CK51" s="1323"/>
      <c r="CL51" s="1323"/>
      <c r="CM51" s="1323"/>
      <c r="CN51" s="1323">
        <v>42.8</v>
      </c>
      <c r="CO51" s="1323"/>
      <c r="CP51" s="1323"/>
      <c r="CQ51" s="1323"/>
      <c r="CR51" s="1323"/>
      <c r="CS51" s="1323"/>
      <c r="CT51" s="1323"/>
      <c r="CU51" s="1323"/>
      <c r="CV51" s="1323">
        <v>52.6</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3">
        <v>46.2</v>
      </c>
      <c r="BQ53" s="1323"/>
      <c r="BR53" s="1323"/>
      <c r="BS53" s="1323"/>
      <c r="BT53" s="1323"/>
      <c r="BU53" s="1323"/>
      <c r="BV53" s="1323"/>
      <c r="BW53" s="1323"/>
      <c r="BX53" s="1323">
        <v>62.4</v>
      </c>
      <c r="BY53" s="1323"/>
      <c r="BZ53" s="1323"/>
      <c r="CA53" s="1323"/>
      <c r="CB53" s="1323"/>
      <c r="CC53" s="1323"/>
      <c r="CD53" s="1323"/>
      <c r="CE53" s="1323"/>
      <c r="CF53" s="1323">
        <v>63.2</v>
      </c>
      <c r="CG53" s="1323"/>
      <c r="CH53" s="1323"/>
      <c r="CI53" s="1323"/>
      <c r="CJ53" s="1323"/>
      <c r="CK53" s="1323"/>
      <c r="CL53" s="1323"/>
      <c r="CM53" s="1323"/>
      <c r="CN53" s="1323">
        <v>64.099999999999994</v>
      </c>
      <c r="CO53" s="1323"/>
      <c r="CP53" s="1323"/>
      <c r="CQ53" s="1323"/>
      <c r="CR53" s="1323"/>
      <c r="CS53" s="1323"/>
      <c r="CT53" s="1323"/>
      <c r="CU53" s="1323"/>
      <c r="CV53" s="1323">
        <v>64.3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3">
        <v>41.5</v>
      </c>
      <c r="BQ55" s="1323"/>
      <c r="BR55" s="1323"/>
      <c r="BS55" s="1323"/>
      <c r="BT55" s="1323"/>
      <c r="BU55" s="1323"/>
      <c r="BV55" s="1323"/>
      <c r="BW55" s="1323"/>
      <c r="BX55" s="1323">
        <v>36.6</v>
      </c>
      <c r="BY55" s="1323"/>
      <c r="BZ55" s="1323"/>
      <c r="CA55" s="1323"/>
      <c r="CB55" s="1323"/>
      <c r="CC55" s="1323"/>
      <c r="CD55" s="1323"/>
      <c r="CE55" s="1323"/>
      <c r="CF55" s="1323">
        <v>37.700000000000003</v>
      </c>
      <c r="CG55" s="1323"/>
      <c r="CH55" s="1323"/>
      <c r="CI55" s="1323"/>
      <c r="CJ55" s="1323"/>
      <c r="CK55" s="1323"/>
      <c r="CL55" s="1323"/>
      <c r="CM55" s="1323"/>
      <c r="CN55" s="1323">
        <v>37.9</v>
      </c>
      <c r="CO55" s="1323"/>
      <c r="CP55" s="1323"/>
      <c r="CQ55" s="1323"/>
      <c r="CR55" s="1323"/>
      <c r="CS55" s="1323"/>
      <c r="CT55" s="1323"/>
      <c r="CU55" s="1323"/>
      <c r="CV55" s="1323">
        <v>38.700000000000003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3">
        <v>56.4</v>
      </c>
      <c r="BQ57" s="1323"/>
      <c r="BR57" s="1323"/>
      <c r="BS57" s="1323"/>
      <c r="BT57" s="1323"/>
      <c r="BU57" s="1323"/>
      <c r="BV57" s="1323"/>
      <c r="BW57" s="1323"/>
      <c r="BX57" s="1323">
        <v>58.8</v>
      </c>
      <c r="BY57" s="1323"/>
      <c r="BZ57" s="1323"/>
      <c r="CA57" s="1323"/>
      <c r="CB57" s="1323"/>
      <c r="CC57" s="1323"/>
      <c r="CD57" s="1323"/>
      <c r="CE57" s="1323"/>
      <c r="CF57" s="1323">
        <v>59.4</v>
      </c>
      <c r="CG57" s="1323"/>
      <c r="CH57" s="1323"/>
      <c r="CI57" s="1323"/>
      <c r="CJ57" s="1323"/>
      <c r="CK57" s="1323"/>
      <c r="CL57" s="1323"/>
      <c r="CM57" s="1323"/>
      <c r="CN57" s="1323">
        <v>60.7</v>
      </c>
      <c r="CO57" s="1323"/>
      <c r="CP57" s="1323"/>
      <c r="CQ57" s="1323"/>
      <c r="CR57" s="1323"/>
      <c r="CS57" s="1323"/>
      <c r="CT57" s="1323"/>
      <c r="CU57" s="1323"/>
      <c r="CV57" s="1323">
        <v>66.599999999999994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36.799999999999997</v>
      </c>
      <c r="BQ73" s="1323"/>
      <c r="BR73" s="1323"/>
      <c r="BS73" s="1323"/>
      <c r="BT73" s="1323"/>
      <c r="BU73" s="1323"/>
      <c r="BV73" s="1323"/>
      <c r="BW73" s="1323"/>
      <c r="BX73" s="1323">
        <v>39.700000000000003</v>
      </c>
      <c r="BY73" s="1323"/>
      <c r="BZ73" s="1323"/>
      <c r="CA73" s="1323"/>
      <c r="CB73" s="1323"/>
      <c r="CC73" s="1323"/>
      <c r="CD73" s="1323"/>
      <c r="CE73" s="1323"/>
      <c r="CF73" s="1323">
        <v>38.4</v>
      </c>
      <c r="CG73" s="1323"/>
      <c r="CH73" s="1323"/>
      <c r="CI73" s="1323"/>
      <c r="CJ73" s="1323"/>
      <c r="CK73" s="1323"/>
      <c r="CL73" s="1323"/>
      <c r="CM73" s="1323"/>
      <c r="CN73" s="1323">
        <v>42.8</v>
      </c>
      <c r="CO73" s="1323"/>
      <c r="CP73" s="1323"/>
      <c r="CQ73" s="1323"/>
      <c r="CR73" s="1323"/>
      <c r="CS73" s="1323"/>
      <c r="CT73" s="1323"/>
      <c r="CU73" s="1323"/>
      <c r="CV73" s="1323">
        <v>52.6</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13</v>
      </c>
      <c r="BQ75" s="1323"/>
      <c r="BR75" s="1323"/>
      <c r="BS75" s="1323"/>
      <c r="BT75" s="1323"/>
      <c r="BU75" s="1323"/>
      <c r="BV75" s="1323"/>
      <c r="BW75" s="1323"/>
      <c r="BX75" s="1323">
        <v>13.4</v>
      </c>
      <c r="BY75" s="1323"/>
      <c r="BZ75" s="1323"/>
      <c r="CA75" s="1323"/>
      <c r="CB75" s="1323"/>
      <c r="CC75" s="1323"/>
      <c r="CD75" s="1323"/>
      <c r="CE75" s="1323"/>
      <c r="CF75" s="1323">
        <v>12.4</v>
      </c>
      <c r="CG75" s="1323"/>
      <c r="CH75" s="1323"/>
      <c r="CI75" s="1323"/>
      <c r="CJ75" s="1323"/>
      <c r="CK75" s="1323"/>
      <c r="CL75" s="1323"/>
      <c r="CM75" s="1323"/>
      <c r="CN75" s="1323">
        <v>11.3</v>
      </c>
      <c r="CO75" s="1323"/>
      <c r="CP75" s="1323"/>
      <c r="CQ75" s="1323"/>
      <c r="CR75" s="1323"/>
      <c r="CS75" s="1323"/>
      <c r="CT75" s="1323"/>
      <c r="CU75" s="1323"/>
      <c r="CV75" s="1323">
        <v>10.7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41.5</v>
      </c>
      <c r="BQ77" s="1323"/>
      <c r="BR77" s="1323"/>
      <c r="BS77" s="1323"/>
      <c r="BT77" s="1323"/>
      <c r="BU77" s="1323"/>
      <c r="BV77" s="1323"/>
      <c r="BW77" s="1323"/>
      <c r="BX77" s="1323">
        <v>36.6</v>
      </c>
      <c r="BY77" s="1323"/>
      <c r="BZ77" s="1323"/>
      <c r="CA77" s="1323"/>
      <c r="CB77" s="1323"/>
      <c r="CC77" s="1323"/>
      <c r="CD77" s="1323"/>
      <c r="CE77" s="1323"/>
      <c r="CF77" s="1323">
        <v>37.700000000000003</v>
      </c>
      <c r="CG77" s="1323"/>
      <c r="CH77" s="1323"/>
      <c r="CI77" s="1323"/>
      <c r="CJ77" s="1323"/>
      <c r="CK77" s="1323"/>
      <c r="CL77" s="1323"/>
      <c r="CM77" s="1323"/>
      <c r="CN77" s="1323">
        <v>37.9</v>
      </c>
      <c r="CO77" s="1323"/>
      <c r="CP77" s="1323"/>
      <c r="CQ77" s="1323"/>
      <c r="CR77" s="1323"/>
      <c r="CS77" s="1323"/>
      <c r="CT77" s="1323"/>
      <c r="CU77" s="1323"/>
      <c r="CV77" s="1323">
        <v>38.700000000000003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9.6</v>
      </c>
      <c r="BQ79" s="1323"/>
      <c r="BR79" s="1323"/>
      <c r="BS79" s="1323"/>
      <c r="BT79" s="1323"/>
      <c r="BU79" s="1323"/>
      <c r="BV79" s="1323"/>
      <c r="BW79" s="1323"/>
      <c r="BX79" s="1323">
        <v>9.1999999999999993</v>
      </c>
      <c r="BY79" s="1323"/>
      <c r="BZ79" s="1323"/>
      <c r="CA79" s="1323"/>
      <c r="CB79" s="1323"/>
      <c r="CC79" s="1323"/>
      <c r="CD79" s="1323"/>
      <c r="CE79" s="1323"/>
      <c r="CF79" s="1323">
        <v>8.9</v>
      </c>
      <c r="CG79" s="1323"/>
      <c r="CH79" s="1323"/>
      <c r="CI79" s="1323"/>
      <c r="CJ79" s="1323"/>
      <c r="CK79" s="1323"/>
      <c r="CL79" s="1323"/>
      <c r="CM79" s="1323"/>
      <c r="CN79" s="1323">
        <v>8.6999999999999993</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FkC2SxL2fP0Yvx4/5l+xjDVd/eOErrTTbdHBcJh1oSxvMJ0wvRTYY0r6a4jZLV8A4nwUEeMiunP1wLQi2AHLQ==" saltValue="PQXXHj8Cl1UDcZoEkLfe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hthYMmqujfgsKed7kdTX9j9mjlvU2yNeQeegqy4wwmhsI7qx3Bf3eIHtExjoWufkZ11E5AmsKMWq0bXGD3OjUQ==" saltValue="gSYZAbkKDtPTXxsWpy0+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k9bnp4zSZ6UxtBVtoTl4gfrDnJY83wAMk6a5AztNrrZFyuw9eIa8fnLNjFYWdMPiKt3UFE4loztO6j2VqoJkVQ==" saltValue="23pYPG0OHGGKdmktuF08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75289</v>
      </c>
      <c r="E3" s="162"/>
      <c r="F3" s="163">
        <v>63727</v>
      </c>
      <c r="G3" s="164"/>
      <c r="H3" s="165"/>
    </row>
    <row r="4" spans="1:8" x14ac:dyDescent="0.15">
      <c r="A4" s="166"/>
      <c r="B4" s="167"/>
      <c r="C4" s="168"/>
      <c r="D4" s="169">
        <v>29195</v>
      </c>
      <c r="E4" s="170"/>
      <c r="F4" s="171">
        <v>34577</v>
      </c>
      <c r="G4" s="172"/>
      <c r="H4" s="173"/>
    </row>
    <row r="5" spans="1:8" x14ac:dyDescent="0.15">
      <c r="A5" s="154" t="s">
        <v>541</v>
      </c>
      <c r="B5" s="159"/>
      <c r="C5" s="160"/>
      <c r="D5" s="161">
        <v>77348</v>
      </c>
      <c r="E5" s="162"/>
      <c r="F5" s="163">
        <v>66954</v>
      </c>
      <c r="G5" s="164"/>
      <c r="H5" s="165"/>
    </row>
    <row r="6" spans="1:8" x14ac:dyDescent="0.15">
      <c r="A6" s="166"/>
      <c r="B6" s="167"/>
      <c r="C6" s="168"/>
      <c r="D6" s="169">
        <v>45633</v>
      </c>
      <c r="E6" s="170"/>
      <c r="F6" s="171">
        <v>37305</v>
      </c>
      <c r="G6" s="172"/>
      <c r="H6" s="173"/>
    </row>
    <row r="7" spans="1:8" x14ac:dyDescent="0.15">
      <c r="A7" s="154" t="s">
        <v>542</v>
      </c>
      <c r="B7" s="159"/>
      <c r="C7" s="160"/>
      <c r="D7" s="161">
        <v>78695</v>
      </c>
      <c r="E7" s="162"/>
      <c r="F7" s="163">
        <v>72656</v>
      </c>
      <c r="G7" s="164"/>
      <c r="H7" s="165"/>
    </row>
    <row r="8" spans="1:8" x14ac:dyDescent="0.15">
      <c r="A8" s="166"/>
      <c r="B8" s="167"/>
      <c r="C8" s="168"/>
      <c r="D8" s="169">
        <v>32172</v>
      </c>
      <c r="E8" s="170"/>
      <c r="F8" s="171">
        <v>36448</v>
      </c>
      <c r="G8" s="172"/>
      <c r="H8" s="173"/>
    </row>
    <row r="9" spans="1:8" x14ac:dyDescent="0.15">
      <c r="A9" s="154" t="s">
        <v>543</v>
      </c>
      <c r="B9" s="159"/>
      <c r="C9" s="160"/>
      <c r="D9" s="161">
        <v>50918</v>
      </c>
      <c r="E9" s="162"/>
      <c r="F9" s="163">
        <v>65080</v>
      </c>
      <c r="G9" s="164"/>
      <c r="H9" s="165"/>
    </row>
    <row r="10" spans="1:8" x14ac:dyDescent="0.15">
      <c r="A10" s="166"/>
      <c r="B10" s="167"/>
      <c r="C10" s="168"/>
      <c r="D10" s="169">
        <v>28061</v>
      </c>
      <c r="E10" s="170"/>
      <c r="F10" s="171">
        <v>38201</v>
      </c>
      <c r="G10" s="172"/>
      <c r="H10" s="173"/>
    </row>
    <row r="11" spans="1:8" x14ac:dyDescent="0.15">
      <c r="A11" s="154" t="s">
        <v>544</v>
      </c>
      <c r="B11" s="159"/>
      <c r="C11" s="160"/>
      <c r="D11" s="161">
        <v>84514</v>
      </c>
      <c r="E11" s="162"/>
      <c r="F11" s="163">
        <v>79288</v>
      </c>
      <c r="G11" s="164"/>
      <c r="H11" s="165"/>
    </row>
    <row r="12" spans="1:8" x14ac:dyDescent="0.15">
      <c r="A12" s="166"/>
      <c r="B12" s="167"/>
      <c r="C12" s="174"/>
      <c r="D12" s="169">
        <v>49726</v>
      </c>
      <c r="E12" s="170"/>
      <c r="F12" s="171">
        <v>41870</v>
      </c>
      <c r="G12" s="172"/>
      <c r="H12" s="173"/>
    </row>
    <row r="13" spans="1:8" x14ac:dyDescent="0.15">
      <c r="A13" s="154"/>
      <c r="B13" s="159"/>
      <c r="C13" s="175"/>
      <c r="D13" s="176">
        <v>73353</v>
      </c>
      <c r="E13" s="177"/>
      <c r="F13" s="178">
        <v>69541</v>
      </c>
      <c r="G13" s="179"/>
      <c r="H13" s="165"/>
    </row>
    <row r="14" spans="1:8" x14ac:dyDescent="0.15">
      <c r="A14" s="166"/>
      <c r="B14" s="167"/>
      <c r="C14" s="168"/>
      <c r="D14" s="169">
        <v>36957</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4.3600000000000003</v>
      </c>
      <c r="C19" s="180">
        <f>ROUND(VALUE(SUBSTITUTE(実質収支比率等に係る経年分析!G$48,"▲","-")),2)</f>
        <v>2.2400000000000002</v>
      </c>
      <c r="D19" s="180">
        <f>ROUND(VALUE(SUBSTITUTE(実質収支比率等に係る経年分析!H$48,"▲","-")),2)</f>
        <v>0.22</v>
      </c>
      <c r="E19" s="180">
        <f>ROUND(VALUE(SUBSTITUTE(実質収支比率等に係る経年分析!I$48,"▲","-")),2)</f>
        <v>1.33</v>
      </c>
      <c r="F19" s="180">
        <f>ROUND(VALUE(SUBSTITUTE(実質収支比率等に係る経年分析!J$48,"▲","-")),2)</f>
        <v>2.86</v>
      </c>
    </row>
    <row r="20" spans="1:11" x14ac:dyDescent="0.15">
      <c r="A20" s="180" t="s">
        <v>54</v>
      </c>
      <c r="B20" s="180">
        <f>ROUND(VALUE(SUBSTITUTE(実質収支比率等に係る経年分析!F$47,"▲","-")),2)</f>
        <v>29.64</v>
      </c>
      <c r="C20" s="180">
        <f>ROUND(VALUE(SUBSTITUTE(実質収支比率等に係る経年分析!G$47,"▲","-")),2)</f>
        <v>28.9</v>
      </c>
      <c r="D20" s="180">
        <f>ROUND(VALUE(SUBSTITUTE(実質収支比率等に係る経年分析!H$47,"▲","-")),2)</f>
        <v>25.15</v>
      </c>
      <c r="E20" s="180">
        <f>ROUND(VALUE(SUBSTITUTE(実質収支比率等に係る経年分析!I$47,"▲","-")),2)</f>
        <v>14.7</v>
      </c>
      <c r="F20" s="180">
        <f>ROUND(VALUE(SUBSTITUTE(実質収支比率等に係る経年分析!J$47,"▲","-")),2)</f>
        <v>6.82</v>
      </c>
    </row>
    <row r="21" spans="1:11" x14ac:dyDescent="0.15">
      <c r="A21" s="180" t="s">
        <v>55</v>
      </c>
      <c r="B21" s="180">
        <f>IF(ISNUMBER(VALUE(SUBSTITUTE(実質収支比率等に係る経年分析!F$49,"▲","-"))),ROUND(VALUE(SUBSTITUTE(実質収支比率等に係る経年分析!F$49,"▲","-")),2),NA())</f>
        <v>-5.19</v>
      </c>
      <c r="C21" s="180">
        <f>IF(ISNUMBER(VALUE(SUBSTITUTE(実質収支比率等に係る経年分析!G$49,"▲","-"))),ROUND(VALUE(SUBSTITUTE(実質収支比率等に係る経年分析!G$49,"▲","-")),2),NA())</f>
        <v>-5.9</v>
      </c>
      <c r="D21" s="180">
        <f>IF(ISNUMBER(VALUE(SUBSTITUTE(実質収支比率等に係る経年分析!H$49,"▲","-"))),ROUND(VALUE(SUBSTITUTE(実質収支比率等に係る経年分析!H$49,"▲","-")),2),NA())</f>
        <v>-6.94</v>
      </c>
      <c r="E21" s="180">
        <f>IF(ISNUMBER(VALUE(SUBSTITUTE(実質収支比率等に係る経年分析!I$49,"▲","-"))),ROUND(VALUE(SUBSTITUTE(実質収支比率等に係る経年分析!I$49,"▲","-")),2),NA())</f>
        <v>-9.39</v>
      </c>
      <c r="F21" s="180">
        <f>IF(ISNUMBER(VALUE(SUBSTITUTE(実質収支比率等に係る経年分析!J$49,"▲","-"))),ROUND(VALUE(SUBSTITUTE(実質収支比率等に係る経年分析!J$49,"▲","-")),2),NA())</f>
        <v>-7.16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水俣市公共下水道事業特別会計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4.3499999999999996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2.85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3.01</v>
      </c>
    </row>
    <row r="34" spans="1:16" x14ac:dyDescent="0.15">
      <c r="A34" s="181" t="str">
        <f>IF(連結実質赤字比率に係る赤字・黒字の構成分析!C$36="",NA(),連結実質赤字比率に係る赤字・黒字の構成分析!C$36)</f>
        <v>水俣市水道事業会計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7.97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16.489999999999998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15.46</v>
      </c>
    </row>
    <row r="36" spans="1:16" x14ac:dyDescent="0.15">
      <c r="A36" s="181" t="str">
        <f>IF(連結実質赤字比率に係る赤字・黒字の構成分析!C$34="",NA(),連結実質赤字比率に係る赤字・黒字の構成分析!C$34)</f>
        <v>水俣市病院事業会計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57.47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1557</v>
      </c>
      <c r="E42" s="182"/>
      <c r="F42" s="182"/>
      <c r="G42" s="182">
        <f>'実質公債費比率（分子）の構造'!L$52</f>
        <v>1563</v>
      </c>
      <c r="H42" s="182"/>
      <c r="I42" s="182"/>
      <c r="J42" s="182">
        <f>'実質公債費比率（分子）の構造'!M$52</f>
        <v>1594</v>
      </c>
      <c r="K42" s="182"/>
      <c r="L42" s="182"/>
      <c r="M42" s="182">
        <f>'実質公債費比率（分子）の構造'!N$52</f>
        <v>1576</v>
      </c>
      <c r="N42" s="182"/>
      <c r="O42" s="182"/>
      <c r="P42" s="182">
        <f>'実質公債費比率（分子）の構造'!O$52</f>
        <v>1495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47</v>
      </c>
      <c r="C45" s="182"/>
      <c r="D45" s="182"/>
      <c r="E45" s="182">
        <f>'実質公債費比率（分子）の構造'!L$49</f>
        <v>47</v>
      </c>
      <c r="F45" s="182"/>
      <c r="G45" s="182"/>
      <c r="H45" s="182">
        <f>'実質公債費比率（分子）の構造'!M$49</f>
        <v>37</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1055</v>
      </c>
      <c r="C46" s="182"/>
      <c r="D46" s="182"/>
      <c r="E46" s="182">
        <f>'実質公債費比率（分子）の構造'!L$48</f>
        <v>966</v>
      </c>
      <c r="F46" s="182"/>
      <c r="G46" s="182"/>
      <c r="H46" s="182">
        <f>'実質公債費比率（分子）の構造'!M$48</f>
        <v>773</v>
      </c>
      <c r="I46" s="182"/>
      <c r="J46" s="182"/>
      <c r="K46" s="182">
        <f>'実質公債費比率（分子）の構造'!N$48</f>
        <v>721</v>
      </c>
      <c r="L46" s="182"/>
      <c r="M46" s="182"/>
      <c r="N46" s="182">
        <f>'実質公債費比率（分子）の構造'!O$48</f>
        <v>626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1369</v>
      </c>
      <c r="C49" s="182"/>
      <c r="D49" s="182"/>
      <c r="E49" s="182">
        <f>'実質公債費比率（分子）の構造'!L$45</f>
        <v>1394</v>
      </c>
      <c r="F49" s="182"/>
      <c r="G49" s="182"/>
      <c r="H49" s="182">
        <f>'実質公債費比率（分子）の構造'!M$45</f>
        <v>1511</v>
      </c>
      <c r="I49" s="182"/>
      <c r="J49" s="182"/>
      <c r="K49" s="182">
        <f>'実質公債費比率（分子）の構造'!N$45</f>
        <v>1540</v>
      </c>
      <c r="L49" s="182"/>
      <c r="M49" s="182"/>
      <c r="N49" s="182">
        <f>'実質公債費比率（分子）の構造'!O$45</f>
        <v>1593</v>
      </c>
      <c r="O49" s="182"/>
      <c r="P49" s="182"/>
    </row>
    <row r="50" spans="1:16" x14ac:dyDescent="0.15">
      <c r="A50" s="182" t="s">
        <v>70</v>
      </c>
      <c r="B50" s="182" t="e">
        <f>NA()</f>
        <v>#N/A</v>
      </c>
      <c r="C50" s="182">
        <f>IF(ISNUMBER('実質公債費比率（分子）の構造'!K$53),'実質公債費比率（分子）の構造'!K$53,NA())</f>
        <v>915</v>
      </c>
      <c r="D50" s="182" t="e">
        <f>NA()</f>
        <v>#N/A</v>
      </c>
      <c r="E50" s="182" t="e">
        <f>NA()</f>
        <v>#N/A</v>
      </c>
      <c r="F50" s="182">
        <f>IF(ISNUMBER('実質公債費比率（分子）の構造'!L$53),'実質公債費比率（分子）の構造'!L$53,NA())</f>
        <v>844</v>
      </c>
      <c r="G50" s="182" t="e">
        <f>NA()</f>
        <v>#N/A</v>
      </c>
      <c r="H50" s="182" t="e">
        <f>NA()</f>
        <v>#N/A</v>
      </c>
      <c r="I50" s="182">
        <f>IF(ISNUMBER('実質公債費比率（分子）の構造'!M$53),'実質公債費比率（分子）の構造'!M$53,NA())</f>
        <v>727</v>
      </c>
      <c r="J50" s="182" t="e">
        <f>NA()</f>
        <v>#N/A</v>
      </c>
      <c r="K50" s="182" t="e">
        <f>NA()</f>
        <v>#N/A</v>
      </c>
      <c r="L50" s="182">
        <f>IF(ISNUMBER('実質公債費比率（分子）の構造'!N$53),'実質公債費比率（分子）の構造'!N$53,NA())</f>
        <v>685</v>
      </c>
      <c r="M50" s="182" t="e">
        <f>NA()</f>
        <v>#N/A</v>
      </c>
      <c r="N50" s="182" t="e">
        <f>NA()</f>
        <v>#N/A</v>
      </c>
      <c r="O50" s="182">
        <f>IF(ISNUMBER('実質公債費比率（分子）の構造'!O$53),'実質公債費比率（分子）の構造'!O$53,NA())</f>
        <v>724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13618</v>
      </c>
      <c r="E56" s="181"/>
      <c r="F56" s="181"/>
      <c r="G56" s="181">
        <f>'将来負担比率（分子）の構造'!J$52</f>
        <v>13658</v>
      </c>
      <c r="H56" s="181"/>
      <c r="I56" s="181"/>
      <c r="J56" s="181">
        <f>'将来負担比率（分子）の構造'!K$52</f>
        <v>13279</v>
      </c>
      <c r="K56" s="181"/>
      <c r="L56" s="181"/>
      <c r="M56" s="181">
        <f>'将来負担比率（分子）の構造'!L$52</f>
        <v>13047</v>
      </c>
      <c r="N56" s="181"/>
      <c r="O56" s="181"/>
      <c r="P56" s="181">
        <f>'将来負担比率（分子）の構造'!M$52</f>
        <v>13246</v>
      </c>
    </row>
    <row r="57" spans="1:16" x14ac:dyDescent="0.15">
      <c r="A57" s="181" t="s">
        <v>41</v>
      </c>
      <c r="B57" s="181"/>
      <c r="C57" s="181"/>
      <c r="D57" s="181">
        <f>'将来負担比率（分子）の構造'!I$51</f>
        <v>1663</v>
      </c>
      <c r="E57" s="181"/>
      <c r="F57" s="181"/>
      <c r="G57" s="181">
        <f>'将来負担比率（分子）の構造'!J$51</f>
        <v>1686</v>
      </c>
      <c r="H57" s="181"/>
      <c r="I57" s="181"/>
      <c r="J57" s="181">
        <f>'将来負担比率（分子）の構造'!K$51</f>
        <v>1698</v>
      </c>
      <c r="K57" s="181"/>
      <c r="L57" s="181"/>
      <c r="M57" s="181">
        <f>'将来負担比率（分子）の構造'!L$51</f>
        <v>1690</v>
      </c>
      <c r="N57" s="181"/>
      <c r="O57" s="181"/>
      <c r="P57" s="181">
        <f>'将来負担比率（分子）の構造'!M$51</f>
        <v>1614</v>
      </c>
    </row>
    <row r="58" spans="1:16" x14ac:dyDescent="0.15">
      <c r="A58" s="181" t="s">
        <v>40</v>
      </c>
      <c r="B58" s="181"/>
      <c r="C58" s="181"/>
      <c r="D58" s="181">
        <f>'将来負担比率（分子）の構造'!I$50</f>
        <v>5245</v>
      </c>
      <c r="E58" s="181"/>
      <c r="F58" s="181"/>
      <c r="G58" s="181">
        <f>'将来負担比率（分子）の構造'!J$50</f>
        <v>5108</v>
      </c>
      <c r="H58" s="181"/>
      <c r="I58" s="181"/>
      <c r="J58" s="181">
        <f>'将来負担比率（分子）の構造'!K$50</f>
        <v>4810</v>
      </c>
      <c r="K58" s="181"/>
      <c r="L58" s="181"/>
      <c r="M58" s="181">
        <f>'将来負担比率（分子）の構造'!L$50</f>
        <v>3954</v>
      </c>
      <c r="N58" s="181"/>
      <c r="O58" s="181"/>
      <c r="P58" s="181">
        <f>'将来負担比率（分子）の構造'!M$50</f>
        <v>3325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2136</v>
      </c>
      <c r="C62" s="181"/>
      <c r="D62" s="181"/>
      <c r="E62" s="181">
        <f>'将来負担比率（分子）の構造'!J$45</f>
        <v>2111</v>
      </c>
      <c r="F62" s="181"/>
      <c r="G62" s="181"/>
      <c r="H62" s="181">
        <f>'将来負担比率（分子）の構造'!K$45</f>
        <v>2127</v>
      </c>
      <c r="I62" s="181"/>
      <c r="J62" s="181"/>
      <c r="K62" s="181">
        <f>'将来負担比率（分子）の構造'!L$45</f>
        <v>2040</v>
      </c>
      <c r="L62" s="181"/>
      <c r="M62" s="181"/>
      <c r="N62" s="181">
        <f>'将来負担比率（分子）の構造'!M$45</f>
        <v>2187</v>
      </c>
      <c r="O62" s="181"/>
      <c r="P62" s="181"/>
    </row>
    <row r="63" spans="1:16" x14ac:dyDescent="0.15">
      <c r="A63" s="181" t="s">
        <v>33</v>
      </c>
      <c r="B63" s="181">
        <f>'将来負担比率（分子）の構造'!I$44</f>
        <v>82</v>
      </c>
      <c r="C63" s="181"/>
      <c r="D63" s="181"/>
      <c r="E63" s="181">
        <f>'将来負担比率（分子）の構造'!J$44</f>
        <v>36</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6542</v>
      </c>
      <c r="C64" s="181"/>
      <c r="D64" s="181"/>
      <c r="E64" s="181">
        <f>'将来負担比率（分子）の構造'!J$43</f>
        <v>6192</v>
      </c>
      <c r="F64" s="181"/>
      <c r="G64" s="181"/>
      <c r="H64" s="181">
        <f>'将来負担比率（分子）の構造'!K$43</f>
        <v>5332</v>
      </c>
      <c r="I64" s="181"/>
      <c r="J64" s="181"/>
      <c r="K64" s="181">
        <f>'将来負担比率（分子）の構造'!L$43</f>
        <v>4536</v>
      </c>
      <c r="L64" s="181"/>
      <c r="M64" s="181"/>
      <c r="N64" s="181">
        <f>'将来負担比率（分子）の構造'!M$43</f>
        <v>3977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14255</v>
      </c>
      <c r="C66" s="181"/>
      <c r="D66" s="181"/>
      <c r="E66" s="181">
        <f>'将来負担比率（分子）の構造'!J$41</f>
        <v>14736</v>
      </c>
      <c r="F66" s="181"/>
      <c r="G66" s="181"/>
      <c r="H66" s="181">
        <f>'将来負担比率（分子）の構造'!K$41</f>
        <v>14859</v>
      </c>
      <c r="I66" s="181"/>
      <c r="J66" s="181"/>
      <c r="K66" s="181">
        <f>'将来負担比率（分子）の構造'!L$41</f>
        <v>14956</v>
      </c>
      <c r="L66" s="181"/>
      <c r="M66" s="181"/>
      <c r="N66" s="181">
        <f>'将来負担比率（分子）の構造'!M$41</f>
        <v>15536</v>
      </c>
      <c r="O66" s="181"/>
      <c r="P66" s="181"/>
    </row>
    <row r="67" spans="1:16" x14ac:dyDescent="0.15">
      <c r="A67" s="181" t="s">
        <v>74</v>
      </c>
      <c r="B67" s="181" t="e">
        <f>NA()</f>
        <v>#N/A</v>
      </c>
      <c r="C67" s="181">
        <f>IF(ISNUMBER('将来負担比率（分子）の構造'!I$53), IF('将来負担比率（分子）の構造'!I$53 &lt; 0, 0, '将来負担比率（分子）の構造'!I$53), NA())</f>
        <v>2489</v>
      </c>
      <c r="D67" s="181" t="e">
        <f>NA()</f>
        <v>#N/A</v>
      </c>
      <c r="E67" s="181" t="e">
        <f>NA()</f>
        <v>#N/A</v>
      </c>
      <c r="F67" s="181">
        <f>IF(ISNUMBER('将来負担比率（分子）の構造'!J$53), IF('将来負担比率（分子）の構造'!J$53 &lt; 0, 0, '将来負担比率（分子）の構造'!J$53), NA())</f>
        <v>2623</v>
      </c>
      <c r="G67" s="181" t="e">
        <f>NA()</f>
        <v>#N/A</v>
      </c>
      <c r="H67" s="181" t="e">
        <f>NA()</f>
        <v>#N/A</v>
      </c>
      <c r="I67" s="181">
        <f>IF(ISNUMBER('将来負担比率（分子）の構造'!K$53), IF('将来負担比率（分子）の構造'!K$53 &lt; 0, 0, '将来負担比率（分子）の構造'!K$53), NA())</f>
        <v>2531</v>
      </c>
      <c r="J67" s="181" t="e">
        <f>NA()</f>
        <v>#N/A</v>
      </c>
      <c r="K67" s="181" t="e">
        <f>NA()</f>
        <v>#N/A</v>
      </c>
      <c r="L67" s="181">
        <f>IF(ISNUMBER('将来負担比率（分子）の構造'!L$53), IF('将来負担比率（分子）の構造'!L$53 &lt; 0, 0, '将来負担比率（分子）の構造'!L$53), NA())</f>
        <v>2840</v>
      </c>
      <c r="M67" s="181" t="e">
        <f>NA()</f>
        <v>#N/A</v>
      </c>
      <c r="N67" s="181" t="e">
        <f>NA()</f>
        <v>#N/A</v>
      </c>
      <c r="O67" s="181">
        <f>IF(ISNUMBER('将来負担比率（分子）の構造'!M$53), IF('将来負担比率（分子）の構造'!M$53 &lt; 0, 0, '将来負担比率（分子）の構造'!M$53), NA())</f>
        <v>3515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2029</v>
      </c>
      <c r="C72" s="185">
        <f>基金残高に係る経年分析!G55</f>
        <v>1190</v>
      </c>
      <c r="D72" s="185">
        <f>基金残高に係る経年分析!H55</f>
        <v>550</v>
      </c>
    </row>
    <row r="73" spans="1:16" x14ac:dyDescent="0.15">
      <c r="A73" s="184" t="s">
        <v>77</v>
      </c>
      <c r="B73" s="185">
        <f>基金残高に係る経年分析!F56</f>
        <v>452</v>
      </c>
      <c r="C73" s="185">
        <f>基金残高に係る経年分析!G56</f>
        <v>452</v>
      </c>
      <c r="D73" s="185">
        <f>基金残高に係る経年分析!H56</f>
        <v>453</v>
      </c>
    </row>
    <row r="74" spans="1:16" x14ac:dyDescent="0.15">
      <c r="A74" s="184" t="s">
        <v>78</v>
      </c>
      <c r="B74" s="185">
        <f>基金残高に係る経年分析!F57</f>
        <v>1595</v>
      </c>
      <c r="C74" s="185">
        <f>基金残高に係る経年分析!G57</f>
        <v>1633</v>
      </c>
      <c r="D74" s="185">
        <f>基金残高に係る経年分析!H57</f>
        <v>1649</v>
      </c>
    </row>
  </sheetData>
  <sheetProtection algorithmName="SHA-512" hashValue="3lx3sO8/MNizGRAdGE2niT+An4lezHOQdDtEXe1Cty3tBGA+a/ZOOyr9bQ7bWMP8Yl6kYaCsg+QccpYt2SCpjA==" saltValue="hPUB0GXznLjVg04KtTGW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3018222</v>
      </c>
      <c r="S5" s="673"/>
      <c r="T5" s="673"/>
      <c r="U5" s="673"/>
      <c r="V5" s="673"/>
      <c r="W5" s="673"/>
      <c r="X5" s="673"/>
      <c r="Y5" s="674"/>
      <c r="Z5" s="675">
        <v>18.600000000000001</v>
      </c>
      <c r="AA5" s="675"/>
      <c r="AB5" s="675"/>
      <c r="AC5" s="675"/>
      <c r="AD5" s="676">
        <v>3018222</v>
      </c>
      <c r="AE5" s="676"/>
      <c r="AF5" s="676"/>
      <c r="AG5" s="676"/>
      <c r="AH5" s="676"/>
      <c r="AI5" s="676"/>
      <c r="AJ5" s="676"/>
      <c r="AK5" s="676"/>
      <c r="AL5" s="677">
        <v>37.700000000000003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3012865</v>
      </c>
      <c r="BH5" s="684"/>
      <c r="BI5" s="684"/>
      <c r="BJ5" s="684"/>
      <c r="BK5" s="684"/>
      <c r="BL5" s="684"/>
      <c r="BM5" s="684"/>
      <c r="BN5" s="685"/>
      <c r="BO5" s="686">
        <v>99.8</v>
      </c>
      <c r="BP5" s="686"/>
      <c r="BQ5" s="686"/>
      <c r="BR5" s="686"/>
      <c r="BS5" s="687">
        <v>216908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119938</v>
      </c>
      <c r="S6" s="684"/>
      <c r="T6" s="684"/>
      <c r="U6" s="684"/>
      <c r="V6" s="684"/>
      <c r="W6" s="684"/>
      <c r="X6" s="684"/>
      <c r="Y6" s="685"/>
      <c r="Z6" s="686">
        <v>0.7</v>
      </c>
      <c r="AA6" s="686"/>
      <c r="AB6" s="686"/>
      <c r="AC6" s="686"/>
      <c r="AD6" s="687">
        <v>119938</v>
      </c>
      <c r="AE6" s="687"/>
      <c r="AF6" s="687"/>
      <c r="AG6" s="687"/>
      <c r="AH6" s="687"/>
      <c r="AI6" s="687"/>
      <c r="AJ6" s="687"/>
      <c r="AK6" s="687"/>
      <c r="AL6" s="688">
        <v>1.5</v>
      </c>
      <c r="AM6" s="689"/>
      <c r="AN6" s="689"/>
      <c r="AO6" s="690"/>
      <c r="AP6" s="680" t="s">
        <v>232</v>
      </c>
      <c r="AQ6" s="681"/>
      <c r="AR6" s="681"/>
      <c r="AS6" s="681"/>
      <c r="AT6" s="681"/>
      <c r="AU6" s="681"/>
      <c r="AV6" s="681"/>
      <c r="AW6" s="681"/>
      <c r="AX6" s="681"/>
      <c r="AY6" s="681"/>
      <c r="AZ6" s="681"/>
      <c r="BA6" s="681"/>
      <c r="BB6" s="681"/>
      <c r="BC6" s="681"/>
      <c r="BD6" s="681"/>
      <c r="BE6" s="681"/>
      <c r="BF6" s="682"/>
      <c r="BG6" s="683">
        <v>3012865</v>
      </c>
      <c r="BH6" s="684"/>
      <c r="BI6" s="684"/>
      <c r="BJ6" s="684"/>
      <c r="BK6" s="684"/>
      <c r="BL6" s="684"/>
      <c r="BM6" s="684"/>
      <c r="BN6" s="685"/>
      <c r="BO6" s="686">
        <v>99.8</v>
      </c>
      <c r="BP6" s="686"/>
      <c r="BQ6" s="686"/>
      <c r="BR6" s="686"/>
      <c r="BS6" s="687">
        <v>216908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147554</v>
      </c>
      <c r="CS6" s="684"/>
      <c r="CT6" s="684"/>
      <c r="CU6" s="684"/>
      <c r="CV6" s="684"/>
      <c r="CW6" s="684"/>
      <c r="CX6" s="684"/>
      <c r="CY6" s="685"/>
      <c r="CZ6" s="677">
        <v>0.9</v>
      </c>
      <c r="DA6" s="678"/>
      <c r="DB6" s="678"/>
      <c r="DC6" s="697"/>
      <c r="DD6" s="692" t="s">
        <v>234</v>
      </c>
      <c r="DE6" s="684"/>
      <c r="DF6" s="684"/>
      <c r="DG6" s="684"/>
      <c r="DH6" s="684"/>
      <c r="DI6" s="684"/>
      <c r="DJ6" s="684"/>
      <c r="DK6" s="684"/>
      <c r="DL6" s="684"/>
      <c r="DM6" s="684"/>
      <c r="DN6" s="684"/>
      <c r="DO6" s="684"/>
      <c r="DP6" s="685"/>
      <c r="DQ6" s="692">
        <v>147537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1322</v>
      </c>
      <c r="S7" s="684"/>
      <c r="T7" s="684"/>
      <c r="U7" s="684"/>
      <c r="V7" s="684"/>
      <c r="W7" s="684"/>
      <c r="X7" s="684"/>
      <c r="Y7" s="685"/>
      <c r="Z7" s="686">
        <v>0</v>
      </c>
      <c r="AA7" s="686"/>
      <c r="AB7" s="686"/>
      <c r="AC7" s="686"/>
      <c r="AD7" s="687">
        <v>1322</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1059860</v>
      </c>
      <c r="BH7" s="684"/>
      <c r="BI7" s="684"/>
      <c r="BJ7" s="684"/>
      <c r="BK7" s="684"/>
      <c r="BL7" s="684"/>
      <c r="BM7" s="684"/>
      <c r="BN7" s="685"/>
      <c r="BO7" s="686">
        <v>35.1</v>
      </c>
      <c r="BP7" s="686"/>
      <c r="BQ7" s="686"/>
      <c r="BR7" s="686"/>
      <c r="BS7" s="687">
        <v>39980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1941365</v>
      </c>
      <c r="CS7" s="684"/>
      <c r="CT7" s="684"/>
      <c r="CU7" s="684"/>
      <c r="CV7" s="684"/>
      <c r="CW7" s="684"/>
      <c r="CX7" s="684"/>
      <c r="CY7" s="685"/>
      <c r="CZ7" s="686">
        <v>12.2</v>
      </c>
      <c r="DA7" s="686"/>
      <c r="DB7" s="686"/>
      <c r="DC7" s="686"/>
      <c r="DD7" s="692">
        <v>183448</v>
      </c>
      <c r="DE7" s="684"/>
      <c r="DF7" s="684"/>
      <c r="DG7" s="684"/>
      <c r="DH7" s="684"/>
      <c r="DI7" s="684"/>
      <c r="DJ7" s="684"/>
      <c r="DK7" s="684"/>
      <c r="DL7" s="684"/>
      <c r="DM7" s="684"/>
      <c r="DN7" s="684"/>
      <c r="DO7" s="684"/>
      <c r="DP7" s="685"/>
      <c r="DQ7" s="692">
        <v>1480056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5447</v>
      </c>
      <c r="S8" s="684"/>
      <c r="T8" s="684"/>
      <c r="U8" s="684"/>
      <c r="V8" s="684"/>
      <c r="W8" s="684"/>
      <c r="X8" s="684"/>
      <c r="Y8" s="685"/>
      <c r="Z8" s="686">
        <v>0</v>
      </c>
      <c r="AA8" s="686"/>
      <c r="AB8" s="686"/>
      <c r="AC8" s="686"/>
      <c r="AD8" s="687">
        <v>5447</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35863</v>
      </c>
      <c r="BH8" s="684"/>
      <c r="BI8" s="684"/>
      <c r="BJ8" s="684"/>
      <c r="BK8" s="684"/>
      <c r="BL8" s="684"/>
      <c r="BM8" s="684"/>
      <c r="BN8" s="685"/>
      <c r="BO8" s="686">
        <v>1.2</v>
      </c>
      <c r="BP8" s="686"/>
      <c r="BQ8" s="686"/>
      <c r="BR8" s="686"/>
      <c r="BS8" s="692" t="s">
        <v>129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5584663</v>
      </c>
      <c r="CS8" s="684"/>
      <c r="CT8" s="684"/>
      <c r="CU8" s="684"/>
      <c r="CV8" s="684"/>
      <c r="CW8" s="684"/>
      <c r="CX8" s="684"/>
      <c r="CY8" s="685"/>
      <c r="CZ8" s="686">
        <v>35</v>
      </c>
      <c r="DA8" s="686"/>
      <c r="DB8" s="686"/>
      <c r="DC8" s="686"/>
      <c r="DD8" s="692">
        <v>210421</v>
      </c>
      <c r="DE8" s="684"/>
      <c r="DF8" s="684"/>
      <c r="DG8" s="684"/>
      <c r="DH8" s="684"/>
      <c r="DI8" s="684"/>
      <c r="DJ8" s="684"/>
      <c r="DK8" s="684"/>
      <c r="DL8" s="684"/>
      <c r="DM8" s="684"/>
      <c r="DN8" s="684"/>
      <c r="DO8" s="684"/>
      <c r="DP8" s="685"/>
      <c r="DQ8" s="692">
        <v>2455128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3628</v>
      </c>
      <c r="S9" s="684"/>
      <c r="T9" s="684"/>
      <c r="U9" s="684"/>
      <c r="V9" s="684"/>
      <c r="W9" s="684"/>
      <c r="X9" s="684"/>
      <c r="Y9" s="685"/>
      <c r="Z9" s="686">
        <v>0</v>
      </c>
      <c r="AA9" s="686"/>
      <c r="AB9" s="686"/>
      <c r="AC9" s="686"/>
      <c r="AD9" s="687">
        <v>3628</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810755</v>
      </c>
      <c r="BH9" s="684"/>
      <c r="BI9" s="684"/>
      <c r="BJ9" s="684"/>
      <c r="BK9" s="684"/>
      <c r="BL9" s="684"/>
      <c r="BM9" s="684"/>
      <c r="BN9" s="685"/>
      <c r="BO9" s="686">
        <v>26.9</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1994857</v>
      </c>
      <c r="CS9" s="684"/>
      <c r="CT9" s="684"/>
      <c r="CU9" s="684"/>
      <c r="CV9" s="684"/>
      <c r="CW9" s="684"/>
      <c r="CX9" s="684"/>
      <c r="CY9" s="685"/>
      <c r="CZ9" s="686">
        <v>12.5</v>
      </c>
      <c r="DA9" s="686"/>
      <c r="DB9" s="686"/>
      <c r="DC9" s="686"/>
      <c r="DD9" s="692">
        <v>49904</v>
      </c>
      <c r="DE9" s="684"/>
      <c r="DF9" s="684"/>
      <c r="DG9" s="684"/>
      <c r="DH9" s="684"/>
      <c r="DI9" s="684"/>
      <c r="DJ9" s="684"/>
      <c r="DK9" s="684"/>
      <c r="DL9" s="684"/>
      <c r="DM9" s="684"/>
      <c r="DN9" s="684"/>
      <c r="DO9" s="684"/>
      <c r="DP9" s="685"/>
      <c r="DQ9" s="692">
        <v>1704376</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74830</v>
      </c>
      <c r="BH10" s="684"/>
      <c r="BI10" s="684"/>
      <c r="BJ10" s="684"/>
      <c r="BK10" s="684"/>
      <c r="BL10" s="684"/>
      <c r="BM10" s="684"/>
      <c r="BN10" s="685"/>
      <c r="BO10" s="686">
        <v>2.5</v>
      </c>
      <c r="BP10" s="686"/>
      <c r="BQ10" s="686"/>
      <c r="BR10" s="686"/>
      <c r="BS10" s="692">
        <v>12441</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14582</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6765</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463956</v>
      </c>
      <c r="S11" s="684"/>
      <c r="T11" s="684"/>
      <c r="U11" s="684"/>
      <c r="V11" s="684"/>
      <c r="W11" s="684"/>
      <c r="X11" s="684"/>
      <c r="Y11" s="685"/>
      <c r="Z11" s="688">
        <v>2.9</v>
      </c>
      <c r="AA11" s="689"/>
      <c r="AB11" s="689"/>
      <c r="AC11" s="701"/>
      <c r="AD11" s="692">
        <v>463956</v>
      </c>
      <c r="AE11" s="684"/>
      <c r="AF11" s="684"/>
      <c r="AG11" s="684"/>
      <c r="AH11" s="684"/>
      <c r="AI11" s="684"/>
      <c r="AJ11" s="684"/>
      <c r="AK11" s="685"/>
      <c r="AL11" s="688">
        <v>5.8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138412</v>
      </c>
      <c r="BH11" s="684"/>
      <c r="BI11" s="684"/>
      <c r="BJ11" s="684"/>
      <c r="BK11" s="684"/>
      <c r="BL11" s="684"/>
      <c r="BM11" s="684"/>
      <c r="BN11" s="685"/>
      <c r="BO11" s="686">
        <v>4.5999999999999996</v>
      </c>
      <c r="BP11" s="686"/>
      <c r="BQ11" s="686"/>
      <c r="BR11" s="686"/>
      <c r="BS11" s="692">
        <v>27539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513749</v>
      </c>
      <c r="CS11" s="684"/>
      <c r="CT11" s="684"/>
      <c r="CU11" s="684"/>
      <c r="CV11" s="684"/>
      <c r="CW11" s="684"/>
      <c r="CX11" s="684"/>
      <c r="CY11" s="685"/>
      <c r="CZ11" s="686">
        <v>3.2</v>
      </c>
      <c r="DA11" s="686"/>
      <c r="DB11" s="686"/>
      <c r="DC11" s="686"/>
      <c r="DD11" s="692">
        <v>220050</v>
      </c>
      <c r="DE11" s="684"/>
      <c r="DF11" s="684"/>
      <c r="DG11" s="684"/>
      <c r="DH11" s="684"/>
      <c r="DI11" s="684"/>
      <c r="DJ11" s="684"/>
      <c r="DK11" s="684"/>
      <c r="DL11" s="684"/>
      <c r="DM11" s="684"/>
      <c r="DN11" s="684"/>
      <c r="DO11" s="684"/>
      <c r="DP11" s="685"/>
      <c r="DQ11" s="692">
        <v>248938</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234</v>
      </c>
      <c r="AE12" s="687"/>
      <c r="AF12" s="687"/>
      <c r="AG12" s="687"/>
      <c r="AH12" s="687"/>
      <c r="AI12" s="687"/>
      <c r="AJ12" s="687"/>
      <c r="AK12" s="687"/>
      <c r="AL12" s="688" t="s">
        <v>234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1719154</v>
      </c>
      <c r="BH12" s="684"/>
      <c r="BI12" s="684"/>
      <c r="BJ12" s="684"/>
      <c r="BK12" s="684"/>
      <c r="BL12" s="684"/>
      <c r="BM12" s="684"/>
      <c r="BN12" s="685"/>
      <c r="BO12" s="686">
        <v>57</v>
      </c>
      <c r="BP12" s="686"/>
      <c r="BQ12" s="686"/>
      <c r="BR12" s="686"/>
      <c r="BS12" s="692">
        <v>176928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382772</v>
      </c>
      <c r="CS12" s="684"/>
      <c r="CT12" s="684"/>
      <c r="CU12" s="684"/>
      <c r="CV12" s="684"/>
      <c r="CW12" s="684"/>
      <c r="CX12" s="684"/>
      <c r="CY12" s="685"/>
      <c r="CZ12" s="686">
        <v>2.4</v>
      </c>
      <c r="DA12" s="686"/>
      <c r="DB12" s="686"/>
      <c r="DC12" s="686"/>
      <c r="DD12" s="692">
        <v>74227</v>
      </c>
      <c r="DE12" s="684"/>
      <c r="DF12" s="684"/>
      <c r="DG12" s="684"/>
      <c r="DH12" s="684"/>
      <c r="DI12" s="684"/>
      <c r="DJ12" s="684"/>
      <c r="DK12" s="684"/>
      <c r="DL12" s="684"/>
      <c r="DM12" s="684"/>
      <c r="DN12" s="684"/>
      <c r="DO12" s="684"/>
      <c r="DP12" s="685"/>
      <c r="DQ12" s="692">
        <v>144930</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1711290</v>
      </c>
      <c r="BH13" s="684"/>
      <c r="BI13" s="684"/>
      <c r="BJ13" s="684"/>
      <c r="BK13" s="684"/>
      <c r="BL13" s="684"/>
      <c r="BM13" s="684"/>
      <c r="BN13" s="685"/>
      <c r="BO13" s="686">
        <v>56.7</v>
      </c>
      <c r="BP13" s="686"/>
      <c r="BQ13" s="686"/>
      <c r="BR13" s="686"/>
      <c r="BS13" s="692">
        <v>176928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1476365</v>
      </c>
      <c r="CS13" s="684"/>
      <c r="CT13" s="684"/>
      <c r="CU13" s="684"/>
      <c r="CV13" s="684"/>
      <c r="CW13" s="684"/>
      <c r="CX13" s="684"/>
      <c r="CY13" s="685"/>
      <c r="CZ13" s="686">
        <v>9.3000000000000007</v>
      </c>
      <c r="DA13" s="686"/>
      <c r="DB13" s="686"/>
      <c r="DC13" s="686"/>
      <c r="DD13" s="692">
        <v>715339</v>
      </c>
      <c r="DE13" s="684"/>
      <c r="DF13" s="684"/>
      <c r="DG13" s="684"/>
      <c r="DH13" s="684"/>
      <c r="DI13" s="684"/>
      <c r="DJ13" s="684"/>
      <c r="DK13" s="684"/>
      <c r="DL13" s="684"/>
      <c r="DM13" s="684"/>
      <c r="DN13" s="684"/>
      <c r="DO13" s="684"/>
      <c r="DP13" s="685"/>
      <c r="DQ13" s="692">
        <v>784536</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12997</v>
      </c>
      <c r="S14" s="684"/>
      <c r="T14" s="684"/>
      <c r="U14" s="684"/>
      <c r="V14" s="684"/>
      <c r="W14" s="684"/>
      <c r="X14" s="684"/>
      <c r="Y14" s="685"/>
      <c r="Z14" s="686">
        <v>0.1</v>
      </c>
      <c r="AA14" s="686"/>
      <c r="AB14" s="686"/>
      <c r="AC14" s="686"/>
      <c r="AD14" s="687">
        <v>12997</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81189</v>
      </c>
      <c r="BH14" s="684"/>
      <c r="BI14" s="684"/>
      <c r="BJ14" s="684"/>
      <c r="BK14" s="684"/>
      <c r="BL14" s="684"/>
      <c r="BM14" s="684"/>
      <c r="BN14" s="685"/>
      <c r="BO14" s="686">
        <v>2.7</v>
      </c>
      <c r="BP14" s="686"/>
      <c r="BQ14" s="686"/>
      <c r="BR14" s="686"/>
      <c r="BS14" s="692" t="s">
        <v>234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564161</v>
      </c>
      <c r="CS14" s="684"/>
      <c r="CT14" s="684"/>
      <c r="CU14" s="684"/>
      <c r="CV14" s="684"/>
      <c r="CW14" s="684"/>
      <c r="CX14" s="684"/>
      <c r="CY14" s="685"/>
      <c r="CZ14" s="686">
        <v>3.5</v>
      </c>
      <c r="DA14" s="686"/>
      <c r="DB14" s="686"/>
      <c r="DC14" s="686"/>
      <c r="DD14" s="692">
        <v>28471</v>
      </c>
      <c r="DE14" s="684"/>
      <c r="DF14" s="684"/>
      <c r="DG14" s="684"/>
      <c r="DH14" s="684"/>
      <c r="DI14" s="684"/>
      <c r="DJ14" s="684"/>
      <c r="DK14" s="684"/>
      <c r="DL14" s="684"/>
      <c r="DM14" s="684"/>
      <c r="DN14" s="684"/>
      <c r="DO14" s="684"/>
      <c r="DP14" s="685"/>
      <c r="DQ14" s="692">
        <v>419316</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260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152662</v>
      </c>
      <c r="BH15" s="684"/>
      <c r="BI15" s="684"/>
      <c r="BJ15" s="684"/>
      <c r="BK15" s="684"/>
      <c r="BL15" s="684"/>
      <c r="BM15" s="684"/>
      <c r="BN15" s="685"/>
      <c r="BO15" s="686">
        <v>5.0999999999999996</v>
      </c>
      <c r="BP15" s="686"/>
      <c r="BQ15" s="686"/>
      <c r="BR15" s="686"/>
      <c r="BS15" s="692" t="s">
        <v>129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1307687</v>
      </c>
      <c r="CS15" s="684"/>
      <c r="CT15" s="684"/>
      <c r="CU15" s="684"/>
      <c r="CV15" s="684"/>
      <c r="CW15" s="684"/>
      <c r="CX15" s="684"/>
      <c r="CY15" s="685"/>
      <c r="CZ15" s="686">
        <v>8.1999999999999993</v>
      </c>
      <c r="DA15" s="686"/>
      <c r="DB15" s="686"/>
      <c r="DC15" s="686"/>
      <c r="DD15" s="692">
        <v>569720</v>
      </c>
      <c r="DE15" s="684"/>
      <c r="DF15" s="684"/>
      <c r="DG15" s="684"/>
      <c r="DH15" s="684"/>
      <c r="DI15" s="684"/>
      <c r="DJ15" s="684"/>
      <c r="DK15" s="684"/>
      <c r="DL15" s="684"/>
      <c r="DM15" s="684"/>
      <c r="DN15" s="684"/>
      <c r="DO15" s="684"/>
      <c r="DP15" s="685"/>
      <c r="DQ15" s="692">
        <v>723347</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3244</v>
      </c>
      <c r="S16" s="684"/>
      <c r="T16" s="684"/>
      <c r="U16" s="684"/>
      <c r="V16" s="684"/>
      <c r="W16" s="684"/>
      <c r="X16" s="684"/>
      <c r="Y16" s="685"/>
      <c r="Z16" s="686">
        <v>0</v>
      </c>
      <c r="AA16" s="686"/>
      <c r="AB16" s="686"/>
      <c r="AC16" s="686"/>
      <c r="AD16" s="687">
        <v>3244</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129</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421139</v>
      </c>
      <c r="CS16" s="684"/>
      <c r="CT16" s="684"/>
      <c r="CU16" s="684"/>
      <c r="CV16" s="684"/>
      <c r="CW16" s="684"/>
      <c r="CX16" s="684"/>
      <c r="CY16" s="685"/>
      <c r="CZ16" s="686">
        <v>2.6</v>
      </c>
      <c r="DA16" s="686"/>
      <c r="DB16" s="686"/>
      <c r="DC16" s="686"/>
      <c r="DD16" s="692" t="s">
        <v>129</v>
      </c>
      <c r="DE16" s="684"/>
      <c r="DF16" s="684"/>
      <c r="DG16" s="684"/>
      <c r="DH16" s="684"/>
      <c r="DI16" s="684"/>
      <c r="DJ16" s="684"/>
      <c r="DK16" s="684"/>
      <c r="DL16" s="684"/>
      <c r="DM16" s="684"/>
      <c r="DN16" s="684"/>
      <c r="DO16" s="684"/>
      <c r="DP16" s="685"/>
      <c r="DQ16" s="692">
        <v>50658</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29273</v>
      </c>
      <c r="S17" s="684"/>
      <c r="T17" s="684"/>
      <c r="U17" s="684"/>
      <c r="V17" s="684"/>
      <c r="W17" s="684"/>
      <c r="X17" s="684"/>
      <c r="Y17" s="685"/>
      <c r="Z17" s="686">
        <v>0.2</v>
      </c>
      <c r="AA17" s="686"/>
      <c r="AB17" s="686"/>
      <c r="AC17" s="686"/>
      <c r="AD17" s="687">
        <v>29273</v>
      </c>
      <c r="AE17" s="687"/>
      <c r="AF17" s="687"/>
      <c r="AG17" s="687"/>
      <c r="AH17" s="687"/>
      <c r="AI17" s="687"/>
      <c r="AJ17" s="687"/>
      <c r="AK17" s="687"/>
      <c r="AL17" s="688">
        <v>0.4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260</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1592971</v>
      </c>
      <c r="CS17" s="684"/>
      <c r="CT17" s="684"/>
      <c r="CU17" s="684"/>
      <c r="CV17" s="684"/>
      <c r="CW17" s="684"/>
      <c r="CX17" s="684"/>
      <c r="CY17" s="685"/>
      <c r="CZ17" s="686">
        <v>10</v>
      </c>
      <c r="DA17" s="686"/>
      <c r="DB17" s="686"/>
      <c r="DC17" s="686"/>
      <c r="DD17" s="692" t="s">
        <v>234</v>
      </c>
      <c r="DE17" s="684"/>
      <c r="DF17" s="684"/>
      <c r="DG17" s="684"/>
      <c r="DH17" s="684"/>
      <c r="DI17" s="684"/>
      <c r="DJ17" s="684"/>
      <c r="DK17" s="684"/>
      <c r="DL17" s="684"/>
      <c r="DM17" s="684"/>
      <c r="DN17" s="684"/>
      <c r="DO17" s="684"/>
      <c r="DP17" s="685"/>
      <c r="DQ17" s="692">
        <v>1481990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9717</v>
      </c>
      <c r="S18" s="684"/>
      <c r="T18" s="684"/>
      <c r="U18" s="684"/>
      <c r="V18" s="684"/>
      <c r="W18" s="684"/>
      <c r="X18" s="684"/>
      <c r="Y18" s="685"/>
      <c r="Z18" s="686">
        <v>0.1</v>
      </c>
      <c r="AA18" s="686"/>
      <c r="AB18" s="686"/>
      <c r="AC18" s="686"/>
      <c r="AD18" s="687">
        <v>9717</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1708</v>
      </c>
      <c r="S19" s="684"/>
      <c r="T19" s="684"/>
      <c r="U19" s="684"/>
      <c r="V19" s="684"/>
      <c r="W19" s="684"/>
      <c r="X19" s="684"/>
      <c r="Y19" s="685"/>
      <c r="Z19" s="686">
        <v>0</v>
      </c>
      <c r="AA19" s="686"/>
      <c r="AB19" s="686"/>
      <c r="AC19" s="686"/>
      <c r="AD19" s="687">
        <v>1708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5357</v>
      </c>
      <c r="BH19" s="684"/>
      <c r="BI19" s="684"/>
      <c r="BJ19" s="684"/>
      <c r="BK19" s="684"/>
      <c r="BL19" s="684"/>
      <c r="BM19" s="684"/>
      <c r="BN19" s="685"/>
      <c r="BO19" s="686">
        <v>0.2</v>
      </c>
      <c r="BP19" s="686"/>
      <c r="BQ19" s="686"/>
      <c r="BR19" s="686"/>
      <c r="BS19" s="692" t="s">
        <v>129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234</v>
      </c>
      <c r="DA19" s="686"/>
      <c r="DB19" s="686"/>
      <c r="DC19" s="686"/>
      <c r="DD19" s="692" t="s">
        <v>129</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485</v>
      </c>
      <c r="S20" s="684"/>
      <c r="T20" s="684"/>
      <c r="U20" s="684"/>
      <c r="V20" s="684"/>
      <c r="W20" s="684"/>
      <c r="X20" s="684"/>
      <c r="Y20" s="685"/>
      <c r="Z20" s="686">
        <v>0</v>
      </c>
      <c r="AA20" s="686"/>
      <c r="AB20" s="686"/>
      <c r="AC20" s="686"/>
      <c r="AD20" s="687">
        <v>485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5357</v>
      </c>
      <c r="BH20" s="684"/>
      <c r="BI20" s="684"/>
      <c r="BJ20" s="684"/>
      <c r="BK20" s="684"/>
      <c r="BL20" s="684"/>
      <c r="BM20" s="684"/>
      <c r="BN20" s="685"/>
      <c r="BO20" s="686">
        <v>0.2</v>
      </c>
      <c r="BP20" s="686"/>
      <c r="BQ20" s="686"/>
      <c r="BR20" s="686"/>
      <c r="BS20" s="692" t="s">
        <v>129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15941865</v>
      </c>
      <c r="CS20" s="684"/>
      <c r="CT20" s="684"/>
      <c r="CU20" s="684"/>
      <c r="CV20" s="684"/>
      <c r="CW20" s="684"/>
      <c r="CX20" s="684"/>
      <c r="CY20" s="685"/>
      <c r="CZ20" s="686">
        <v>100</v>
      </c>
      <c r="DA20" s="686"/>
      <c r="DB20" s="686"/>
      <c r="DC20" s="686"/>
      <c r="DD20" s="692">
        <v>2051580</v>
      </c>
      <c r="DE20" s="684"/>
      <c r="DF20" s="684"/>
      <c r="DG20" s="684"/>
      <c r="DH20" s="684"/>
      <c r="DI20" s="684"/>
      <c r="DJ20" s="684"/>
      <c r="DK20" s="684"/>
      <c r="DL20" s="684"/>
      <c r="DM20" s="684"/>
      <c r="DN20" s="684"/>
      <c r="DO20" s="684"/>
      <c r="DP20" s="685"/>
      <c r="DQ20" s="692">
        <v>9647577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17363</v>
      </c>
      <c r="S21" s="684"/>
      <c r="T21" s="684"/>
      <c r="U21" s="684"/>
      <c r="V21" s="684"/>
      <c r="W21" s="684"/>
      <c r="X21" s="684"/>
      <c r="Y21" s="685"/>
      <c r="Z21" s="686">
        <v>0.1</v>
      </c>
      <c r="AA21" s="686"/>
      <c r="AB21" s="686"/>
      <c r="AC21" s="686"/>
      <c r="AD21" s="687">
        <v>17363</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5357</v>
      </c>
      <c r="BH21" s="684"/>
      <c r="BI21" s="684"/>
      <c r="BJ21" s="684"/>
      <c r="BK21" s="684"/>
      <c r="BL21" s="684"/>
      <c r="BM21" s="684"/>
      <c r="BN21" s="685"/>
      <c r="BO21" s="686">
        <v>0.2</v>
      </c>
      <c r="BP21" s="686"/>
      <c r="BQ21" s="686"/>
      <c r="BR21" s="686"/>
      <c r="BS21" s="692" t="s">
        <v>234</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5045436</v>
      </c>
      <c r="S22" s="684"/>
      <c r="T22" s="684"/>
      <c r="U22" s="684"/>
      <c r="V22" s="684"/>
      <c r="W22" s="684"/>
      <c r="X22" s="684"/>
      <c r="Y22" s="685"/>
      <c r="Z22" s="686">
        <v>31.1</v>
      </c>
      <c r="AA22" s="686"/>
      <c r="AB22" s="686"/>
      <c r="AC22" s="686"/>
      <c r="AD22" s="687">
        <v>4320363</v>
      </c>
      <c r="AE22" s="687"/>
      <c r="AF22" s="687"/>
      <c r="AG22" s="687"/>
      <c r="AH22" s="687"/>
      <c r="AI22" s="687"/>
      <c r="AJ22" s="687"/>
      <c r="AK22" s="687"/>
      <c r="AL22" s="688">
        <v>54</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234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4320363</v>
      </c>
      <c r="S23" s="684"/>
      <c r="T23" s="684"/>
      <c r="U23" s="684"/>
      <c r="V23" s="684"/>
      <c r="W23" s="684"/>
      <c r="X23" s="684"/>
      <c r="Y23" s="685"/>
      <c r="Z23" s="686">
        <v>26.6</v>
      </c>
      <c r="AA23" s="686"/>
      <c r="AB23" s="686"/>
      <c r="AC23" s="686"/>
      <c r="AD23" s="687">
        <v>4320363</v>
      </c>
      <c r="AE23" s="687"/>
      <c r="AF23" s="687"/>
      <c r="AG23" s="687"/>
      <c r="AH23" s="687"/>
      <c r="AI23" s="687"/>
      <c r="AJ23" s="687"/>
      <c r="AK23" s="687"/>
      <c r="AL23" s="688">
        <v>54</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234</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6" t="s">
        <v>288</v>
      </c>
      <c r="DM23" s="717"/>
      <c r="DN23" s="717"/>
      <c r="DO23" s="717"/>
      <c r="DP23" s="717"/>
      <c r="DQ23" s="717"/>
      <c r="DR23" s="717"/>
      <c r="DS23" s="717"/>
      <c r="DT23" s="717"/>
      <c r="DU23" s="717"/>
      <c r="DV23" s="718"/>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725073</v>
      </c>
      <c r="S24" s="684"/>
      <c r="T24" s="684"/>
      <c r="U24" s="684"/>
      <c r="V24" s="684"/>
      <c r="W24" s="684"/>
      <c r="X24" s="684"/>
      <c r="Y24" s="685"/>
      <c r="Z24" s="686">
        <v>4.5</v>
      </c>
      <c r="AA24" s="686"/>
      <c r="AB24" s="686"/>
      <c r="AC24" s="686"/>
      <c r="AD24" s="687" t="s">
        <v>260</v>
      </c>
      <c r="AE24" s="687"/>
      <c r="AF24" s="687"/>
      <c r="AG24" s="687"/>
      <c r="AH24" s="687"/>
      <c r="AI24" s="687"/>
      <c r="AJ24" s="687"/>
      <c r="AK24" s="687"/>
      <c r="AL24" s="688" t="s">
        <v>129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7551976</v>
      </c>
      <c r="CS24" s="673"/>
      <c r="CT24" s="673"/>
      <c r="CU24" s="673"/>
      <c r="CV24" s="673"/>
      <c r="CW24" s="673"/>
      <c r="CX24" s="673"/>
      <c r="CY24" s="674"/>
      <c r="CZ24" s="677">
        <v>47.4</v>
      </c>
      <c r="DA24" s="678"/>
      <c r="DB24" s="678"/>
      <c r="DC24" s="697"/>
      <c r="DD24" s="719">
        <v>4566071</v>
      </c>
      <c r="DE24" s="673"/>
      <c r="DF24" s="673"/>
      <c r="DG24" s="673"/>
      <c r="DH24" s="673"/>
      <c r="DI24" s="673"/>
      <c r="DJ24" s="673"/>
      <c r="DK24" s="674"/>
      <c r="DL24" s="719">
        <v>4397596</v>
      </c>
      <c r="DM24" s="673"/>
      <c r="DN24" s="673"/>
      <c r="DO24" s="673"/>
      <c r="DP24" s="673"/>
      <c r="DQ24" s="673"/>
      <c r="DR24" s="673"/>
      <c r="DS24" s="673"/>
      <c r="DT24" s="673"/>
      <c r="DU24" s="673"/>
      <c r="DV24" s="674"/>
      <c r="DW24" s="677">
        <v>53</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2290136</v>
      </c>
      <c r="CS25" s="708"/>
      <c r="CT25" s="708"/>
      <c r="CU25" s="708"/>
      <c r="CV25" s="708"/>
      <c r="CW25" s="708"/>
      <c r="CX25" s="708"/>
      <c r="CY25" s="709"/>
      <c r="CZ25" s="688">
        <v>14.4</v>
      </c>
      <c r="DA25" s="720"/>
      <c r="DB25" s="720"/>
      <c r="DC25" s="722"/>
      <c r="DD25" s="692">
        <v>2060841</v>
      </c>
      <c r="DE25" s="708"/>
      <c r="DF25" s="708"/>
      <c r="DG25" s="708"/>
      <c r="DH25" s="708"/>
      <c r="DI25" s="708"/>
      <c r="DJ25" s="708"/>
      <c r="DK25" s="709"/>
      <c r="DL25" s="692">
        <v>1923946</v>
      </c>
      <c r="DM25" s="708"/>
      <c r="DN25" s="708"/>
      <c r="DO25" s="708"/>
      <c r="DP25" s="708"/>
      <c r="DQ25" s="708"/>
      <c r="DR25" s="708"/>
      <c r="DS25" s="708"/>
      <c r="DT25" s="708"/>
      <c r="DU25" s="708"/>
      <c r="DV25" s="709"/>
      <c r="DW25" s="688">
        <v>23.2</v>
      </c>
      <c r="DX25" s="720"/>
      <c r="DY25" s="720"/>
      <c r="DZ25" s="720"/>
      <c r="EA25" s="720"/>
      <c r="EB25" s="720"/>
      <c r="EC25" s="721"/>
    </row>
    <row r="26" spans="2:133" ht="11.25" customHeight="1" x14ac:dyDescent="0.15">
      <c r="B26" s="680" t="s">
        <v>296</v>
      </c>
      <c r="C26" s="681"/>
      <c r="D26" s="681"/>
      <c r="E26" s="681"/>
      <c r="F26" s="681"/>
      <c r="G26" s="681"/>
      <c r="H26" s="681"/>
      <c r="I26" s="681"/>
      <c r="J26" s="681"/>
      <c r="K26" s="681"/>
      <c r="L26" s="681"/>
      <c r="M26" s="681"/>
      <c r="N26" s="681"/>
      <c r="O26" s="681"/>
      <c r="P26" s="681"/>
      <c r="Q26" s="682"/>
      <c r="R26" s="683">
        <v>8703463</v>
      </c>
      <c r="S26" s="684"/>
      <c r="T26" s="684"/>
      <c r="U26" s="684"/>
      <c r="V26" s="684"/>
      <c r="W26" s="684"/>
      <c r="X26" s="684"/>
      <c r="Y26" s="685"/>
      <c r="Z26" s="686">
        <v>53.7</v>
      </c>
      <c r="AA26" s="686"/>
      <c r="AB26" s="686"/>
      <c r="AC26" s="686"/>
      <c r="AD26" s="687">
        <v>7978390</v>
      </c>
      <c r="AE26" s="687"/>
      <c r="AF26" s="687"/>
      <c r="AG26" s="687"/>
      <c r="AH26" s="687"/>
      <c r="AI26" s="687"/>
      <c r="AJ26" s="687"/>
      <c r="AK26" s="687"/>
      <c r="AL26" s="688">
        <v>99.6</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260</v>
      </c>
      <c r="BH26" s="684"/>
      <c r="BI26" s="684"/>
      <c r="BJ26" s="684"/>
      <c r="BK26" s="684"/>
      <c r="BL26" s="684"/>
      <c r="BM26" s="684"/>
      <c r="BN26" s="685"/>
      <c r="BO26" s="686" t="s">
        <v>129</v>
      </c>
      <c r="BP26" s="686"/>
      <c r="BQ26" s="686"/>
      <c r="BR26" s="686"/>
      <c r="BS26" s="692" t="s">
        <v>260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1396842</v>
      </c>
      <c r="CS26" s="684"/>
      <c r="CT26" s="684"/>
      <c r="CU26" s="684"/>
      <c r="CV26" s="684"/>
      <c r="CW26" s="684"/>
      <c r="CX26" s="684"/>
      <c r="CY26" s="685"/>
      <c r="CZ26" s="688">
        <v>8.8000000000000007</v>
      </c>
      <c r="DA26" s="720"/>
      <c r="DB26" s="720"/>
      <c r="DC26" s="722"/>
      <c r="DD26" s="692">
        <v>1234126</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20"/>
      <c r="DY26" s="720"/>
      <c r="DZ26" s="720"/>
      <c r="EA26" s="720"/>
      <c r="EB26" s="720"/>
      <c r="EC26" s="721"/>
    </row>
    <row r="27" spans="2:133" ht="11.25" customHeight="1" x14ac:dyDescent="0.15">
      <c r="B27" s="680" t="s">
        <v>299</v>
      </c>
      <c r="C27" s="681"/>
      <c r="D27" s="681"/>
      <c r="E27" s="681"/>
      <c r="F27" s="681"/>
      <c r="G27" s="681"/>
      <c r="H27" s="681"/>
      <c r="I27" s="681"/>
      <c r="J27" s="681"/>
      <c r="K27" s="681"/>
      <c r="L27" s="681"/>
      <c r="M27" s="681"/>
      <c r="N27" s="681"/>
      <c r="O27" s="681"/>
      <c r="P27" s="681"/>
      <c r="Q27" s="682"/>
      <c r="R27" s="683">
        <v>2602</v>
      </c>
      <c r="S27" s="684"/>
      <c r="T27" s="684"/>
      <c r="U27" s="684"/>
      <c r="V27" s="684"/>
      <c r="W27" s="684"/>
      <c r="X27" s="684"/>
      <c r="Y27" s="685"/>
      <c r="Z27" s="686">
        <v>0</v>
      </c>
      <c r="AA27" s="686"/>
      <c r="AB27" s="686"/>
      <c r="AC27" s="686"/>
      <c r="AD27" s="687">
        <v>2602</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3018222</v>
      </c>
      <c r="BH27" s="684"/>
      <c r="BI27" s="684"/>
      <c r="BJ27" s="684"/>
      <c r="BK27" s="684"/>
      <c r="BL27" s="684"/>
      <c r="BM27" s="684"/>
      <c r="BN27" s="685"/>
      <c r="BO27" s="686">
        <v>100</v>
      </c>
      <c r="BP27" s="686"/>
      <c r="BQ27" s="686"/>
      <c r="BR27" s="686"/>
      <c r="BS27" s="692">
        <v>216908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3668869</v>
      </c>
      <c r="CS27" s="708"/>
      <c r="CT27" s="708"/>
      <c r="CU27" s="708"/>
      <c r="CV27" s="708"/>
      <c r="CW27" s="708"/>
      <c r="CX27" s="708"/>
      <c r="CY27" s="709"/>
      <c r="CZ27" s="688">
        <v>23</v>
      </c>
      <c r="DA27" s="720"/>
      <c r="DB27" s="720"/>
      <c r="DC27" s="722"/>
      <c r="DD27" s="692">
        <v>1023240</v>
      </c>
      <c r="DE27" s="708"/>
      <c r="DF27" s="708"/>
      <c r="DG27" s="708"/>
      <c r="DH27" s="708"/>
      <c r="DI27" s="708"/>
      <c r="DJ27" s="708"/>
      <c r="DK27" s="709"/>
      <c r="DL27" s="692">
        <v>991660</v>
      </c>
      <c r="DM27" s="708"/>
      <c r="DN27" s="708"/>
      <c r="DO27" s="708"/>
      <c r="DP27" s="708"/>
      <c r="DQ27" s="708"/>
      <c r="DR27" s="708"/>
      <c r="DS27" s="708"/>
      <c r="DT27" s="708"/>
      <c r="DU27" s="708"/>
      <c r="DV27" s="709"/>
      <c r="DW27" s="688">
        <v>12</v>
      </c>
      <c r="DX27" s="720"/>
      <c r="DY27" s="720"/>
      <c r="DZ27" s="720"/>
      <c r="EA27" s="720"/>
      <c r="EB27" s="720"/>
      <c r="EC27" s="721"/>
    </row>
    <row r="28" spans="2:133" ht="11.25" customHeight="1" x14ac:dyDescent="0.15">
      <c r="B28" s="680" t="s">
        <v>302</v>
      </c>
      <c r="C28" s="681"/>
      <c r="D28" s="681"/>
      <c r="E28" s="681"/>
      <c r="F28" s="681"/>
      <c r="G28" s="681"/>
      <c r="H28" s="681"/>
      <c r="I28" s="681"/>
      <c r="J28" s="681"/>
      <c r="K28" s="681"/>
      <c r="L28" s="681"/>
      <c r="M28" s="681"/>
      <c r="N28" s="681"/>
      <c r="O28" s="681"/>
      <c r="P28" s="681"/>
      <c r="Q28" s="682"/>
      <c r="R28" s="683">
        <v>132190</v>
      </c>
      <c r="S28" s="684"/>
      <c r="T28" s="684"/>
      <c r="U28" s="684"/>
      <c r="V28" s="684"/>
      <c r="W28" s="684"/>
      <c r="X28" s="684"/>
      <c r="Y28" s="685"/>
      <c r="Z28" s="686">
        <v>0.8</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1592971</v>
      </c>
      <c r="CS28" s="684"/>
      <c r="CT28" s="684"/>
      <c r="CU28" s="684"/>
      <c r="CV28" s="684"/>
      <c r="CW28" s="684"/>
      <c r="CX28" s="684"/>
      <c r="CY28" s="685"/>
      <c r="CZ28" s="688">
        <v>10</v>
      </c>
      <c r="DA28" s="720"/>
      <c r="DB28" s="720"/>
      <c r="DC28" s="722"/>
      <c r="DD28" s="692">
        <v>1481990</v>
      </c>
      <c r="DE28" s="684"/>
      <c r="DF28" s="684"/>
      <c r="DG28" s="684"/>
      <c r="DH28" s="684"/>
      <c r="DI28" s="684"/>
      <c r="DJ28" s="684"/>
      <c r="DK28" s="685"/>
      <c r="DL28" s="692">
        <v>1481990</v>
      </c>
      <c r="DM28" s="684"/>
      <c r="DN28" s="684"/>
      <c r="DO28" s="684"/>
      <c r="DP28" s="684"/>
      <c r="DQ28" s="684"/>
      <c r="DR28" s="684"/>
      <c r="DS28" s="684"/>
      <c r="DT28" s="684"/>
      <c r="DU28" s="684"/>
      <c r="DV28" s="685"/>
      <c r="DW28" s="688">
        <v>17.899999999999999</v>
      </c>
      <c r="DX28" s="720"/>
      <c r="DY28" s="720"/>
      <c r="DZ28" s="720"/>
      <c r="EA28" s="720"/>
      <c r="EB28" s="720"/>
      <c r="EC28" s="721"/>
    </row>
    <row r="29" spans="2:133" ht="11.25" customHeight="1" x14ac:dyDescent="0.15">
      <c r="B29" s="680" t="s">
        <v>304</v>
      </c>
      <c r="C29" s="681"/>
      <c r="D29" s="681"/>
      <c r="E29" s="681"/>
      <c r="F29" s="681"/>
      <c r="G29" s="681"/>
      <c r="H29" s="681"/>
      <c r="I29" s="681"/>
      <c r="J29" s="681"/>
      <c r="K29" s="681"/>
      <c r="L29" s="681"/>
      <c r="M29" s="681"/>
      <c r="N29" s="681"/>
      <c r="O29" s="681"/>
      <c r="P29" s="681"/>
      <c r="Q29" s="682"/>
      <c r="R29" s="683">
        <v>178559</v>
      </c>
      <c r="S29" s="684"/>
      <c r="T29" s="684"/>
      <c r="U29" s="684"/>
      <c r="V29" s="684"/>
      <c r="W29" s="684"/>
      <c r="X29" s="684"/>
      <c r="Y29" s="685"/>
      <c r="Z29" s="686">
        <v>1.1000000000000001</v>
      </c>
      <c r="AA29" s="686"/>
      <c r="AB29" s="686"/>
      <c r="AC29" s="686"/>
      <c r="AD29" s="687">
        <v>16565</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69</v>
      </c>
      <c r="CG29" s="699"/>
      <c r="CH29" s="699"/>
      <c r="CI29" s="699"/>
      <c r="CJ29" s="699"/>
      <c r="CK29" s="699"/>
      <c r="CL29" s="699"/>
      <c r="CM29" s="699"/>
      <c r="CN29" s="699"/>
      <c r="CO29" s="699"/>
      <c r="CP29" s="699"/>
      <c r="CQ29" s="700"/>
      <c r="CR29" s="683">
        <v>1592926</v>
      </c>
      <c r="CS29" s="708"/>
      <c r="CT29" s="708"/>
      <c r="CU29" s="708"/>
      <c r="CV29" s="708"/>
      <c r="CW29" s="708"/>
      <c r="CX29" s="708"/>
      <c r="CY29" s="709"/>
      <c r="CZ29" s="688">
        <v>10</v>
      </c>
      <c r="DA29" s="720"/>
      <c r="DB29" s="720"/>
      <c r="DC29" s="722"/>
      <c r="DD29" s="692">
        <v>1481945</v>
      </c>
      <c r="DE29" s="708"/>
      <c r="DF29" s="708"/>
      <c r="DG29" s="708"/>
      <c r="DH29" s="708"/>
      <c r="DI29" s="708"/>
      <c r="DJ29" s="708"/>
      <c r="DK29" s="709"/>
      <c r="DL29" s="692">
        <v>1481945</v>
      </c>
      <c r="DM29" s="708"/>
      <c r="DN29" s="708"/>
      <c r="DO29" s="708"/>
      <c r="DP29" s="708"/>
      <c r="DQ29" s="708"/>
      <c r="DR29" s="708"/>
      <c r="DS29" s="708"/>
      <c r="DT29" s="708"/>
      <c r="DU29" s="708"/>
      <c r="DV29" s="709"/>
      <c r="DW29" s="688">
        <v>17.899999999999999</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15451</v>
      </c>
      <c r="S30" s="684"/>
      <c r="T30" s="684"/>
      <c r="U30" s="684"/>
      <c r="V30" s="684"/>
      <c r="W30" s="684"/>
      <c r="X30" s="684"/>
      <c r="Y30" s="685"/>
      <c r="Z30" s="686">
        <v>0.1</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1503867</v>
      </c>
      <c r="CS30" s="684"/>
      <c r="CT30" s="684"/>
      <c r="CU30" s="684"/>
      <c r="CV30" s="684"/>
      <c r="CW30" s="684"/>
      <c r="CX30" s="684"/>
      <c r="CY30" s="685"/>
      <c r="CZ30" s="688">
        <v>9.4</v>
      </c>
      <c r="DA30" s="720"/>
      <c r="DB30" s="720"/>
      <c r="DC30" s="722"/>
      <c r="DD30" s="692">
        <v>1392886</v>
      </c>
      <c r="DE30" s="684"/>
      <c r="DF30" s="684"/>
      <c r="DG30" s="684"/>
      <c r="DH30" s="684"/>
      <c r="DI30" s="684"/>
      <c r="DJ30" s="684"/>
      <c r="DK30" s="685"/>
      <c r="DL30" s="692">
        <v>1392886</v>
      </c>
      <c r="DM30" s="684"/>
      <c r="DN30" s="684"/>
      <c r="DO30" s="684"/>
      <c r="DP30" s="684"/>
      <c r="DQ30" s="684"/>
      <c r="DR30" s="684"/>
      <c r="DS30" s="684"/>
      <c r="DT30" s="684"/>
      <c r="DU30" s="684"/>
      <c r="DV30" s="685"/>
      <c r="DW30" s="688">
        <v>16.8</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2291924</v>
      </c>
      <c r="S31" s="684"/>
      <c r="T31" s="684"/>
      <c r="U31" s="684"/>
      <c r="V31" s="684"/>
      <c r="W31" s="684"/>
      <c r="X31" s="684"/>
      <c r="Y31" s="685"/>
      <c r="Z31" s="686">
        <v>14.1</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189</v>
      </c>
      <c r="AY31" s="670"/>
      <c r="AZ31" s="670"/>
      <c r="BA31" s="670"/>
      <c r="BB31" s="670"/>
      <c r="BC31" s="670"/>
      <c r="BD31" s="670"/>
      <c r="BE31" s="670"/>
      <c r="BF31" s="671"/>
      <c r="BG31" s="739">
        <v>99</v>
      </c>
      <c r="BH31" s="735"/>
      <c r="BI31" s="735"/>
      <c r="BJ31" s="735"/>
      <c r="BK31" s="735"/>
      <c r="BL31" s="735"/>
      <c r="BM31" s="678">
        <v>94.9</v>
      </c>
      <c r="BN31" s="735"/>
      <c r="BO31" s="735"/>
      <c r="BP31" s="735"/>
      <c r="BQ31" s="736"/>
      <c r="BR31" s="739">
        <v>99</v>
      </c>
      <c r="BS31" s="735"/>
      <c r="BT31" s="735"/>
      <c r="BU31" s="735"/>
      <c r="BV31" s="735"/>
      <c r="BW31" s="735"/>
      <c r="BX31" s="678">
        <v>95.1</v>
      </c>
      <c r="BY31" s="735"/>
      <c r="BZ31" s="735"/>
      <c r="CA31" s="735"/>
      <c r="CB31" s="736"/>
      <c r="CD31" s="731"/>
      <c r="CE31" s="732"/>
      <c r="CF31" s="698" t="s">
        <v>313</v>
      </c>
      <c r="CG31" s="699"/>
      <c r="CH31" s="699"/>
      <c r="CI31" s="699"/>
      <c r="CJ31" s="699"/>
      <c r="CK31" s="699"/>
      <c r="CL31" s="699"/>
      <c r="CM31" s="699"/>
      <c r="CN31" s="699"/>
      <c r="CO31" s="699"/>
      <c r="CP31" s="699"/>
      <c r="CQ31" s="700"/>
      <c r="CR31" s="683">
        <v>89059</v>
      </c>
      <c r="CS31" s="708"/>
      <c r="CT31" s="708"/>
      <c r="CU31" s="708"/>
      <c r="CV31" s="708"/>
      <c r="CW31" s="708"/>
      <c r="CX31" s="708"/>
      <c r="CY31" s="709"/>
      <c r="CZ31" s="688">
        <v>0.6</v>
      </c>
      <c r="DA31" s="720"/>
      <c r="DB31" s="720"/>
      <c r="DC31" s="722"/>
      <c r="DD31" s="692">
        <v>89059</v>
      </c>
      <c r="DE31" s="708"/>
      <c r="DF31" s="708"/>
      <c r="DG31" s="708"/>
      <c r="DH31" s="708"/>
      <c r="DI31" s="708"/>
      <c r="DJ31" s="708"/>
      <c r="DK31" s="709"/>
      <c r="DL31" s="692">
        <v>89059</v>
      </c>
      <c r="DM31" s="708"/>
      <c r="DN31" s="708"/>
      <c r="DO31" s="708"/>
      <c r="DP31" s="708"/>
      <c r="DQ31" s="708"/>
      <c r="DR31" s="708"/>
      <c r="DS31" s="708"/>
      <c r="DT31" s="708"/>
      <c r="DU31" s="708"/>
      <c r="DV31" s="709"/>
      <c r="DW31" s="688">
        <v>1.1000000000000001</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129</v>
      </c>
      <c r="AA32" s="686"/>
      <c r="AB32" s="686"/>
      <c r="AC32" s="686"/>
      <c r="AD32" s="687" t="s">
        <v>234</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99.4</v>
      </c>
      <c r="BH32" s="708"/>
      <c r="BI32" s="708"/>
      <c r="BJ32" s="708"/>
      <c r="BK32" s="708"/>
      <c r="BL32" s="708"/>
      <c r="BM32" s="689">
        <v>98</v>
      </c>
      <c r="BN32" s="737"/>
      <c r="BO32" s="737"/>
      <c r="BP32" s="737"/>
      <c r="BQ32" s="738"/>
      <c r="BR32" s="749">
        <v>99.5</v>
      </c>
      <c r="BS32" s="708"/>
      <c r="BT32" s="708"/>
      <c r="BU32" s="708"/>
      <c r="BV32" s="708"/>
      <c r="BW32" s="708"/>
      <c r="BX32" s="689">
        <v>98.2</v>
      </c>
      <c r="BY32" s="737"/>
      <c r="BZ32" s="737"/>
      <c r="CA32" s="737"/>
      <c r="CB32" s="738"/>
      <c r="CD32" s="733"/>
      <c r="CE32" s="734"/>
      <c r="CF32" s="698" t="s">
        <v>317</v>
      </c>
      <c r="CG32" s="699"/>
      <c r="CH32" s="699"/>
      <c r="CI32" s="699"/>
      <c r="CJ32" s="699"/>
      <c r="CK32" s="699"/>
      <c r="CL32" s="699"/>
      <c r="CM32" s="699"/>
      <c r="CN32" s="699"/>
      <c r="CO32" s="699"/>
      <c r="CP32" s="699"/>
      <c r="CQ32" s="700"/>
      <c r="CR32" s="683">
        <v>45</v>
      </c>
      <c r="CS32" s="684"/>
      <c r="CT32" s="684"/>
      <c r="CU32" s="684"/>
      <c r="CV32" s="684"/>
      <c r="CW32" s="684"/>
      <c r="CX32" s="684"/>
      <c r="CY32" s="685"/>
      <c r="CZ32" s="688">
        <v>0</v>
      </c>
      <c r="DA32" s="720"/>
      <c r="DB32" s="720"/>
      <c r="DC32" s="722"/>
      <c r="DD32" s="692">
        <v>45</v>
      </c>
      <c r="DE32" s="684"/>
      <c r="DF32" s="684"/>
      <c r="DG32" s="684"/>
      <c r="DH32" s="684"/>
      <c r="DI32" s="684"/>
      <c r="DJ32" s="684"/>
      <c r="DK32" s="685"/>
      <c r="DL32" s="692">
        <v>45</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318</v>
      </c>
      <c r="C33" s="681"/>
      <c r="D33" s="681"/>
      <c r="E33" s="681"/>
      <c r="F33" s="681"/>
      <c r="G33" s="681"/>
      <c r="H33" s="681"/>
      <c r="I33" s="681"/>
      <c r="J33" s="681"/>
      <c r="K33" s="681"/>
      <c r="L33" s="681"/>
      <c r="M33" s="681"/>
      <c r="N33" s="681"/>
      <c r="O33" s="681"/>
      <c r="P33" s="681"/>
      <c r="Q33" s="682"/>
      <c r="R33" s="683">
        <v>1330494</v>
      </c>
      <c r="S33" s="684"/>
      <c r="T33" s="684"/>
      <c r="U33" s="684"/>
      <c r="V33" s="684"/>
      <c r="W33" s="684"/>
      <c r="X33" s="684"/>
      <c r="Y33" s="685"/>
      <c r="Z33" s="686">
        <v>8.1999999999999993</v>
      </c>
      <c r="AA33" s="686"/>
      <c r="AB33" s="686"/>
      <c r="AC33" s="686"/>
      <c r="AD33" s="687" t="s">
        <v>129</v>
      </c>
      <c r="AE33" s="687"/>
      <c r="AF33" s="687"/>
      <c r="AG33" s="687"/>
      <c r="AH33" s="687"/>
      <c r="AI33" s="687"/>
      <c r="AJ33" s="687"/>
      <c r="AK33" s="687"/>
      <c r="AL33" s="688" t="s">
        <v>260</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98.6</v>
      </c>
      <c r="BH33" s="754"/>
      <c r="BI33" s="754"/>
      <c r="BJ33" s="754"/>
      <c r="BK33" s="754"/>
      <c r="BL33" s="754"/>
      <c r="BM33" s="755">
        <v>92.5</v>
      </c>
      <c r="BN33" s="754"/>
      <c r="BO33" s="754"/>
      <c r="BP33" s="754"/>
      <c r="BQ33" s="756"/>
      <c r="BR33" s="753">
        <v>98.6</v>
      </c>
      <c r="BS33" s="754"/>
      <c r="BT33" s="754"/>
      <c r="BU33" s="754"/>
      <c r="BV33" s="754"/>
      <c r="BW33" s="754"/>
      <c r="BX33" s="755">
        <v>92.6</v>
      </c>
      <c r="BY33" s="754"/>
      <c r="BZ33" s="754"/>
      <c r="CA33" s="754"/>
      <c r="CB33" s="756"/>
      <c r="CD33" s="698" t="s">
        <v>320</v>
      </c>
      <c r="CE33" s="699"/>
      <c r="CF33" s="699"/>
      <c r="CG33" s="699"/>
      <c r="CH33" s="699"/>
      <c r="CI33" s="699"/>
      <c r="CJ33" s="699"/>
      <c r="CK33" s="699"/>
      <c r="CL33" s="699"/>
      <c r="CM33" s="699"/>
      <c r="CN33" s="699"/>
      <c r="CO33" s="699"/>
      <c r="CP33" s="699"/>
      <c r="CQ33" s="700"/>
      <c r="CR33" s="683">
        <v>5917170</v>
      </c>
      <c r="CS33" s="708"/>
      <c r="CT33" s="708"/>
      <c r="CU33" s="708"/>
      <c r="CV33" s="708"/>
      <c r="CW33" s="708"/>
      <c r="CX33" s="708"/>
      <c r="CY33" s="709"/>
      <c r="CZ33" s="688">
        <v>37.1</v>
      </c>
      <c r="DA33" s="720"/>
      <c r="DB33" s="720"/>
      <c r="DC33" s="722"/>
      <c r="DD33" s="692">
        <v>4800602</v>
      </c>
      <c r="DE33" s="708"/>
      <c r="DF33" s="708"/>
      <c r="DG33" s="708"/>
      <c r="DH33" s="708"/>
      <c r="DI33" s="708"/>
      <c r="DJ33" s="708"/>
      <c r="DK33" s="709"/>
      <c r="DL33" s="692">
        <v>4037387</v>
      </c>
      <c r="DM33" s="708"/>
      <c r="DN33" s="708"/>
      <c r="DO33" s="708"/>
      <c r="DP33" s="708"/>
      <c r="DQ33" s="708"/>
      <c r="DR33" s="708"/>
      <c r="DS33" s="708"/>
      <c r="DT33" s="708"/>
      <c r="DU33" s="708"/>
      <c r="DV33" s="709"/>
      <c r="DW33" s="688">
        <v>48.7</v>
      </c>
      <c r="DX33" s="720"/>
      <c r="DY33" s="720"/>
      <c r="DZ33" s="720"/>
      <c r="EA33" s="720"/>
      <c r="EB33" s="720"/>
      <c r="EC33" s="721"/>
    </row>
    <row r="34" spans="2:133" ht="11.25" customHeight="1" x14ac:dyDescent="0.15">
      <c r="B34" s="680" t="s">
        <v>321</v>
      </c>
      <c r="C34" s="681"/>
      <c r="D34" s="681"/>
      <c r="E34" s="681"/>
      <c r="F34" s="681"/>
      <c r="G34" s="681"/>
      <c r="H34" s="681"/>
      <c r="I34" s="681"/>
      <c r="J34" s="681"/>
      <c r="K34" s="681"/>
      <c r="L34" s="681"/>
      <c r="M34" s="681"/>
      <c r="N34" s="681"/>
      <c r="O34" s="681"/>
      <c r="P34" s="681"/>
      <c r="Q34" s="682"/>
      <c r="R34" s="683">
        <v>61401</v>
      </c>
      <c r="S34" s="684"/>
      <c r="T34" s="684"/>
      <c r="U34" s="684"/>
      <c r="V34" s="684"/>
      <c r="W34" s="684"/>
      <c r="X34" s="684"/>
      <c r="Y34" s="685"/>
      <c r="Z34" s="686">
        <v>0.4</v>
      </c>
      <c r="AA34" s="686"/>
      <c r="AB34" s="686"/>
      <c r="AC34" s="686"/>
      <c r="AD34" s="687">
        <v>6798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1425307</v>
      </c>
      <c r="CS34" s="684"/>
      <c r="CT34" s="684"/>
      <c r="CU34" s="684"/>
      <c r="CV34" s="684"/>
      <c r="CW34" s="684"/>
      <c r="CX34" s="684"/>
      <c r="CY34" s="685"/>
      <c r="CZ34" s="688">
        <v>8.9</v>
      </c>
      <c r="DA34" s="720"/>
      <c r="DB34" s="720"/>
      <c r="DC34" s="722"/>
      <c r="DD34" s="692">
        <v>1129338</v>
      </c>
      <c r="DE34" s="684"/>
      <c r="DF34" s="684"/>
      <c r="DG34" s="684"/>
      <c r="DH34" s="684"/>
      <c r="DI34" s="684"/>
      <c r="DJ34" s="684"/>
      <c r="DK34" s="685"/>
      <c r="DL34" s="692">
        <v>844604</v>
      </c>
      <c r="DM34" s="684"/>
      <c r="DN34" s="684"/>
      <c r="DO34" s="684"/>
      <c r="DP34" s="684"/>
      <c r="DQ34" s="684"/>
      <c r="DR34" s="684"/>
      <c r="DS34" s="684"/>
      <c r="DT34" s="684"/>
      <c r="DU34" s="684"/>
      <c r="DV34" s="685"/>
      <c r="DW34" s="688">
        <v>10.199999999999999</v>
      </c>
      <c r="DX34" s="720"/>
      <c r="DY34" s="720"/>
      <c r="DZ34" s="720"/>
      <c r="EA34" s="720"/>
      <c r="EB34" s="720"/>
      <c r="EC34" s="721"/>
    </row>
    <row r="35" spans="2:133" ht="11.25" customHeight="1" x14ac:dyDescent="0.15">
      <c r="B35" s="680" t="s">
        <v>323</v>
      </c>
      <c r="C35" s="681"/>
      <c r="D35" s="681"/>
      <c r="E35" s="681"/>
      <c r="F35" s="681"/>
      <c r="G35" s="681"/>
      <c r="H35" s="681"/>
      <c r="I35" s="681"/>
      <c r="J35" s="681"/>
      <c r="K35" s="681"/>
      <c r="L35" s="681"/>
      <c r="M35" s="681"/>
      <c r="N35" s="681"/>
      <c r="O35" s="681"/>
      <c r="P35" s="681"/>
      <c r="Q35" s="682"/>
      <c r="R35" s="683">
        <v>60914</v>
      </c>
      <c r="S35" s="684"/>
      <c r="T35" s="684"/>
      <c r="U35" s="684"/>
      <c r="V35" s="684"/>
      <c r="W35" s="684"/>
      <c r="X35" s="684"/>
      <c r="Y35" s="685"/>
      <c r="Z35" s="686">
        <v>0.4</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60960</v>
      </c>
      <c r="CS35" s="708"/>
      <c r="CT35" s="708"/>
      <c r="CU35" s="708"/>
      <c r="CV35" s="708"/>
      <c r="CW35" s="708"/>
      <c r="CX35" s="708"/>
      <c r="CY35" s="709"/>
      <c r="CZ35" s="688">
        <v>0.4</v>
      </c>
      <c r="DA35" s="720"/>
      <c r="DB35" s="720"/>
      <c r="DC35" s="722"/>
      <c r="DD35" s="692">
        <v>49203</v>
      </c>
      <c r="DE35" s="708"/>
      <c r="DF35" s="708"/>
      <c r="DG35" s="708"/>
      <c r="DH35" s="708"/>
      <c r="DI35" s="708"/>
      <c r="DJ35" s="708"/>
      <c r="DK35" s="709"/>
      <c r="DL35" s="692">
        <v>11885</v>
      </c>
      <c r="DM35" s="708"/>
      <c r="DN35" s="708"/>
      <c r="DO35" s="708"/>
      <c r="DP35" s="708"/>
      <c r="DQ35" s="708"/>
      <c r="DR35" s="708"/>
      <c r="DS35" s="708"/>
      <c r="DT35" s="708"/>
      <c r="DU35" s="708"/>
      <c r="DV35" s="709"/>
      <c r="DW35" s="688">
        <v>0.1</v>
      </c>
      <c r="DX35" s="720"/>
      <c r="DY35" s="720"/>
      <c r="DZ35" s="720"/>
      <c r="EA35" s="720"/>
      <c r="EB35" s="720"/>
      <c r="EC35" s="721"/>
    </row>
    <row r="36" spans="2:133" ht="11.25" customHeight="1" x14ac:dyDescent="0.15">
      <c r="B36" s="680" t="s">
        <v>327</v>
      </c>
      <c r="C36" s="681"/>
      <c r="D36" s="681"/>
      <c r="E36" s="681"/>
      <c r="F36" s="681"/>
      <c r="G36" s="681"/>
      <c r="H36" s="681"/>
      <c r="I36" s="681"/>
      <c r="J36" s="681"/>
      <c r="K36" s="681"/>
      <c r="L36" s="681"/>
      <c r="M36" s="681"/>
      <c r="N36" s="681"/>
      <c r="O36" s="681"/>
      <c r="P36" s="681"/>
      <c r="Q36" s="682"/>
      <c r="R36" s="683">
        <v>776665</v>
      </c>
      <c r="S36" s="684"/>
      <c r="T36" s="684"/>
      <c r="U36" s="684"/>
      <c r="V36" s="684"/>
      <c r="W36" s="684"/>
      <c r="X36" s="684"/>
      <c r="Y36" s="685"/>
      <c r="Z36" s="686">
        <v>4.8</v>
      </c>
      <c r="AA36" s="686"/>
      <c r="AB36" s="686"/>
      <c r="AC36" s="686"/>
      <c r="AD36" s="687" t="s">
        <v>129</v>
      </c>
      <c r="AE36" s="687"/>
      <c r="AF36" s="687"/>
      <c r="AG36" s="687"/>
      <c r="AH36" s="687"/>
      <c r="AI36" s="687"/>
      <c r="AJ36" s="687"/>
      <c r="AK36" s="687"/>
      <c r="AL36" s="688" t="s">
        <v>260</v>
      </c>
      <c r="AM36" s="689"/>
      <c r="AN36" s="689"/>
      <c r="AO36" s="690"/>
      <c r="AP36" s="235"/>
      <c r="AQ36" s="757" t="s">
        <v>328</v>
      </c>
      <c r="AR36" s="758"/>
      <c r="AS36" s="758"/>
      <c r="AT36" s="758"/>
      <c r="AU36" s="758"/>
      <c r="AV36" s="758"/>
      <c r="AW36" s="758"/>
      <c r="AX36" s="758"/>
      <c r="AY36" s="759"/>
      <c r="AZ36" s="672">
        <v>2587588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1246180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2389615</v>
      </c>
      <c r="CS36" s="684"/>
      <c r="CT36" s="684"/>
      <c r="CU36" s="684"/>
      <c r="CV36" s="684"/>
      <c r="CW36" s="684"/>
      <c r="CX36" s="684"/>
      <c r="CY36" s="685"/>
      <c r="CZ36" s="688">
        <v>15</v>
      </c>
      <c r="DA36" s="720"/>
      <c r="DB36" s="720"/>
      <c r="DC36" s="722"/>
      <c r="DD36" s="692">
        <v>1934350</v>
      </c>
      <c r="DE36" s="684"/>
      <c r="DF36" s="684"/>
      <c r="DG36" s="684"/>
      <c r="DH36" s="684"/>
      <c r="DI36" s="684"/>
      <c r="DJ36" s="684"/>
      <c r="DK36" s="685"/>
      <c r="DL36" s="692">
        <v>1575071</v>
      </c>
      <c r="DM36" s="684"/>
      <c r="DN36" s="684"/>
      <c r="DO36" s="684"/>
      <c r="DP36" s="684"/>
      <c r="DQ36" s="684"/>
      <c r="DR36" s="684"/>
      <c r="DS36" s="684"/>
      <c r="DT36" s="684"/>
      <c r="DU36" s="684"/>
      <c r="DV36" s="685"/>
      <c r="DW36" s="688">
        <v>19</v>
      </c>
      <c r="DX36" s="720"/>
      <c r="DY36" s="720"/>
      <c r="DZ36" s="720"/>
      <c r="EA36" s="720"/>
      <c r="EB36" s="720"/>
      <c r="EC36" s="721"/>
    </row>
    <row r="37" spans="2:133" ht="11.25" customHeight="1" x14ac:dyDescent="0.15">
      <c r="B37" s="680" t="s">
        <v>331</v>
      </c>
      <c r="C37" s="681"/>
      <c r="D37" s="681"/>
      <c r="E37" s="681"/>
      <c r="F37" s="681"/>
      <c r="G37" s="681"/>
      <c r="H37" s="681"/>
      <c r="I37" s="681"/>
      <c r="J37" s="681"/>
      <c r="K37" s="681"/>
      <c r="L37" s="681"/>
      <c r="M37" s="681"/>
      <c r="N37" s="681"/>
      <c r="O37" s="681"/>
      <c r="P37" s="681"/>
      <c r="Q37" s="682"/>
      <c r="R37" s="683">
        <v>190598</v>
      </c>
      <c r="S37" s="684"/>
      <c r="T37" s="684"/>
      <c r="U37" s="684"/>
      <c r="V37" s="684"/>
      <c r="W37" s="684"/>
      <c r="X37" s="684"/>
      <c r="Y37" s="685"/>
      <c r="Z37" s="686">
        <v>1.2</v>
      </c>
      <c r="AA37" s="686"/>
      <c r="AB37" s="686"/>
      <c r="AC37" s="686"/>
      <c r="AD37" s="687" t="s">
        <v>129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580000</v>
      </c>
      <c r="BA37" s="684"/>
      <c r="BB37" s="684"/>
      <c r="BC37" s="684"/>
      <c r="BD37" s="708"/>
      <c r="BE37" s="708"/>
      <c r="BF37" s="738"/>
      <c r="BG37" s="698" t="s">
        <v>333</v>
      </c>
      <c r="BH37" s="699"/>
      <c r="BI37" s="699"/>
      <c r="BJ37" s="699"/>
      <c r="BK37" s="699"/>
      <c r="BL37" s="699"/>
      <c r="BM37" s="699"/>
      <c r="BN37" s="699"/>
      <c r="BO37" s="699"/>
      <c r="BP37" s="699"/>
      <c r="BQ37" s="699"/>
      <c r="BR37" s="699"/>
      <c r="BS37" s="699"/>
      <c r="BT37" s="699"/>
      <c r="BU37" s="700"/>
      <c r="BV37" s="683">
        <v>1206180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1061973</v>
      </c>
      <c r="CS37" s="708"/>
      <c r="CT37" s="708"/>
      <c r="CU37" s="708"/>
      <c r="CV37" s="708"/>
      <c r="CW37" s="708"/>
      <c r="CX37" s="708"/>
      <c r="CY37" s="709"/>
      <c r="CZ37" s="688">
        <v>6.7</v>
      </c>
      <c r="DA37" s="720"/>
      <c r="DB37" s="720"/>
      <c r="DC37" s="722"/>
      <c r="DD37" s="692">
        <v>961120</v>
      </c>
      <c r="DE37" s="708"/>
      <c r="DF37" s="708"/>
      <c r="DG37" s="708"/>
      <c r="DH37" s="708"/>
      <c r="DI37" s="708"/>
      <c r="DJ37" s="708"/>
      <c r="DK37" s="709"/>
      <c r="DL37" s="692">
        <v>857810</v>
      </c>
      <c r="DM37" s="708"/>
      <c r="DN37" s="708"/>
      <c r="DO37" s="708"/>
      <c r="DP37" s="708"/>
      <c r="DQ37" s="708"/>
      <c r="DR37" s="708"/>
      <c r="DS37" s="708"/>
      <c r="DT37" s="708"/>
      <c r="DU37" s="708"/>
      <c r="DV37" s="709"/>
      <c r="DW37" s="688">
        <v>10.3</v>
      </c>
      <c r="DX37" s="720"/>
      <c r="DY37" s="720"/>
      <c r="DZ37" s="720"/>
      <c r="EA37" s="720"/>
      <c r="EB37" s="720"/>
      <c r="EC37" s="721"/>
    </row>
    <row r="38" spans="2:133" ht="11.25" customHeight="1" x14ac:dyDescent="0.15">
      <c r="B38" s="680" t="s">
        <v>335</v>
      </c>
      <c r="C38" s="681"/>
      <c r="D38" s="681"/>
      <c r="E38" s="681"/>
      <c r="F38" s="681"/>
      <c r="G38" s="681"/>
      <c r="H38" s="681"/>
      <c r="I38" s="681"/>
      <c r="J38" s="681"/>
      <c r="K38" s="681"/>
      <c r="L38" s="681"/>
      <c r="M38" s="681"/>
      <c r="N38" s="681"/>
      <c r="O38" s="681"/>
      <c r="P38" s="681"/>
      <c r="Q38" s="682"/>
      <c r="R38" s="683">
        <v>387944</v>
      </c>
      <c r="S38" s="684"/>
      <c r="T38" s="684"/>
      <c r="U38" s="684"/>
      <c r="V38" s="684"/>
      <c r="W38" s="684"/>
      <c r="X38" s="684"/>
      <c r="Y38" s="685"/>
      <c r="Z38" s="686">
        <v>2.4</v>
      </c>
      <c r="AA38" s="686"/>
      <c r="AB38" s="686"/>
      <c r="AC38" s="686"/>
      <c r="AD38" s="687">
        <v>2312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500713</v>
      </c>
      <c r="BA38" s="684"/>
      <c r="BB38" s="684"/>
      <c r="BC38" s="684"/>
      <c r="BD38" s="708"/>
      <c r="BE38" s="708"/>
      <c r="BF38" s="738"/>
      <c r="BG38" s="698" t="s">
        <v>337</v>
      </c>
      <c r="BH38" s="699"/>
      <c r="BI38" s="699"/>
      <c r="BJ38" s="699"/>
      <c r="BK38" s="699"/>
      <c r="BL38" s="699"/>
      <c r="BM38" s="699"/>
      <c r="BN38" s="699"/>
      <c r="BO38" s="699"/>
      <c r="BP38" s="699"/>
      <c r="BQ38" s="699"/>
      <c r="BR38" s="699"/>
      <c r="BS38" s="699"/>
      <c r="BT38" s="699"/>
      <c r="BU38" s="700"/>
      <c r="BV38" s="683">
        <v>3847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1885600</v>
      </c>
      <c r="CS38" s="684"/>
      <c r="CT38" s="684"/>
      <c r="CU38" s="684"/>
      <c r="CV38" s="684"/>
      <c r="CW38" s="684"/>
      <c r="CX38" s="684"/>
      <c r="CY38" s="685"/>
      <c r="CZ38" s="688">
        <v>11.8</v>
      </c>
      <c r="DA38" s="720"/>
      <c r="DB38" s="720"/>
      <c r="DC38" s="722"/>
      <c r="DD38" s="692">
        <v>1671687</v>
      </c>
      <c r="DE38" s="684"/>
      <c r="DF38" s="684"/>
      <c r="DG38" s="684"/>
      <c r="DH38" s="684"/>
      <c r="DI38" s="684"/>
      <c r="DJ38" s="684"/>
      <c r="DK38" s="685"/>
      <c r="DL38" s="692">
        <v>1605827</v>
      </c>
      <c r="DM38" s="684"/>
      <c r="DN38" s="684"/>
      <c r="DO38" s="684"/>
      <c r="DP38" s="684"/>
      <c r="DQ38" s="684"/>
      <c r="DR38" s="684"/>
      <c r="DS38" s="684"/>
      <c r="DT38" s="684"/>
      <c r="DU38" s="684"/>
      <c r="DV38" s="685"/>
      <c r="DW38" s="688">
        <v>19.399999999999999</v>
      </c>
      <c r="DX38" s="720"/>
      <c r="DY38" s="720"/>
      <c r="DZ38" s="720"/>
      <c r="EA38" s="720"/>
      <c r="EB38" s="720"/>
      <c r="EC38" s="721"/>
    </row>
    <row r="39" spans="2:133" ht="11.25" customHeight="1" x14ac:dyDescent="0.15">
      <c r="B39" s="680" t="s">
        <v>339</v>
      </c>
      <c r="C39" s="681"/>
      <c r="D39" s="681"/>
      <c r="E39" s="681"/>
      <c r="F39" s="681"/>
      <c r="G39" s="681"/>
      <c r="H39" s="681"/>
      <c r="I39" s="681"/>
      <c r="J39" s="681"/>
      <c r="K39" s="681"/>
      <c r="L39" s="681"/>
      <c r="M39" s="681"/>
      <c r="N39" s="681"/>
      <c r="O39" s="681"/>
      <c r="P39" s="681"/>
      <c r="Q39" s="682"/>
      <c r="R39" s="683">
        <v>2083813</v>
      </c>
      <c r="S39" s="684"/>
      <c r="T39" s="684"/>
      <c r="U39" s="684"/>
      <c r="V39" s="684"/>
      <c r="W39" s="684"/>
      <c r="X39" s="684"/>
      <c r="Y39" s="685"/>
      <c r="Z39" s="686">
        <v>12.9</v>
      </c>
      <c r="AA39" s="686"/>
      <c r="AB39" s="686"/>
      <c r="AC39" s="686"/>
      <c r="AD39" s="687" t="s">
        <v>260</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121988</v>
      </c>
      <c r="BA39" s="684"/>
      <c r="BB39" s="684"/>
      <c r="BC39" s="684"/>
      <c r="BD39" s="708"/>
      <c r="BE39" s="708"/>
      <c r="BF39" s="738"/>
      <c r="BG39" s="698" t="s">
        <v>341</v>
      </c>
      <c r="BH39" s="699"/>
      <c r="BI39" s="699"/>
      <c r="BJ39" s="699"/>
      <c r="BK39" s="699"/>
      <c r="BL39" s="699"/>
      <c r="BM39" s="699"/>
      <c r="BN39" s="699"/>
      <c r="BO39" s="699"/>
      <c r="BP39" s="699"/>
      <c r="BQ39" s="699"/>
      <c r="BR39" s="699"/>
      <c r="BS39" s="699"/>
      <c r="BT39" s="699"/>
      <c r="BU39" s="700"/>
      <c r="BV39" s="683">
        <v>5736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74688</v>
      </c>
      <c r="CS39" s="708"/>
      <c r="CT39" s="708"/>
      <c r="CU39" s="708"/>
      <c r="CV39" s="708"/>
      <c r="CW39" s="708"/>
      <c r="CX39" s="708"/>
      <c r="CY39" s="709"/>
      <c r="CZ39" s="688">
        <v>0.5</v>
      </c>
      <c r="DA39" s="720"/>
      <c r="DB39" s="720"/>
      <c r="DC39" s="722"/>
      <c r="DD39" s="692">
        <v>16024</v>
      </c>
      <c r="DE39" s="708"/>
      <c r="DF39" s="708"/>
      <c r="DG39" s="708"/>
      <c r="DH39" s="708"/>
      <c r="DI39" s="708"/>
      <c r="DJ39" s="708"/>
      <c r="DK39" s="709"/>
      <c r="DL39" s="692" t="s">
        <v>260</v>
      </c>
      <c r="DM39" s="708"/>
      <c r="DN39" s="708"/>
      <c r="DO39" s="708"/>
      <c r="DP39" s="708"/>
      <c r="DQ39" s="708"/>
      <c r="DR39" s="708"/>
      <c r="DS39" s="708"/>
      <c r="DT39" s="708"/>
      <c r="DU39" s="708"/>
      <c r="DV39" s="709"/>
      <c r="DW39" s="688" t="s">
        <v>129</v>
      </c>
      <c r="DX39" s="720"/>
      <c r="DY39" s="720"/>
      <c r="DZ39" s="720"/>
      <c r="EA39" s="720"/>
      <c r="EB39" s="720"/>
      <c r="EC39" s="721"/>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260</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129</v>
      </c>
      <c r="BA40" s="684"/>
      <c r="BB40" s="684"/>
      <c r="BC40" s="684"/>
      <c r="BD40" s="708"/>
      <c r="BE40" s="708"/>
      <c r="BF40" s="738"/>
      <c r="BG40" s="764" t="s">
        <v>345</v>
      </c>
      <c r="BH40" s="765"/>
      <c r="BI40" s="765"/>
      <c r="BJ40" s="765"/>
      <c r="BK40" s="765"/>
      <c r="BL40" s="236"/>
      <c r="BM40" s="699" t="s">
        <v>346</v>
      </c>
      <c r="BN40" s="699"/>
      <c r="BO40" s="699"/>
      <c r="BP40" s="699"/>
      <c r="BQ40" s="699"/>
      <c r="BR40" s="699"/>
      <c r="BS40" s="699"/>
      <c r="BT40" s="699"/>
      <c r="BU40" s="700"/>
      <c r="BV40" s="683">
        <v>56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81000</v>
      </c>
      <c r="CS40" s="684"/>
      <c r="CT40" s="684"/>
      <c r="CU40" s="684"/>
      <c r="CV40" s="684"/>
      <c r="CW40" s="684"/>
      <c r="CX40" s="684"/>
      <c r="CY40" s="685"/>
      <c r="CZ40" s="688">
        <v>0.5</v>
      </c>
      <c r="DA40" s="720"/>
      <c r="DB40" s="720"/>
      <c r="DC40" s="722"/>
      <c r="DD40" s="692" t="s">
        <v>234</v>
      </c>
      <c r="DE40" s="684"/>
      <c r="DF40" s="684"/>
      <c r="DG40" s="684"/>
      <c r="DH40" s="684"/>
      <c r="DI40" s="684"/>
      <c r="DJ40" s="684"/>
      <c r="DK40" s="685"/>
      <c r="DL40" s="692" t="s">
        <v>260</v>
      </c>
      <c r="DM40" s="684"/>
      <c r="DN40" s="684"/>
      <c r="DO40" s="684"/>
      <c r="DP40" s="684"/>
      <c r="DQ40" s="684"/>
      <c r="DR40" s="684"/>
      <c r="DS40" s="684"/>
      <c r="DT40" s="684"/>
      <c r="DU40" s="684"/>
      <c r="DV40" s="685"/>
      <c r="DW40" s="688" t="s">
        <v>129</v>
      </c>
      <c r="DX40" s="720"/>
      <c r="DY40" s="720"/>
      <c r="DZ40" s="720"/>
      <c r="EA40" s="720"/>
      <c r="EB40" s="720"/>
      <c r="EC40" s="721"/>
    </row>
    <row r="41" spans="2:133" ht="11.25" customHeight="1" x14ac:dyDescent="0.15">
      <c r="B41" s="680" t="s">
        <v>348</v>
      </c>
      <c r="C41" s="681"/>
      <c r="D41" s="681"/>
      <c r="E41" s="681"/>
      <c r="F41" s="681"/>
      <c r="G41" s="681"/>
      <c r="H41" s="681"/>
      <c r="I41" s="681"/>
      <c r="J41" s="681"/>
      <c r="K41" s="681"/>
      <c r="L41" s="681"/>
      <c r="M41" s="681"/>
      <c r="N41" s="681"/>
      <c r="O41" s="681"/>
      <c r="P41" s="681"/>
      <c r="Q41" s="682"/>
      <c r="R41" s="683">
        <v>289313</v>
      </c>
      <c r="S41" s="684"/>
      <c r="T41" s="684"/>
      <c r="U41" s="684"/>
      <c r="V41" s="684"/>
      <c r="W41" s="684"/>
      <c r="X41" s="684"/>
      <c r="Y41" s="685"/>
      <c r="Z41" s="686">
        <v>1.8</v>
      </c>
      <c r="AA41" s="686"/>
      <c r="AB41" s="686"/>
      <c r="AC41" s="686"/>
      <c r="AD41" s="687" t="s">
        <v>129</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247226</v>
      </c>
      <c r="BA41" s="684"/>
      <c r="BB41" s="684"/>
      <c r="BC41" s="684"/>
      <c r="BD41" s="708"/>
      <c r="BE41" s="708"/>
      <c r="BF41" s="738"/>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08"/>
      <c r="CT41" s="708"/>
      <c r="CU41" s="708"/>
      <c r="CV41" s="708"/>
      <c r="CW41" s="708"/>
      <c r="CX41" s="708"/>
      <c r="CY41" s="709"/>
      <c r="CZ41" s="688" t="s">
        <v>129</v>
      </c>
      <c r="DA41" s="720"/>
      <c r="DB41" s="720"/>
      <c r="DC41" s="722"/>
      <c r="DD41" s="692" t="s">
        <v>234</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16216018</v>
      </c>
      <c r="S42" s="769"/>
      <c r="T42" s="769"/>
      <c r="U42" s="769"/>
      <c r="V42" s="769"/>
      <c r="W42" s="769"/>
      <c r="X42" s="769"/>
      <c r="Y42" s="777"/>
      <c r="Z42" s="778">
        <v>100</v>
      </c>
      <c r="AA42" s="778"/>
      <c r="AB42" s="778"/>
      <c r="AC42" s="778"/>
      <c r="AD42" s="779">
        <v>8006667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1137661</v>
      </c>
      <c r="BA42" s="769"/>
      <c r="BB42" s="769"/>
      <c r="BC42" s="769"/>
      <c r="BD42" s="754"/>
      <c r="BE42" s="754"/>
      <c r="BF42" s="756"/>
      <c r="BG42" s="766"/>
      <c r="BH42" s="767"/>
      <c r="BI42" s="767"/>
      <c r="BJ42" s="767"/>
      <c r="BK42" s="767"/>
      <c r="BL42" s="237"/>
      <c r="BM42" s="711" t="s">
        <v>354</v>
      </c>
      <c r="BN42" s="711"/>
      <c r="BO42" s="711"/>
      <c r="BP42" s="711"/>
      <c r="BQ42" s="711"/>
      <c r="BR42" s="711"/>
      <c r="BS42" s="711"/>
      <c r="BT42" s="711"/>
      <c r="BU42" s="712"/>
      <c r="BV42" s="768">
        <v>486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2472719</v>
      </c>
      <c r="CS42" s="684"/>
      <c r="CT42" s="684"/>
      <c r="CU42" s="684"/>
      <c r="CV42" s="684"/>
      <c r="CW42" s="684"/>
      <c r="CX42" s="684"/>
      <c r="CY42" s="685"/>
      <c r="CZ42" s="688">
        <v>15.5</v>
      </c>
      <c r="DA42" s="689"/>
      <c r="DB42" s="689"/>
      <c r="DC42" s="701"/>
      <c r="DD42" s="692">
        <v>280904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71173</v>
      </c>
      <c r="CS43" s="708"/>
      <c r="CT43" s="708"/>
      <c r="CU43" s="708"/>
      <c r="CV43" s="708"/>
      <c r="CW43" s="708"/>
      <c r="CX43" s="708"/>
      <c r="CY43" s="709"/>
      <c r="CZ43" s="688">
        <v>0.4</v>
      </c>
      <c r="DA43" s="720"/>
      <c r="DB43" s="720"/>
      <c r="DC43" s="722"/>
      <c r="DD43" s="692">
        <v>70955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2051580</v>
      </c>
      <c r="CS44" s="684"/>
      <c r="CT44" s="684"/>
      <c r="CU44" s="684"/>
      <c r="CV44" s="684"/>
      <c r="CW44" s="684"/>
      <c r="CX44" s="684"/>
      <c r="CY44" s="685"/>
      <c r="CZ44" s="688">
        <v>12.9</v>
      </c>
      <c r="DA44" s="689"/>
      <c r="DB44" s="689"/>
      <c r="DC44" s="701"/>
      <c r="DD44" s="692">
        <v>230246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790759</v>
      </c>
      <c r="CS45" s="708"/>
      <c r="CT45" s="708"/>
      <c r="CU45" s="708"/>
      <c r="CV45" s="708"/>
      <c r="CW45" s="708"/>
      <c r="CX45" s="708"/>
      <c r="CY45" s="709"/>
      <c r="CZ45" s="688">
        <v>5</v>
      </c>
      <c r="DA45" s="720"/>
      <c r="DB45" s="720"/>
      <c r="DC45" s="722"/>
      <c r="DD45" s="692">
        <v>32332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1207090</v>
      </c>
      <c r="CS46" s="684"/>
      <c r="CT46" s="684"/>
      <c r="CU46" s="684"/>
      <c r="CV46" s="684"/>
      <c r="CW46" s="684"/>
      <c r="CX46" s="684"/>
      <c r="CY46" s="685"/>
      <c r="CZ46" s="688">
        <v>7.6</v>
      </c>
      <c r="DA46" s="689"/>
      <c r="DB46" s="689"/>
      <c r="DC46" s="701"/>
      <c r="DD46" s="692">
        <v>186551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421139</v>
      </c>
      <c r="CS47" s="708"/>
      <c r="CT47" s="708"/>
      <c r="CU47" s="708"/>
      <c r="CV47" s="708"/>
      <c r="CW47" s="708"/>
      <c r="CX47" s="708"/>
      <c r="CY47" s="709"/>
      <c r="CZ47" s="688">
        <v>2.6</v>
      </c>
      <c r="DA47" s="720"/>
      <c r="DB47" s="720"/>
      <c r="DC47" s="722"/>
      <c r="DD47" s="692">
        <v>50658</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260</v>
      </c>
      <c r="CS48" s="684"/>
      <c r="CT48" s="684"/>
      <c r="CU48" s="684"/>
      <c r="CV48" s="684"/>
      <c r="CW48" s="684"/>
      <c r="CX48" s="684"/>
      <c r="CY48" s="685"/>
      <c r="CZ48" s="688" t="s">
        <v>260</v>
      </c>
      <c r="DA48" s="689"/>
      <c r="DB48" s="689"/>
      <c r="DC48" s="701"/>
      <c r="DD48" s="692" t="s">
        <v>260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15941865</v>
      </c>
      <c r="CS49" s="754"/>
      <c r="CT49" s="754"/>
      <c r="CU49" s="754"/>
      <c r="CV49" s="754"/>
      <c r="CW49" s="754"/>
      <c r="CX49" s="754"/>
      <c r="CY49" s="785"/>
      <c r="CZ49" s="780">
        <v>100</v>
      </c>
      <c r="DA49" s="786"/>
      <c r="DB49" s="786"/>
      <c r="DC49" s="787"/>
      <c r="DD49" s="788">
        <v>9647577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25mjYySVp/N4WWgU/p8OsPhP13yFumYPJ9wTe11XSOxKJ94O7VrxJPQOMll/1N2nwcaT0oMclnUM+OpYBBPT4w==" saltValue="e3jRmZGaIU064CbHzzt/5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16216</v>
      </c>
      <c r="R7" s="819"/>
      <c r="S7" s="819"/>
      <c r="T7" s="819"/>
      <c r="U7" s="819"/>
      <c r="V7" s="819">
        <v>15942</v>
      </c>
      <c r="W7" s="819"/>
      <c r="X7" s="819"/>
      <c r="Y7" s="819"/>
      <c r="Z7" s="819"/>
      <c r="AA7" s="819">
        <v>274</v>
      </c>
      <c r="AB7" s="819"/>
      <c r="AC7" s="819"/>
      <c r="AD7" s="819"/>
      <c r="AE7" s="820"/>
      <c r="AF7" s="821">
        <v>231</v>
      </c>
      <c r="AG7" s="822"/>
      <c r="AH7" s="822"/>
      <c r="AI7" s="822"/>
      <c r="AJ7" s="823"/>
      <c r="AK7" s="858">
        <v>777</v>
      </c>
      <c r="AL7" s="859"/>
      <c r="AM7" s="859"/>
      <c r="AN7" s="859"/>
      <c r="AO7" s="859"/>
      <c r="AP7" s="859">
        <v>15536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-1</v>
      </c>
      <c r="CI7" s="856"/>
      <c r="CJ7" s="856"/>
      <c r="CK7" s="856"/>
      <c r="CL7" s="857"/>
      <c r="CM7" s="855">
        <v>621</v>
      </c>
      <c r="CN7" s="856"/>
      <c r="CO7" s="856"/>
      <c r="CP7" s="856"/>
      <c r="CQ7" s="857"/>
      <c r="CR7" s="855" t="s">
        <v>583</v>
      </c>
      <c r="CS7" s="856"/>
      <c r="CT7" s="856"/>
      <c r="CU7" s="856"/>
      <c r="CV7" s="857"/>
      <c r="CW7" s="855">
        <v>30</v>
      </c>
      <c r="CX7" s="856"/>
      <c r="CY7" s="856"/>
      <c r="CZ7" s="856"/>
      <c r="DA7" s="857"/>
      <c r="DB7" s="855" t="s">
        <v>581</v>
      </c>
      <c r="DC7" s="856"/>
      <c r="DD7" s="856"/>
      <c r="DE7" s="856"/>
      <c r="DF7" s="857"/>
      <c r="DG7" s="855" t="s">
        <v>581</v>
      </c>
      <c r="DH7" s="856"/>
      <c r="DI7" s="856"/>
      <c r="DJ7" s="856"/>
      <c r="DK7" s="857"/>
      <c r="DL7" s="855" t="s">
        <v>581</v>
      </c>
      <c r="DM7" s="856"/>
      <c r="DN7" s="856"/>
      <c r="DO7" s="856"/>
      <c r="DP7" s="857"/>
      <c r="DQ7" s="855" t="s">
        <v>583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-2</v>
      </c>
      <c r="CI8" s="866"/>
      <c r="CJ8" s="866"/>
      <c r="CK8" s="866"/>
      <c r="CL8" s="867"/>
      <c r="CM8" s="865">
        <v>17</v>
      </c>
      <c r="CN8" s="866"/>
      <c r="CO8" s="866"/>
      <c r="CP8" s="866"/>
      <c r="CQ8" s="867"/>
      <c r="CR8" s="865" t="s">
        <v>581</v>
      </c>
      <c r="CS8" s="866"/>
      <c r="CT8" s="866"/>
      <c r="CU8" s="866"/>
      <c r="CV8" s="867"/>
      <c r="CW8" s="865" t="s">
        <v>581</v>
      </c>
      <c r="CX8" s="866"/>
      <c r="CY8" s="866"/>
      <c r="CZ8" s="866"/>
      <c r="DA8" s="867"/>
      <c r="DB8" s="865" t="s">
        <v>581</v>
      </c>
      <c r="DC8" s="866"/>
      <c r="DD8" s="866"/>
      <c r="DE8" s="866"/>
      <c r="DF8" s="867"/>
      <c r="DG8" s="865" t="s">
        <v>581</v>
      </c>
      <c r="DH8" s="866"/>
      <c r="DI8" s="866"/>
      <c r="DJ8" s="866"/>
      <c r="DK8" s="867"/>
      <c r="DL8" s="865" t="s">
        <v>581</v>
      </c>
      <c r="DM8" s="866"/>
      <c r="DN8" s="866"/>
      <c r="DO8" s="866"/>
      <c r="DP8" s="867"/>
      <c r="DQ8" s="865" t="s">
        <v>581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579</v>
      </c>
      <c r="BT9" s="853"/>
      <c r="BU9" s="853"/>
      <c r="BV9" s="853"/>
      <c r="BW9" s="853"/>
      <c r="BX9" s="853"/>
      <c r="BY9" s="853"/>
      <c r="BZ9" s="853"/>
      <c r="CA9" s="853"/>
      <c r="CB9" s="853"/>
      <c r="CC9" s="853"/>
      <c r="CD9" s="853"/>
      <c r="CE9" s="853"/>
      <c r="CF9" s="853"/>
      <c r="CG9" s="854"/>
      <c r="CH9" s="865">
        <v>8</v>
      </c>
      <c r="CI9" s="866"/>
      <c r="CJ9" s="866"/>
      <c r="CK9" s="866"/>
      <c r="CL9" s="867"/>
      <c r="CM9" s="865">
        <v>22</v>
      </c>
      <c r="CN9" s="866"/>
      <c r="CO9" s="866"/>
      <c r="CP9" s="866"/>
      <c r="CQ9" s="867"/>
      <c r="CR9" s="865" t="s">
        <v>581</v>
      </c>
      <c r="CS9" s="866"/>
      <c r="CT9" s="866"/>
      <c r="CU9" s="866"/>
      <c r="CV9" s="867"/>
      <c r="CW9" s="865" t="s">
        <v>581</v>
      </c>
      <c r="CX9" s="866"/>
      <c r="CY9" s="866"/>
      <c r="CZ9" s="866"/>
      <c r="DA9" s="867"/>
      <c r="DB9" s="865" t="s">
        <v>581</v>
      </c>
      <c r="DC9" s="866"/>
      <c r="DD9" s="866"/>
      <c r="DE9" s="866"/>
      <c r="DF9" s="867"/>
      <c r="DG9" s="865" t="s">
        <v>581</v>
      </c>
      <c r="DH9" s="866"/>
      <c r="DI9" s="866"/>
      <c r="DJ9" s="866"/>
      <c r="DK9" s="867"/>
      <c r="DL9" s="865" t="s">
        <v>581</v>
      </c>
      <c r="DM9" s="866"/>
      <c r="DN9" s="866"/>
      <c r="DO9" s="866"/>
      <c r="DP9" s="867"/>
      <c r="DQ9" s="865" t="s">
        <v>581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580</v>
      </c>
      <c r="BT10" s="853"/>
      <c r="BU10" s="853"/>
      <c r="BV10" s="853"/>
      <c r="BW10" s="853"/>
      <c r="BX10" s="853"/>
      <c r="BY10" s="853"/>
      <c r="BZ10" s="853"/>
      <c r="CA10" s="853"/>
      <c r="CB10" s="853"/>
      <c r="CC10" s="853"/>
      <c r="CD10" s="853"/>
      <c r="CE10" s="853"/>
      <c r="CF10" s="853"/>
      <c r="CG10" s="854"/>
      <c r="CH10" s="865">
        <v>6</v>
      </c>
      <c r="CI10" s="866"/>
      <c r="CJ10" s="866"/>
      <c r="CK10" s="866"/>
      <c r="CL10" s="867"/>
      <c r="CM10" s="865">
        <v>14</v>
      </c>
      <c r="CN10" s="866"/>
      <c r="CO10" s="866"/>
      <c r="CP10" s="866"/>
      <c r="CQ10" s="867"/>
      <c r="CR10" s="865" t="s">
        <v>581</v>
      </c>
      <c r="CS10" s="866"/>
      <c r="CT10" s="866"/>
      <c r="CU10" s="866"/>
      <c r="CV10" s="867"/>
      <c r="CW10" s="865" t="s">
        <v>581</v>
      </c>
      <c r="CX10" s="866"/>
      <c r="CY10" s="866"/>
      <c r="CZ10" s="866"/>
      <c r="DA10" s="867"/>
      <c r="DB10" s="865" t="s">
        <v>581</v>
      </c>
      <c r="DC10" s="866"/>
      <c r="DD10" s="866"/>
      <c r="DE10" s="866"/>
      <c r="DF10" s="867"/>
      <c r="DG10" s="865">
        <v>36</v>
      </c>
      <c r="DH10" s="866"/>
      <c r="DI10" s="866"/>
      <c r="DJ10" s="866"/>
      <c r="DK10" s="867"/>
      <c r="DL10" s="865" t="s">
        <v>581</v>
      </c>
      <c r="DM10" s="866"/>
      <c r="DN10" s="866"/>
      <c r="DO10" s="866"/>
      <c r="DP10" s="867"/>
      <c r="DQ10" s="865" t="s">
        <v>581</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16216</v>
      </c>
      <c r="R23" s="878"/>
      <c r="S23" s="878"/>
      <c r="T23" s="878"/>
      <c r="U23" s="878"/>
      <c r="V23" s="878">
        <v>15942</v>
      </c>
      <c r="W23" s="878"/>
      <c r="X23" s="878"/>
      <c r="Y23" s="878"/>
      <c r="Z23" s="878"/>
      <c r="AA23" s="878">
        <v>274</v>
      </c>
      <c r="AB23" s="878"/>
      <c r="AC23" s="878"/>
      <c r="AD23" s="878"/>
      <c r="AE23" s="879"/>
      <c r="AF23" s="880">
        <v>231</v>
      </c>
      <c r="AG23" s="878"/>
      <c r="AH23" s="878"/>
      <c r="AI23" s="878"/>
      <c r="AJ23" s="881"/>
      <c r="AK23" s="882"/>
      <c r="AL23" s="883"/>
      <c r="AM23" s="883"/>
      <c r="AN23" s="883"/>
      <c r="AO23" s="883"/>
      <c r="AP23" s="878">
        <v>15536</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5032</v>
      </c>
      <c r="R28" s="907"/>
      <c r="S28" s="907"/>
      <c r="T28" s="907"/>
      <c r="U28" s="907"/>
      <c r="V28" s="907">
        <v>3786</v>
      </c>
      <c r="W28" s="907"/>
      <c r="X28" s="907"/>
      <c r="Y28" s="907"/>
      <c r="Z28" s="907"/>
      <c r="AA28" s="907">
        <v>1246</v>
      </c>
      <c r="AB28" s="907"/>
      <c r="AC28" s="907"/>
      <c r="AD28" s="907"/>
      <c r="AE28" s="908"/>
      <c r="AF28" s="909">
        <v>1246</v>
      </c>
      <c r="AG28" s="907"/>
      <c r="AH28" s="907"/>
      <c r="AI28" s="907"/>
      <c r="AJ28" s="910"/>
      <c r="AK28" s="911">
        <v>247</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3774</v>
      </c>
      <c r="R29" s="843"/>
      <c r="S29" s="843"/>
      <c r="T29" s="843"/>
      <c r="U29" s="843"/>
      <c r="V29" s="843">
        <v>3530</v>
      </c>
      <c r="W29" s="843"/>
      <c r="X29" s="843"/>
      <c r="Y29" s="843"/>
      <c r="Z29" s="843"/>
      <c r="AA29" s="843">
        <v>244</v>
      </c>
      <c r="AB29" s="843"/>
      <c r="AC29" s="843"/>
      <c r="AD29" s="843"/>
      <c r="AE29" s="844"/>
      <c r="AF29" s="845">
        <v>243</v>
      </c>
      <c r="AG29" s="846"/>
      <c r="AH29" s="846"/>
      <c r="AI29" s="846"/>
      <c r="AJ29" s="847"/>
      <c r="AK29" s="914">
        <v>523</v>
      </c>
      <c r="AL29" s="915"/>
      <c r="AM29" s="915"/>
      <c r="AN29" s="915"/>
      <c r="AO29" s="915"/>
      <c r="AP29" s="915" t="s">
        <v>582</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400</v>
      </c>
      <c r="R30" s="843"/>
      <c r="S30" s="843"/>
      <c r="T30" s="843"/>
      <c r="U30" s="843"/>
      <c r="V30" s="843">
        <v>399</v>
      </c>
      <c r="W30" s="843"/>
      <c r="X30" s="843"/>
      <c r="Y30" s="843"/>
      <c r="Z30" s="843"/>
      <c r="AA30" s="843">
        <v>1</v>
      </c>
      <c r="AB30" s="843"/>
      <c r="AC30" s="843"/>
      <c r="AD30" s="843"/>
      <c r="AE30" s="844"/>
      <c r="AF30" s="845">
        <v>1</v>
      </c>
      <c r="AG30" s="846"/>
      <c r="AH30" s="846"/>
      <c r="AI30" s="846"/>
      <c r="AJ30" s="847"/>
      <c r="AK30" s="914">
        <v>150</v>
      </c>
      <c r="AL30" s="915"/>
      <c r="AM30" s="915"/>
      <c r="AN30" s="915"/>
      <c r="AO30" s="915"/>
      <c r="AP30" s="915" t="s">
        <v>581</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440</v>
      </c>
      <c r="R31" s="843"/>
      <c r="S31" s="843"/>
      <c r="T31" s="843"/>
      <c r="U31" s="843"/>
      <c r="V31" s="843">
        <v>313</v>
      </c>
      <c r="W31" s="843"/>
      <c r="X31" s="843"/>
      <c r="Y31" s="843"/>
      <c r="Z31" s="843"/>
      <c r="AA31" s="843">
        <v>127</v>
      </c>
      <c r="AB31" s="843"/>
      <c r="AC31" s="843"/>
      <c r="AD31" s="843"/>
      <c r="AE31" s="844"/>
      <c r="AF31" s="845">
        <v>643</v>
      </c>
      <c r="AG31" s="846"/>
      <c r="AH31" s="846"/>
      <c r="AI31" s="846"/>
      <c r="AJ31" s="847"/>
      <c r="AK31" s="914">
        <v>122</v>
      </c>
      <c r="AL31" s="915"/>
      <c r="AM31" s="915"/>
      <c r="AN31" s="915"/>
      <c r="AO31" s="915"/>
      <c r="AP31" s="915">
        <v>206</v>
      </c>
      <c r="AQ31" s="915"/>
      <c r="AR31" s="915"/>
      <c r="AS31" s="915"/>
      <c r="AT31" s="915"/>
      <c r="AU31" s="915">
        <v>40</v>
      </c>
      <c r="AV31" s="915"/>
      <c r="AW31" s="915"/>
      <c r="AX31" s="915"/>
      <c r="AY31" s="915"/>
      <c r="AZ31" s="916" t="s">
        <v>581</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7477</v>
      </c>
      <c r="R32" s="843"/>
      <c r="S32" s="843"/>
      <c r="T32" s="843"/>
      <c r="U32" s="843"/>
      <c r="V32" s="843">
        <v>7149</v>
      </c>
      <c r="W32" s="843"/>
      <c r="X32" s="843"/>
      <c r="Y32" s="843"/>
      <c r="Z32" s="843"/>
      <c r="AA32" s="843">
        <v>328</v>
      </c>
      <c r="AB32" s="843"/>
      <c r="AC32" s="843"/>
      <c r="AD32" s="843"/>
      <c r="AE32" s="844"/>
      <c r="AF32" s="845">
        <v>4633</v>
      </c>
      <c r="AG32" s="846"/>
      <c r="AH32" s="846"/>
      <c r="AI32" s="846"/>
      <c r="AJ32" s="847"/>
      <c r="AK32" s="914">
        <v>580</v>
      </c>
      <c r="AL32" s="915"/>
      <c r="AM32" s="915"/>
      <c r="AN32" s="915"/>
      <c r="AO32" s="915"/>
      <c r="AP32" s="915">
        <v>2339</v>
      </c>
      <c r="AQ32" s="915"/>
      <c r="AR32" s="915"/>
      <c r="AS32" s="915"/>
      <c r="AT32" s="915"/>
      <c r="AU32" s="915">
        <v>1237</v>
      </c>
      <c r="AV32" s="915"/>
      <c r="AW32" s="915"/>
      <c r="AX32" s="915"/>
      <c r="AY32" s="915"/>
      <c r="AZ32" s="916" t="s">
        <v>581</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1029</v>
      </c>
      <c r="R33" s="843"/>
      <c r="S33" s="843"/>
      <c r="T33" s="843"/>
      <c r="U33" s="843"/>
      <c r="V33" s="843">
        <v>1023</v>
      </c>
      <c r="W33" s="843"/>
      <c r="X33" s="843"/>
      <c r="Y33" s="843"/>
      <c r="Z33" s="843"/>
      <c r="AA33" s="843">
        <v>6</v>
      </c>
      <c r="AB33" s="843"/>
      <c r="AC33" s="843"/>
      <c r="AD33" s="843"/>
      <c r="AE33" s="844"/>
      <c r="AF33" s="845">
        <v>6</v>
      </c>
      <c r="AG33" s="846"/>
      <c r="AH33" s="846"/>
      <c r="AI33" s="846"/>
      <c r="AJ33" s="847"/>
      <c r="AK33" s="914">
        <v>501</v>
      </c>
      <c r="AL33" s="915"/>
      <c r="AM33" s="915"/>
      <c r="AN33" s="915"/>
      <c r="AO33" s="915"/>
      <c r="AP33" s="915">
        <v>3542</v>
      </c>
      <c r="AQ33" s="915"/>
      <c r="AR33" s="915"/>
      <c r="AS33" s="915"/>
      <c r="AT33" s="915"/>
      <c r="AU33" s="915">
        <v>2699</v>
      </c>
      <c r="AV33" s="915"/>
      <c r="AW33" s="915"/>
      <c r="AX33" s="915"/>
      <c r="AY33" s="915"/>
      <c r="AZ33" s="916" t="s">
        <v>581</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6772</v>
      </c>
      <c r="AG63" s="926"/>
      <c r="AH63" s="926"/>
      <c r="AI63" s="926"/>
      <c r="AJ63" s="927"/>
      <c r="AK63" s="928"/>
      <c r="AL63" s="923"/>
      <c r="AM63" s="923"/>
      <c r="AN63" s="923"/>
      <c r="AO63" s="923"/>
      <c r="AP63" s="926">
        <v>6087</v>
      </c>
      <c r="AQ63" s="926"/>
      <c r="AR63" s="926"/>
      <c r="AS63" s="926"/>
      <c r="AT63" s="926"/>
      <c r="AU63" s="926">
        <v>3976</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396</v>
      </c>
      <c r="AB66" s="802"/>
      <c r="AC66" s="802"/>
      <c r="AD66" s="802"/>
      <c r="AE66" s="803"/>
      <c r="AF66" s="936" t="s">
        <v>397</v>
      </c>
      <c r="AG66" s="897"/>
      <c r="AH66" s="897"/>
      <c r="AI66" s="897"/>
      <c r="AJ66" s="937"/>
      <c r="AK66" s="801" t="s">
        <v>414</v>
      </c>
      <c r="AL66" s="825"/>
      <c r="AM66" s="825"/>
      <c r="AN66" s="825"/>
      <c r="AO66" s="826"/>
      <c r="AP66" s="801" t="s">
        <v>399</v>
      </c>
      <c r="AQ66" s="802"/>
      <c r="AR66" s="802"/>
      <c r="AS66" s="802"/>
      <c r="AT66" s="803"/>
      <c r="AU66" s="801" t="s">
        <v>415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2434</v>
      </c>
      <c r="R68" s="950"/>
      <c r="S68" s="950"/>
      <c r="T68" s="950"/>
      <c r="U68" s="950"/>
      <c r="V68" s="950">
        <v>2290</v>
      </c>
      <c r="W68" s="950"/>
      <c r="X68" s="950"/>
      <c r="Y68" s="950"/>
      <c r="Z68" s="950"/>
      <c r="AA68" s="950">
        <v>144</v>
      </c>
      <c r="AB68" s="950"/>
      <c r="AC68" s="950"/>
      <c r="AD68" s="950"/>
      <c r="AE68" s="950"/>
      <c r="AF68" s="950">
        <v>111</v>
      </c>
      <c r="AG68" s="950"/>
      <c r="AH68" s="950"/>
      <c r="AI68" s="950"/>
      <c r="AJ68" s="950"/>
      <c r="AK68" s="950" t="s">
        <v>581</v>
      </c>
      <c r="AL68" s="950"/>
      <c r="AM68" s="950"/>
      <c r="AN68" s="950"/>
      <c r="AO68" s="950"/>
      <c r="AP68" s="950" t="s">
        <v>581</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308</v>
      </c>
      <c r="R69" s="915"/>
      <c r="S69" s="915"/>
      <c r="T69" s="915"/>
      <c r="U69" s="915"/>
      <c r="V69" s="915">
        <v>254</v>
      </c>
      <c r="W69" s="915"/>
      <c r="X69" s="915"/>
      <c r="Y69" s="915"/>
      <c r="Z69" s="915"/>
      <c r="AA69" s="915">
        <v>54</v>
      </c>
      <c r="AB69" s="915"/>
      <c r="AC69" s="915"/>
      <c r="AD69" s="915"/>
      <c r="AE69" s="915"/>
      <c r="AF69" s="915">
        <v>54</v>
      </c>
      <c r="AG69" s="915"/>
      <c r="AH69" s="915"/>
      <c r="AI69" s="915"/>
      <c r="AJ69" s="915"/>
      <c r="AK69" s="915" t="s">
        <v>581</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296028</v>
      </c>
      <c r="R70" s="915"/>
      <c r="S70" s="915"/>
      <c r="T70" s="915"/>
      <c r="U70" s="915"/>
      <c r="V70" s="915">
        <v>287668</v>
      </c>
      <c r="W70" s="915"/>
      <c r="X70" s="915"/>
      <c r="Y70" s="915"/>
      <c r="Z70" s="915"/>
      <c r="AA70" s="915">
        <v>8361</v>
      </c>
      <c r="AB70" s="915"/>
      <c r="AC70" s="915"/>
      <c r="AD70" s="915"/>
      <c r="AE70" s="915"/>
      <c r="AF70" s="915">
        <v>8361</v>
      </c>
      <c r="AG70" s="915"/>
      <c r="AH70" s="915"/>
      <c r="AI70" s="915"/>
      <c r="AJ70" s="915"/>
      <c r="AK70" s="915" t="s">
        <v>581</v>
      </c>
      <c r="AL70" s="915"/>
      <c r="AM70" s="915"/>
      <c r="AN70" s="915"/>
      <c r="AO70" s="915"/>
      <c r="AP70" s="915" t="s">
        <v>581</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8526</v>
      </c>
      <c r="AG88" s="926"/>
      <c r="AH88" s="926"/>
      <c r="AI88" s="926"/>
      <c r="AJ88" s="926"/>
      <c r="AK88" s="923"/>
      <c r="AL88" s="923"/>
      <c r="AM88" s="923"/>
      <c r="AN88" s="923"/>
      <c r="AO88" s="923"/>
      <c r="AP88" s="926" t="s">
        <v>584</v>
      </c>
      <c r="AQ88" s="926"/>
      <c r="AR88" s="926"/>
      <c r="AS88" s="926"/>
      <c r="AT88" s="926"/>
      <c r="AU88" s="926" t="s">
        <v>584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t="s">
        <v>584</v>
      </c>
      <c r="CS102" s="934"/>
      <c r="CT102" s="934"/>
      <c r="CU102" s="934"/>
      <c r="CV102" s="977"/>
      <c r="CW102" s="976">
        <v>30</v>
      </c>
      <c r="CX102" s="934"/>
      <c r="CY102" s="934"/>
      <c r="CZ102" s="934"/>
      <c r="DA102" s="977"/>
      <c r="DB102" s="976" t="s">
        <v>584</v>
      </c>
      <c r="DC102" s="934"/>
      <c r="DD102" s="934"/>
      <c r="DE102" s="934"/>
      <c r="DF102" s="977"/>
      <c r="DG102" s="976">
        <v>36</v>
      </c>
      <c r="DH102" s="934"/>
      <c r="DI102" s="934"/>
      <c r="DJ102" s="934"/>
      <c r="DK102" s="977"/>
      <c r="DL102" s="976" t="s">
        <v>584</v>
      </c>
      <c r="DM102" s="934"/>
      <c r="DN102" s="934"/>
      <c r="DO102" s="934"/>
      <c r="DP102" s="977"/>
      <c r="DQ102" s="976" t="s">
        <v>585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308</v>
      </c>
      <c r="AG109" s="979"/>
      <c r="AH109" s="979"/>
      <c r="AI109" s="979"/>
      <c r="AJ109" s="980"/>
      <c r="AK109" s="978" t="s">
        <v>307</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308</v>
      </c>
      <c r="BW109" s="979"/>
      <c r="BX109" s="979"/>
      <c r="BY109" s="979"/>
      <c r="BZ109" s="980"/>
      <c r="CA109" s="978" t="s">
        <v>307</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308</v>
      </c>
      <c r="DM109" s="979"/>
      <c r="DN109" s="979"/>
      <c r="DO109" s="979"/>
      <c r="DP109" s="980"/>
      <c r="DQ109" s="978" t="s">
        <v>307</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1511020</v>
      </c>
      <c r="AB110" s="986"/>
      <c r="AC110" s="986"/>
      <c r="AD110" s="986"/>
      <c r="AE110" s="987"/>
      <c r="AF110" s="988">
        <v>1540044</v>
      </c>
      <c r="AG110" s="986"/>
      <c r="AH110" s="986"/>
      <c r="AI110" s="986"/>
      <c r="AJ110" s="987"/>
      <c r="AK110" s="988">
        <v>1592926</v>
      </c>
      <c r="AL110" s="986"/>
      <c r="AM110" s="986"/>
      <c r="AN110" s="986"/>
      <c r="AO110" s="987"/>
      <c r="AP110" s="989">
        <v>23.9</v>
      </c>
      <c r="AQ110" s="990"/>
      <c r="AR110" s="990"/>
      <c r="AS110" s="990"/>
      <c r="AT110" s="991"/>
      <c r="AU110" s="992" t="s">
        <v>72</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14858907</v>
      </c>
      <c r="BR110" s="1021"/>
      <c r="BS110" s="1021"/>
      <c r="BT110" s="1021"/>
      <c r="BU110" s="1021"/>
      <c r="BV110" s="1021">
        <v>14955733</v>
      </c>
      <c r="BW110" s="1021"/>
      <c r="BX110" s="1021"/>
      <c r="BY110" s="1021"/>
      <c r="BZ110" s="1021"/>
      <c r="CA110" s="1021">
        <v>15535678</v>
      </c>
      <c r="CB110" s="1021"/>
      <c r="CC110" s="1021"/>
      <c r="CD110" s="1021"/>
      <c r="CE110" s="1021"/>
      <c r="CF110" s="1035">
        <v>232.7</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432</v>
      </c>
      <c r="DM110" s="1021"/>
      <c r="DN110" s="1021"/>
      <c r="DO110" s="1021"/>
      <c r="DP110" s="1021"/>
      <c r="DQ110" s="1021" t="s">
        <v>432</v>
      </c>
      <c r="DR110" s="1021"/>
      <c r="DS110" s="1021"/>
      <c r="DT110" s="1021"/>
      <c r="DU110" s="1021"/>
      <c r="DV110" s="1022" t="s">
        <v>433</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432</v>
      </c>
      <c r="AG111" s="1028"/>
      <c r="AH111" s="1028"/>
      <c r="AI111" s="1028"/>
      <c r="AJ111" s="1029"/>
      <c r="AK111" s="1030" t="s">
        <v>432</v>
      </c>
      <c r="AL111" s="1028"/>
      <c r="AM111" s="1028"/>
      <c r="AN111" s="1028"/>
      <c r="AO111" s="1029"/>
      <c r="AP111" s="1031" t="s">
        <v>432</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129</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433</v>
      </c>
      <c r="AG112" s="1053"/>
      <c r="AH112" s="1053"/>
      <c r="AI112" s="1053"/>
      <c r="AJ112" s="1054"/>
      <c r="AK112" s="1055" t="s">
        <v>433</v>
      </c>
      <c r="AL112" s="1053"/>
      <c r="AM112" s="1053"/>
      <c r="AN112" s="1053"/>
      <c r="AO112" s="1054"/>
      <c r="AP112" s="1056" t="s">
        <v>129</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5331853</v>
      </c>
      <c r="BR112" s="1014"/>
      <c r="BS112" s="1014"/>
      <c r="BT112" s="1014"/>
      <c r="BU112" s="1014"/>
      <c r="BV112" s="1014">
        <v>4535823</v>
      </c>
      <c r="BW112" s="1014"/>
      <c r="BX112" s="1014"/>
      <c r="BY112" s="1014"/>
      <c r="BZ112" s="1014"/>
      <c r="CA112" s="1014">
        <v>3976612</v>
      </c>
      <c r="CB112" s="1014"/>
      <c r="CC112" s="1014"/>
      <c r="CD112" s="1014"/>
      <c r="CE112" s="1014"/>
      <c r="CF112" s="1008">
        <v>59.6</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433</v>
      </c>
      <c r="DR112" s="1014"/>
      <c r="DS112" s="1014"/>
      <c r="DT112" s="1014"/>
      <c r="DU112" s="1014"/>
      <c r="DV112" s="1015" t="s">
        <v>433</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772600</v>
      </c>
      <c r="AB113" s="1028"/>
      <c r="AC113" s="1028"/>
      <c r="AD113" s="1028"/>
      <c r="AE113" s="1029"/>
      <c r="AF113" s="1030">
        <v>720582</v>
      </c>
      <c r="AG113" s="1028"/>
      <c r="AH113" s="1028"/>
      <c r="AI113" s="1028"/>
      <c r="AJ113" s="1029"/>
      <c r="AK113" s="1030">
        <v>626220</v>
      </c>
      <c r="AL113" s="1028"/>
      <c r="AM113" s="1028"/>
      <c r="AN113" s="1028"/>
      <c r="AO113" s="1029"/>
      <c r="AP113" s="1031">
        <v>9.4</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t="s">
        <v>433</v>
      </c>
      <c r="BW113" s="1014"/>
      <c r="BX113" s="1014"/>
      <c r="BY113" s="1014"/>
      <c r="BZ113" s="1014"/>
      <c r="CA113" s="1014" t="s">
        <v>129</v>
      </c>
      <c r="CB113" s="1014"/>
      <c r="CC113" s="1014"/>
      <c r="CD113" s="1014"/>
      <c r="CE113" s="1014"/>
      <c r="CF113" s="1008" t="s">
        <v>129</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36585</v>
      </c>
      <c r="AB114" s="1053"/>
      <c r="AC114" s="1053"/>
      <c r="AD114" s="1053"/>
      <c r="AE114" s="1054"/>
      <c r="AF114" s="1055" t="s">
        <v>433</v>
      </c>
      <c r="AG114" s="1053"/>
      <c r="AH114" s="1053"/>
      <c r="AI114" s="1053"/>
      <c r="AJ114" s="1054"/>
      <c r="AK114" s="1055" t="s">
        <v>129</v>
      </c>
      <c r="AL114" s="1053"/>
      <c r="AM114" s="1053"/>
      <c r="AN114" s="1053"/>
      <c r="AO114" s="1054"/>
      <c r="AP114" s="1056" t="s">
        <v>129</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2126984</v>
      </c>
      <c r="BR114" s="1014"/>
      <c r="BS114" s="1014"/>
      <c r="BT114" s="1014"/>
      <c r="BU114" s="1014"/>
      <c r="BV114" s="1014">
        <v>2039660</v>
      </c>
      <c r="BW114" s="1014"/>
      <c r="BX114" s="1014"/>
      <c r="BY114" s="1014"/>
      <c r="BZ114" s="1014"/>
      <c r="CA114" s="1014">
        <v>2186595</v>
      </c>
      <c r="CB114" s="1014"/>
      <c r="CC114" s="1014"/>
      <c r="CD114" s="1014"/>
      <c r="CE114" s="1014"/>
      <c r="CF114" s="1008">
        <v>32.700000000000003</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433</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433</v>
      </c>
      <c r="DM115" s="1053"/>
      <c r="DN115" s="1053"/>
      <c r="DO115" s="1053"/>
      <c r="DP115" s="1054"/>
      <c r="DQ115" s="1055" t="s">
        <v>129</v>
      </c>
      <c r="DR115" s="1053"/>
      <c r="DS115" s="1053"/>
      <c r="DT115" s="1053"/>
      <c r="DU115" s="1054"/>
      <c r="DV115" s="1056" t="s">
        <v>433</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433</v>
      </c>
      <c r="AL116" s="1053"/>
      <c r="AM116" s="1053"/>
      <c r="AN116" s="1053"/>
      <c r="AO116" s="1054"/>
      <c r="AP116" s="1056" t="s">
        <v>433</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433</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433</v>
      </c>
      <c r="DR116" s="1053"/>
      <c r="DS116" s="1053"/>
      <c r="DT116" s="1053"/>
      <c r="DU116" s="1054"/>
      <c r="DV116" s="1056" t="s">
        <v>433</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2320205</v>
      </c>
      <c r="AB117" s="1071"/>
      <c r="AC117" s="1071"/>
      <c r="AD117" s="1071"/>
      <c r="AE117" s="1072"/>
      <c r="AF117" s="1073">
        <v>2260626</v>
      </c>
      <c r="AG117" s="1071"/>
      <c r="AH117" s="1071"/>
      <c r="AI117" s="1071"/>
      <c r="AJ117" s="1072"/>
      <c r="AK117" s="1073">
        <v>2219146</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433</v>
      </c>
      <c r="BW117" s="1014"/>
      <c r="BX117" s="1014"/>
      <c r="BY117" s="1014"/>
      <c r="BZ117" s="1014"/>
      <c r="CA117" s="1014" t="s">
        <v>433</v>
      </c>
      <c r="CB117" s="1014"/>
      <c r="CC117" s="1014"/>
      <c r="CD117" s="1014"/>
      <c r="CE117" s="1014"/>
      <c r="CF117" s="1008" t="s">
        <v>433</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308</v>
      </c>
      <c r="AG118" s="979"/>
      <c r="AH118" s="979"/>
      <c r="AI118" s="979"/>
      <c r="AJ118" s="980"/>
      <c r="AK118" s="978" t="s">
        <v>307</v>
      </c>
      <c r="AL118" s="979"/>
      <c r="AM118" s="979"/>
      <c r="AN118" s="979"/>
      <c r="AO118" s="980"/>
      <c r="AP118" s="1065" t="s">
        <v>426</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433</v>
      </c>
      <c r="BR118" s="1092"/>
      <c r="BS118" s="1092"/>
      <c r="BT118" s="1092"/>
      <c r="BU118" s="1092"/>
      <c r="BV118" s="1092" t="s">
        <v>433</v>
      </c>
      <c r="BW118" s="1092"/>
      <c r="BX118" s="1092"/>
      <c r="BY118" s="1092"/>
      <c r="BZ118" s="1092"/>
      <c r="CA118" s="1092" t="s">
        <v>432</v>
      </c>
      <c r="CB118" s="1092"/>
      <c r="CC118" s="1092"/>
      <c r="CD118" s="1092"/>
      <c r="CE118" s="1092"/>
      <c r="CF118" s="1008" t="s">
        <v>129</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433</v>
      </c>
      <c r="DR118" s="1053"/>
      <c r="DS118" s="1053"/>
      <c r="DT118" s="1053"/>
      <c r="DU118" s="1054"/>
      <c r="DV118" s="1056" t="s">
        <v>432</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433</v>
      </c>
      <c r="AB119" s="986"/>
      <c r="AC119" s="986"/>
      <c r="AD119" s="986"/>
      <c r="AE119" s="987"/>
      <c r="AF119" s="988" t="s">
        <v>129</v>
      </c>
      <c r="AG119" s="986"/>
      <c r="AH119" s="986"/>
      <c r="AI119" s="986"/>
      <c r="AJ119" s="987"/>
      <c r="AK119" s="988" t="s">
        <v>433</v>
      </c>
      <c r="AL119" s="986"/>
      <c r="AM119" s="986"/>
      <c r="AN119" s="986"/>
      <c r="AO119" s="987"/>
      <c r="AP119" s="989" t="s">
        <v>432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458</v>
      </c>
      <c r="BP119" s="1100"/>
      <c r="BQ119" s="1091">
        <v>22317744</v>
      </c>
      <c r="BR119" s="1092"/>
      <c r="BS119" s="1092"/>
      <c r="BT119" s="1092"/>
      <c r="BU119" s="1092"/>
      <c r="BV119" s="1092">
        <v>21531216</v>
      </c>
      <c r="BW119" s="1092"/>
      <c r="BX119" s="1092"/>
      <c r="BY119" s="1092"/>
      <c r="BZ119" s="1092"/>
      <c r="CA119" s="1092">
        <v>21698885</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433</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433</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4810406</v>
      </c>
      <c r="BR120" s="1021"/>
      <c r="BS120" s="1021"/>
      <c r="BT120" s="1021"/>
      <c r="BU120" s="1021"/>
      <c r="BV120" s="1021">
        <v>3954305</v>
      </c>
      <c r="BW120" s="1021"/>
      <c r="BX120" s="1021"/>
      <c r="BY120" s="1021"/>
      <c r="BZ120" s="1021"/>
      <c r="CA120" s="1021">
        <v>3324952</v>
      </c>
      <c r="CB120" s="1021"/>
      <c r="CC120" s="1021"/>
      <c r="CD120" s="1021"/>
      <c r="CE120" s="1021"/>
      <c r="CF120" s="1035">
        <v>49.8</v>
      </c>
      <c r="CG120" s="1036"/>
      <c r="CH120" s="1036"/>
      <c r="CI120" s="1036"/>
      <c r="CJ120" s="1036"/>
      <c r="CK120" s="1101" t="s">
        <v>462</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3346171</v>
      </c>
      <c r="DH120" s="1021"/>
      <c r="DI120" s="1021"/>
      <c r="DJ120" s="1021"/>
      <c r="DK120" s="1021"/>
      <c r="DL120" s="1021">
        <v>2979187</v>
      </c>
      <c r="DM120" s="1021"/>
      <c r="DN120" s="1021"/>
      <c r="DO120" s="1021"/>
      <c r="DP120" s="1021"/>
      <c r="DQ120" s="1021">
        <v>2699282</v>
      </c>
      <c r="DR120" s="1021"/>
      <c r="DS120" s="1021"/>
      <c r="DT120" s="1021"/>
      <c r="DU120" s="1021"/>
      <c r="DV120" s="1022">
        <v>40.4</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433</v>
      </c>
      <c r="AG121" s="1053"/>
      <c r="AH121" s="1053"/>
      <c r="AI121" s="1053"/>
      <c r="AJ121" s="1054"/>
      <c r="AK121" s="1055" t="s">
        <v>433</v>
      </c>
      <c r="AL121" s="1053"/>
      <c r="AM121" s="1053"/>
      <c r="AN121" s="1053"/>
      <c r="AO121" s="1054"/>
      <c r="AP121" s="1056" t="s">
        <v>433</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1697710</v>
      </c>
      <c r="BR121" s="1014"/>
      <c r="BS121" s="1014"/>
      <c r="BT121" s="1014"/>
      <c r="BU121" s="1014"/>
      <c r="BV121" s="1014">
        <v>1690292</v>
      </c>
      <c r="BW121" s="1014"/>
      <c r="BX121" s="1014"/>
      <c r="BY121" s="1014"/>
      <c r="BZ121" s="1014"/>
      <c r="CA121" s="1014">
        <v>1613557</v>
      </c>
      <c r="CB121" s="1014"/>
      <c r="CC121" s="1014"/>
      <c r="CD121" s="1014"/>
      <c r="CE121" s="1014"/>
      <c r="CF121" s="1008">
        <v>24.2</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1952633</v>
      </c>
      <c r="DH121" s="1014"/>
      <c r="DI121" s="1014"/>
      <c r="DJ121" s="1014"/>
      <c r="DK121" s="1014"/>
      <c r="DL121" s="1014">
        <v>1509409</v>
      </c>
      <c r="DM121" s="1014"/>
      <c r="DN121" s="1014"/>
      <c r="DO121" s="1014"/>
      <c r="DP121" s="1014"/>
      <c r="DQ121" s="1014">
        <v>1237306</v>
      </c>
      <c r="DR121" s="1014"/>
      <c r="DS121" s="1014"/>
      <c r="DT121" s="1014"/>
      <c r="DU121" s="1014"/>
      <c r="DV121" s="1015">
        <v>18.5</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433</v>
      </c>
      <c r="AB122" s="1053"/>
      <c r="AC122" s="1053"/>
      <c r="AD122" s="1053"/>
      <c r="AE122" s="1054"/>
      <c r="AF122" s="1055" t="s">
        <v>433</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13279059</v>
      </c>
      <c r="BR122" s="1092"/>
      <c r="BS122" s="1092"/>
      <c r="BT122" s="1092"/>
      <c r="BU122" s="1092"/>
      <c r="BV122" s="1092">
        <v>13047083</v>
      </c>
      <c r="BW122" s="1092"/>
      <c r="BX122" s="1092"/>
      <c r="BY122" s="1092"/>
      <c r="BZ122" s="1092"/>
      <c r="CA122" s="1092">
        <v>13245527</v>
      </c>
      <c r="CB122" s="1092"/>
      <c r="CC122" s="1092"/>
      <c r="CD122" s="1092"/>
      <c r="CE122" s="1092"/>
      <c r="CF122" s="1112">
        <v>198.4</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v>33049</v>
      </c>
      <c r="DH122" s="1014"/>
      <c r="DI122" s="1014"/>
      <c r="DJ122" s="1014"/>
      <c r="DK122" s="1014"/>
      <c r="DL122" s="1014">
        <v>47227</v>
      </c>
      <c r="DM122" s="1014"/>
      <c r="DN122" s="1014"/>
      <c r="DO122" s="1014"/>
      <c r="DP122" s="1014"/>
      <c r="DQ122" s="1014">
        <v>40024</v>
      </c>
      <c r="DR122" s="1014"/>
      <c r="DS122" s="1014"/>
      <c r="DT122" s="1014"/>
      <c r="DU122" s="1014"/>
      <c r="DV122" s="1015">
        <v>0.6</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433</v>
      </c>
      <c r="AB123" s="1053"/>
      <c r="AC123" s="1053"/>
      <c r="AD123" s="1053"/>
      <c r="AE123" s="1054"/>
      <c r="AF123" s="1055" t="s">
        <v>433</v>
      </c>
      <c r="AG123" s="1053"/>
      <c r="AH123" s="1053"/>
      <c r="AI123" s="1053"/>
      <c r="AJ123" s="1054"/>
      <c r="AK123" s="1055" t="s">
        <v>129</v>
      </c>
      <c r="AL123" s="1053"/>
      <c r="AM123" s="1053"/>
      <c r="AN123" s="1053"/>
      <c r="AO123" s="1054"/>
      <c r="AP123" s="1056" t="s">
        <v>433</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468</v>
      </c>
      <c r="BP123" s="1100"/>
      <c r="BQ123" s="1159">
        <v>19787175</v>
      </c>
      <c r="BR123" s="1160"/>
      <c r="BS123" s="1160"/>
      <c r="BT123" s="1160"/>
      <c r="BU123" s="1160"/>
      <c r="BV123" s="1160">
        <v>18691680</v>
      </c>
      <c r="BW123" s="1160"/>
      <c r="BX123" s="1160"/>
      <c r="BY123" s="1160"/>
      <c r="BZ123" s="1160"/>
      <c r="CA123" s="1160">
        <v>18184036</v>
      </c>
      <c r="CB123" s="1160"/>
      <c r="CC123" s="1160"/>
      <c r="CD123" s="1160"/>
      <c r="CE123" s="1160"/>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433</v>
      </c>
      <c r="DM123" s="1053"/>
      <c r="DN123" s="1053"/>
      <c r="DO123" s="1053"/>
      <c r="DP123" s="1054"/>
      <c r="DQ123" s="1055" t="s">
        <v>129</v>
      </c>
      <c r="DR123" s="1053"/>
      <c r="DS123" s="1053"/>
      <c r="DT123" s="1053"/>
      <c r="DU123" s="1054"/>
      <c r="DV123" s="1056" t="s">
        <v>433</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433</v>
      </c>
      <c r="AB124" s="1053"/>
      <c r="AC124" s="1053"/>
      <c r="AD124" s="1053"/>
      <c r="AE124" s="1054"/>
      <c r="AF124" s="1055" t="s">
        <v>129</v>
      </c>
      <c r="AG124" s="1053"/>
      <c r="AH124" s="1053"/>
      <c r="AI124" s="1053"/>
      <c r="AJ124" s="1054"/>
      <c r="AK124" s="1055" t="s">
        <v>433</v>
      </c>
      <c r="AL124" s="1053"/>
      <c r="AM124" s="1053"/>
      <c r="AN124" s="1053"/>
      <c r="AO124" s="1054"/>
      <c r="AP124" s="1056" t="s">
        <v>433</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38.4</v>
      </c>
      <c r="BR124" s="1122"/>
      <c r="BS124" s="1122"/>
      <c r="BT124" s="1122"/>
      <c r="BU124" s="1122"/>
      <c r="BV124" s="1122">
        <v>42.8</v>
      </c>
      <c r="BW124" s="1122"/>
      <c r="BX124" s="1122"/>
      <c r="BY124" s="1122"/>
      <c r="BZ124" s="1122"/>
      <c r="CA124" s="1122">
        <v>52.6</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433</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433</v>
      </c>
      <c r="AB125" s="1053"/>
      <c r="AC125" s="1053"/>
      <c r="AD125" s="1053"/>
      <c r="AE125" s="1054"/>
      <c r="AF125" s="1055" t="s">
        <v>129</v>
      </c>
      <c r="AG125" s="1053"/>
      <c r="AH125" s="1053"/>
      <c r="AI125" s="1053"/>
      <c r="AJ125" s="1054"/>
      <c r="AK125" s="1055" t="s">
        <v>433</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433</v>
      </c>
      <c r="DH126" s="1014"/>
      <c r="DI126" s="1014"/>
      <c r="DJ126" s="1014"/>
      <c r="DK126" s="1014"/>
      <c r="DL126" s="1014" t="s">
        <v>433</v>
      </c>
      <c r="DM126" s="1014"/>
      <c r="DN126" s="1014"/>
      <c r="DO126" s="1014"/>
      <c r="DP126" s="1014"/>
      <c r="DQ126" s="1014" t="s">
        <v>129</v>
      </c>
      <c r="DR126" s="1014"/>
      <c r="DS126" s="1014"/>
      <c r="DT126" s="1014"/>
      <c r="DU126" s="1014"/>
      <c r="DV126" s="1015" t="s">
        <v>433</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100896</v>
      </c>
      <c r="AB128" s="1142"/>
      <c r="AC128" s="1142"/>
      <c r="AD128" s="1142"/>
      <c r="AE128" s="1143"/>
      <c r="AF128" s="1144">
        <v>106261</v>
      </c>
      <c r="AG128" s="1142"/>
      <c r="AH128" s="1142"/>
      <c r="AI128" s="1142"/>
      <c r="AJ128" s="1143"/>
      <c r="AK128" s="1144">
        <v>110981</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129</v>
      </c>
      <c r="BG128" s="1149"/>
      <c r="BH128" s="1149"/>
      <c r="BI128" s="1149"/>
      <c r="BJ128" s="1149"/>
      <c r="BK128" s="1149"/>
      <c r="BL128" s="1150"/>
      <c r="BM128" s="1148">
        <v>13.73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8066489</v>
      </c>
      <c r="AB129" s="1053"/>
      <c r="AC129" s="1053"/>
      <c r="AD129" s="1053"/>
      <c r="AE129" s="1054"/>
      <c r="AF129" s="1055">
        <v>8089885</v>
      </c>
      <c r="AG129" s="1053"/>
      <c r="AH129" s="1053"/>
      <c r="AI129" s="1053"/>
      <c r="AJ129" s="1054"/>
      <c r="AK129" s="1055">
        <v>8060000</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129</v>
      </c>
      <c r="BG129" s="1163"/>
      <c r="BH129" s="1163"/>
      <c r="BI129" s="1163"/>
      <c r="BJ129" s="1163"/>
      <c r="BK129" s="1163"/>
      <c r="BL129" s="1164"/>
      <c r="BM129" s="1162">
        <v>18.73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1493016</v>
      </c>
      <c r="AB130" s="1053"/>
      <c r="AC130" s="1053"/>
      <c r="AD130" s="1053"/>
      <c r="AE130" s="1054"/>
      <c r="AF130" s="1055">
        <v>1470643</v>
      </c>
      <c r="AG130" s="1053"/>
      <c r="AH130" s="1053"/>
      <c r="AI130" s="1053"/>
      <c r="AJ130" s="1054"/>
      <c r="AK130" s="1055">
        <v>1382994</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10.7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6573473</v>
      </c>
      <c r="AB131" s="1078"/>
      <c r="AC131" s="1078"/>
      <c r="AD131" s="1078"/>
      <c r="AE131" s="1079"/>
      <c r="AF131" s="1077">
        <v>6619242</v>
      </c>
      <c r="AG131" s="1078"/>
      <c r="AH131" s="1078"/>
      <c r="AI131" s="1078"/>
      <c r="AJ131" s="1079"/>
      <c r="AK131" s="1077">
        <v>6677006</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52.6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11.048847390000001</v>
      </c>
      <c r="AB132" s="1194"/>
      <c r="AC132" s="1194"/>
      <c r="AD132" s="1194"/>
      <c r="AE132" s="1195"/>
      <c r="AF132" s="1196">
        <v>10.329309609999999</v>
      </c>
      <c r="AG132" s="1194"/>
      <c r="AH132" s="1194"/>
      <c r="AI132" s="1194"/>
      <c r="AJ132" s="1195"/>
      <c r="AK132" s="1196">
        <v>10.86072661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12.4</v>
      </c>
      <c r="AB133" s="1177"/>
      <c r="AC133" s="1177"/>
      <c r="AD133" s="1177"/>
      <c r="AE133" s="1178"/>
      <c r="AF133" s="1176">
        <v>11.3</v>
      </c>
      <c r="AG133" s="1177"/>
      <c r="AH133" s="1177"/>
      <c r="AI133" s="1177"/>
      <c r="AJ133" s="1178"/>
      <c r="AK133" s="1176">
        <v>10.7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0ODsb3Q9iDor7zZqw7jWM9a+ueUm2mxgM14bM6xBa0I3wTuwF8jufqvpv3GEsyGI32d8Ie9FFqmCZofI5fQkA==" saltValue="RAp3Q6cUQ2D48kLFQLbc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3yjmy7T2kGJep5V3RsIgXlb0vjgq+qaZbZqmH5OK45LQGxhgxSXQXJgkrdVX61wWH9MxkPe/U006NHZnHgjjg==" saltValue="iOQS4d/NHaHmpnG80pnO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0krJbf8fRklAGhjEV37gJn58cznd6oIo30WcvBTPcFNn4369dowBNiavgULPQGBpM8JFs0EuMISHjZvCZHSw==" saltValue="x+cuZyWeIQ6S8XTW4mpq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2290136</v>
      </c>
      <c r="AP9" s="313">
        <v>94341</v>
      </c>
      <c r="AQ9" s="314">
        <v>85177</v>
      </c>
      <c r="AR9" s="315">
        <v>10.8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60877</v>
      </c>
      <c r="AP10" s="316">
        <v>2508</v>
      </c>
      <c r="AQ10" s="317">
        <v>6907</v>
      </c>
      <c r="AR10" s="318">
        <v>-63.7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237434</v>
      </c>
      <c r="AP11" s="316">
        <v>9781</v>
      </c>
      <c r="AQ11" s="317">
        <v>10862</v>
      </c>
      <c r="AR11" s="318">
        <v>-10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v>255834</v>
      </c>
      <c r="AP12" s="316">
        <v>10539</v>
      </c>
      <c r="AQ12" s="317">
        <v>1188</v>
      </c>
      <c r="AR12" s="318">
        <v>787.1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508</v>
      </c>
      <c r="AP13" s="316" t="s">
        <v>508</v>
      </c>
      <c r="AQ13" s="317">
        <v>0</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120469</v>
      </c>
      <c r="AP14" s="316">
        <v>4963</v>
      </c>
      <c r="AQ14" s="317">
        <v>3894</v>
      </c>
      <c r="AR14" s="318">
        <v>27.5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71173</v>
      </c>
      <c r="AP15" s="316">
        <v>2932</v>
      </c>
      <c r="AQ15" s="317">
        <v>2213</v>
      </c>
      <c r="AR15" s="318">
        <v>32.5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-190556</v>
      </c>
      <c r="AP16" s="316">
        <v>-7850</v>
      </c>
      <c r="AQ16" s="317">
        <v>-7350</v>
      </c>
      <c r="AR16" s="318">
        <v>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2845367</v>
      </c>
      <c r="AP17" s="316">
        <v>117214</v>
      </c>
      <c r="AQ17" s="317">
        <v>102890</v>
      </c>
      <c r="AR17" s="318">
        <v>13.9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10.42</v>
      </c>
      <c r="AP21" s="329">
        <v>9.36</v>
      </c>
      <c r="AQ21" s="330">
        <v>1.06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96.1</v>
      </c>
      <c r="AP22" s="334">
        <v>97.4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1592926</v>
      </c>
      <c r="AP32" s="343">
        <v>65620</v>
      </c>
      <c r="AQ32" s="344">
        <v>58829</v>
      </c>
      <c r="AR32" s="345">
        <v>11.5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626220</v>
      </c>
      <c r="AP35" s="343">
        <v>25797</v>
      </c>
      <c r="AQ35" s="344">
        <v>16408</v>
      </c>
      <c r="AR35" s="345">
        <v>57.2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t="s">
        <v>508</v>
      </c>
      <c r="AP36" s="343" t="s">
        <v>508</v>
      </c>
      <c r="AQ36" s="344">
        <v>2516</v>
      </c>
      <c r="AR36" s="345" t="s">
        <v>508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t="s">
        <v>508</v>
      </c>
      <c r="AP37" s="343" t="s">
        <v>508</v>
      </c>
      <c r="AQ37" s="344">
        <v>345</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508</v>
      </c>
      <c r="AP38" s="346" t="s">
        <v>508</v>
      </c>
      <c r="AQ38" s="347">
        <v>2</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-110981</v>
      </c>
      <c r="AP39" s="343">
        <v>-4572</v>
      </c>
      <c r="AQ39" s="344">
        <v>-6030</v>
      </c>
      <c r="AR39" s="345">
        <v>-24.2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-1382994</v>
      </c>
      <c r="AP40" s="343">
        <v>-56972</v>
      </c>
      <c r="AQ40" s="344">
        <v>-49894</v>
      </c>
      <c r="AR40" s="345">
        <v>14.2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725171</v>
      </c>
      <c r="AP41" s="343">
        <v>29873</v>
      </c>
      <c r="AQ41" s="344">
        <v>22182</v>
      </c>
      <c r="AR41" s="345">
        <v>34.700000000000003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1949447</v>
      </c>
      <c r="AN51" s="365">
        <v>75289</v>
      </c>
      <c r="AO51" s="366">
        <v>-25.9</v>
      </c>
      <c r="AP51" s="367">
        <v>63727</v>
      </c>
      <c r="AQ51" s="368">
        <v>-40.200000000000003</v>
      </c>
      <c r="AR51" s="369">
        <v>14.3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755949</v>
      </c>
      <c r="AN52" s="373">
        <v>29195</v>
      </c>
      <c r="AO52" s="374">
        <v>53.5</v>
      </c>
      <c r="AP52" s="375">
        <v>34577</v>
      </c>
      <c r="AQ52" s="376">
        <v>-24.1</v>
      </c>
      <c r="AR52" s="377">
        <v>77.599999999999994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1971838</v>
      </c>
      <c r="AN53" s="365">
        <v>77348</v>
      </c>
      <c r="AO53" s="366">
        <v>2.7</v>
      </c>
      <c r="AP53" s="367">
        <v>66954</v>
      </c>
      <c r="AQ53" s="368">
        <v>5.0999999999999996</v>
      </c>
      <c r="AR53" s="369">
        <v>-2.4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1163323</v>
      </c>
      <c r="AN54" s="373">
        <v>45633</v>
      </c>
      <c r="AO54" s="374">
        <v>56.3</v>
      </c>
      <c r="AP54" s="375">
        <v>37305</v>
      </c>
      <c r="AQ54" s="376">
        <v>7.9</v>
      </c>
      <c r="AR54" s="377">
        <v>48.4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1975412</v>
      </c>
      <c r="AN55" s="365">
        <v>78695</v>
      </c>
      <c r="AO55" s="366">
        <v>1.7</v>
      </c>
      <c r="AP55" s="367">
        <v>72656</v>
      </c>
      <c r="AQ55" s="368">
        <v>8.5</v>
      </c>
      <c r="AR55" s="369">
        <v>-6.8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807584</v>
      </c>
      <c r="AN56" s="373">
        <v>32172</v>
      </c>
      <c r="AO56" s="374">
        <v>-29.5</v>
      </c>
      <c r="AP56" s="375">
        <v>36448</v>
      </c>
      <c r="AQ56" s="376">
        <v>-2.2999999999999998</v>
      </c>
      <c r="AR56" s="377">
        <v>-27.2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1257933</v>
      </c>
      <c r="AN57" s="365">
        <v>50918</v>
      </c>
      <c r="AO57" s="366">
        <v>-35.299999999999997</v>
      </c>
      <c r="AP57" s="367">
        <v>65080</v>
      </c>
      <c r="AQ57" s="368">
        <v>-10.4</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693238</v>
      </c>
      <c r="AN58" s="373">
        <v>28061</v>
      </c>
      <c r="AO58" s="374">
        <v>-12.8</v>
      </c>
      <c r="AP58" s="375">
        <v>38201</v>
      </c>
      <c r="AQ58" s="376">
        <v>4.8</v>
      </c>
      <c r="AR58" s="377">
        <v>-17.600000000000001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2051580</v>
      </c>
      <c r="AN59" s="365">
        <v>84514</v>
      </c>
      <c r="AO59" s="366">
        <v>66</v>
      </c>
      <c r="AP59" s="367">
        <v>79288</v>
      </c>
      <c r="AQ59" s="368">
        <v>21.8</v>
      </c>
      <c r="AR59" s="369">
        <v>44.2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1207090</v>
      </c>
      <c r="AN60" s="373">
        <v>49726</v>
      </c>
      <c r="AO60" s="374">
        <v>77.2</v>
      </c>
      <c r="AP60" s="375">
        <v>41870</v>
      </c>
      <c r="AQ60" s="376">
        <v>9.6</v>
      </c>
      <c r="AR60" s="377">
        <v>67.599999999999994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1841242</v>
      </c>
      <c r="AN61" s="380">
        <v>73353</v>
      </c>
      <c r="AO61" s="381">
        <v>1.8</v>
      </c>
      <c r="AP61" s="382">
        <v>69541</v>
      </c>
      <c r="AQ61" s="383">
        <v>-3</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925437</v>
      </c>
      <c r="AN62" s="373">
        <v>36957</v>
      </c>
      <c r="AO62" s="374">
        <v>28.9</v>
      </c>
      <c r="AP62" s="375">
        <v>37680</v>
      </c>
      <c r="AQ62" s="376">
        <v>-0.8</v>
      </c>
      <c r="AR62" s="377">
        <v>29.7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bxBRhiy1yzXlr+Ott0GrtNmM2DLWJAU9y3C1GeWQ4W/YYDqGPXVIz06QNkKmHEL4CN95sNh6AJvdVuMLu64JA==" saltValue="0Bm40I57vTXAvp4mzxRN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Fh7xBrkdsIy5/NkCmefHEuh3PiA5XTpqY5p9fEabzMZAKHx+G5sEJbb9X+OlB97sb4NlOXnK2NMt92EbtX9/+Q==" saltValue="dW1+C1VbHqi9asj8PZlG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8CLhRCfJ9qh/H9jj86+VSeCvYiDUi3gRj3wTNuRPPN1BCGUpFGSxA6qKHoiVlC7JC3gjfjOA7NHD9HGbyxdsDQ==" saltValue="iwc+szrLkEZ10FKRlfEj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29.64</v>
      </c>
      <c r="G47" s="12">
        <v>28.9</v>
      </c>
      <c r="H47" s="12">
        <v>25.15</v>
      </c>
      <c r="I47" s="12">
        <v>14.7</v>
      </c>
      <c r="J47" s="13">
        <v>6.82</v>
      </c>
    </row>
    <row r="48" spans="2:10" ht="57.75" customHeight="1" x14ac:dyDescent="0.15">
      <c r="B48" s="14"/>
      <c r="C48" s="1238" t="s">
        <v>4</v>
      </c>
      <c r="D48" s="1238"/>
      <c r="E48" s="1239"/>
      <c r="F48" s="15">
        <v>4.3600000000000003</v>
      </c>
      <c r="G48" s="16">
        <v>2.2400000000000002</v>
      </c>
      <c r="H48" s="16">
        <v>0.22</v>
      </c>
      <c r="I48" s="16">
        <v>1.33</v>
      </c>
      <c r="J48" s="17">
        <v>2.86</v>
      </c>
    </row>
    <row r="49" spans="2:10" ht="57.75" customHeight="1" thickBot="1" x14ac:dyDescent="0.2">
      <c r="B49" s="18"/>
      <c r="C49" s="1240" t="s">
        <v>5</v>
      </c>
      <c r="D49" s="1240"/>
      <c r="E49" s="1241"/>
      <c r="F49" s="19" t="s">
        <v>554</v>
      </c>
      <c r="G49" s="20" t="s">
        <v>555</v>
      </c>
      <c r="H49" s="20" t="s">
        <v>556</v>
      </c>
      <c r="I49" s="20" t="s">
        <v>557</v>
      </c>
      <c r="J49" s="21" t="s">
        <v>558</v>
      </c>
    </row>
    <row r="50" spans="2:10" ht="13.5" customHeight="1" x14ac:dyDescent="0.15"/>
  </sheetData>
  <sheetProtection algorithmName="SHA-512" hashValue="EtFEurx1WHIVIjZxXw5gUqOqXXV993hEDyv1GItX1MEXwqHedt6EDPYAzuXE/fPt9iO+1jiWJo1+hBLHjzVCpA==" saltValue="z07zPTai1CuI9S0Gec1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2021-10-28T02:35:34Z</cp:lastPrinted>
  <dcterms:created xsi:type="dcterms:W3CDTF">2021-02-05T04:45:21Z</dcterms:created>
  <dcterms:modified xsi:type="dcterms:W3CDTF">2021-10-28T09:03:26Z</dcterms:modified>
  <cp:category/>
</cp:coreProperties>
</file>