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WSXLE5F\share\新　課税班\●環境性能割関係\★　付加物調査　関係\R3\02 R3第１回調査\01 通知\"/>
    </mc:Choice>
  </mc:AlternateContent>
  <bookViews>
    <workbookView xWindow="0" yWindow="0" windowWidth="20400" windowHeight="7575"/>
  </bookViews>
  <sheets>
    <sheet name="算定例" sheetId="1" r:id="rId1"/>
    <sheet name="様式" sheetId="2" r:id="rId2"/>
  </sheets>
  <definedNames>
    <definedName name="_xlnm.Print_Area" localSheetId="0">算定例!$A$1:$AC$40</definedName>
    <definedName name="_xlnm.Print_Area" localSheetId="1">様式!$A$1:$AC$40</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6" i="1" l="1"/>
  <c r="Z15" i="1"/>
  <c r="E29" i="2" l="1"/>
  <c r="H28" i="2"/>
  <c r="H27" i="2"/>
  <c r="Q26" i="2"/>
  <c r="H26" i="2"/>
  <c r="H25" i="2"/>
  <c r="H29" i="2" s="1"/>
  <c r="K29" i="2" s="1"/>
  <c r="X24" i="2"/>
  <c r="X26" i="2" s="1"/>
  <c r="H24" i="2"/>
  <c r="AA23" i="2"/>
  <c r="T26" i="2" s="1"/>
  <c r="Q15" i="2"/>
  <c r="E15" i="2"/>
  <c r="H14" i="2"/>
  <c r="X13" i="2"/>
  <c r="X15" i="2" s="1"/>
  <c r="H13" i="2"/>
  <c r="AA12" i="2"/>
  <c r="T15" i="2" s="1"/>
  <c r="H12" i="2"/>
  <c r="H11" i="2"/>
  <c r="H10" i="2"/>
  <c r="H15" i="2" s="1"/>
  <c r="K15" i="2" s="1"/>
  <c r="H6" i="2"/>
  <c r="K6" i="2" s="1"/>
  <c r="I36" i="2" s="1"/>
  <c r="E29" i="1"/>
  <c r="H28" i="1"/>
  <c r="H27" i="1"/>
  <c r="Q26" i="1"/>
  <c r="H26" i="1"/>
  <c r="H25" i="1"/>
  <c r="X24" i="1"/>
  <c r="X26" i="1" s="1"/>
  <c r="H24" i="1"/>
  <c r="AA23" i="1"/>
  <c r="T26" i="1" s="1"/>
  <c r="Q15" i="1"/>
  <c r="E15" i="1"/>
  <c r="H14" i="1"/>
  <c r="X13" i="1"/>
  <c r="X15" i="1" s="1"/>
  <c r="H13" i="1"/>
  <c r="AA12" i="1"/>
  <c r="T15" i="1" s="1"/>
  <c r="H12" i="1"/>
  <c r="H11" i="1"/>
  <c r="H10" i="1"/>
  <c r="H6" i="1"/>
  <c r="K6" i="1" s="1"/>
  <c r="I36" i="1" s="1"/>
  <c r="Z26" i="2" l="1"/>
  <c r="Z15" i="2"/>
  <c r="I37" i="2"/>
  <c r="I38" i="2" s="1"/>
  <c r="I40" i="2" s="1"/>
  <c r="H15" i="1"/>
  <c r="K15" i="1" s="1"/>
  <c r="H29" i="1"/>
  <c r="K29" i="1" s="1"/>
  <c r="I37" i="1"/>
  <c r="I38" i="1" s="1"/>
  <c r="I40" i="1" s="1"/>
</calcChain>
</file>

<file path=xl/sharedStrings.xml><?xml version="1.0" encoding="utf-8"?>
<sst xmlns="http://schemas.openxmlformats.org/spreadsheetml/2006/main" count="215" uniqueCount="82">
  <si>
    <t>税率（％）</t>
    <rPh sb="0" eb="2">
      <t>ゼイリツ</t>
    </rPh>
    <phoneticPr fontId="3"/>
  </si>
  <si>
    <t>自動車税環境性能割額</t>
    <rPh sb="0" eb="3">
      <t>ジドウシャ</t>
    </rPh>
    <rPh sb="3" eb="4">
      <t>ゼイ</t>
    </rPh>
    <rPh sb="4" eb="9">
      <t>カンキョウセイノウワリ</t>
    </rPh>
    <rPh sb="9" eb="10">
      <t>ガク</t>
    </rPh>
    <phoneticPr fontId="3"/>
  </si>
  <si>
    <t>《自動車税環境性能割に係る課税標準額算定表》</t>
    <rPh sb="1" eb="4">
      <t>ジドウシャ</t>
    </rPh>
    <rPh sb="4" eb="5">
      <t>ゼイ</t>
    </rPh>
    <rPh sb="5" eb="10">
      <t>カンキョウセイノウワリ</t>
    </rPh>
    <rPh sb="11" eb="12">
      <t>カカ</t>
    </rPh>
    <rPh sb="13" eb="15">
      <t>カゼイ</t>
    </rPh>
    <rPh sb="15" eb="17">
      <t>ヒョウジュン</t>
    </rPh>
    <rPh sb="17" eb="18">
      <t>ガク</t>
    </rPh>
    <rPh sb="18" eb="20">
      <t>サンテイ</t>
    </rPh>
    <rPh sb="20" eb="21">
      <t>ヒョウ</t>
    </rPh>
    <phoneticPr fontId="3"/>
  </si>
  <si>
    <t>【車両本体】</t>
    <rPh sb="1" eb="3">
      <t>シャリョウ</t>
    </rPh>
    <rPh sb="3" eb="5">
      <t>ホンタイ</t>
    </rPh>
    <phoneticPr fontId="3"/>
  </si>
  <si>
    <t>（型式：　</t>
    <rPh sb="1" eb="3">
      <t>カタシキ</t>
    </rPh>
    <phoneticPr fontId="3"/>
  </si>
  <si>
    <t>類別区分：　</t>
    <phoneticPr fontId="3"/>
  </si>
  <si>
    <t>　）</t>
    <phoneticPr fontId="3"/>
  </si>
  <si>
    <t>車名</t>
    <rPh sb="0" eb="2">
      <t>シャメイ</t>
    </rPh>
    <phoneticPr fontId="3"/>
  </si>
  <si>
    <t>税込み価格(a)</t>
    <rPh sb="0" eb="2">
      <t>ゼイコ</t>
    </rPh>
    <rPh sb="3" eb="5">
      <t>カカク</t>
    </rPh>
    <phoneticPr fontId="3"/>
  </si>
  <si>
    <t>税抜き価格(b)</t>
    <rPh sb="0" eb="1">
      <t>ゼイ</t>
    </rPh>
    <rPh sb="1" eb="2">
      <t>ヌ</t>
    </rPh>
    <rPh sb="3" eb="5">
      <t>カカク</t>
    </rPh>
    <phoneticPr fontId="3"/>
  </si>
  <si>
    <t>通常の取引価額　b×0.9</t>
    <rPh sb="0" eb="2">
      <t>ツウジョウ</t>
    </rPh>
    <rPh sb="3" eb="5">
      <t>トリヒキ</t>
    </rPh>
    <rPh sb="5" eb="7">
      <t>カガク</t>
    </rPh>
    <phoneticPr fontId="3"/>
  </si>
  <si>
    <t>(Ａ)</t>
    <phoneticPr fontId="3"/>
  </si>
  <si>
    <t>【セット又はパッケージⅰ】</t>
    <rPh sb="4" eb="5">
      <t>マタ</t>
    </rPh>
    <phoneticPr fontId="3"/>
  </si>
  <si>
    <t>セット価格</t>
    <rPh sb="3" eb="5">
      <t>カカク</t>
    </rPh>
    <phoneticPr fontId="3"/>
  </si>
  <si>
    <t>セット内容（品名）</t>
    <rPh sb="3" eb="5">
      <t>ナイヨウ</t>
    </rPh>
    <rPh sb="6" eb="8">
      <t>ヒンメイ</t>
    </rPh>
    <phoneticPr fontId="3"/>
  </si>
  <si>
    <t>個別価格</t>
    <rPh sb="0" eb="2">
      <t>コベツ</t>
    </rPh>
    <rPh sb="2" eb="4">
      <t>カカク</t>
    </rPh>
    <phoneticPr fontId="3"/>
  </si>
  <si>
    <t>付加物に○</t>
    <rPh sb="0" eb="2">
      <t>フカ</t>
    </rPh>
    <rPh sb="2" eb="3">
      <t>ブツ</t>
    </rPh>
    <phoneticPr fontId="3"/>
  </si>
  <si>
    <t>【メーカーOP】</t>
    <phoneticPr fontId="3"/>
  </si>
  <si>
    <t>㋐</t>
    <phoneticPr fontId="3"/>
  </si>
  <si>
    <t>フロアマット</t>
    <phoneticPr fontId="3"/>
  </si>
  <si>
    <t>×（例示B②）</t>
    <rPh sb="2" eb="4">
      <t>レイジ</t>
    </rPh>
    <phoneticPr fontId="3"/>
  </si>
  <si>
    <t>付加物</t>
    <rPh sb="0" eb="2">
      <t>フカ</t>
    </rPh>
    <rPh sb="2" eb="3">
      <t>ブツ</t>
    </rPh>
    <phoneticPr fontId="3"/>
  </si>
  <si>
    <r>
      <t>品名</t>
    </r>
    <r>
      <rPr>
        <sz val="8"/>
        <color theme="1"/>
        <rFont val="ＭＳ Ｐゴシック"/>
        <family val="3"/>
        <charset val="128"/>
      </rPr>
      <t>※</t>
    </r>
    <rPh sb="0" eb="2">
      <t>ヒンメイ</t>
    </rPh>
    <phoneticPr fontId="3"/>
  </si>
  <si>
    <t>マッドガード</t>
    <phoneticPr fontId="3"/>
  </si>
  <si>
    <t>○</t>
    <phoneticPr fontId="3"/>
  </si>
  <si>
    <t>バックモニター内蔵ミラー</t>
    <rPh sb="7" eb="9">
      <t>ナイゾウ</t>
    </rPh>
    <phoneticPr fontId="3"/>
  </si>
  <si>
    <t>バイザー</t>
    <phoneticPr fontId="3"/>
  </si>
  <si>
    <t>スライドドア</t>
    <phoneticPr fontId="3"/>
  </si>
  <si>
    <t>エアバック</t>
    <phoneticPr fontId="3"/>
  </si>
  <si>
    <t>付加物の個別価格の計</t>
    <rPh sb="0" eb="2">
      <t>フカ</t>
    </rPh>
    <rPh sb="2" eb="3">
      <t>ブツ</t>
    </rPh>
    <rPh sb="4" eb="6">
      <t>コベツ</t>
    </rPh>
    <rPh sb="6" eb="8">
      <t>カカク</t>
    </rPh>
    <rPh sb="9" eb="10">
      <t>ケイ</t>
    </rPh>
    <phoneticPr fontId="3"/>
  </si>
  <si>
    <t>㋑</t>
    <phoneticPr fontId="3"/>
  </si>
  <si>
    <t>個別価格の計</t>
    <rPh sb="0" eb="2">
      <t>コベツ</t>
    </rPh>
    <rPh sb="2" eb="4">
      <t>カカク</t>
    </rPh>
    <rPh sb="5" eb="6">
      <t>ケイ</t>
    </rPh>
    <phoneticPr fontId="3"/>
  </si>
  <si>
    <t>㋒</t>
    <phoneticPr fontId="3"/>
  </si>
  <si>
    <t>セット内の付加物の価格</t>
    <phoneticPr fontId="3"/>
  </si>
  <si>
    <t>㋐セット価格×㋑付加物の個別価格の計÷㋒個別価格の合計＝セット内の付加物の価格</t>
    <rPh sb="4" eb="6">
      <t>カカク</t>
    </rPh>
    <phoneticPr fontId="3"/>
  </si>
  <si>
    <t>計</t>
    <rPh sb="0" eb="1">
      <t>ケイ</t>
    </rPh>
    <phoneticPr fontId="3"/>
  </si>
  <si>
    <t>(Ｂ)</t>
    <phoneticPr fontId="3"/>
  </si>
  <si>
    <t>×</t>
    <phoneticPr fontId="3"/>
  </si>
  <si>
    <t>÷</t>
    <phoneticPr fontId="3"/>
  </si>
  <si>
    <t>㋒</t>
    <phoneticPr fontId="3"/>
  </si>
  <si>
    <t>＝</t>
    <phoneticPr fontId="3"/>
  </si>
  <si>
    <t>※品名は、注文書に示した記号に代えても可（以下同様）</t>
    <rPh sb="1" eb="3">
      <t>ヒンメイ</t>
    </rPh>
    <rPh sb="5" eb="8">
      <t>チュウモンショ</t>
    </rPh>
    <rPh sb="9" eb="10">
      <t>シメ</t>
    </rPh>
    <rPh sb="12" eb="14">
      <t>キゴウ</t>
    </rPh>
    <rPh sb="15" eb="16">
      <t>カ</t>
    </rPh>
    <rPh sb="19" eb="20">
      <t>カ</t>
    </rPh>
    <rPh sb="21" eb="23">
      <t>イカ</t>
    </rPh>
    <rPh sb="23" eb="25">
      <t>ドウヨウ</t>
    </rPh>
    <phoneticPr fontId="3"/>
  </si>
  <si>
    <t>附属用品</t>
    <rPh sb="0" eb="2">
      <t>フゾク</t>
    </rPh>
    <rPh sb="2" eb="4">
      <t>ヨウヒン</t>
    </rPh>
    <phoneticPr fontId="3"/>
  </si>
  <si>
    <t>チラシの例示Bの番号</t>
    <rPh sb="4" eb="6">
      <t>レイジ</t>
    </rPh>
    <rPh sb="8" eb="10">
      <t>バンゴウ</t>
    </rPh>
    <phoneticPr fontId="3"/>
  </si>
  <si>
    <t>容易に脱着できるか</t>
    <rPh sb="0" eb="2">
      <t>ヨウイ</t>
    </rPh>
    <rPh sb="3" eb="5">
      <t>ダッチャク</t>
    </rPh>
    <phoneticPr fontId="3"/>
  </si>
  <si>
    <t>【セット又はパッケージⅱ】</t>
    <rPh sb="4" eb="5">
      <t>マタ</t>
    </rPh>
    <phoneticPr fontId="3"/>
  </si>
  <si>
    <t>【ディーラーOP】</t>
    <phoneticPr fontId="3"/>
  </si>
  <si>
    <t>コーナーセンサー</t>
    <phoneticPr fontId="3"/>
  </si>
  <si>
    <t>サイドバイザー</t>
    <phoneticPr fontId="3"/>
  </si>
  <si>
    <t>バックブザー</t>
    <phoneticPr fontId="3"/>
  </si>
  <si>
    <t>セット内の付加物の価格</t>
    <phoneticPr fontId="3"/>
  </si>
  <si>
    <t>自動車税環境性能割の課税標準算定のチェックシート</t>
    <phoneticPr fontId="3"/>
  </si>
  <si>
    <t>(Ｃ)</t>
    <phoneticPr fontId="3"/>
  </si>
  <si>
    <t>車両本体価額は、通常の取引の条件に従って販売業者から取得するとした場合における販売価額に相当する金額（公表小売価格の0.9・消費税抜き）となっているか</t>
  </si>
  <si>
    <t>☑</t>
    <phoneticPr fontId="3"/>
  </si>
  <si>
    <t>□</t>
  </si>
  <si>
    <t>☑</t>
    <phoneticPr fontId="3"/>
  </si>
  <si>
    <t>課税標準額は、車両本体価格に含まれていない付加物（例示Ａ）をすべて含めて計算しているか</t>
  </si>
  <si>
    <t>②</t>
    <phoneticPr fontId="3"/>
  </si>
  <si>
    <t>付加物に該当しない付属物（以下「付属用品」という。）は、チラシの例示Ｂに該当するか</t>
    <phoneticPr fontId="3"/>
  </si>
  <si>
    <t>例示Ｂに該当しない付属用品がある場合、工具等を要せずに容易に脱着できるものか</t>
  </si>
  <si>
    <t>課税標準額</t>
    <rPh sb="0" eb="2">
      <t>カゼイ</t>
    </rPh>
    <rPh sb="2" eb="4">
      <t>ヒョウジュン</t>
    </rPh>
    <rPh sb="4" eb="5">
      <t>ガク</t>
    </rPh>
    <phoneticPr fontId="3"/>
  </si>
  <si>
    <t>車両本体　Ａ</t>
    <rPh sb="0" eb="2">
      <t>シャリョウ</t>
    </rPh>
    <rPh sb="2" eb="4">
      <t>ホンタイ</t>
    </rPh>
    <phoneticPr fontId="3"/>
  </si>
  <si>
    <t>（付属用品名：　　　　　　　　　　　　　　　　　　　　　　　　　　　　　　　　　　　　　　）</t>
    <phoneticPr fontId="3"/>
  </si>
  <si>
    <t>付加物　Ｂ+Ｃ</t>
    <rPh sb="0" eb="2">
      <t>フカ</t>
    </rPh>
    <rPh sb="2" eb="3">
      <t>ブツ</t>
    </rPh>
    <phoneticPr fontId="3"/>
  </si>
  <si>
    <t>付加物価額は、カタログ等に掲載された価格（取付費用込み・消費税抜き）に0.9を乗じて算出した額となっているか</t>
  </si>
  <si>
    <t>合計</t>
    <rPh sb="0" eb="2">
      <t>ゴウケイ</t>
    </rPh>
    <phoneticPr fontId="3"/>
  </si>
  <si>
    <t>セットやパッケージに付加物に該当するものとしないものが混在している場合は、按分して計算しているか</t>
  </si>
  <si>
    <t>○○○○○○</t>
    <phoneticPr fontId="3"/>
  </si>
  <si>
    <t>0123</t>
    <phoneticPr fontId="3"/>
  </si>
  <si>
    <t>△△△-▲▲123◇</t>
    <phoneticPr fontId="3"/>
  </si>
  <si>
    <t>○</t>
    <phoneticPr fontId="3"/>
  </si>
  <si>
    <t>×</t>
    <phoneticPr fontId="3"/>
  </si>
  <si>
    <t>×（例示 B ①）</t>
    <rPh sb="2" eb="4">
      <t>レイジ</t>
    </rPh>
    <phoneticPr fontId="3"/>
  </si>
  <si>
    <t>×（例示 B ②）</t>
    <rPh sb="2" eb="4">
      <t>レイジ</t>
    </rPh>
    <phoneticPr fontId="3"/>
  </si>
  <si>
    <t>×（例示 B ③）</t>
    <rPh sb="2" eb="4">
      <t>レイジ</t>
    </rPh>
    <phoneticPr fontId="3"/>
  </si>
  <si>
    <t>×（例示 B ④）</t>
    <rPh sb="2" eb="4">
      <t>レイジ</t>
    </rPh>
    <phoneticPr fontId="3"/>
  </si>
  <si>
    <t>×（例示 B ⑤）</t>
    <rPh sb="2" eb="4">
      <t>レイジ</t>
    </rPh>
    <phoneticPr fontId="3"/>
  </si>
  <si>
    <t>×（例示 B ⑥）</t>
    <rPh sb="2" eb="4">
      <t>レイジ</t>
    </rPh>
    <phoneticPr fontId="3"/>
  </si>
  <si>
    <t>×（例示 B ⑦）</t>
    <rPh sb="2" eb="4">
      <t>レイジ</t>
    </rPh>
    <phoneticPr fontId="3"/>
  </si>
  <si>
    <t>×（例示 B ⑧）</t>
    <rPh sb="2" eb="4">
      <t>レイジ</t>
    </rPh>
    <phoneticPr fontId="3"/>
  </si>
  <si>
    <t>×（例示 B ⑨）</t>
    <rPh sb="2" eb="4">
      <t>レイジ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</si>
</sst>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font>
    <font>
      <sz val="11"/>
      <color theme="1"/>
      <name val="ＭＳ Ｐゴシック"/>
      <family val="2"/>
      <charset val="128"/>
    </font>
    <font>
      <b/>
      <sz val="11"/>
      <color theme="1"/>
      <name val="ＭＳ Ｐゴシック"/>
      <family val="3"/>
      <charset val="128"/>
    </font>
    <font>
      <sz val="6"/>
      <name val="ＭＳ Ｐゴシック"/>
      <family val="2"/>
      <charset val="128"/>
    </font>
    <font>
      <b/>
      <sz val="12"/>
      <color theme="1"/>
      <name val="ＭＳ Ｐゴシック"/>
      <family val="3"/>
      <charset val="128"/>
    </font>
    <font>
      <b/>
      <sz val="14"/>
      <color theme="1"/>
      <name val="ＭＳ Ｐゴシック"/>
      <family val="3"/>
      <charset val="128"/>
    </font>
    <font>
      <sz val="8"/>
      <color theme="1"/>
      <name val="ＭＳ Ｐゴシック"/>
      <family val="3"/>
      <charset val="128"/>
    </font>
    <font>
      <sz val="9"/>
      <color theme="1"/>
      <name val="ＭＳ Ｐゴシック"/>
      <family val="2"/>
      <charset val="128"/>
    </font>
    <font>
      <sz val="9"/>
      <color theme="1"/>
      <name val="ＭＳ Ｐゴシック"/>
      <family val="3"/>
      <charset val="128"/>
    </font>
    <font>
      <sz val="10"/>
      <color theme="1"/>
      <name val="ＭＳ Ｐゴシック"/>
      <family val="2"/>
      <charset val="128"/>
    </font>
    <font>
      <sz val="10"/>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top/>
      <bottom style="medium">
        <color indexed="64"/>
      </bottom>
      <diagonal style="hair">
        <color indexed="64"/>
      </diagonal>
    </border>
    <border diagonalDown="1">
      <left/>
      <right/>
      <top/>
      <bottom style="medium">
        <color indexed="64"/>
      </bottom>
      <diagonal style="hair">
        <color indexed="64"/>
      </diagonal>
    </border>
    <border diagonalDown="1">
      <left/>
      <right style="thin">
        <color indexed="64"/>
      </right>
      <top/>
      <bottom style="medium">
        <color indexed="64"/>
      </bottom>
      <diagonal style="hair">
        <color indexed="64"/>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9">
    <xf numFmtId="0" fontId="0" fillId="0" borderId="0" xfId="0">
      <alignment vertical="center"/>
    </xf>
    <xf numFmtId="0" fontId="2" fillId="0" borderId="0" xfId="0" applyFont="1">
      <alignment vertical="center"/>
    </xf>
    <xf numFmtId="0" fontId="0" fillId="0" borderId="0" xfId="0" applyAlignment="1">
      <alignment vertical="center"/>
    </xf>
    <xf numFmtId="0" fontId="4" fillId="0" borderId="0" xfId="0" applyFont="1">
      <alignment vertical="center"/>
    </xf>
    <xf numFmtId="0" fontId="5" fillId="0" borderId="0" xfId="0" applyFont="1" applyAlignment="1">
      <alignment vertical="center"/>
    </xf>
    <xf numFmtId="49" fontId="0" fillId="0" borderId="10" xfId="0" applyNumberFormat="1" applyBorder="1" applyAlignment="1">
      <alignment vertical="center"/>
    </xf>
    <xf numFmtId="0" fontId="0" fillId="0" borderId="10" xfId="0" applyBorder="1" applyAlignment="1">
      <alignment vertical="center"/>
    </xf>
    <xf numFmtId="0" fontId="0" fillId="0" borderId="2" xfId="0" applyBorder="1" applyAlignment="1">
      <alignment vertical="center"/>
    </xf>
    <xf numFmtId="38" fontId="0" fillId="0" borderId="3" xfId="0" applyNumberFormat="1" applyBorder="1" applyAlignment="1">
      <alignment horizontal="center" vertical="center"/>
    </xf>
    <xf numFmtId="0" fontId="0" fillId="0" borderId="3" xfId="0" applyBorder="1">
      <alignment vertical="center"/>
    </xf>
    <xf numFmtId="0" fontId="0" fillId="0" borderId="3" xfId="0" applyBorder="1" applyAlignment="1">
      <alignment vertical="center"/>
    </xf>
    <xf numFmtId="0" fontId="7" fillId="0" borderId="0" xfId="0" applyFont="1" applyAlignment="1">
      <alignment vertical="top"/>
    </xf>
    <xf numFmtId="0" fontId="0" fillId="0" borderId="0" xfId="0" applyBorder="1" applyAlignment="1">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1" xfId="0" applyBorder="1" applyAlignment="1">
      <alignment horizontal="center" vertical="center"/>
    </xf>
    <xf numFmtId="0" fontId="9" fillId="0" borderId="5" xfId="0" applyFont="1" applyBorder="1" applyAlignment="1">
      <alignment horizontal="left"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38" fontId="0" fillId="0" borderId="1" xfId="0" applyNumberFormat="1" applyBorder="1" applyAlignment="1">
      <alignment horizontal="center" vertical="center"/>
    </xf>
    <xf numFmtId="0" fontId="10" fillId="0" borderId="22" xfId="0" applyFont="1" applyBorder="1" applyAlignment="1">
      <alignment horizontal="left" vertical="center"/>
    </xf>
    <xf numFmtId="0" fontId="10" fillId="0" borderId="10" xfId="0" applyFont="1" applyBorder="1" applyAlignment="1">
      <alignment horizontal="left" vertical="center"/>
    </xf>
    <xf numFmtId="0" fontId="10" fillId="0" borderId="23" xfId="0" applyFont="1" applyBorder="1" applyAlignment="1">
      <alignment horizontal="left"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9" fontId="0" fillId="0" borderId="6" xfId="0" applyNumberFormat="1" applyBorder="1" applyAlignment="1">
      <alignment horizontal="center" vertical="center"/>
    </xf>
    <xf numFmtId="0" fontId="9" fillId="0" borderId="1" xfId="0" applyFont="1" applyBorder="1" applyAlignment="1">
      <alignment horizontal="left" vertical="center" wrapText="1"/>
    </xf>
    <xf numFmtId="0" fontId="0" fillId="2" borderId="7" xfId="0" applyFill="1" applyBorder="1" applyAlignment="1">
      <alignment horizontal="center" vertical="center"/>
    </xf>
    <xf numFmtId="0" fontId="0" fillId="2" borderId="8" xfId="0" applyFill="1" applyBorder="1" applyAlignment="1">
      <alignment horizontal="center" vertical="center"/>
    </xf>
    <xf numFmtId="38" fontId="0" fillId="0" borderId="8" xfId="1" applyFont="1" applyBorder="1" applyAlignment="1">
      <alignment horizontal="center" vertical="center"/>
    </xf>
    <xf numFmtId="38" fontId="0" fillId="0" borderId="9" xfId="1" applyFont="1" applyBorder="1" applyAlignment="1">
      <alignment horizontal="center" vertical="center"/>
    </xf>
    <xf numFmtId="38" fontId="0" fillId="0" borderId="5" xfId="0" applyNumberFormat="1" applyBorder="1" applyAlignment="1">
      <alignment horizontal="center" vertical="center"/>
    </xf>
    <xf numFmtId="0" fontId="0" fillId="0" borderId="5" xfId="0" applyBorder="1" applyAlignment="1">
      <alignment horizontal="center" vertical="center"/>
    </xf>
    <xf numFmtId="0" fontId="0" fillId="2" borderId="40" xfId="0" applyFill="1" applyBorder="1" applyAlignment="1">
      <alignment horizontal="center" vertical="center"/>
    </xf>
    <xf numFmtId="38" fontId="0" fillId="0" borderId="8" xfId="0" applyNumberForma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2" borderId="5" xfId="0" applyFill="1" applyBorder="1" applyAlignment="1">
      <alignment horizontal="center" vertical="center" textRotation="255"/>
    </xf>
    <xf numFmtId="0" fontId="0" fillId="2" borderId="6" xfId="0" applyFill="1" applyBorder="1" applyAlignment="1">
      <alignment horizontal="center" vertical="center" textRotation="255"/>
    </xf>
    <xf numFmtId="0" fontId="0" fillId="2" borderId="33" xfId="0" applyFill="1" applyBorder="1" applyAlignment="1">
      <alignment horizontal="center" vertical="center" textRotation="255"/>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33" xfId="0" applyBorder="1" applyAlignment="1">
      <alignment horizontal="center" vertical="center"/>
    </xf>
    <xf numFmtId="38" fontId="0" fillId="0" borderId="29" xfId="1"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38" fontId="0" fillId="0" borderId="34" xfId="1" applyFont="1" applyBorder="1" applyAlignment="1">
      <alignment horizontal="center" vertical="center"/>
    </xf>
    <xf numFmtId="38" fontId="0" fillId="0" borderId="34" xfId="0" applyNumberForma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38" fontId="0" fillId="0" borderId="1" xfId="1" applyFont="1" applyBorder="1" applyAlignment="1">
      <alignment horizontal="center" vertical="center"/>
    </xf>
    <xf numFmtId="38" fontId="0" fillId="0" borderId="3" xfId="0" applyNumberFormat="1" applyBorder="1" applyAlignment="1">
      <alignment horizontal="center" vertical="center"/>
    </xf>
    <xf numFmtId="38" fontId="0" fillId="0" borderId="7" xfId="1" applyFont="1" applyBorder="1" applyAlignment="1">
      <alignment horizontal="center" vertical="center"/>
    </xf>
    <xf numFmtId="38" fontId="0" fillId="0" borderId="37" xfId="1" applyFont="1" applyBorder="1" applyAlignment="1">
      <alignment horizontal="center" vertical="center"/>
    </xf>
    <xf numFmtId="38" fontId="0" fillId="0" borderId="38" xfId="1" applyFont="1" applyBorder="1" applyAlignment="1">
      <alignment horizontal="center" vertical="center"/>
    </xf>
    <xf numFmtId="38" fontId="0" fillId="0" borderId="39" xfId="1" applyFon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38" fontId="0" fillId="0" borderId="3" xfId="1" applyFont="1" applyBorder="1" applyAlignment="1">
      <alignment horizontal="center" vertical="center"/>
    </xf>
    <xf numFmtId="38" fontId="0" fillId="0" borderId="4" xfId="1"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4" xfId="0" applyBorder="1" applyAlignment="1">
      <alignment horizontal="center" vertical="center"/>
    </xf>
    <xf numFmtId="0" fontId="0" fillId="2" borderId="5" xfId="0" applyFill="1" applyBorder="1" applyAlignment="1">
      <alignment horizontal="center" vertical="center" wrapText="1"/>
    </xf>
    <xf numFmtId="0" fontId="7" fillId="0" borderId="12" xfId="0" applyFont="1" applyBorder="1" applyAlignment="1">
      <alignment horizontal="distributed"/>
    </xf>
    <xf numFmtId="0" fontId="8" fillId="0" borderId="12" xfId="0" applyFont="1" applyBorder="1" applyAlignment="1">
      <alignment horizontal="distributed"/>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11" xfId="0" applyBorder="1" applyAlignment="1">
      <alignment horizontal="center" vertical="center"/>
    </xf>
    <xf numFmtId="0" fontId="0" fillId="0" borderId="14" xfId="0" applyBorder="1" applyAlignment="1">
      <alignment horizontal="center" vertical="center"/>
    </xf>
    <xf numFmtId="38" fontId="0" fillId="0" borderId="12" xfId="1" applyFont="1" applyBorder="1" applyAlignment="1">
      <alignment horizontal="center" vertical="center"/>
    </xf>
    <xf numFmtId="38" fontId="0" fillId="0" borderId="13" xfId="1" applyFont="1" applyBorder="1" applyAlignment="1">
      <alignment horizontal="center" vertical="center"/>
    </xf>
    <xf numFmtId="38" fontId="0" fillId="0" borderId="0" xfId="1" applyFont="1" applyBorder="1" applyAlignment="1">
      <alignment horizontal="center" vertical="center"/>
    </xf>
    <xf numFmtId="38" fontId="0" fillId="0" borderId="15" xfId="1" applyFont="1" applyBorder="1" applyAlignment="1">
      <alignment horizontal="center" vertical="center"/>
    </xf>
    <xf numFmtId="38" fontId="0" fillId="0" borderId="10" xfId="1" applyFont="1" applyBorder="1" applyAlignment="1">
      <alignment horizontal="center" vertical="center"/>
    </xf>
    <xf numFmtId="38" fontId="0" fillId="0" borderId="23" xfId="1" applyFont="1" applyBorder="1" applyAlignment="1">
      <alignment horizontal="center" vertical="center"/>
    </xf>
    <xf numFmtId="38" fontId="0" fillId="0" borderId="2" xfId="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34" xfId="0" applyBorder="1" applyAlignment="1">
      <alignment horizontal="center" vertical="center"/>
    </xf>
    <xf numFmtId="0" fontId="0" fillId="0" borderId="1" xfId="0" applyBorder="1" applyAlignment="1">
      <alignment horizontal="center" vertical="center" shrinkToFit="1"/>
    </xf>
    <xf numFmtId="0" fontId="0" fillId="0" borderId="10" xfId="0" applyBorder="1" applyAlignment="1">
      <alignment horizontal="center" vertical="center"/>
    </xf>
    <xf numFmtId="9" fontId="0" fillId="0" borderId="6" xfId="2"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123825</xdr:colOff>
      <xdr:row>4</xdr:row>
      <xdr:rowOff>0</xdr:rowOff>
    </xdr:from>
    <xdr:to>
      <xdr:col>28</xdr:col>
      <xdr:colOff>123825</xdr:colOff>
      <xdr:row>26</xdr:row>
      <xdr:rowOff>152400</xdr:rowOff>
    </xdr:to>
    <xdr:sp macro="" textlink="">
      <xdr:nvSpPr>
        <xdr:cNvPr id="2" name="正方形/長方形 1"/>
        <xdr:cNvSpPr/>
      </xdr:nvSpPr>
      <xdr:spPr>
        <a:xfrm>
          <a:off x="5924550" y="2933700"/>
          <a:ext cx="5734050" cy="5810250"/>
        </a:xfrm>
        <a:prstGeom prst="rect">
          <a:avLst/>
        </a:prstGeom>
        <a:noFill/>
        <a:ln>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276224</xdr:colOff>
      <xdr:row>3</xdr:row>
      <xdr:rowOff>76199</xdr:rowOff>
    </xdr:from>
    <xdr:to>
      <xdr:col>26</xdr:col>
      <xdr:colOff>19049</xdr:colOff>
      <xdr:row>4</xdr:row>
      <xdr:rowOff>114299</xdr:rowOff>
    </xdr:to>
    <xdr:sp macro="" textlink="">
      <xdr:nvSpPr>
        <xdr:cNvPr id="3" name="テキスト ボックス 2"/>
        <xdr:cNvSpPr txBox="1"/>
      </xdr:nvSpPr>
      <xdr:spPr>
        <a:xfrm>
          <a:off x="6076949" y="2752724"/>
          <a:ext cx="4486275" cy="29527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セットやパッケージに付加物と附属用品が混在している場合の計算方法</a:t>
          </a:r>
        </a:p>
      </xdr:txBody>
    </xdr:sp>
    <xdr:clientData/>
  </xdr:twoCellAnchor>
  <xdr:twoCellAnchor>
    <xdr:from>
      <xdr:col>23</xdr:col>
      <xdr:colOff>714376</xdr:colOff>
      <xdr:row>0</xdr:row>
      <xdr:rowOff>38100</xdr:rowOff>
    </xdr:from>
    <xdr:to>
      <xdr:col>28</xdr:col>
      <xdr:colOff>47626</xdr:colOff>
      <xdr:row>2</xdr:row>
      <xdr:rowOff>76200</xdr:rowOff>
    </xdr:to>
    <xdr:sp macro="" textlink="">
      <xdr:nvSpPr>
        <xdr:cNvPr id="4" name="メモ 3"/>
        <xdr:cNvSpPr/>
      </xdr:nvSpPr>
      <xdr:spPr>
        <a:xfrm>
          <a:off x="9982201" y="38100"/>
          <a:ext cx="1600200" cy="476250"/>
        </a:xfrm>
        <a:prstGeom prst="foldedCorne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t>算　定　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4</xdr:row>
      <xdr:rowOff>0</xdr:rowOff>
    </xdr:from>
    <xdr:to>
      <xdr:col>28</xdr:col>
      <xdr:colOff>123825</xdr:colOff>
      <xdr:row>26</xdr:row>
      <xdr:rowOff>152400</xdr:rowOff>
    </xdr:to>
    <xdr:sp macro="" textlink="">
      <xdr:nvSpPr>
        <xdr:cNvPr id="2" name="正方形/長方形 1"/>
        <xdr:cNvSpPr/>
      </xdr:nvSpPr>
      <xdr:spPr>
        <a:xfrm>
          <a:off x="5924550" y="914400"/>
          <a:ext cx="5734050" cy="5810250"/>
        </a:xfrm>
        <a:prstGeom prst="rect">
          <a:avLst/>
        </a:prstGeom>
        <a:noFill/>
        <a:ln>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276224</xdr:colOff>
      <xdr:row>3</xdr:row>
      <xdr:rowOff>76199</xdr:rowOff>
    </xdr:from>
    <xdr:to>
      <xdr:col>26</xdr:col>
      <xdr:colOff>19049</xdr:colOff>
      <xdr:row>4</xdr:row>
      <xdr:rowOff>114299</xdr:rowOff>
    </xdr:to>
    <xdr:sp macro="" textlink="">
      <xdr:nvSpPr>
        <xdr:cNvPr id="3" name="テキスト ボックス 2"/>
        <xdr:cNvSpPr txBox="1"/>
      </xdr:nvSpPr>
      <xdr:spPr>
        <a:xfrm>
          <a:off x="6076949" y="733424"/>
          <a:ext cx="4486275" cy="29527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セットやパッケージに付加物と附属用品が混在している場合の計算方法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0"/>
  <sheetViews>
    <sheetView showZeros="0" tabSelected="1" view="pageBreakPreview" zoomScaleNormal="100" zoomScaleSheetLayoutView="100" workbookViewId="0">
      <selection activeCell="B6" sqref="B6:D6"/>
    </sheetView>
  </sheetViews>
  <sheetFormatPr defaultRowHeight="13.5" x14ac:dyDescent="0.15"/>
  <cols>
    <col min="1" max="1" width="2.25" customWidth="1"/>
    <col min="2" max="2" width="3.625" customWidth="1"/>
    <col min="3" max="3" width="13" style="2" customWidth="1"/>
    <col min="4" max="4" width="3" style="2" customWidth="1"/>
    <col min="5" max="6" width="7" style="2" customWidth="1"/>
    <col min="7" max="7" width="3" style="2" customWidth="1"/>
    <col min="8" max="8" width="7.375" style="2" customWidth="1"/>
    <col min="9" max="9" width="9.625" style="2" customWidth="1"/>
    <col min="10" max="10" width="2.875" style="2" customWidth="1"/>
    <col min="11" max="11" width="9" style="2" customWidth="1"/>
    <col min="12" max="12" width="9.125" style="2" customWidth="1"/>
    <col min="13" max="13" width="5.75" style="2" customWidth="1"/>
    <col min="14" max="14" width="4.375" customWidth="1"/>
    <col min="15" max="15" width="4.125" customWidth="1"/>
    <col min="16" max="16" width="3.625" customWidth="1"/>
    <col min="17" max="17" width="13" customWidth="1"/>
    <col min="18" max="19" width="3" customWidth="1"/>
    <col min="20" max="20" width="10.875" customWidth="1"/>
    <col min="21" max="21" width="8.625" customWidth="1"/>
    <col min="22" max="22" width="3" customWidth="1"/>
    <col min="23" max="23" width="2.875" customWidth="1"/>
    <col min="24" max="24" width="12.125" customWidth="1"/>
    <col min="25" max="25" width="2.875" customWidth="1"/>
    <col min="26" max="26" width="4.125" customWidth="1"/>
    <col min="27" max="27" width="9.125" customWidth="1"/>
    <col min="28" max="28" width="5.75" customWidth="1"/>
    <col min="29" max="29" width="2.75" customWidth="1"/>
  </cols>
  <sheetData>
    <row r="1" spans="1:28" ht="17.25" customHeight="1" x14ac:dyDescent="0.15">
      <c r="A1" s="3"/>
    </row>
    <row r="2" spans="1:28" ht="17.25" customHeight="1" x14ac:dyDescent="0.15">
      <c r="A2" s="3"/>
      <c r="C2" s="4" t="s">
        <v>2</v>
      </c>
    </row>
    <row r="3" spans="1:28" ht="17.25" customHeight="1" x14ac:dyDescent="0.15">
      <c r="A3" s="3"/>
    </row>
    <row r="4" spans="1:28" ht="20.25" customHeight="1" x14ac:dyDescent="0.15">
      <c r="B4" s="1" t="s">
        <v>3</v>
      </c>
      <c r="D4" s="97" t="s">
        <v>4</v>
      </c>
      <c r="E4" s="97"/>
      <c r="F4" s="97" t="s">
        <v>70</v>
      </c>
      <c r="G4" s="97"/>
      <c r="H4" s="97"/>
      <c r="I4" s="97" t="s">
        <v>5</v>
      </c>
      <c r="J4" s="97"/>
      <c r="K4" s="5" t="s">
        <v>69</v>
      </c>
      <c r="L4" s="6" t="s">
        <v>6</v>
      </c>
      <c r="M4" s="6"/>
    </row>
    <row r="5" spans="1:28" ht="20.25" customHeight="1" thickBot="1" x14ac:dyDescent="0.2">
      <c r="B5" s="18" t="s">
        <v>7</v>
      </c>
      <c r="C5" s="18"/>
      <c r="D5" s="18"/>
      <c r="E5" s="18" t="s">
        <v>8</v>
      </c>
      <c r="F5" s="18"/>
      <c r="G5" s="18"/>
      <c r="H5" s="18" t="s">
        <v>9</v>
      </c>
      <c r="I5" s="18"/>
      <c r="J5" s="18"/>
      <c r="K5" s="75" t="s">
        <v>10</v>
      </c>
      <c r="L5" s="24"/>
      <c r="M5" s="24"/>
    </row>
    <row r="6" spans="1:28" ht="20.25" customHeight="1" thickBot="1" x14ac:dyDescent="0.2">
      <c r="B6" s="96" t="s">
        <v>68</v>
      </c>
      <c r="C6" s="96"/>
      <c r="D6" s="96"/>
      <c r="E6" s="54">
        <v>3333000</v>
      </c>
      <c r="F6" s="54"/>
      <c r="G6" s="54"/>
      <c r="H6" s="54">
        <f>+E6/1.1</f>
        <v>3029999.9999999995</v>
      </c>
      <c r="I6" s="54"/>
      <c r="J6" s="88"/>
      <c r="K6" s="56">
        <f>ROUNDDOWN(H6*0.9,-3)</f>
        <v>2727000</v>
      </c>
      <c r="L6" s="30"/>
      <c r="M6" s="31"/>
      <c r="N6" t="s">
        <v>11</v>
      </c>
      <c r="P6" s="1" t="s">
        <v>12</v>
      </c>
    </row>
    <row r="7" spans="1:28" ht="20.25" customHeight="1" x14ac:dyDescent="0.15">
      <c r="P7" s="18" t="s">
        <v>13</v>
      </c>
      <c r="Q7" s="18"/>
      <c r="R7" s="18"/>
      <c r="S7" s="19" t="s">
        <v>14</v>
      </c>
      <c r="T7" s="41"/>
      <c r="U7" s="41"/>
      <c r="V7" s="42"/>
      <c r="W7" s="18" t="s">
        <v>15</v>
      </c>
      <c r="X7" s="18"/>
      <c r="Y7" s="18"/>
      <c r="Z7" s="18" t="s">
        <v>16</v>
      </c>
      <c r="AA7" s="18"/>
      <c r="AB7" s="18"/>
    </row>
    <row r="8" spans="1:28" ht="20.25" customHeight="1" x14ac:dyDescent="0.15">
      <c r="B8" s="1" t="s">
        <v>17</v>
      </c>
      <c r="P8" s="80" t="s">
        <v>18</v>
      </c>
      <c r="Q8" s="82">
        <v>60000</v>
      </c>
      <c r="R8" s="83"/>
      <c r="S8" s="92" t="s">
        <v>19</v>
      </c>
      <c r="T8" s="93"/>
      <c r="U8" s="93"/>
      <c r="V8" s="94"/>
      <c r="W8" s="54">
        <v>20000</v>
      </c>
      <c r="X8" s="54"/>
      <c r="Y8" s="54"/>
      <c r="Z8" s="16" t="s">
        <v>20</v>
      </c>
      <c r="AA8" s="16"/>
      <c r="AB8" s="16"/>
    </row>
    <row r="9" spans="1:28" ht="20.25" customHeight="1" x14ac:dyDescent="0.15">
      <c r="B9" s="38" t="s">
        <v>21</v>
      </c>
      <c r="C9" s="19" t="s">
        <v>22</v>
      </c>
      <c r="D9" s="42"/>
      <c r="E9" s="18" t="s">
        <v>8</v>
      </c>
      <c r="F9" s="18"/>
      <c r="G9" s="18"/>
      <c r="H9" s="18" t="s">
        <v>9</v>
      </c>
      <c r="I9" s="18"/>
      <c r="J9" s="18"/>
      <c r="K9" s="75" t="s">
        <v>10</v>
      </c>
      <c r="L9" s="24"/>
      <c r="M9" s="24"/>
      <c r="P9" s="81"/>
      <c r="Q9" s="84"/>
      <c r="R9" s="85"/>
      <c r="S9" s="92" t="s">
        <v>23</v>
      </c>
      <c r="T9" s="93"/>
      <c r="U9" s="93"/>
      <c r="V9" s="94"/>
      <c r="W9" s="54">
        <v>20000</v>
      </c>
      <c r="X9" s="54"/>
      <c r="Y9" s="54"/>
      <c r="Z9" s="16" t="s">
        <v>24</v>
      </c>
      <c r="AA9" s="16"/>
      <c r="AB9" s="16"/>
    </row>
    <row r="10" spans="1:28" ht="20.25" customHeight="1" x14ac:dyDescent="0.15">
      <c r="B10" s="39"/>
      <c r="C10" s="43" t="s">
        <v>25</v>
      </c>
      <c r="D10" s="45"/>
      <c r="E10" s="54">
        <v>34000</v>
      </c>
      <c r="F10" s="54"/>
      <c r="G10" s="54"/>
      <c r="H10" s="54">
        <f>+E10/1.1</f>
        <v>30909.090909090908</v>
      </c>
      <c r="I10" s="54"/>
      <c r="J10" s="54"/>
      <c r="K10" s="65"/>
      <c r="L10" s="66"/>
      <c r="M10" s="67"/>
      <c r="P10" s="81"/>
      <c r="Q10" s="84"/>
      <c r="R10" s="85"/>
      <c r="S10" s="92" t="s">
        <v>26</v>
      </c>
      <c r="T10" s="93"/>
      <c r="U10" s="93"/>
      <c r="V10" s="94"/>
      <c r="W10" s="54">
        <v>30000</v>
      </c>
      <c r="X10" s="54"/>
      <c r="Y10" s="54"/>
      <c r="Z10" s="16" t="s">
        <v>24</v>
      </c>
      <c r="AA10" s="16"/>
      <c r="AB10" s="16"/>
    </row>
    <row r="11" spans="1:28" ht="20.25" customHeight="1" x14ac:dyDescent="0.15">
      <c r="B11" s="39"/>
      <c r="C11" s="43" t="s">
        <v>27</v>
      </c>
      <c r="D11" s="45"/>
      <c r="E11" s="54">
        <v>76000</v>
      </c>
      <c r="F11" s="54"/>
      <c r="G11" s="54"/>
      <c r="H11" s="54">
        <f t="shared" ref="H11:H14" si="0">+E11/1.1</f>
        <v>69090.909090909088</v>
      </c>
      <c r="I11" s="54"/>
      <c r="J11" s="54"/>
      <c r="K11" s="68"/>
      <c r="L11" s="69"/>
      <c r="M11" s="70"/>
      <c r="P11" s="48"/>
      <c r="Q11" s="86"/>
      <c r="R11" s="87"/>
      <c r="S11" s="92"/>
      <c r="T11" s="93"/>
      <c r="U11" s="93"/>
      <c r="V11" s="94"/>
      <c r="W11" s="54"/>
      <c r="X11" s="54"/>
      <c r="Y11" s="54"/>
      <c r="Z11" s="16"/>
      <c r="AA11" s="16"/>
      <c r="AB11" s="16"/>
    </row>
    <row r="12" spans="1:28" ht="20.25" customHeight="1" x14ac:dyDescent="0.15">
      <c r="B12" s="39"/>
      <c r="C12" s="43" t="s">
        <v>28</v>
      </c>
      <c r="D12" s="45"/>
      <c r="E12" s="54">
        <v>15000</v>
      </c>
      <c r="F12" s="54"/>
      <c r="G12" s="54"/>
      <c r="H12" s="54">
        <f t="shared" si="0"/>
        <v>13636.363636363636</v>
      </c>
      <c r="I12" s="54"/>
      <c r="J12" s="54"/>
      <c r="K12" s="68"/>
      <c r="L12" s="69"/>
      <c r="M12" s="70"/>
      <c r="P12" s="16" t="s">
        <v>29</v>
      </c>
      <c r="Q12" s="16"/>
      <c r="R12" s="16"/>
      <c r="S12" s="16"/>
      <c r="T12" s="16"/>
      <c r="U12" s="16"/>
      <c r="V12" s="16"/>
      <c r="W12" s="60"/>
      <c r="X12" s="61"/>
      <c r="Y12" s="62"/>
      <c r="Z12" s="7" t="s">
        <v>30</v>
      </c>
      <c r="AA12" s="63">
        <f>SUMIF(Z8:AB11,"○",W8:Y11)</f>
        <v>50000</v>
      </c>
      <c r="AB12" s="64"/>
    </row>
    <row r="13" spans="1:28" ht="20.25" customHeight="1" x14ac:dyDescent="0.15">
      <c r="B13" s="39"/>
      <c r="C13" s="43"/>
      <c r="D13" s="45"/>
      <c r="E13" s="54"/>
      <c r="F13" s="54"/>
      <c r="G13" s="54"/>
      <c r="H13" s="54">
        <f t="shared" si="0"/>
        <v>0</v>
      </c>
      <c r="I13" s="54"/>
      <c r="J13" s="54"/>
      <c r="K13" s="68"/>
      <c r="L13" s="69"/>
      <c r="M13" s="70"/>
      <c r="P13" s="16" t="s">
        <v>31</v>
      </c>
      <c r="Q13" s="16"/>
      <c r="R13" s="16"/>
      <c r="S13" s="16"/>
      <c r="T13" s="16"/>
      <c r="U13" s="16"/>
      <c r="V13" s="16"/>
      <c r="W13" s="7" t="s">
        <v>32</v>
      </c>
      <c r="X13" s="55">
        <f>SUM(W8:Y11)</f>
        <v>70000</v>
      </c>
      <c r="Y13" s="74"/>
      <c r="Z13" s="60"/>
      <c r="AA13" s="61"/>
      <c r="AB13" s="62"/>
    </row>
    <row r="14" spans="1:28" ht="20.25" customHeight="1" thickBot="1" x14ac:dyDescent="0.2">
      <c r="B14" s="39"/>
      <c r="C14" s="78" t="s">
        <v>33</v>
      </c>
      <c r="D14" s="79"/>
      <c r="E14" s="91"/>
      <c r="F14" s="91"/>
      <c r="G14" s="91"/>
      <c r="H14" s="91">
        <f t="shared" si="0"/>
        <v>0</v>
      </c>
      <c r="I14" s="91"/>
      <c r="J14" s="91"/>
      <c r="K14" s="71"/>
      <c r="L14" s="72"/>
      <c r="M14" s="73"/>
      <c r="P14" s="76" t="s">
        <v>34</v>
      </c>
      <c r="Q14" s="77"/>
      <c r="R14" s="77"/>
      <c r="S14" s="77"/>
      <c r="T14" s="77"/>
      <c r="U14" s="77"/>
      <c r="V14" s="77"/>
      <c r="W14" s="77"/>
      <c r="X14" s="77"/>
      <c r="Y14" s="77"/>
      <c r="Z14" s="77"/>
      <c r="AA14" s="77"/>
      <c r="AB14" s="77"/>
    </row>
    <row r="15" spans="1:28" ht="20.25" customHeight="1" thickTop="1" thickBot="1" x14ac:dyDescent="0.2">
      <c r="B15" s="40"/>
      <c r="C15" s="48" t="s">
        <v>35</v>
      </c>
      <c r="D15" s="49"/>
      <c r="E15" s="51">
        <f>SUM(E10:G14)</f>
        <v>125000</v>
      </c>
      <c r="F15" s="51"/>
      <c r="G15" s="95"/>
      <c r="H15" s="51">
        <f>SUM(H10:J14)</f>
        <v>113636.36363636363</v>
      </c>
      <c r="I15" s="52"/>
      <c r="J15" s="53"/>
      <c r="K15" s="56">
        <f>+H15*0.9</f>
        <v>102272.72727272726</v>
      </c>
      <c r="L15" s="57"/>
      <c r="M15" s="31"/>
      <c r="N15" t="s">
        <v>36</v>
      </c>
      <c r="P15" s="7" t="s">
        <v>18</v>
      </c>
      <c r="Q15" s="8">
        <f>+Q8</f>
        <v>60000</v>
      </c>
      <c r="R15" s="9" t="s">
        <v>37</v>
      </c>
      <c r="S15" s="9" t="s">
        <v>30</v>
      </c>
      <c r="T15" s="55">
        <f>+AA12</f>
        <v>50000</v>
      </c>
      <c r="U15" s="55"/>
      <c r="V15" s="9" t="s">
        <v>38</v>
      </c>
      <c r="W15" s="10" t="s">
        <v>39</v>
      </c>
      <c r="X15" s="8">
        <f>+X13</f>
        <v>70000</v>
      </c>
      <c r="Y15" s="9" t="s">
        <v>40</v>
      </c>
      <c r="Z15" s="58">
        <f>IF(X15=0,"",Q15*T15/X15)</f>
        <v>42857.142857142855</v>
      </c>
      <c r="AA15" s="57"/>
      <c r="AB15" s="59"/>
    </row>
    <row r="16" spans="1:28" ht="20.25" customHeight="1" x14ac:dyDescent="0.15">
      <c r="C16" s="11" t="s">
        <v>41</v>
      </c>
    </row>
    <row r="17" spans="2:31" ht="20.25" customHeight="1" x14ac:dyDescent="0.15">
      <c r="B17" s="38" t="s">
        <v>42</v>
      </c>
      <c r="C17" s="19" t="s">
        <v>22</v>
      </c>
      <c r="D17" s="41"/>
      <c r="E17" s="41"/>
      <c r="F17" s="41"/>
      <c r="G17" s="42"/>
      <c r="H17" s="18" t="s">
        <v>43</v>
      </c>
      <c r="I17" s="18"/>
      <c r="J17" s="18"/>
      <c r="K17" s="19" t="s">
        <v>44</v>
      </c>
      <c r="L17" s="41"/>
      <c r="M17" s="42"/>
      <c r="P17" s="1" t="s">
        <v>45</v>
      </c>
    </row>
    <row r="18" spans="2:31" ht="20.25" customHeight="1" x14ac:dyDescent="0.15">
      <c r="B18" s="39"/>
      <c r="C18" s="43"/>
      <c r="D18" s="44"/>
      <c r="E18" s="44"/>
      <c r="F18" s="44"/>
      <c r="G18" s="45"/>
      <c r="H18" s="16"/>
      <c r="I18" s="16"/>
      <c r="J18" s="16"/>
      <c r="K18" s="46"/>
      <c r="L18" s="46"/>
      <c r="M18" s="46"/>
      <c r="P18" s="18" t="s">
        <v>13</v>
      </c>
      <c r="Q18" s="18"/>
      <c r="R18" s="18"/>
      <c r="S18" s="19" t="s">
        <v>14</v>
      </c>
      <c r="T18" s="41"/>
      <c r="U18" s="41"/>
      <c r="V18" s="42"/>
      <c r="W18" s="18" t="s">
        <v>15</v>
      </c>
      <c r="X18" s="18"/>
      <c r="Y18" s="18"/>
      <c r="Z18" s="18" t="s">
        <v>16</v>
      </c>
      <c r="AA18" s="18"/>
      <c r="AB18" s="18"/>
    </row>
    <row r="19" spans="2:31" ht="20.25" customHeight="1" x14ac:dyDescent="0.15">
      <c r="B19" s="39"/>
      <c r="C19" s="43"/>
      <c r="D19" s="44"/>
      <c r="E19" s="44"/>
      <c r="F19" s="44"/>
      <c r="G19" s="45"/>
      <c r="H19" s="16"/>
      <c r="I19" s="16"/>
      <c r="J19" s="16"/>
      <c r="K19" s="46"/>
      <c r="L19" s="46"/>
      <c r="M19" s="46"/>
      <c r="P19" s="80" t="s">
        <v>18</v>
      </c>
      <c r="Q19" s="82"/>
      <c r="R19" s="83"/>
      <c r="S19" s="43"/>
      <c r="T19" s="44"/>
      <c r="U19" s="44"/>
      <c r="V19" s="45"/>
      <c r="W19" s="88"/>
      <c r="X19" s="63"/>
      <c r="Y19" s="64"/>
      <c r="Z19" s="89"/>
      <c r="AA19" s="90"/>
      <c r="AB19" s="74"/>
    </row>
    <row r="20" spans="2:31" ht="20.25" customHeight="1" x14ac:dyDescent="0.15">
      <c r="B20" s="40"/>
      <c r="C20" s="43"/>
      <c r="D20" s="44"/>
      <c r="E20" s="44"/>
      <c r="F20" s="44"/>
      <c r="G20" s="45"/>
      <c r="H20" s="16"/>
      <c r="I20" s="16"/>
      <c r="J20" s="16"/>
      <c r="K20" s="46"/>
      <c r="L20" s="46"/>
      <c r="M20" s="46"/>
      <c r="P20" s="81"/>
      <c r="Q20" s="84"/>
      <c r="R20" s="85"/>
      <c r="S20" s="43"/>
      <c r="T20" s="44"/>
      <c r="U20" s="44"/>
      <c r="V20" s="45"/>
      <c r="W20" s="88"/>
      <c r="X20" s="63"/>
      <c r="Y20" s="64"/>
      <c r="Z20" s="89"/>
      <c r="AA20" s="90"/>
      <c r="AB20" s="74"/>
    </row>
    <row r="21" spans="2:31" ht="20.25" customHeight="1" x14ac:dyDescent="0.15">
      <c r="P21" s="81"/>
      <c r="Q21" s="84"/>
      <c r="R21" s="85"/>
      <c r="S21" s="43"/>
      <c r="T21" s="44"/>
      <c r="U21" s="44"/>
      <c r="V21" s="45"/>
      <c r="W21" s="88"/>
      <c r="X21" s="63"/>
      <c r="Y21" s="64"/>
      <c r="Z21" s="89"/>
      <c r="AA21" s="90"/>
      <c r="AB21" s="74"/>
    </row>
    <row r="22" spans="2:31" ht="20.25" customHeight="1" x14ac:dyDescent="0.15">
      <c r="B22" s="1" t="s">
        <v>46</v>
      </c>
      <c r="P22" s="48"/>
      <c r="Q22" s="86"/>
      <c r="R22" s="87"/>
      <c r="S22" s="43"/>
      <c r="T22" s="44"/>
      <c r="U22" s="44"/>
      <c r="V22" s="45"/>
      <c r="W22" s="88"/>
      <c r="X22" s="63"/>
      <c r="Y22" s="64"/>
      <c r="Z22" s="89"/>
      <c r="AA22" s="90"/>
      <c r="AB22" s="74"/>
    </row>
    <row r="23" spans="2:31" ht="20.25" customHeight="1" x14ac:dyDescent="0.15">
      <c r="B23" s="38" t="s">
        <v>21</v>
      </c>
      <c r="C23" s="19" t="s">
        <v>22</v>
      </c>
      <c r="D23" s="42"/>
      <c r="E23" s="18" t="s">
        <v>8</v>
      </c>
      <c r="F23" s="18"/>
      <c r="G23" s="18"/>
      <c r="H23" s="18" t="s">
        <v>9</v>
      </c>
      <c r="I23" s="18"/>
      <c r="J23" s="18"/>
      <c r="K23" s="75" t="s">
        <v>10</v>
      </c>
      <c r="L23" s="24"/>
      <c r="M23" s="24"/>
      <c r="P23" s="16" t="s">
        <v>29</v>
      </c>
      <c r="Q23" s="16"/>
      <c r="R23" s="16"/>
      <c r="S23" s="16"/>
      <c r="T23" s="16"/>
      <c r="U23" s="16"/>
      <c r="V23" s="16"/>
      <c r="W23" s="60"/>
      <c r="X23" s="61"/>
      <c r="Y23" s="62"/>
      <c r="Z23" s="7" t="s">
        <v>30</v>
      </c>
      <c r="AA23" s="63">
        <f>SUMIF(Z19:AB22,"○",W19:Y22)</f>
        <v>0</v>
      </c>
      <c r="AB23" s="64"/>
    </row>
    <row r="24" spans="2:31" ht="20.25" customHeight="1" x14ac:dyDescent="0.15">
      <c r="B24" s="39"/>
      <c r="C24" s="43" t="s">
        <v>47</v>
      </c>
      <c r="D24" s="45"/>
      <c r="E24" s="54">
        <v>75000</v>
      </c>
      <c r="F24" s="54"/>
      <c r="G24" s="54"/>
      <c r="H24" s="54">
        <f>+E24/1.1</f>
        <v>68181.818181818177</v>
      </c>
      <c r="I24" s="54"/>
      <c r="J24" s="54"/>
      <c r="K24" s="65"/>
      <c r="L24" s="66"/>
      <c r="M24" s="67"/>
      <c r="P24" s="16" t="s">
        <v>31</v>
      </c>
      <c r="Q24" s="16"/>
      <c r="R24" s="16"/>
      <c r="S24" s="16"/>
      <c r="T24" s="16"/>
      <c r="U24" s="16"/>
      <c r="V24" s="16"/>
      <c r="W24" s="7" t="s">
        <v>39</v>
      </c>
      <c r="X24" s="55">
        <f>SUM(W19:Y22)</f>
        <v>0</v>
      </c>
      <c r="Y24" s="74"/>
      <c r="Z24" s="60"/>
      <c r="AA24" s="61"/>
      <c r="AB24" s="62"/>
    </row>
    <row r="25" spans="2:31" ht="20.25" customHeight="1" thickBot="1" x14ac:dyDescent="0.2">
      <c r="B25" s="39"/>
      <c r="C25" s="43" t="s">
        <v>48</v>
      </c>
      <c r="D25" s="45"/>
      <c r="E25" s="54">
        <v>14000</v>
      </c>
      <c r="F25" s="54"/>
      <c r="G25" s="54"/>
      <c r="H25" s="54">
        <f>+E25/1.1</f>
        <v>12727.272727272726</v>
      </c>
      <c r="I25" s="54"/>
      <c r="J25" s="54"/>
      <c r="K25" s="68"/>
      <c r="L25" s="69"/>
      <c r="M25" s="70"/>
      <c r="P25" s="76" t="s">
        <v>34</v>
      </c>
      <c r="Q25" s="77"/>
      <c r="R25" s="77"/>
      <c r="S25" s="77"/>
      <c r="T25" s="77"/>
      <c r="U25" s="77"/>
      <c r="V25" s="77"/>
      <c r="W25" s="77"/>
      <c r="X25" s="77"/>
      <c r="Y25" s="77"/>
      <c r="Z25" s="77"/>
      <c r="AA25" s="77"/>
      <c r="AB25" s="77"/>
    </row>
    <row r="26" spans="2:31" ht="20.25" customHeight="1" thickBot="1" x14ac:dyDescent="0.2">
      <c r="B26" s="39"/>
      <c r="C26" s="43" t="s">
        <v>49</v>
      </c>
      <c r="D26" s="45"/>
      <c r="E26" s="54">
        <v>9600</v>
      </c>
      <c r="F26" s="54"/>
      <c r="G26" s="54"/>
      <c r="H26" s="54">
        <f t="shared" ref="H26:H28" si="1">+E26/1.1</f>
        <v>8727.2727272727261</v>
      </c>
      <c r="I26" s="54"/>
      <c r="J26" s="54"/>
      <c r="K26" s="68"/>
      <c r="L26" s="69"/>
      <c r="M26" s="70"/>
      <c r="P26" s="7" t="s">
        <v>18</v>
      </c>
      <c r="Q26" s="8">
        <f>+Q19</f>
        <v>0</v>
      </c>
      <c r="R26" s="9" t="s">
        <v>37</v>
      </c>
      <c r="S26" s="9" t="s">
        <v>30</v>
      </c>
      <c r="T26" s="55">
        <f>+AA23</f>
        <v>0</v>
      </c>
      <c r="U26" s="55"/>
      <c r="V26" s="9" t="s">
        <v>38</v>
      </c>
      <c r="W26" s="10" t="s">
        <v>39</v>
      </c>
      <c r="X26" s="8">
        <f>+X24</f>
        <v>0</v>
      </c>
      <c r="Y26" s="9" t="s">
        <v>40</v>
      </c>
      <c r="Z26" s="58" t="str">
        <f>IF(X26=0,"",Q26*T26/X26)</f>
        <v/>
      </c>
      <c r="AA26" s="57"/>
      <c r="AB26" s="59"/>
    </row>
    <row r="27" spans="2:31" ht="20.25" customHeight="1" x14ac:dyDescent="0.15">
      <c r="B27" s="39"/>
      <c r="C27" s="43"/>
      <c r="D27" s="45"/>
      <c r="E27" s="54"/>
      <c r="F27" s="54"/>
      <c r="G27" s="54"/>
      <c r="H27" s="54">
        <f t="shared" si="1"/>
        <v>0</v>
      </c>
      <c r="I27" s="54"/>
      <c r="J27" s="54"/>
      <c r="K27" s="68"/>
      <c r="L27" s="69"/>
      <c r="M27" s="70"/>
      <c r="P27" s="12"/>
      <c r="Q27" s="12"/>
      <c r="R27" s="13"/>
      <c r="S27" s="13"/>
      <c r="T27" s="14"/>
      <c r="U27" s="14"/>
      <c r="V27" s="13"/>
      <c r="W27" s="12"/>
      <c r="X27" s="12"/>
      <c r="Y27" s="13"/>
      <c r="Z27" s="14"/>
      <c r="AA27" s="14"/>
      <c r="AB27" s="14"/>
    </row>
    <row r="28" spans="2:31" ht="20.25" customHeight="1" thickBot="1" x14ac:dyDescent="0.2">
      <c r="B28" s="39"/>
      <c r="C28" s="78" t="s">
        <v>50</v>
      </c>
      <c r="D28" s="79"/>
      <c r="E28" s="47">
        <v>42857</v>
      </c>
      <c r="F28" s="47"/>
      <c r="G28" s="47"/>
      <c r="H28" s="47">
        <f t="shared" si="1"/>
        <v>38960.909090909088</v>
      </c>
      <c r="I28" s="47"/>
      <c r="J28" s="47"/>
      <c r="K28" s="71"/>
      <c r="L28" s="72"/>
      <c r="M28" s="73"/>
      <c r="Q28" t="s">
        <v>51</v>
      </c>
      <c r="AE28" s="13"/>
    </row>
    <row r="29" spans="2:31" ht="20.25" customHeight="1" thickTop="1" thickBot="1" x14ac:dyDescent="0.2">
      <c r="B29" s="40"/>
      <c r="C29" s="48" t="s">
        <v>35</v>
      </c>
      <c r="D29" s="49"/>
      <c r="E29" s="50">
        <f>SUM(E24:G28)</f>
        <v>141457</v>
      </c>
      <c r="F29" s="50"/>
      <c r="G29" s="50"/>
      <c r="H29" s="51">
        <f>SUM(H24:J28)</f>
        <v>128597.27272727271</v>
      </c>
      <c r="I29" s="52"/>
      <c r="J29" s="53"/>
      <c r="K29" s="56">
        <f>+H29*0.9</f>
        <v>115737.54545454544</v>
      </c>
      <c r="L29" s="57"/>
      <c r="M29" s="31"/>
      <c r="N29" t="s">
        <v>52</v>
      </c>
      <c r="P29" s="16">
        <v>1</v>
      </c>
      <c r="Q29" s="27" t="s">
        <v>53</v>
      </c>
      <c r="R29" s="27"/>
      <c r="S29" s="27"/>
      <c r="T29" s="27"/>
      <c r="U29" s="27"/>
      <c r="V29" s="27"/>
      <c r="W29" s="27"/>
      <c r="X29" s="27"/>
      <c r="Y29" s="27"/>
      <c r="Z29" s="27"/>
      <c r="AA29" s="27"/>
      <c r="AB29" s="16" t="s">
        <v>54</v>
      </c>
      <c r="AE29" s="12" t="s">
        <v>55</v>
      </c>
    </row>
    <row r="30" spans="2:31" ht="20.25" customHeight="1" x14ac:dyDescent="0.15">
      <c r="P30" s="16"/>
      <c r="Q30" s="27"/>
      <c r="R30" s="27"/>
      <c r="S30" s="27"/>
      <c r="T30" s="27"/>
      <c r="U30" s="27"/>
      <c r="V30" s="27"/>
      <c r="W30" s="27"/>
      <c r="X30" s="27"/>
      <c r="Y30" s="27"/>
      <c r="Z30" s="27"/>
      <c r="AA30" s="27"/>
      <c r="AB30" s="16"/>
      <c r="AE30" s="12" t="s">
        <v>56</v>
      </c>
    </row>
    <row r="31" spans="2:31" ht="20.25" customHeight="1" x14ac:dyDescent="0.15">
      <c r="B31" s="38" t="s">
        <v>42</v>
      </c>
      <c r="C31" s="19" t="s">
        <v>22</v>
      </c>
      <c r="D31" s="41"/>
      <c r="E31" s="41"/>
      <c r="F31" s="41"/>
      <c r="G31" s="42"/>
      <c r="H31" s="18" t="s">
        <v>43</v>
      </c>
      <c r="I31" s="18"/>
      <c r="J31" s="18"/>
      <c r="K31" s="19" t="s">
        <v>44</v>
      </c>
      <c r="L31" s="41"/>
      <c r="M31" s="42"/>
      <c r="P31" s="16">
        <v>2</v>
      </c>
      <c r="Q31" s="27" t="s">
        <v>57</v>
      </c>
      <c r="R31" s="27"/>
      <c r="S31" s="27"/>
      <c r="T31" s="27"/>
      <c r="U31" s="27"/>
      <c r="V31" s="27"/>
      <c r="W31" s="27"/>
      <c r="X31" s="27"/>
      <c r="Y31" s="27"/>
      <c r="Z31" s="27"/>
      <c r="AA31" s="27"/>
      <c r="AB31" s="16" t="s">
        <v>56</v>
      </c>
      <c r="AE31" s="13"/>
    </row>
    <row r="32" spans="2:31" ht="20.25" customHeight="1" x14ac:dyDescent="0.15">
      <c r="B32" s="39"/>
      <c r="C32" s="43" t="s">
        <v>19</v>
      </c>
      <c r="D32" s="44"/>
      <c r="E32" s="44"/>
      <c r="F32" s="44"/>
      <c r="G32" s="45"/>
      <c r="H32" s="16" t="s">
        <v>58</v>
      </c>
      <c r="I32" s="16"/>
      <c r="J32" s="16"/>
      <c r="K32" s="46" t="s">
        <v>24</v>
      </c>
      <c r="L32" s="46"/>
      <c r="M32" s="46"/>
      <c r="P32" s="16"/>
      <c r="Q32" s="27"/>
      <c r="R32" s="27"/>
      <c r="S32" s="27"/>
      <c r="T32" s="27"/>
      <c r="U32" s="27"/>
      <c r="V32" s="27"/>
      <c r="W32" s="27"/>
      <c r="X32" s="27"/>
      <c r="Y32" s="27"/>
      <c r="Z32" s="27"/>
      <c r="AA32" s="27"/>
      <c r="AB32" s="16"/>
      <c r="AE32" s="12"/>
    </row>
    <row r="33" spans="2:31" ht="20.25" customHeight="1" x14ac:dyDescent="0.15">
      <c r="B33" s="39"/>
      <c r="C33" s="43"/>
      <c r="D33" s="44"/>
      <c r="E33" s="44"/>
      <c r="F33" s="44"/>
      <c r="G33" s="45"/>
      <c r="H33" s="16"/>
      <c r="I33" s="16"/>
      <c r="J33" s="16"/>
      <c r="K33" s="46"/>
      <c r="L33" s="46"/>
      <c r="M33" s="46"/>
      <c r="P33" s="16">
        <v>3</v>
      </c>
      <c r="Q33" s="27" t="s">
        <v>59</v>
      </c>
      <c r="R33" s="27"/>
      <c r="S33" s="27"/>
      <c r="T33" s="27"/>
      <c r="U33" s="27"/>
      <c r="V33" s="27"/>
      <c r="W33" s="27"/>
      <c r="X33" s="27"/>
      <c r="Y33" s="27"/>
      <c r="Z33" s="27"/>
      <c r="AA33" s="27"/>
      <c r="AB33" s="16" t="s">
        <v>54</v>
      </c>
      <c r="AE33" s="13"/>
    </row>
    <row r="34" spans="2:31" ht="20.25" customHeight="1" x14ac:dyDescent="0.15">
      <c r="B34" s="40"/>
      <c r="C34" s="43"/>
      <c r="D34" s="44"/>
      <c r="E34" s="44"/>
      <c r="F34" s="44"/>
      <c r="G34" s="45"/>
      <c r="H34" s="16"/>
      <c r="I34" s="16"/>
      <c r="J34" s="16"/>
      <c r="K34" s="46"/>
      <c r="L34" s="46"/>
      <c r="M34" s="46"/>
      <c r="P34" s="16"/>
      <c r="Q34" s="27"/>
      <c r="R34" s="27"/>
      <c r="S34" s="27"/>
      <c r="T34" s="27"/>
      <c r="U34" s="27"/>
      <c r="V34" s="27"/>
      <c r="W34" s="27"/>
      <c r="X34" s="27"/>
      <c r="Y34" s="27"/>
      <c r="Z34" s="27"/>
      <c r="AA34" s="27"/>
      <c r="AB34" s="16"/>
      <c r="AE34" s="13"/>
    </row>
    <row r="35" spans="2:31" ht="20.25" customHeight="1" x14ac:dyDescent="0.15">
      <c r="P35" s="16">
        <v>4</v>
      </c>
      <c r="Q35" s="17" t="s">
        <v>60</v>
      </c>
      <c r="R35" s="17"/>
      <c r="S35" s="17"/>
      <c r="T35" s="17"/>
      <c r="U35" s="17"/>
      <c r="V35" s="17"/>
      <c r="W35" s="17"/>
      <c r="X35" s="17"/>
      <c r="Y35" s="17"/>
      <c r="Z35" s="17"/>
      <c r="AA35" s="17"/>
      <c r="AB35" s="16" t="s">
        <v>55</v>
      </c>
    </row>
    <row r="36" spans="2:31" ht="20.25" customHeight="1" x14ac:dyDescent="0.15">
      <c r="B36" s="18" t="s">
        <v>61</v>
      </c>
      <c r="C36" s="18"/>
      <c r="D36" s="18"/>
      <c r="E36" s="18" t="s">
        <v>62</v>
      </c>
      <c r="F36" s="18"/>
      <c r="G36" s="18"/>
      <c r="H36" s="18"/>
      <c r="I36" s="20">
        <f>+K6</f>
        <v>2727000</v>
      </c>
      <c r="J36" s="16"/>
      <c r="K36" s="16"/>
      <c r="L36" s="16"/>
      <c r="M36" s="16"/>
      <c r="P36" s="16"/>
      <c r="Q36" s="21" t="s">
        <v>63</v>
      </c>
      <c r="R36" s="22"/>
      <c r="S36" s="22"/>
      <c r="T36" s="22"/>
      <c r="U36" s="22"/>
      <c r="V36" s="22"/>
      <c r="W36" s="22"/>
      <c r="X36" s="22"/>
      <c r="Y36" s="22"/>
      <c r="Z36" s="22"/>
      <c r="AA36" s="23"/>
      <c r="AB36" s="16"/>
    </row>
    <row r="37" spans="2:31" ht="20.25" customHeight="1" thickBot="1" x14ac:dyDescent="0.2">
      <c r="B37" s="18"/>
      <c r="C37" s="18"/>
      <c r="D37" s="18"/>
      <c r="E37" s="24" t="s">
        <v>64</v>
      </c>
      <c r="F37" s="24"/>
      <c r="G37" s="24"/>
      <c r="H37" s="24"/>
      <c r="I37" s="32">
        <f>ROUNDDOWN(K15+K29,-3)</f>
        <v>218000</v>
      </c>
      <c r="J37" s="33"/>
      <c r="K37" s="33"/>
      <c r="L37" s="33"/>
      <c r="M37" s="33"/>
      <c r="P37" s="16">
        <v>5</v>
      </c>
      <c r="Q37" s="27" t="s">
        <v>65</v>
      </c>
      <c r="R37" s="27"/>
      <c r="S37" s="27"/>
      <c r="T37" s="27"/>
      <c r="U37" s="27"/>
      <c r="V37" s="27"/>
      <c r="W37" s="27"/>
      <c r="X37" s="27"/>
      <c r="Y37" s="27"/>
      <c r="Z37" s="27"/>
      <c r="AA37" s="27"/>
      <c r="AB37" s="16" t="s">
        <v>54</v>
      </c>
    </row>
    <row r="38" spans="2:31" ht="20.25" customHeight="1" thickBot="1" x14ac:dyDescent="0.2">
      <c r="B38" s="18"/>
      <c r="C38" s="18"/>
      <c r="D38" s="19"/>
      <c r="E38" s="28" t="s">
        <v>66</v>
      </c>
      <c r="F38" s="34"/>
      <c r="G38" s="29"/>
      <c r="H38" s="29"/>
      <c r="I38" s="35">
        <f>+I36+I37</f>
        <v>2945000</v>
      </c>
      <c r="J38" s="36"/>
      <c r="K38" s="36"/>
      <c r="L38" s="36"/>
      <c r="M38" s="37"/>
      <c r="P38" s="16"/>
      <c r="Q38" s="27"/>
      <c r="R38" s="27"/>
      <c r="S38" s="27"/>
      <c r="T38" s="27"/>
      <c r="U38" s="27"/>
      <c r="V38" s="27"/>
      <c r="W38" s="27"/>
      <c r="X38" s="27"/>
      <c r="Y38" s="27"/>
      <c r="Z38" s="27"/>
      <c r="AA38" s="27"/>
      <c r="AB38" s="16"/>
    </row>
    <row r="39" spans="2:31" ht="20.25" customHeight="1" thickBot="1" x14ac:dyDescent="0.2">
      <c r="B39" s="24" t="s">
        <v>0</v>
      </c>
      <c r="C39" s="24"/>
      <c r="D39" s="24"/>
      <c r="E39" s="25"/>
      <c r="F39" s="25"/>
      <c r="G39" s="25"/>
      <c r="H39" s="25"/>
      <c r="I39" s="26">
        <v>0.02</v>
      </c>
      <c r="J39" s="26"/>
      <c r="K39" s="26"/>
      <c r="L39" s="26"/>
      <c r="M39" s="26"/>
      <c r="P39" s="16">
        <v>6</v>
      </c>
      <c r="Q39" s="27" t="s">
        <v>67</v>
      </c>
      <c r="R39" s="27"/>
      <c r="S39" s="27"/>
      <c r="T39" s="27"/>
      <c r="U39" s="27"/>
      <c r="V39" s="27"/>
      <c r="W39" s="27"/>
      <c r="X39" s="27"/>
      <c r="Y39" s="27"/>
      <c r="Z39" s="27"/>
      <c r="AA39" s="27"/>
      <c r="AB39" s="16" t="s">
        <v>54</v>
      </c>
    </row>
    <row r="40" spans="2:31" ht="20.25" customHeight="1" thickBot="1" x14ac:dyDescent="0.2">
      <c r="B40" s="28" t="s">
        <v>1</v>
      </c>
      <c r="C40" s="29"/>
      <c r="D40" s="29"/>
      <c r="E40" s="29"/>
      <c r="F40" s="29"/>
      <c r="G40" s="29"/>
      <c r="H40" s="29"/>
      <c r="I40" s="30">
        <f>ROUNDDOWN(I38*I39,-2)</f>
        <v>58900</v>
      </c>
      <c r="J40" s="30"/>
      <c r="K40" s="30"/>
      <c r="L40" s="30"/>
      <c r="M40" s="31"/>
      <c r="P40" s="16"/>
      <c r="Q40" s="27"/>
      <c r="R40" s="27"/>
      <c r="S40" s="27"/>
      <c r="T40" s="27"/>
      <c r="U40" s="27"/>
      <c r="V40" s="27"/>
      <c r="W40" s="27"/>
      <c r="X40" s="27"/>
      <c r="Y40" s="27"/>
      <c r="Z40" s="27"/>
      <c r="AA40" s="27"/>
      <c r="AB40" s="16"/>
    </row>
  </sheetData>
  <mergeCells count="171">
    <mergeCell ref="K5:M5"/>
    <mergeCell ref="B6:D6"/>
    <mergeCell ref="E6:G6"/>
    <mergeCell ref="H6:J6"/>
    <mergeCell ref="K6:M6"/>
    <mergeCell ref="P7:R7"/>
    <mergeCell ref="D4:E4"/>
    <mergeCell ref="F4:H4"/>
    <mergeCell ref="I4:J4"/>
    <mergeCell ref="B5:D5"/>
    <mergeCell ref="E5:G5"/>
    <mergeCell ref="H5:J5"/>
    <mergeCell ref="S9:V9"/>
    <mergeCell ref="C10:D10"/>
    <mergeCell ref="E10:G10"/>
    <mergeCell ref="H10:J10"/>
    <mergeCell ref="K10:M14"/>
    <mergeCell ref="S7:V7"/>
    <mergeCell ref="W7:Y7"/>
    <mergeCell ref="Z7:AB7"/>
    <mergeCell ref="P8:P11"/>
    <mergeCell ref="Q8:R11"/>
    <mergeCell ref="S8:V8"/>
    <mergeCell ref="W8:Y8"/>
    <mergeCell ref="Z8:AB8"/>
    <mergeCell ref="W9:Y9"/>
    <mergeCell ref="Z9:AB9"/>
    <mergeCell ref="C12:D12"/>
    <mergeCell ref="E12:G12"/>
    <mergeCell ref="H12:J12"/>
    <mergeCell ref="P12:V12"/>
    <mergeCell ref="W12:Y12"/>
    <mergeCell ref="AA12:AB12"/>
    <mergeCell ref="S10:V10"/>
    <mergeCell ref="W10:Y10"/>
    <mergeCell ref="Z10:AB10"/>
    <mergeCell ref="S11:V11"/>
    <mergeCell ref="W11:Y11"/>
    <mergeCell ref="Z11:AB11"/>
    <mergeCell ref="P14:AB14"/>
    <mergeCell ref="C15:D15"/>
    <mergeCell ref="E15:G15"/>
    <mergeCell ref="H15:J15"/>
    <mergeCell ref="K15:M15"/>
    <mergeCell ref="T15:U15"/>
    <mergeCell ref="Z15:AB15"/>
    <mergeCell ref="C13:D13"/>
    <mergeCell ref="E13:G13"/>
    <mergeCell ref="H13:J13"/>
    <mergeCell ref="P13:V13"/>
    <mergeCell ref="X13:Y13"/>
    <mergeCell ref="Z13:AB13"/>
    <mergeCell ref="B17:B20"/>
    <mergeCell ref="C17:G17"/>
    <mergeCell ref="H17:J17"/>
    <mergeCell ref="K17:M17"/>
    <mergeCell ref="C18:G18"/>
    <mergeCell ref="H18:J18"/>
    <mergeCell ref="K18:M18"/>
    <mergeCell ref="C14:D14"/>
    <mergeCell ref="E14:G14"/>
    <mergeCell ref="H14:J14"/>
    <mergeCell ref="B9:B15"/>
    <mergeCell ref="C9:D9"/>
    <mergeCell ref="E9:G9"/>
    <mergeCell ref="H9:J9"/>
    <mergeCell ref="K9:M9"/>
    <mergeCell ref="C11:D11"/>
    <mergeCell ref="E11:G11"/>
    <mergeCell ref="H11:J11"/>
    <mergeCell ref="P18:R18"/>
    <mergeCell ref="S18:V18"/>
    <mergeCell ref="W18:Y18"/>
    <mergeCell ref="Z18:AB18"/>
    <mergeCell ref="C19:G19"/>
    <mergeCell ref="H19:J19"/>
    <mergeCell ref="K19:M19"/>
    <mergeCell ref="P19:P22"/>
    <mergeCell ref="Q19:R22"/>
    <mergeCell ref="S19:V19"/>
    <mergeCell ref="S21:V21"/>
    <mergeCell ref="W21:Y21"/>
    <mergeCell ref="Z21:AB21"/>
    <mergeCell ref="S22:V22"/>
    <mergeCell ref="W22:Y22"/>
    <mergeCell ref="Z22:AB22"/>
    <mergeCell ref="W19:Y19"/>
    <mergeCell ref="Z19:AB19"/>
    <mergeCell ref="C20:G20"/>
    <mergeCell ref="H20:J20"/>
    <mergeCell ref="K20:M20"/>
    <mergeCell ref="S20:V20"/>
    <mergeCell ref="W20:Y20"/>
    <mergeCell ref="Z20:AB20"/>
    <mergeCell ref="C27:D27"/>
    <mergeCell ref="E27:G27"/>
    <mergeCell ref="H27:J27"/>
    <mergeCell ref="W23:Y23"/>
    <mergeCell ref="AA23:AB23"/>
    <mergeCell ref="C24:D24"/>
    <mergeCell ref="E24:G24"/>
    <mergeCell ref="H24:J24"/>
    <mergeCell ref="K24:M28"/>
    <mergeCell ref="P24:V24"/>
    <mergeCell ref="X24:Y24"/>
    <mergeCell ref="Z24:AB24"/>
    <mergeCell ref="C25:D25"/>
    <mergeCell ref="C23:D23"/>
    <mergeCell ref="E23:G23"/>
    <mergeCell ref="H23:J23"/>
    <mergeCell ref="K23:M23"/>
    <mergeCell ref="P23:V23"/>
    <mergeCell ref="E25:G25"/>
    <mergeCell ref="H25:J25"/>
    <mergeCell ref="P25:AB25"/>
    <mergeCell ref="C26:D26"/>
    <mergeCell ref="C28:D28"/>
    <mergeCell ref="E29:G29"/>
    <mergeCell ref="H29:J29"/>
    <mergeCell ref="E26:G26"/>
    <mergeCell ref="H26:J26"/>
    <mergeCell ref="T26:U26"/>
    <mergeCell ref="K29:M29"/>
    <mergeCell ref="P29:P30"/>
    <mergeCell ref="Q29:AA30"/>
    <mergeCell ref="Z26:AB26"/>
    <mergeCell ref="AB29:AB30"/>
    <mergeCell ref="B31:B34"/>
    <mergeCell ref="C31:G31"/>
    <mergeCell ref="H31:J31"/>
    <mergeCell ref="K31:M31"/>
    <mergeCell ref="P31:P32"/>
    <mergeCell ref="Q31:AA32"/>
    <mergeCell ref="B23:B29"/>
    <mergeCell ref="AB31:AB32"/>
    <mergeCell ref="C32:G32"/>
    <mergeCell ref="H32:J32"/>
    <mergeCell ref="K32:M32"/>
    <mergeCell ref="C33:G33"/>
    <mergeCell ref="H33:J33"/>
    <mergeCell ref="K33:M33"/>
    <mergeCell ref="P33:P34"/>
    <mergeCell ref="Q33:AA34"/>
    <mergeCell ref="AB33:AB34"/>
    <mergeCell ref="C34:G34"/>
    <mergeCell ref="H34:J34"/>
    <mergeCell ref="K34:M34"/>
    <mergeCell ref="E28:G28"/>
    <mergeCell ref="H28:J28"/>
    <mergeCell ref="C29:D29"/>
    <mergeCell ref="P35:P36"/>
    <mergeCell ref="Q35:AA35"/>
    <mergeCell ref="AB35:AB36"/>
    <mergeCell ref="B36:D38"/>
    <mergeCell ref="E36:H36"/>
    <mergeCell ref="I36:M36"/>
    <mergeCell ref="Q36:AA36"/>
    <mergeCell ref="B39:H39"/>
    <mergeCell ref="I39:M39"/>
    <mergeCell ref="P39:P40"/>
    <mergeCell ref="Q39:AA40"/>
    <mergeCell ref="AB39:AB40"/>
    <mergeCell ref="B40:H40"/>
    <mergeCell ref="I40:M40"/>
    <mergeCell ref="E37:H37"/>
    <mergeCell ref="I37:M37"/>
    <mergeCell ref="P37:P38"/>
    <mergeCell ref="Q37:AA38"/>
    <mergeCell ref="AB37:AB38"/>
    <mergeCell ref="E38:H38"/>
    <mergeCell ref="I38:M38"/>
  </mergeCells>
  <phoneticPr fontId="3"/>
  <dataValidations disablePrompts="1" count="1">
    <dataValidation type="list" allowBlank="1" showInputMessage="1" showErrorMessage="1" sqref="AB29:AB40">
      <formula1>$AE$29:$AE$30</formula1>
    </dataValidation>
  </dataValidations>
  <pageMargins left="0.70866141732283472" right="0.70866141732283472" top="0.43307086614173229" bottom="0.19685039370078741" header="0.31496062992125984" footer="0.31496062992125984"/>
  <pageSetup paperSize="9"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
  <sheetViews>
    <sheetView showZeros="0" view="pageBreakPreview" zoomScaleNormal="100" zoomScaleSheetLayoutView="100" workbookViewId="0">
      <selection activeCell="B6" sqref="B6:D6"/>
    </sheetView>
  </sheetViews>
  <sheetFormatPr defaultRowHeight="13.5" x14ac:dyDescent="0.15"/>
  <cols>
    <col min="1" max="1" width="2.25" customWidth="1"/>
    <col min="2" max="2" width="3.625" customWidth="1"/>
    <col min="3" max="3" width="13" style="2" customWidth="1"/>
    <col min="4" max="4" width="3" style="2" customWidth="1"/>
    <col min="5" max="6" width="7" style="2" customWidth="1"/>
    <col min="7" max="7" width="3" style="2" customWidth="1"/>
    <col min="8" max="8" width="7.375" style="2" customWidth="1"/>
    <col min="9" max="9" width="9.625" style="2" customWidth="1"/>
    <col min="10" max="10" width="2.875" style="2" customWidth="1"/>
    <col min="11" max="11" width="9" style="2" customWidth="1"/>
    <col min="12" max="12" width="9.125" style="2" customWidth="1"/>
    <col min="13" max="13" width="5.75" style="2" customWidth="1"/>
    <col min="14" max="14" width="4.375" customWidth="1"/>
    <col min="15" max="15" width="4.125" customWidth="1"/>
    <col min="16" max="16" width="3.625" customWidth="1"/>
    <col min="17" max="17" width="13" customWidth="1"/>
    <col min="18" max="19" width="3" customWidth="1"/>
    <col min="20" max="20" width="10.875" customWidth="1"/>
    <col min="21" max="21" width="8.625" customWidth="1"/>
    <col min="22" max="22" width="3" customWidth="1"/>
    <col min="23" max="23" width="2.875" customWidth="1"/>
    <col min="24" max="24" width="12.125" customWidth="1"/>
    <col min="25" max="25" width="2.875" customWidth="1"/>
    <col min="26" max="26" width="4.125" customWidth="1"/>
    <col min="27" max="27" width="9.125" customWidth="1"/>
    <col min="28" max="28" width="5.75" customWidth="1"/>
    <col min="29" max="29" width="2.75" customWidth="1"/>
    <col min="30" max="30" width="11.125" customWidth="1"/>
    <col min="31" max="31" width="15" customWidth="1"/>
  </cols>
  <sheetData>
    <row r="1" spans="1:33" ht="17.25" customHeight="1" x14ac:dyDescent="0.15">
      <c r="A1" s="3"/>
    </row>
    <row r="2" spans="1:33" ht="17.25" customHeight="1" x14ac:dyDescent="0.15">
      <c r="A2" s="3"/>
      <c r="C2" s="4" t="s">
        <v>2</v>
      </c>
    </row>
    <row r="3" spans="1:33" ht="17.25" customHeight="1" x14ac:dyDescent="0.15">
      <c r="A3" s="3"/>
    </row>
    <row r="4" spans="1:33" ht="20.25" customHeight="1" x14ac:dyDescent="0.15">
      <c r="B4" s="1" t="s">
        <v>3</v>
      </c>
      <c r="D4" s="97" t="s">
        <v>4</v>
      </c>
      <c r="E4" s="97"/>
      <c r="F4" s="97"/>
      <c r="G4" s="97"/>
      <c r="H4" s="97"/>
      <c r="I4" s="97" t="s">
        <v>5</v>
      </c>
      <c r="J4" s="97"/>
      <c r="K4" s="5"/>
      <c r="L4" s="6" t="s">
        <v>6</v>
      </c>
      <c r="M4" s="6"/>
    </row>
    <row r="5" spans="1:33" ht="20.25" customHeight="1" thickBot="1" x14ac:dyDescent="0.2">
      <c r="B5" s="18" t="s">
        <v>7</v>
      </c>
      <c r="C5" s="18"/>
      <c r="D5" s="18"/>
      <c r="E5" s="18" t="s">
        <v>8</v>
      </c>
      <c r="F5" s="18"/>
      <c r="G5" s="18"/>
      <c r="H5" s="18" t="s">
        <v>9</v>
      </c>
      <c r="I5" s="18"/>
      <c r="J5" s="18"/>
      <c r="K5" s="75" t="s">
        <v>10</v>
      </c>
      <c r="L5" s="24"/>
      <c r="M5" s="24"/>
      <c r="AE5" t="s">
        <v>71</v>
      </c>
    </row>
    <row r="6" spans="1:33" ht="20.25" customHeight="1" thickBot="1" x14ac:dyDescent="0.2">
      <c r="B6" s="96"/>
      <c r="C6" s="96"/>
      <c r="D6" s="96"/>
      <c r="E6" s="54"/>
      <c r="F6" s="54"/>
      <c r="G6" s="54"/>
      <c r="H6" s="54">
        <f>+E6/1.1</f>
        <v>0</v>
      </c>
      <c r="I6" s="54"/>
      <c r="J6" s="88"/>
      <c r="K6" s="56">
        <f>ROUNDDOWN(H6*0.9,-3)</f>
        <v>0</v>
      </c>
      <c r="L6" s="30"/>
      <c r="M6" s="31"/>
      <c r="N6" t="s">
        <v>11</v>
      </c>
      <c r="P6" s="1" t="s">
        <v>12</v>
      </c>
      <c r="AE6" s="15" t="s">
        <v>73</v>
      </c>
      <c r="AF6" s="15"/>
      <c r="AG6" s="15"/>
    </row>
    <row r="7" spans="1:33" ht="20.25" customHeight="1" x14ac:dyDescent="0.15">
      <c r="P7" s="18" t="s">
        <v>13</v>
      </c>
      <c r="Q7" s="18"/>
      <c r="R7" s="18"/>
      <c r="S7" s="19" t="s">
        <v>14</v>
      </c>
      <c r="T7" s="41"/>
      <c r="U7" s="41"/>
      <c r="V7" s="42"/>
      <c r="W7" s="18" t="s">
        <v>15</v>
      </c>
      <c r="X7" s="18"/>
      <c r="Y7" s="18"/>
      <c r="Z7" s="18" t="s">
        <v>16</v>
      </c>
      <c r="AA7" s="18"/>
      <c r="AB7" s="18"/>
      <c r="AE7" s="15" t="s">
        <v>74</v>
      </c>
      <c r="AF7" s="15"/>
      <c r="AG7" s="15"/>
    </row>
    <row r="8" spans="1:33" ht="20.25" customHeight="1" x14ac:dyDescent="0.15">
      <c r="B8" s="1" t="s">
        <v>17</v>
      </c>
      <c r="P8" s="80" t="s">
        <v>18</v>
      </c>
      <c r="Q8" s="82"/>
      <c r="R8" s="83"/>
      <c r="S8" s="92"/>
      <c r="T8" s="93"/>
      <c r="U8" s="93"/>
      <c r="V8" s="94"/>
      <c r="W8" s="54"/>
      <c r="X8" s="54"/>
      <c r="Y8" s="54"/>
      <c r="Z8" s="16"/>
      <c r="AA8" s="16"/>
      <c r="AB8" s="16"/>
      <c r="AE8" s="15" t="s">
        <v>75</v>
      </c>
      <c r="AF8" s="15"/>
      <c r="AG8" s="15"/>
    </row>
    <row r="9" spans="1:33" ht="20.25" customHeight="1" x14ac:dyDescent="0.15">
      <c r="B9" s="38" t="s">
        <v>21</v>
      </c>
      <c r="C9" s="19" t="s">
        <v>22</v>
      </c>
      <c r="D9" s="42"/>
      <c r="E9" s="18" t="s">
        <v>8</v>
      </c>
      <c r="F9" s="18"/>
      <c r="G9" s="18"/>
      <c r="H9" s="18" t="s">
        <v>9</v>
      </c>
      <c r="I9" s="18"/>
      <c r="J9" s="18"/>
      <c r="K9" s="75" t="s">
        <v>10</v>
      </c>
      <c r="L9" s="24"/>
      <c r="M9" s="24"/>
      <c r="P9" s="81"/>
      <c r="Q9" s="84"/>
      <c r="R9" s="85"/>
      <c r="S9" s="92"/>
      <c r="T9" s="93"/>
      <c r="U9" s="93"/>
      <c r="V9" s="94"/>
      <c r="W9" s="54"/>
      <c r="X9" s="54"/>
      <c r="Y9" s="54"/>
      <c r="Z9" s="16"/>
      <c r="AA9" s="16"/>
      <c r="AB9" s="16"/>
      <c r="AE9" s="15" t="s">
        <v>76</v>
      </c>
      <c r="AF9" s="15"/>
      <c r="AG9" s="15"/>
    </row>
    <row r="10" spans="1:33" ht="20.25" customHeight="1" x14ac:dyDescent="0.15">
      <c r="B10" s="39"/>
      <c r="C10" s="43"/>
      <c r="D10" s="45"/>
      <c r="E10" s="54"/>
      <c r="F10" s="54"/>
      <c r="G10" s="54"/>
      <c r="H10" s="54">
        <f>+E10/1.1</f>
        <v>0</v>
      </c>
      <c r="I10" s="54"/>
      <c r="J10" s="54"/>
      <c r="K10" s="65"/>
      <c r="L10" s="66"/>
      <c r="M10" s="67"/>
      <c r="P10" s="81"/>
      <c r="Q10" s="84"/>
      <c r="R10" s="85"/>
      <c r="S10" s="92"/>
      <c r="T10" s="93"/>
      <c r="U10" s="93"/>
      <c r="V10" s="94"/>
      <c r="W10" s="54"/>
      <c r="X10" s="54"/>
      <c r="Y10" s="54"/>
      <c r="Z10" s="16"/>
      <c r="AA10" s="16"/>
      <c r="AB10" s="16"/>
      <c r="AE10" s="15" t="s">
        <v>77</v>
      </c>
      <c r="AF10" s="15"/>
      <c r="AG10" s="15"/>
    </row>
    <row r="11" spans="1:33" ht="20.25" customHeight="1" x14ac:dyDescent="0.15">
      <c r="B11" s="39"/>
      <c r="C11" s="43"/>
      <c r="D11" s="45"/>
      <c r="E11" s="54"/>
      <c r="F11" s="54"/>
      <c r="G11" s="54"/>
      <c r="H11" s="54">
        <f t="shared" ref="H11:H14" si="0">+E11/1.1</f>
        <v>0</v>
      </c>
      <c r="I11" s="54"/>
      <c r="J11" s="54"/>
      <c r="K11" s="68"/>
      <c r="L11" s="69"/>
      <c r="M11" s="70"/>
      <c r="P11" s="48"/>
      <c r="Q11" s="86"/>
      <c r="R11" s="87"/>
      <c r="S11" s="92"/>
      <c r="T11" s="93"/>
      <c r="U11" s="93"/>
      <c r="V11" s="94"/>
      <c r="W11" s="54"/>
      <c r="X11" s="54"/>
      <c r="Y11" s="54"/>
      <c r="Z11" s="16"/>
      <c r="AA11" s="16"/>
      <c r="AB11" s="16"/>
      <c r="AE11" s="15" t="s">
        <v>78</v>
      </c>
      <c r="AF11" s="15"/>
      <c r="AG11" s="15"/>
    </row>
    <row r="12" spans="1:33" ht="20.25" customHeight="1" x14ac:dyDescent="0.15">
      <c r="B12" s="39"/>
      <c r="C12" s="43"/>
      <c r="D12" s="45"/>
      <c r="E12" s="54"/>
      <c r="F12" s="54"/>
      <c r="G12" s="54"/>
      <c r="H12" s="54">
        <f t="shared" si="0"/>
        <v>0</v>
      </c>
      <c r="I12" s="54"/>
      <c r="J12" s="54"/>
      <c r="K12" s="68"/>
      <c r="L12" s="69"/>
      <c r="M12" s="70"/>
      <c r="P12" s="16" t="s">
        <v>29</v>
      </c>
      <c r="Q12" s="16"/>
      <c r="R12" s="16"/>
      <c r="S12" s="16"/>
      <c r="T12" s="16"/>
      <c r="U12" s="16"/>
      <c r="V12" s="16"/>
      <c r="W12" s="60"/>
      <c r="X12" s="61"/>
      <c r="Y12" s="62"/>
      <c r="Z12" s="7" t="s">
        <v>30</v>
      </c>
      <c r="AA12" s="63">
        <f>SUMIF(Z8:AB11,"○",W8:Y11)</f>
        <v>0</v>
      </c>
      <c r="AB12" s="64"/>
      <c r="AE12" s="15" t="s">
        <v>79</v>
      </c>
      <c r="AF12" s="15"/>
      <c r="AG12" s="15"/>
    </row>
    <row r="13" spans="1:33" ht="20.25" customHeight="1" x14ac:dyDescent="0.15">
      <c r="B13" s="39"/>
      <c r="C13" s="43"/>
      <c r="D13" s="45"/>
      <c r="E13" s="54"/>
      <c r="F13" s="54"/>
      <c r="G13" s="54"/>
      <c r="H13" s="54">
        <f t="shared" si="0"/>
        <v>0</v>
      </c>
      <c r="I13" s="54"/>
      <c r="J13" s="54"/>
      <c r="K13" s="68"/>
      <c r="L13" s="69"/>
      <c r="M13" s="70"/>
      <c r="P13" s="16" t="s">
        <v>31</v>
      </c>
      <c r="Q13" s="16"/>
      <c r="R13" s="16"/>
      <c r="S13" s="16"/>
      <c r="T13" s="16"/>
      <c r="U13" s="16"/>
      <c r="V13" s="16"/>
      <c r="W13" s="7" t="s">
        <v>32</v>
      </c>
      <c r="X13" s="55">
        <f>SUM(W8:Y11)</f>
        <v>0</v>
      </c>
      <c r="Y13" s="74"/>
      <c r="Z13" s="60"/>
      <c r="AA13" s="61"/>
      <c r="AB13" s="62"/>
      <c r="AE13" s="12" t="s">
        <v>80</v>
      </c>
      <c r="AF13" s="12"/>
      <c r="AG13" s="12"/>
    </row>
    <row r="14" spans="1:33" ht="20.25" customHeight="1" thickBot="1" x14ac:dyDescent="0.2">
      <c r="B14" s="39"/>
      <c r="C14" s="78" t="s">
        <v>33</v>
      </c>
      <c r="D14" s="79"/>
      <c r="E14" s="91"/>
      <c r="F14" s="91"/>
      <c r="G14" s="91"/>
      <c r="H14" s="91">
        <f t="shared" si="0"/>
        <v>0</v>
      </c>
      <c r="I14" s="91"/>
      <c r="J14" s="91"/>
      <c r="K14" s="71"/>
      <c r="L14" s="72"/>
      <c r="M14" s="73"/>
      <c r="P14" s="76" t="s">
        <v>34</v>
      </c>
      <c r="Q14" s="77"/>
      <c r="R14" s="77"/>
      <c r="S14" s="77"/>
      <c r="T14" s="77"/>
      <c r="U14" s="77"/>
      <c r="V14" s="77"/>
      <c r="W14" s="77"/>
      <c r="X14" s="77"/>
      <c r="Y14" s="77"/>
      <c r="Z14" s="77"/>
      <c r="AA14" s="77"/>
      <c r="AB14" s="77"/>
      <c r="AE14" s="12" t="s">
        <v>81</v>
      </c>
      <c r="AF14" s="12"/>
      <c r="AG14" s="12"/>
    </row>
    <row r="15" spans="1:33" ht="20.25" customHeight="1" thickTop="1" thickBot="1" x14ac:dyDescent="0.2">
      <c r="B15" s="40"/>
      <c r="C15" s="48" t="s">
        <v>35</v>
      </c>
      <c r="D15" s="49"/>
      <c r="E15" s="51">
        <f>SUM(E10:G14)</f>
        <v>0</v>
      </c>
      <c r="F15" s="51"/>
      <c r="G15" s="95"/>
      <c r="H15" s="51">
        <f>SUM(H10:J14)</f>
        <v>0</v>
      </c>
      <c r="I15" s="52"/>
      <c r="J15" s="53"/>
      <c r="K15" s="56">
        <f>+H15*0.9</f>
        <v>0</v>
      </c>
      <c r="L15" s="57"/>
      <c r="M15" s="31"/>
      <c r="N15" t="s">
        <v>36</v>
      </c>
      <c r="P15" s="7" t="s">
        <v>18</v>
      </c>
      <c r="Q15" s="8">
        <f>+Q8</f>
        <v>0</v>
      </c>
      <c r="R15" s="9" t="s">
        <v>37</v>
      </c>
      <c r="S15" s="9" t="s">
        <v>30</v>
      </c>
      <c r="T15" s="55">
        <f>+AA12</f>
        <v>0</v>
      </c>
      <c r="U15" s="55"/>
      <c r="V15" s="9" t="s">
        <v>38</v>
      </c>
      <c r="W15" s="10" t="s">
        <v>39</v>
      </c>
      <c r="X15" s="8">
        <f>+X13</f>
        <v>0</v>
      </c>
      <c r="Y15" s="9" t="s">
        <v>40</v>
      </c>
      <c r="Z15" s="58" t="str">
        <f>IF(X15=0,"",Q15*T15/X15)</f>
        <v/>
      </c>
      <c r="AA15" s="57"/>
      <c r="AB15" s="59"/>
      <c r="AE15" s="12" t="s">
        <v>72</v>
      </c>
      <c r="AF15" s="12"/>
      <c r="AG15" s="12"/>
    </row>
    <row r="16" spans="1:33" ht="20.25" customHeight="1" x14ac:dyDescent="0.15">
      <c r="C16" s="11" t="s">
        <v>41</v>
      </c>
    </row>
    <row r="17" spans="2:31" ht="20.25" customHeight="1" x14ac:dyDescent="0.15">
      <c r="B17" s="38" t="s">
        <v>42</v>
      </c>
      <c r="C17" s="19" t="s">
        <v>22</v>
      </c>
      <c r="D17" s="41"/>
      <c r="E17" s="41"/>
      <c r="F17" s="41"/>
      <c r="G17" s="42"/>
      <c r="H17" s="18" t="s">
        <v>43</v>
      </c>
      <c r="I17" s="18"/>
      <c r="J17" s="18"/>
      <c r="K17" s="19" t="s">
        <v>44</v>
      </c>
      <c r="L17" s="41"/>
      <c r="M17" s="42"/>
      <c r="P17" s="1" t="s">
        <v>45</v>
      </c>
    </row>
    <row r="18" spans="2:31" ht="20.25" customHeight="1" x14ac:dyDescent="0.15">
      <c r="B18" s="39"/>
      <c r="C18" s="43"/>
      <c r="D18" s="44"/>
      <c r="E18" s="44"/>
      <c r="F18" s="44"/>
      <c r="G18" s="45"/>
      <c r="H18" s="16"/>
      <c r="I18" s="16"/>
      <c r="J18" s="16"/>
      <c r="K18" s="46"/>
      <c r="L18" s="46"/>
      <c r="M18" s="46"/>
      <c r="P18" s="18" t="s">
        <v>13</v>
      </c>
      <c r="Q18" s="18"/>
      <c r="R18" s="18"/>
      <c r="S18" s="19" t="s">
        <v>14</v>
      </c>
      <c r="T18" s="41"/>
      <c r="U18" s="41"/>
      <c r="V18" s="42"/>
      <c r="W18" s="18" t="s">
        <v>15</v>
      </c>
      <c r="X18" s="18"/>
      <c r="Y18" s="18"/>
      <c r="Z18" s="18" t="s">
        <v>16</v>
      </c>
      <c r="AA18" s="18"/>
      <c r="AB18" s="18"/>
    </row>
    <row r="19" spans="2:31" ht="20.25" customHeight="1" x14ac:dyDescent="0.15">
      <c r="B19" s="39"/>
      <c r="C19" s="43"/>
      <c r="D19" s="44"/>
      <c r="E19" s="44"/>
      <c r="F19" s="44"/>
      <c r="G19" s="45"/>
      <c r="H19" s="16"/>
      <c r="I19" s="16"/>
      <c r="J19" s="16"/>
      <c r="K19" s="46"/>
      <c r="L19" s="46"/>
      <c r="M19" s="46"/>
      <c r="P19" s="80" t="s">
        <v>18</v>
      </c>
      <c r="Q19" s="82"/>
      <c r="R19" s="83"/>
      <c r="S19" s="43"/>
      <c r="T19" s="44"/>
      <c r="U19" s="44"/>
      <c r="V19" s="45"/>
      <c r="W19" s="88"/>
      <c r="X19" s="63"/>
      <c r="Y19" s="64"/>
      <c r="Z19" s="16"/>
      <c r="AA19" s="16"/>
      <c r="AB19" s="16"/>
    </row>
    <row r="20" spans="2:31" ht="20.25" customHeight="1" x14ac:dyDescent="0.15">
      <c r="B20" s="40"/>
      <c r="C20" s="43"/>
      <c r="D20" s="44"/>
      <c r="E20" s="44"/>
      <c r="F20" s="44"/>
      <c r="G20" s="45"/>
      <c r="H20" s="16"/>
      <c r="I20" s="16"/>
      <c r="J20" s="16"/>
      <c r="K20" s="46"/>
      <c r="L20" s="46"/>
      <c r="M20" s="46"/>
      <c r="P20" s="81"/>
      <c r="Q20" s="84"/>
      <c r="R20" s="85"/>
      <c r="S20" s="43"/>
      <c r="T20" s="44"/>
      <c r="U20" s="44"/>
      <c r="V20" s="45"/>
      <c r="W20" s="88"/>
      <c r="X20" s="63"/>
      <c r="Y20" s="64"/>
      <c r="Z20" s="16"/>
      <c r="AA20" s="16"/>
      <c r="AB20" s="16"/>
    </row>
    <row r="21" spans="2:31" ht="20.25" customHeight="1" x14ac:dyDescent="0.15">
      <c r="P21" s="81"/>
      <c r="Q21" s="84"/>
      <c r="R21" s="85"/>
      <c r="S21" s="43"/>
      <c r="T21" s="44"/>
      <c r="U21" s="44"/>
      <c r="V21" s="45"/>
      <c r="W21" s="88"/>
      <c r="X21" s="63"/>
      <c r="Y21" s="64"/>
      <c r="Z21" s="16"/>
      <c r="AA21" s="16"/>
      <c r="AB21" s="16"/>
    </row>
    <row r="22" spans="2:31" ht="20.25" customHeight="1" x14ac:dyDescent="0.15">
      <c r="B22" s="1" t="s">
        <v>46</v>
      </c>
      <c r="P22" s="48"/>
      <c r="Q22" s="86"/>
      <c r="R22" s="87"/>
      <c r="S22" s="43"/>
      <c r="T22" s="44"/>
      <c r="U22" s="44"/>
      <c r="V22" s="45"/>
      <c r="W22" s="88"/>
      <c r="X22" s="63"/>
      <c r="Y22" s="64"/>
      <c r="Z22" s="16"/>
      <c r="AA22" s="16"/>
      <c r="AB22" s="16"/>
    </row>
    <row r="23" spans="2:31" ht="20.25" customHeight="1" x14ac:dyDescent="0.15">
      <c r="B23" s="38" t="s">
        <v>21</v>
      </c>
      <c r="C23" s="19" t="s">
        <v>22</v>
      </c>
      <c r="D23" s="42"/>
      <c r="E23" s="18" t="s">
        <v>8</v>
      </c>
      <c r="F23" s="18"/>
      <c r="G23" s="18"/>
      <c r="H23" s="18" t="s">
        <v>9</v>
      </c>
      <c r="I23" s="18"/>
      <c r="J23" s="18"/>
      <c r="K23" s="75" t="s">
        <v>10</v>
      </c>
      <c r="L23" s="24"/>
      <c r="M23" s="24"/>
      <c r="P23" s="16" t="s">
        <v>29</v>
      </c>
      <c r="Q23" s="16"/>
      <c r="R23" s="16"/>
      <c r="S23" s="16"/>
      <c r="T23" s="16"/>
      <c r="U23" s="16"/>
      <c r="V23" s="16"/>
      <c r="W23" s="60"/>
      <c r="X23" s="61"/>
      <c r="Y23" s="62"/>
      <c r="Z23" s="7" t="s">
        <v>30</v>
      </c>
      <c r="AA23" s="63">
        <f>SUMIF(Z19:AB22,"○",W19:Y22)</f>
        <v>0</v>
      </c>
      <c r="AB23" s="64"/>
    </row>
    <row r="24" spans="2:31" ht="20.25" customHeight="1" x14ac:dyDescent="0.15">
      <c r="B24" s="39"/>
      <c r="C24" s="43"/>
      <c r="D24" s="45"/>
      <c r="E24" s="54"/>
      <c r="F24" s="54"/>
      <c r="G24" s="54"/>
      <c r="H24" s="54">
        <f>+E24/1.1</f>
        <v>0</v>
      </c>
      <c r="I24" s="54"/>
      <c r="J24" s="54"/>
      <c r="K24" s="65"/>
      <c r="L24" s="66"/>
      <c r="M24" s="67"/>
      <c r="P24" s="16" t="s">
        <v>31</v>
      </c>
      <c r="Q24" s="16"/>
      <c r="R24" s="16"/>
      <c r="S24" s="16"/>
      <c r="T24" s="16"/>
      <c r="U24" s="16"/>
      <c r="V24" s="16"/>
      <c r="W24" s="7" t="s">
        <v>39</v>
      </c>
      <c r="X24" s="55">
        <f>SUM(W19:Y22)</f>
        <v>0</v>
      </c>
      <c r="Y24" s="74"/>
      <c r="Z24" s="60"/>
      <c r="AA24" s="61"/>
      <c r="AB24" s="62"/>
    </row>
    <row r="25" spans="2:31" ht="20.25" customHeight="1" thickBot="1" x14ac:dyDescent="0.2">
      <c r="B25" s="39"/>
      <c r="C25" s="43"/>
      <c r="D25" s="45"/>
      <c r="E25" s="54"/>
      <c r="F25" s="54"/>
      <c r="G25" s="54"/>
      <c r="H25" s="54">
        <f>+E25/1.1</f>
        <v>0</v>
      </c>
      <c r="I25" s="54"/>
      <c r="J25" s="54"/>
      <c r="K25" s="68"/>
      <c r="L25" s="69"/>
      <c r="M25" s="70"/>
      <c r="P25" s="76" t="s">
        <v>34</v>
      </c>
      <c r="Q25" s="77"/>
      <c r="R25" s="77"/>
      <c r="S25" s="77"/>
      <c r="T25" s="77"/>
      <c r="U25" s="77"/>
      <c r="V25" s="77"/>
      <c r="W25" s="77"/>
      <c r="X25" s="77"/>
      <c r="Y25" s="77"/>
      <c r="Z25" s="77"/>
      <c r="AA25" s="77"/>
      <c r="AB25" s="77"/>
    </row>
    <row r="26" spans="2:31" ht="20.25" customHeight="1" thickBot="1" x14ac:dyDescent="0.2">
      <c r="B26" s="39"/>
      <c r="C26" s="43"/>
      <c r="D26" s="45"/>
      <c r="E26" s="54"/>
      <c r="F26" s="54"/>
      <c r="G26" s="54"/>
      <c r="H26" s="54">
        <f t="shared" ref="H26:H28" si="1">+E26/1.1</f>
        <v>0</v>
      </c>
      <c r="I26" s="54"/>
      <c r="J26" s="54"/>
      <c r="K26" s="68"/>
      <c r="L26" s="69"/>
      <c r="M26" s="70"/>
      <c r="P26" s="7" t="s">
        <v>18</v>
      </c>
      <c r="Q26" s="8">
        <f>+Q19</f>
        <v>0</v>
      </c>
      <c r="R26" s="9" t="s">
        <v>37</v>
      </c>
      <c r="S26" s="9" t="s">
        <v>30</v>
      </c>
      <c r="T26" s="55">
        <f>+AA23</f>
        <v>0</v>
      </c>
      <c r="U26" s="55"/>
      <c r="V26" s="9" t="s">
        <v>38</v>
      </c>
      <c r="W26" s="10" t="s">
        <v>39</v>
      </c>
      <c r="X26" s="8">
        <f>+X24</f>
        <v>0</v>
      </c>
      <c r="Y26" s="9" t="s">
        <v>40</v>
      </c>
      <c r="Z26" s="58" t="str">
        <f>IF(X26=0,"",Q26*T26/X26)</f>
        <v/>
      </c>
      <c r="AA26" s="57"/>
      <c r="AB26" s="59"/>
    </row>
    <row r="27" spans="2:31" ht="20.25" customHeight="1" x14ac:dyDescent="0.15">
      <c r="B27" s="39"/>
      <c r="C27" s="43"/>
      <c r="D27" s="45"/>
      <c r="E27" s="54"/>
      <c r="F27" s="54"/>
      <c r="G27" s="54"/>
      <c r="H27" s="54">
        <f t="shared" si="1"/>
        <v>0</v>
      </c>
      <c r="I27" s="54"/>
      <c r="J27" s="54"/>
      <c r="K27" s="68"/>
      <c r="L27" s="69"/>
      <c r="M27" s="70"/>
      <c r="P27" s="12"/>
      <c r="Q27" s="12"/>
      <c r="R27" s="13"/>
      <c r="S27" s="13"/>
      <c r="T27" s="14"/>
      <c r="U27" s="14"/>
      <c r="V27" s="13"/>
      <c r="W27" s="12"/>
      <c r="X27" s="12"/>
      <c r="Y27" s="13"/>
      <c r="Z27" s="14"/>
      <c r="AA27" s="14"/>
      <c r="AB27" s="14"/>
    </row>
    <row r="28" spans="2:31" ht="20.25" customHeight="1" thickBot="1" x14ac:dyDescent="0.2">
      <c r="B28" s="39"/>
      <c r="C28" s="78" t="s">
        <v>50</v>
      </c>
      <c r="D28" s="79"/>
      <c r="E28" s="47"/>
      <c r="F28" s="47"/>
      <c r="G28" s="47"/>
      <c r="H28" s="47">
        <f t="shared" si="1"/>
        <v>0</v>
      </c>
      <c r="I28" s="47"/>
      <c r="J28" s="47"/>
      <c r="K28" s="71"/>
      <c r="L28" s="72"/>
      <c r="M28" s="73"/>
      <c r="Q28" t="s">
        <v>51</v>
      </c>
      <c r="AE28" s="13"/>
    </row>
    <row r="29" spans="2:31" ht="20.25" customHeight="1" thickTop="1" thickBot="1" x14ac:dyDescent="0.2">
      <c r="B29" s="40"/>
      <c r="C29" s="48" t="s">
        <v>35</v>
      </c>
      <c r="D29" s="49"/>
      <c r="E29" s="50">
        <f>SUM(E24:G28)</f>
        <v>0</v>
      </c>
      <c r="F29" s="50"/>
      <c r="G29" s="50"/>
      <c r="H29" s="51">
        <f>SUM(H24:J28)</f>
        <v>0</v>
      </c>
      <c r="I29" s="52"/>
      <c r="J29" s="53"/>
      <c r="K29" s="56">
        <f>+H29*0.9</f>
        <v>0</v>
      </c>
      <c r="L29" s="57"/>
      <c r="M29" s="31"/>
      <c r="N29" t="s">
        <v>52</v>
      </c>
      <c r="P29" s="16">
        <v>1</v>
      </c>
      <c r="Q29" s="27" t="s">
        <v>53</v>
      </c>
      <c r="R29" s="27"/>
      <c r="S29" s="27"/>
      <c r="T29" s="27"/>
      <c r="U29" s="27"/>
      <c r="V29" s="27"/>
      <c r="W29" s="27"/>
      <c r="X29" s="27"/>
      <c r="Y29" s="27"/>
      <c r="Z29" s="27"/>
      <c r="AA29" s="27"/>
      <c r="AB29" s="33" t="s">
        <v>55</v>
      </c>
      <c r="AE29" s="12" t="s">
        <v>55</v>
      </c>
    </row>
    <row r="30" spans="2:31" ht="20.25" customHeight="1" x14ac:dyDescent="0.15">
      <c r="P30" s="16"/>
      <c r="Q30" s="27"/>
      <c r="R30" s="27"/>
      <c r="S30" s="27"/>
      <c r="T30" s="27"/>
      <c r="U30" s="27"/>
      <c r="V30" s="27"/>
      <c r="W30" s="27"/>
      <c r="X30" s="27"/>
      <c r="Y30" s="27"/>
      <c r="Z30" s="27"/>
      <c r="AA30" s="27"/>
      <c r="AB30" s="46"/>
      <c r="AE30" s="12" t="s">
        <v>56</v>
      </c>
    </row>
    <row r="31" spans="2:31" ht="20.25" customHeight="1" x14ac:dyDescent="0.15">
      <c r="B31" s="38" t="s">
        <v>42</v>
      </c>
      <c r="C31" s="19" t="s">
        <v>22</v>
      </c>
      <c r="D31" s="41"/>
      <c r="E31" s="41"/>
      <c r="F31" s="41"/>
      <c r="G31" s="42"/>
      <c r="H31" s="18" t="s">
        <v>43</v>
      </c>
      <c r="I31" s="18"/>
      <c r="J31" s="18"/>
      <c r="K31" s="19" t="s">
        <v>44</v>
      </c>
      <c r="L31" s="41"/>
      <c r="M31" s="42"/>
      <c r="P31" s="16">
        <v>2</v>
      </c>
      <c r="Q31" s="27" t="s">
        <v>57</v>
      </c>
      <c r="R31" s="27"/>
      <c r="S31" s="27"/>
      <c r="T31" s="27"/>
      <c r="U31" s="27"/>
      <c r="V31" s="27"/>
      <c r="W31" s="27"/>
      <c r="X31" s="27"/>
      <c r="Y31" s="27"/>
      <c r="Z31" s="27"/>
      <c r="AA31" s="27"/>
      <c r="AB31" s="33" t="s">
        <v>55</v>
      </c>
      <c r="AE31" s="13"/>
    </row>
    <row r="32" spans="2:31" ht="20.25" customHeight="1" x14ac:dyDescent="0.15">
      <c r="B32" s="39"/>
      <c r="C32" s="43"/>
      <c r="D32" s="44"/>
      <c r="E32" s="44"/>
      <c r="F32" s="44"/>
      <c r="G32" s="45"/>
      <c r="H32" s="16"/>
      <c r="I32" s="16"/>
      <c r="J32" s="16"/>
      <c r="K32" s="46"/>
      <c r="L32" s="46"/>
      <c r="M32" s="46"/>
      <c r="P32" s="16"/>
      <c r="Q32" s="27"/>
      <c r="R32" s="27"/>
      <c r="S32" s="27"/>
      <c r="T32" s="27"/>
      <c r="U32" s="27"/>
      <c r="V32" s="27"/>
      <c r="W32" s="27"/>
      <c r="X32" s="27"/>
      <c r="Y32" s="27"/>
      <c r="Z32" s="27"/>
      <c r="AA32" s="27"/>
      <c r="AB32" s="46"/>
      <c r="AE32" s="12"/>
    </row>
    <row r="33" spans="2:31" ht="20.25" customHeight="1" x14ac:dyDescent="0.15">
      <c r="B33" s="39"/>
      <c r="C33" s="43"/>
      <c r="D33" s="44"/>
      <c r="E33" s="44"/>
      <c r="F33" s="44"/>
      <c r="G33" s="45"/>
      <c r="H33" s="16"/>
      <c r="I33" s="16"/>
      <c r="J33" s="16"/>
      <c r="K33" s="46"/>
      <c r="L33" s="46"/>
      <c r="M33" s="46"/>
      <c r="P33" s="16">
        <v>3</v>
      </c>
      <c r="Q33" s="27" t="s">
        <v>59</v>
      </c>
      <c r="R33" s="27"/>
      <c r="S33" s="27"/>
      <c r="T33" s="27"/>
      <c r="U33" s="27"/>
      <c r="V33" s="27"/>
      <c r="W33" s="27"/>
      <c r="X33" s="27"/>
      <c r="Y33" s="27"/>
      <c r="Z33" s="27"/>
      <c r="AA33" s="27"/>
      <c r="AB33" s="33" t="s">
        <v>55</v>
      </c>
      <c r="AE33" s="13"/>
    </row>
    <row r="34" spans="2:31" ht="20.25" customHeight="1" x14ac:dyDescent="0.15">
      <c r="B34" s="40"/>
      <c r="C34" s="43"/>
      <c r="D34" s="44"/>
      <c r="E34" s="44"/>
      <c r="F34" s="44"/>
      <c r="G34" s="45"/>
      <c r="H34" s="16"/>
      <c r="I34" s="16"/>
      <c r="J34" s="16"/>
      <c r="K34" s="46"/>
      <c r="L34" s="46"/>
      <c r="M34" s="46"/>
      <c r="P34" s="16"/>
      <c r="Q34" s="27"/>
      <c r="R34" s="27"/>
      <c r="S34" s="27"/>
      <c r="T34" s="27"/>
      <c r="U34" s="27"/>
      <c r="V34" s="27"/>
      <c r="W34" s="27"/>
      <c r="X34" s="27"/>
      <c r="Y34" s="27"/>
      <c r="Z34" s="27"/>
      <c r="AA34" s="27"/>
      <c r="AB34" s="46"/>
      <c r="AE34" s="13"/>
    </row>
    <row r="35" spans="2:31" ht="20.25" customHeight="1" x14ac:dyDescent="0.15">
      <c r="P35" s="16">
        <v>4</v>
      </c>
      <c r="Q35" s="17" t="s">
        <v>60</v>
      </c>
      <c r="R35" s="17"/>
      <c r="S35" s="17"/>
      <c r="T35" s="17"/>
      <c r="U35" s="17"/>
      <c r="V35" s="17"/>
      <c r="W35" s="17"/>
      <c r="X35" s="17"/>
      <c r="Y35" s="17"/>
      <c r="Z35" s="17"/>
      <c r="AA35" s="17"/>
      <c r="AB35" s="33" t="s">
        <v>55</v>
      </c>
    </row>
    <row r="36" spans="2:31" ht="20.25" customHeight="1" x14ac:dyDescent="0.15">
      <c r="B36" s="18" t="s">
        <v>61</v>
      </c>
      <c r="C36" s="18"/>
      <c r="D36" s="18"/>
      <c r="E36" s="18" t="s">
        <v>62</v>
      </c>
      <c r="F36" s="18"/>
      <c r="G36" s="18"/>
      <c r="H36" s="18"/>
      <c r="I36" s="20">
        <f>+K6</f>
        <v>0</v>
      </c>
      <c r="J36" s="16"/>
      <c r="K36" s="16"/>
      <c r="L36" s="16"/>
      <c r="M36" s="16"/>
      <c r="P36" s="16"/>
      <c r="Q36" s="21" t="s">
        <v>63</v>
      </c>
      <c r="R36" s="22"/>
      <c r="S36" s="22"/>
      <c r="T36" s="22"/>
      <c r="U36" s="22"/>
      <c r="V36" s="22"/>
      <c r="W36" s="22"/>
      <c r="X36" s="22"/>
      <c r="Y36" s="22"/>
      <c r="Z36" s="22"/>
      <c r="AA36" s="23"/>
      <c r="AB36" s="46"/>
    </row>
    <row r="37" spans="2:31" ht="20.25" customHeight="1" thickBot="1" x14ac:dyDescent="0.2">
      <c r="B37" s="18"/>
      <c r="C37" s="18"/>
      <c r="D37" s="18"/>
      <c r="E37" s="24" t="s">
        <v>64</v>
      </c>
      <c r="F37" s="24"/>
      <c r="G37" s="24"/>
      <c r="H37" s="24"/>
      <c r="I37" s="32">
        <f>ROUNDDOWN(K15+K29,-3)</f>
        <v>0</v>
      </c>
      <c r="J37" s="33"/>
      <c r="K37" s="33"/>
      <c r="L37" s="33"/>
      <c r="M37" s="33"/>
      <c r="P37" s="16">
        <v>5</v>
      </c>
      <c r="Q37" s="27" t="s">
        <v>65</v>
      </c>
      <c r="R37" s="27"/>
      <c r="S37" s="27"/>
      <c r="T37" s="27"/>
      <c r="U37" s="27"/>
      <c r="V37" s="27"/>
      <c r="W37" s="27"/>
      <c r="X37" s="27"/>
      <c r="Y37" s="27"/>
      <c r="Z37" s="27"/>
      <c r="AA37" s="27"/>
      <c r="AB37" s="33" t="s">
        <v>55</v>
      </c>
    </row>
    <row r="38" spans="2:31" ht="20.25" customHeight="1" thickBot="1" x14ac:dyDescent="0.2">
      <c r="B38" s="18"/>
      <c r="C38" s="18"/>
      <c r="D38" s="19"/>
      <c r="E38" s="28" t="s">
        <v>66</v>
      </c>
      <c r="F38" s="34"/>
      <c r="G38" s="29"/>
      <c r="H38" s="29"/>
      <c r="I38" s="35">
        <f>+I36+I37</f>
        <v>0</v>
      </c>
      <c r="J38" s="36"/>
      <c r="K38" s="36"/>
      <c r="L38" s="36"/>
      <c r="M38" s="37"/>
      <c r="P38" s="16"/>
      <c r="Q38" s="27"/>
      <c r="R38" s="27"/>
      <c r="S38" s="27"/>
      <c r="T38" s="27"/>
      <c r="U38" s="27"/>
      <c r="V38" s="27"/>
      <c r="W38" s="27"/>
      <c r="X38" s="27"/>
      <c r="Y38" s="27"/>
      <c r="Z38" s="27"/>
      <c r="AA38" s="27"/>
      <c r="AB38" s="46"/>
    </row>
    <row r="39" spans="2:31" ht="20.25" customHeight="1" thickBot="1" x14ac:dyDescent="0.2">
      <c r="B39" s="24" t="s">
        <v>0</v>
      </c>
      <c r="C39" s="24"/>
      <c r="D39" s="24"/>
      <c r="E39" s="25"/>
      <c r="F39" s="25"/>
      <c r="G39" s="25"/>
      <c r="H39" s="25"/>
      <c r="I39" s="98"/>
      <c r="J39" s="98"/>
      <c r="K39" s="98"/>
      <c r="L39" s="98"/>
      <c r="M39" s="98"/>
      <c r="P39" s="16">
        <v>6</v>
      </c>
      <c r="Q39" s="27" t="s">
        <v>67</v>
      </c>
      <c r="R39" s="27"/>
      <c r="S39" s="27"/>
      <c r="T39" s="27"/>
      <c r="U39" s="27"/>
      <c r="V39" s="27"/>
      <c r="W39" s="27"/>
      <c r="X39" s="27"/>
      <c r="Y39" s="27"/>
      <c r="Z39" s="27"/>
      <c r="AA39" s="27"/>
      <c r="AB39" s="33" t="s">
        <v>55</v>
      </c>
    </row>
    <row r="40" spans="2:31" ht="20.25" customHeight="1" thickBot="1" x14ac:dyDescent="0.2">
      <c r="B40" s="28" t="s">
        <v>1</v>
      </c>
      <c r="C40" s="29"/>
      <c r="D40" s="29"/>
      <c r="E40" s="29"/>
      <c r="F40" s="29"/>
      <c r="G40" s="29"/>
      <c r="H40" s="29"/>
      <c r="I40" s="30">
        <f>ROUNDDOWN(I38*I39,-2)</f>
        <v>0</v>
      </c>
      <c r="J40" s="30"/>
      <c r="K40" s="30"/>
      <c r="L40" s="30"/>
      <c r="M40" s="31"/>
      <c r="P40" s="16"/>
      <c r="Q40" s="27"/>
      <c r="R40" s="27"/>
      <c r="S40" s="27"/>
      <c r="T40" s="27"/>
      <c r="U40" s="27"/>
      <c r="V40" s="27"/>
      <c r="W40" s="27"/>
      <c r="X40" s="27"/>
      <c r="Y40" s="27"/>
      <c r="Z40" s="27"/>
      <c r="AA40" s="27"/>
      <c r="AB40" s="46"/>
    </row>
  </sheetData>
  <mergeCells count="171">
    <mergeCell ref="K5:M5"/>
    <mergeCell ref="B6:D6"/>
    <mergeCell ref="E6:G6"/>
    <mergeCell ref="H6:J6"/>
    <mergeCell ref="K6:M6"/>
    <mergeCell ref="P7:R7"/>
    <mergeCell ref="D4:E4"/>
    <mergeCell ref="F4:H4"/>
    <mergeCell ref="I4:J4"/>
    <mergeCell ref="B5:D5"/>
    <mergeCell ref="E5:G5"/>
    <mergeCell ref="H5:J5"/>
    <mergeCell ref="S9:V9"/>
    <mergeCell ref="C10:D10"/>
    <mergeCell ref="E10:G10"/>
    <mergeCell ref="H10:J10"/>
    <mergeCell ref="K10:M14"/>
    <mergeCell ref="S7:V7"/>
    <mergeCell ref="W7:Y7"/>
    <mergeCell ref="Z7:AB7"/>
    <mergeCell ref="P8:P11"/>
    <mergeCell ref="Q8:R11"/>
    <mergeCell ref="S8:V8"/>
    <mergeCell ref="W8:Y8"/>
    <mergeCell ref="Z8:AB8"/>
    <mergeCell ref="W9:Y9"/>
    <mergeCell ref="Z9:AB9"/>
    <mergeCell ref="C12:D12"/>
    <mergeCell ref="E12:G12"/>
    <mergeCell ref="H12:J12"/>
    <mergeCell ref="P12:V12"/>
    <mergeCell ref="W12:Y12"/>
    <mergeCell ref="AA12:AB12"/>
    <mergeCell ref="S10:V10"/>
    <mergeCell ref="W10:Y10"/>
    <mergeCell ref="Z10:AB10"/>
    <mergeCell ref="S11:V11"/>
    <mergeCell ref="W11:Y11"/>
    <mergeCell ref="Z11:AB11"/>
    <mergeCell ref="P14:AB14"/>
    <mergeCell ref="C15:D15"/>
    <mergeCell ref="E15:G15"/>
    <mergeCell ref="H15:J15"/>
    <mergeCell ref="K15:M15"/>
    <mergeCell ref="T15:U15"/>
    <mergeCell ref="Z15:AB15"/>
    <mergeCell ref="C13:D13"/>
    <mergeCell ref="E13:G13"/>
    <mergeCell ref="H13:J13"/>
    <mergeCell ref="P13:V13"/>
    <mergeCell ref="X13:Y13"/>
    <mergeCell ref="Z13:AB13"/>
    <mergeCell ref="B17:B20"/>
    <mergeCell ref="C17:G17"/>
    <mergeCell ref="H17:J17"/>
    <mergeCell ref="K17:M17"/>
    <mergeCell ref="C18:G18"/>
    <mergeCell ref="H18:J18"/>
    <mergeCell ref="K18:M18"/>
    <mergeCell ref="C14:D14"/>
    <mergeCell ref="E14:G14"/>
    <mergeCell ref="H14:J14"/>
    <mergeCell ref="B9:B15"/>
    <mergeCell ref="C9:D9"/>
    <mergeCell ref="E9:G9"/>
    <mergeCell ref="H9:J9"/>
    <mergeCell ref="K9:M9"/>
    <mergeCell ref="C11:D11"/>
    <mergeCell ref="E11:G11"/>
    <mergeCell ref="H11:J11"/>
    <mergeCell ref="P18:R18"/>
    <mergeCell ref="S18:V18"/>
    <mergeCell ref="W18:Y18"/>
    <mergeCell ref="Z18:AB18"/>
    <mergeCell ref="C19:G19"/>
    <mergeCell ref="H19:J19"/>
    <mergeCell ref="K19:M19"/>
    <mergeCell ref="P19:P22"/>
    <mergeCell ref="Q19:R22"/>
    <mergeCell ref="S19:V19"/>
    <mergeCell ref="S21:V21"/>
    <mergeCell ref="W21:Y21"/>
    <mergeCell ref="Z21:AB21"/>
    <mergeCell ref="S22:V22"/>
    <mergeCell ref="W22:Y22"/>
    <mergeCell ref="Z22:AB22"/>
    <mergeCell ref="W19:Y19"/>
    <mergeCell ref="Z19:AB19"/>
    <mergeCell ref="C20:G20"/>
    <mergeCell ref="H20:J20"/>
    <mergeCell ref="K20:M20"/>
    <mergeCell ref="S20:V20"/>
    <mergeCell ref="W20:Y20"/>
    <mergeCell ref="Z20:AB20"/>
    <mergeCell ref="C27:D27"/>
    <mergeCell ref="E27:G27"/>
    <mergeCell ref="H27:J27"/>
    <mergeCell ref="W23:Y23"/>
    <mergeCell ref="AA23:AB23"/>
    <mergeCell ref="C24:D24"/>
    <mergeCell ref="E24:G24"/>
    <mergeCell ref="H24:J24"/>
    <mergeCell ref="K24:M28"/>
    <mergeCell ref="P24:V24"/>
    <mergeCell ref="X24:Y24"/>
    <mergeCell ref="Z24:AB24"/>
    <mergeCell ref="C25:D25"/>
    <mergeCell ref="C23:D23"/>
    <mergeCell ref="E23:G23"/>
    <mergeCell ref="H23:J23"/>
    <mergeCell ref="K23:M23"/>
    <mergeCell ref="P23:V23"/>
    <mergeCell ref="E25:G25"/>
    <mergeCell ref="H25:J25"/>
    <mergeCell ref="P25:AB25"/>
    <mergeCell ref="C26:D26"/>
    <mergeCell ref="C28:D28"/>
    <mergeCell ref="E29:G29"/>
    <mergeCell ref="H29:J29"/>
    <mergeCell ref="E26:G26"/>
    <mergeCell ref="H26:J26"/>
    <mergeCell ref="T26:U26"/>
    <mergeCell ref="K29:M29"/>
    <mergeCell ref="P29:P30"/>
    <mergeCell ref="Q29:AA30"/>
    <mergeCell ref="Z26:AB26"/>
    <mergeCell ref="AB29:AB30"/>
    <mergeCell ref="B31:B34"/>
    <mergeCell ref="C31:G31"/>
    <mergeCell ref="H31:J31"/>
    <mergeCell ref="K31:M31"/>
    <mergeCell ref="P31:P32"/>
    <mergeCell ref="Q31:AA32"/>
    <mergeCell ref="B23:B29"/>
    <mergeCell ref="AB31:AB32"/>
    <mergeCell ref="C32:G32"/>
    <mergeCell ref="H32:J32"/>
    <mergeCell ref="K32:M32"/>
    <mergeCell ref="C33:G33"/>
    <mergeCell ref="H33:J33"/>
    <mergeCell ref="K33:M33"/>
    <mergeCell ref="P33:P34"/>
    <mergeCell ref="Q33:AA34"/>
    <mergeCell ref="AB33:AB34"/>
    <mergeCell ref="C34:G34"/>
    <mergeCell ref="H34:J34"/>
    <mergeCell ref="K34:M34"/>
    <mergeCell ref="E28:G28"/>
    <mergeCell ref="H28:J28"/>
    <mergeCell ref="C29:D29"/>
    <mergeCell ref="P35:P36"/>
    <mergeCell ref="Q35:AA35"/>
    <mergeCell ref="AB35:AB36"/>
    <mergeCell ref="B36:D38"/>
    <mergeCell ref="E36:H36"/>
    <mergeCell ref="I36:M36"/>
    <mergeCell ref="Q36:AA36"/>
    <mergeCell ref="B39:H39"/>
    <mergeCell ref="I39:M39"/>
    <mergeCell ref="P39:P40"/>
    <mergeCell ref="Q39:AA40"/>
    <mergeCell ref="AB39:AB40"/>
    <mergeCell ref="B40:H40"/>
    <mergeCell ref="I40:M40"/>
    <mergeCell ref="E37:H37"/>
    <mergeCell ref="I37:M37"/>
    <mergeCell ref="P37:P38"/>
    <mergeCell ref="Q37:AA38"/>
    <mergeCell ref="AB37:AB38"/>
    <mergeCell ref="E38:H38"/>
    <mergeCell ref="I38:M38"/>
  </mergeCells>
  <phoneticPr fontId="3"/>
  <dataValidations count="2">
    <dataValidation type="list" allowBlank="1" showInputMessage="1" showErrorMessage="1" sqref="AB29:AB40">
      <formula1>$AE$29:$AE$30</formula1>
    </dataValidation>
    <dataValidation type="list" allowBlank="1" showInputMessage="1" showErrorMessage="1" sqref="Z8:AB11 Z19:AB22">
      <formula1>$AE$5:$AE$15</formula1>
    </dataValidation>
  </dataValidations>
  <pageMargins left="0.70866141732283472" right="0.70866141732283472" top="0.43307086614173229" bottom="0.19685039370078741"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算定例</vt:lpstr>
      <vt:lpstr>様式</vt:lpstr>
      <vt:lpstr>算定例!Print_Area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cp:lastPrinted>2020-09-08T05:27:53Z</cp:lastPrinted>
  <dcterms:created xsi:type="dcterms:W3CDTF">2020-09-08T05:17:41Z</dcterms:created>
  <dcterms:modified xsi:type="dcterms:W3CDTF">2021-09-06T08:35:41Z</dcterms:modified>
</cp:coreProperties>
</file>