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WSXLE5F\share\新　課税班\●環境性能割関係\★　付加物調査　関係\R3\02 R3第１回調査\01 通知\"/>
    </mc:Choice>
  </mc:AlternateContent>
  <bookViews>
    <workbookView xWindow="0" yWindow="0" windowWidth="20430" windowHeight="7575" activeTab="1"/>
  </bookViews>
  <sheets>
    <sheet name="調査票　様式" sheetId="5" r:id="rId1"/>
    <sheet name="回答例" sheetId="6" r:id="rId2"/>
  </sheets>
  <definedNames>
    <definedName name="_xlnm.Print_Area" localSheetId="1">回答例!$A$1:$AC$51</definedName>
    <definedName name="_xlnm.Print_Area" localSheetId="0">'調査票　様式'!$A$1:$AC$51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5" l="1"/>
  <c r="I50" i="5"/>
  <c r="I46" i="5"/>
  <c r="K47" i="5"/>
  <c r="I46" i="6"/>
  <c r="I50" i="6"/>
  <c r="K44" i="6"/>
  <c r="K43" i="6"/>
  <c r="K45" i="6" s="1"/>
  <c r="K47" i="6" l="1"/>
  <c r="I51" i="6" s="1"/>
  <c r="I7" i="6" l="1"/>
  <c r="E36" i="6"/>
  <c r="H35" i="6"/>
  <c r="H34" i="6"/>
  <c r="Q33" i="6"/>
  <c r="H33" i="6"/>
  <c r="H32" i="6"/>
  <c r="X31" i="6"/>
  <c r="X33" i="6" s="1"/>
  <c r="Z33" i="6" s="1"/>
  <c r="H31" i="6"/>
  <c r="AA30" i="6"/>
  <c r="T33" i="6" s="1"/>
  <c r="Q22" i="6"/>
  <c r="E22" i="6"/>
  <c r="H21" i="6"/>
  <c r="X20" i="6"/>
  <c r="X22" i="6" s="1"/>
  <c r="H20" i="6"/>
  <c r="AA19" i="6"/>
  <c r="T22" i="6" s="1"/>
  <c r="H19" i="6"/>
  <c r="H18" i="6"/>
  <c r="H17" i="6"/>
  <c r="H22" i="6" s="1"/>
  <c r="K22" i="6" s="1"/>
  <c r="H13" i="6"/>
  <c r="K13" i="6" s="1"/>
  <c r="E36" i="5"/>
  <c r="H35" i="5"/>
  <c r="H34" i="5"/>
  <c r="Q33" i="5"/>
  <c r="H33" i="5"/>
  <c r="H32" i="5"/>
  <c r="X31" i="5"/>
  <c r="X33" i="5" s="1"/>
  <c r="Z33" i="5" s="1"/>
  <c r="H31" i="5"/>
  <c r="AA30" i="5"/>
  <c r="T33" i="5" s="1"/>
  <c r="Q22" i="5"/>
  <c r="E22" i="5"/>
  <c r="H21" i="5"/>
  <c r="X20" i="5"/>
  <c r="X22" i="5" s="1"/>
  <c r="Z22" i="5" s="1"/>
  <c r="H20" i="5"/>
  <c r="AA19" i="5"/>
  <c r="T22" i="5" s="1"/>
  <c r="H19" i="5"/>
  <c r="H18" i="5"/>
  <c r="H17" i="5"/>
  <c r="H13" i="5"/>
  <c r="K13" i="5" s="1"/>
  <c r="K43" i="5" s="1"/>
  <c r="H36" i="6" l="1"/>
  <c r="K36" i="6" s="1"/>
  <c r="Z22" i="6"/>
  <c r="H36" i="5"/>
  <c r="K36" i="5" s="1"/>
  <c r="H22" i="5"/>
  <c r="K22" i="5" s="1"/>
  <c r="K44" i="5" l="1"/>
  <c r="K45" i="5" s="1"/>
</calcChain>
</file>

<file path=xl/sharedStrings.xml><?xml version="1.0" encoding="utf-8"?>
<sst xmlns="http://schemas.openxmlformats.org/spreadsheetml/2006/main" count="268" uniqueCount="134">
  <si>
    <t>登録番号</t>
    <rPh sb="0" eb="2">
      <t>トウロク</t>
    </rPh>
    <rPh sb="2" eb="4">
      <t>バンゴウ</t>
    </rPh>
    <phoneticPr fontId="1"/>
  </si>
  <si>
    <t>メーカー名・車名</t>
    <rPh sb="4" eb="5">
      <t>メイ</t>
    </rPh>
    <rPh sb="6" eb="8">
      <t>シャメイ</t>
    </rPh>
    <phoneticPr fontId="1"/>
  </si>
  <si>
    <t>付加物</t>
    <rPh sb="0" eb="2">
      <t>フカ</t>
    </rPh>
    <rPh sb="2" eb="3">
      <t>ブツ</t>
    </rPh>
    <phoneticPr fontId="1"/>
  </si>
  <si>
    <t>附属用品</t>
    <rPh sb="0" eb="2">
      <t>フゾク</t>
    </rPh>
    <rPh sb="2" eb="4">
      <t>ヨウヒン</t>
    </rPh>
    <phoneticPr fontId="1"/>
  </si>
  <si>
    <t>計</t>
    <rPh sb="0" eb="1">
      <t>ケイ</t>
    </rPh>
    <phoneticPr fontId="1"/>
  </si>
  <si>
    <t>容易に脱着できるか</t>
    <rPh sb="0" eb="2">
      <t>ヨウイ</t>
    </rPh>
    <rPh sb="3" eb="5">
      <t>ダッチャク</t>
    </rPh>
    <phoneticPr fontId="1"/>
  </si>
  <si>
    <t>個別価格</t>
    <rPh sb="0" eb="2">
      <t>コベツ</t>
    </rPh>
    <rPh sb="2" eb="4">
      <t>カカク</t>
    </rPh>
    <phoneticPr fontId="1"/>
  </si>
  <si>
    <t>セット価格</t>
    <rPh sb="3" eb="5">
      <t>カカク</t>
    </rPh>
    <phoneticPr fontId="1"/>
  </si>
  <si>
    <t>合計</t>
    <rPh sb="0" eb="2">
      <t>ゴウケイ</t>
    </rPh>
    <phoneticPr fontId="1"/>
  </si>
  <si>
    <t>セット内容（品名）</t>
    <rPh sb="3" eb="5">
      <t>ナイヨウ</t>
    </rPh>
    <rPh sb="6" eb="8">
      <t>ヒンメイ</t>
    </rPh>
    <phoneticPr fontId="1"/>
  </si>
  <si>
    <t>×</t>
    <phoneticPr fontId="1"/>
  </si>
  <si>
    <t>÷</t>
    <phoneticPr fontId="1"/>
  </si>
  <si>
    <t>＝</t>
    <phoneticPr fontId="1"/>
  </si>
  <si>
    <t>課税標準額</t>
    <rPh sb="0" eb="2">
      <t>カゼイ</t>
    </rPh>
    <rPh sb="2" eb="4">
      <t>ヒョウジュン</t>
    </rPh>
    <rPh sb="4" eb="5">
      <t>ガク</t>
    </rPh>
    <phoneticPr fontId="1"/>
  </si>
  <si>
    <t>車両本体　Ａ</t>
    <rPh sb="0" eb="2">
      <t>シャリョウ</t>
    </rPh>
    <rPh sb="2" eb="4">
      <t>ホンタイ</t>
    </rPh>
    <phoneticPr fontId="1"/>
  </si>
  <si>
    <t>付加物　Ｂ+Ｃ</t>
    <rPh sb="0" eb="2">
      <t>フカ</t>
    </rPh>
    <rPh sb="2" eb="3">
      <t>ブツ</t>
    </rPh>
    <phoneticPr fontId="1"/>
  </si>
  <si>
    <t>税率（％）</t>
    <rPh sb="0" eb="2">
      <t>ゼイリツ</t>
    </rPh>
    <phoneticPr fontId="1"/>
  </si>
  <si>
    <t>自動車税環境性能割額</t>
    <rPh sb="0" eb="3">
      <t>ジドウシャ</t>
    </rPh>
    <rPh sb="3" eb="4">
      <t>ゼイ</t>
    </rPh>
    <rPh sb="4" eb="9">
      <t>カンキョウセイノウワリ</t>
    </rPh>
    <rPh sb="9" eb="10">
      <t>ガク</t>
    </rPh>
    <phoneticPr fontId="1"/>
  </si>
  <si>
    <t>㋑</t>
    <phoneticPr fontId="1"/>
  </si>
  <si>
    <t>㋒</t>
    <phoneticPr fontId="1"/>
  </si>
  <si>
    <t>㋐</t>
    <phoneticPr fontId="1"/>
  </si>
  <si>
    <t>個別価格の計</t>
    <rPh sb="0" eb="2">
      <t>コベツ</t>
    </rPh>
    <rPh sb="2" eb="4">
      <t>カカク</t>
    </rPh>
    <rPh sb="5" eb="6">
      <t>ケイ</t>
    </rPh>
    <phoneticPr fontId="1"/>
  </si>
  <si>
    <t>車名</t>
    <rPh sb="0" eb="2">
      <t>シャメイ</t>
    </rPh>
    <phoneticPr fontId="1"/>
  </si>
  <si>
    <t>課税標準額（付加物含む）</t>
    <rPh sb="0" eb="2">
      <t>カゼイ</t>
    </rPh>
    <rPh sb="2" eb="4">
      <t>ヒョウジュン</t>
    </rPh>
    <rPh sb="4" eb="5">
      <t>ガク</t>
    </rPh>
    <rPh sb="6" eb="8">
      <t>フカ</t>
    </rPh>
    <rPh sb="8" eb="9">
      <t>ブツ</t>
    </rPh>
    <rPh sb="9" eb="10">
      <t>フク</t>
    </rPh>
    <phoneticPr fontId="1"/>
  </si>
  <si>
    <t>申告内容</t>
    <rPh sb="0" eb="2">
      <t>シンコク</t>
    </rPh>
    <rPh sb="2" eb="4">
      <t>ナイヨウ</t>
    </rPh>
    <phoneticPr fontId="1"/>
  </si>
  <si>
    <t>令和　　年　　月　　日</t>
    <rPh sb="0" eb="2">
      <t>レイワ</t>
    </rPh>
    <rPh sb="4" eb="5">
      <t>ネン</t>
    </rPh>
    <rPh sb="7" eb="8">
      <t>ツキ</t>
    </rPh>
    <rPh sb="10" eb="11">
      <t>ヒ</t>
    </rPh>
    <phoneticPr fontId="1"/>
  </si>
  <si>
    <t>所在地</t>
    <rPh sb="0" eb="3">
      <t>ショザイチ</t>
    </rPh>
    <phoneticPr fontId="1"/>
  </si>
  <si>
    <t>名称</t>
    <rPh sb="0" eb="2">
      <t>メイショウ</t>
    </rPh>
    <phoneticPr fontId="1"/>
  </si>
  <si>
    <t>担当者名</t>
    <rPh sb="0" eb="3">
      <t>タントウシャ</t>
    </rPh>
    <rPh sb="3" eb="4">
      <t>メイ</t>
    </rPh>
    <phoneticPr fontId="1"/>
  </si>
  <si>
    <t>連絡先</t>
    <rPh sb="0" eb="3">
      <t>レンラクサキ</t>
    </rPh>
    <phoneticPr fontId="1"/>
  </si>
  <si>
    <t>セット内の付加物の価格</t>
    <phoneticPr fontId="1"/>
  </si>
  <si>
    <t>上記のとおり申告した車両の注文書（契約書等）で課税標準額（付加物）を確認した結果を次のとおり報告します。</t>
    <rPh sb="0" eb="2">
      <t>ジョウキ</t>
    </rPh>
    <rPh sb="6" eb="8">
      <t>シンコク</t>
    </rPh>
    <rPh sb="10" eb="12">
      <t>シャリョウ</t>
    </rPh>
    <rPh sb="13" eb="16">
      <t>チュウモンショ</t>
    </rPh>
    <rPh sb="17" eb="20">
      <t>ケイヤクショ</t>
    </rPh>
    <rPh sb="20" eb="21">
      <t>トウ</t>
    </rPh>
    <rPh sb="23" eb="25">
      <t>カゼイ</t>
    </rPh>
    <rPh sb="25" eb="27">
      <t>ヒョウジュン</t>
    </rPh>
    <rPh sb="27" eb="28">
      <t>ガク</t>
    </rPh>
    <rPh sb="29" eb="31">
      <t>フカ</t>
    </rPh>
    <rPh sb="31" eb="32">
      <t>ブツ</t>
    </rPh>
    <rPh sb="34" eb="36">
      <t>カクニン</t>
    </rPh>
    <rPh sb="38" eb="40">
      <t>ケッカ</t>
    </rPh>
    <rPh sb="41" eb="42">
      <t>ツギ</t>
    </rPh>
    <rPh sb="46" eb="48">
      <t>ホウコク</t>
    </rPh>
    <phoneticPr fontId="1"/>
  </si>
  <si>
    <t>【車両本体】</t>
    <rPh sb="1" eb="3">
      <t>シャリョウ</t>
    </rPh>
    <rPh sb="3" eb="5">
      <t>ホンタイ</t>
    </rPh>
    <phoneticPr fontId="1"/>
  </si>
  <si>
    <t>【メーカーOP】</t>
    <phoneticPr fontId="1"/>
  </si>
  <si>
    <t>【ディーラーOP】</t>
    <phoneticPr fontId="1"/>
  </si>
  <si>
    <t>車両本体価額は、通常の取引の条件に従って販売業者から取得するとした場合における販売価額に相当する金額（公表小売価格の0.9・消費税抜き）となっているか</t>
  </si>
  <si>
    <t>□</t>
  </si>
  <si>
    <t>課税標準額は、車両本体価格に含まれていない付加物（例示Ａ）をすべて含めて計算しているか</t>
  </si>
  <si>
    <t>例示Ｂに該当しない付属用品がある場合、工具等を要せずに容易に脱着できるものか</t>
  </si>
  <si>
    <t>付加物価額は、カタログ等に掲載された価格（取付費用込み・消費税抜き）に0.9を乗じて算出した額となっているか</t>
  </si>
  <si>
    <t>セットやパッケージに付加物に該当するものとしないものが混在している場合は、按分して計算しているか</t>
  </si>
  <si>
    <t>㋐セット価格×㋑付加物の個別価格の計÷㋒個別価格の合計＝セット内の付加物の価格</t>
    <rPh sb="4" eb="6">
      <t>カカク</t>
    </rPh>
    <phoneticPr fontId="1"/>
  </si>
  <si>
    <t>自動車税環境性能割の課税標準算定のチェックシート</t>
    <phoneticPr fontId="1"/>
  </si>
  <si>
    <t>【セット又はパッケージⅰ】</t>
    <rPh sb="4" eb="5">
      <t>マタ</t>
    </rPh>
    <phoneticPr fontId="1"/>
  </si>
  <si>
    <t>【セット又はパッケージⅱ】</t>
    <rPh sb="4" eb="5">
      <t>マタ</t>
    </rPh>
    <phoneticPr fontId="1"/>
  </si>
  <si>
    <t>税込み価格(a)</t>
    <rPh sb="0" eb="2">
      <t>ゼイコ</t>
    </rPh>
    <rPh sb="3" eb="5">
      <t>カカク</t>
    </rPh>
    <phoneticPr fontId="1"/>
  </si>
  <si>
    <t>税抜き価格(b)</t>
    <rPh sb="0" eb="1">
      <t>ゼイ</t>
    </rPh>
    <rPh sb="1" eb="2">
      <t>ヌ</t>
    </rPh>
    <rPh sb="3" eb="5">
      <t>カカク</t>
    </rPh>
    <phoneticPr fontId="1"/>
  </si>
  <si>
    <t>※品名は、注文書に示した記号に代えても可（以下同様）</t>
    <rPh sb="1" eb="3">
      <t>ヒンメイ</t>
    </rPh>
    <rPh sb="5" eb="8">
      <t>チュウモンショ</t>
    </rPh>
    <rPh sb="9" eb="10">
      <t>シメ</t>
    </rPh>
    <rPh sb="12" eb="14">
      <t>キゴウ</t>
    </rPh>
    <rPh sb="15" eb="16">
      <t>カ</t>
    </rPh>
    <rPh sb="19" eb="20">
      <t>カ</t>
    </rPh>
    <rPh sb="21" eb="23">
      <t>イカ</t>
    </rPh>
    <rPh sb="23" eb="25">
      <t>ドウヨウ</t>
    </rPh>
    <phoneticPr fontId="1"/>
  </si>
  <si>
    <t>付加物に○</t>
    <rPh sb="0" eb="2">
      <t>フカ</t>
    </rPh>
    <rPh sb="2" eb="3">
      <t>ブツ</t>
    </rPh>
    <phoneticPr fontId="1"/>
  </si>
  <si>
    <t>付加物の個別価格の計</t>
    <rPh sb="0" eb="2">
      <t>フカ</t>
    </rPh>
    <rPh sb="2" eb="3">
      <t>ブツ</t>
    </rPh>
    <rPh sb="4" eb="6">
      <t>コベツ</t>
    </rPh>
    <rPh sb="6" eb="8">
      <t>カカク</t>
    </rPh>
    <rPh sb="9" eb="10">
      <t>ケイ</t>
    </rPh>
    <phoneticPr fontId="1"/>
  </si>
  <si>
    <t>バックモニター内蔵ミラー</t>
    <rPh sb="7" eb="9">
      <t>ナイゾウ</t>
    </rPh>
    <phoneticPr fontId="1"/>
  </si>
  <si>
    <t>コーナーセンサー</t>
    <phoneticPr fontId="1"/>
  </si>
  <si>
    <t>サイドバイザー</t>
    <phoneticPr fontId="1"/>
  </si>
  <si>
    <t>○</t>
    <phoneticPr fontId="1"/>
  </si>
  <si>
    <t>バックブザー</t>
    <phoneticPr fontId="1"/>
  </si>
  <si>
    <t>バイザー</t>
    <phoneticPr fontId="1"/>
  </si>
  <si>
    <t>×（例示B②）</t>
    <rPh sb="2" eb="4">
      <t>レイジ</t>
    </rPh>
    <phoneticPr fontId="1"/>
  </si>
  <si>
    <t>☑</t>
    <phoneticPr fontId="1"/>
  </si>
  <si>
    <t>通常の取引価額　b×0.9</t>
    <rPh sb="0" eb="2">
      <t>ツウジョウ</t>
    </rPh>
    <rPh sb="3" eb="5">
      <t>トリヒキ</t>
    </rPh>
    <rPh sb="5" eb="7">
      <t>カガク</t>
    </rPh>
    <phoneticPr fontId="1"/>
  </si>
  <si>
    <t>熊本市東区東町４丁目１４－３７</t>
    <rPh sb="0" eb="3">
      <t>クマモトシ</t>
    </rPh>
    <rPh sb="3" eb="5">
      <t>ヒガシク</t>
    </rPh>
    <rPh sb="5" eb="6">
      <t>ヒガシ</t>
    </rPh>
    <rPh sb="6" eb="7">
      <t>マチ</t>
    </rPh>
    <rPh sb="8" eb="10">
      <t>チョウメ</t>
    </rPh>
    <phoneticPr fontId="1"/>
  </si>
  <si>
    <t>株式会社　自動車税事務所</t>
    <rPh sb="0" eb="4">
      <t>カブシキガイシャ</t>
    </rPh>
    <rPh sb="5" eb="8">
      <t>ジドウシャ</t>
    </rPh>
    <rPh sb="8" eb="9">
      <t>ゼイ</t>
    </rPh>
    <rPh sb="9" eb="11">
      <t>ジム</t>
    </rPh>
    <rPh sb="11" eb="12">
      <t>ショ</t>
    </rPh>
    <phoneticPr fontId="1"/>
  </si>
  <si>
    <t>096-368-4020</t>
    <phoneticPr fontId="1"/>
  </si>
  <si>
    <t>総務課　県税　太郎</t>
    <rPh sb="0" eb="3">
      <t>ソウムカ</t>
    </rPh>
    <rPh sb="4" eb="6">
      <t>ケンゼイ</t>
    </rPh>
    <rPh sb="7" eb="9">
      <t>タロウ</t>
    </rPh>
    <phoneticPr fontId="1"/>
  </si>
  <si>
    <t>(Ｂ)</t>
    <phoneticPr fontId="1"/>
  </si>
  <si>
    <r>
      <t>品名</t>
    </r>
    <r>
      <rPr>
        <sz val="8"/>
        <color theme="1"/>
        <rFont val="ＭＳ Ｐゴシック"/>
        <family val="3"/>
        <charset val="128"/>
      </rPr>
      <t>※</t>
    </r>
    <rPh sb="0" eb="2">
      <t>ヒンメイ</t>
    </rPh>
    <phoneticPr fontId="1"/>
  </si>
  <si>
    <t>付加物に該当しない付属物（以下「付属用品」という。）は、チラシの例示Ｂに該当するか</t>
    <phoneticPr fontId="1"/>
  </si>
  <si>
    <t>チラシの例示Bの番号</t>
    <rPh sb="4" eb="6">
      <t>レイジ</t>
    </rPh>
    <rPh sb="8" eb="10">
      <t>バンゴウ</t>
    </rPh>
    <phoneticPr fontId="1"/>
  </si>
  <si>
    <t>（付属用品名：　　　　　　　　　　　　　　　　　　　　　　　　　　　　　　　　　　　　　　）</t>
    <phoneticPr fontId="1"/>
  </si>
  <si>
    <t>（型式：　</t>
    <rPh sb="1" eb="3">
      <t>カタシキ</t>
    </rPh>
    <phoneticPr fontId="1"/>
  </si>
  <si>
    <t>類別区分：　</t>
    <phoneticPr fontId="1"/>
  </si>
  <si>
    <t>　）</t>
    <phoneticPr fontId="1"/>
  </si>
  <si>
    <t>(Ａ)</t>
    <phoneticPr fontId="1"/>
  </si>
  <si>
    <t>×（例示 B ①）</t>
    <rPh sb="2" eb="4">
      <t>レイジ</t>
    </rPh>
    <phoneticPr fontId="1"/>
  </si>
  <si>
    <t>×（例示 B ②）</t>
    <rPh sb="2" eb="4">
      <t>レイジ</t>
    </rPh>
    <phoneticPr fontId="1"/>
  </si>
  <si>
    <t>【メーカーOP】</t>
    <phoneticPr fontId="1"/>
  </si>
  <si>
    <t>㋐</t>
    <phoneticPr fontId="1"/>
  </si>
  <si>
    <t>×（例示 B ③）</t>
    <rPh sb="2" eb="4">
      <t>レイジ</t>
    </rPh>
    <phoneticPr fontId="1"/>
  </si>
  <si>
    <t>×（例示 B ④）</t>
    <rPh sb="2" eb="4">
      <t>レイジ</t>
    </rPh>
    <phoneticPr fontId="1"/>
  </si>
  <si>
    <t>×（例示 B ⑤）</t>
    <rPh sb="2" eb="4">
      <t>レイジ</t>
    </rPh>
    <phoneticPr fontId="1"/>
  </si>
  <si>
    <t>×（例示 B ⑥）</t>
    <rPh sb="2" eb="4">
      <t>レイジ</t>
    </rPh>
    <phoneticPr fontId="1"/>
  </si>
  <si>
    <t>㋑</t>
    <phoneticPr fontId="1"/>
  </si>
  <si>
    <t>×（例示 B ⑦）</t>
    <rPh sb="2" eb="4">
      <t>レイジ</t>
    </rPh>
    <phoneticPr fontId="1"/>
  </si>
  <si>
    <t>×（例示 B ⑧）</t>
    <rPh sb="2" eb="4">
      <t>レイジ</t>
    </rPh>
    <phoneticPr fontId="1"/>
  </si>
  <si>
    <t>×（例示 B ⑨）</t>
    <rPh sb="2" eb="4">
      <t>レイジ</t>
    </rPh>
    <phoneticPr fontId="1"/>
  </si>
  <si>
    <t>(Ｂ)</t>
    <phoneticPr fontId="1"/>
  </si>
  <si>
    <t>㋐</t>
    <phoneticPr fontId="1"/>
  </si>
  <si>
    <t>×</t>
    <phoneticPr fontId="1"/>
  </si>
  <si>
    <t>㋑</t>
    <phoneticPr fontId="1"/>
  </si>
  <si>
    <t>セット内の付加物の価格</t>
    <phoneticPr fontId="1"/>
  </si>
  <si>
    <t>(Ｃ)</t>
    <phoneticPr fontId="1"/>
  </si>
  <si>
    <t>☑</t>
    <phoneticPr fontId="1"/>
  </si>
  <si>
    <t>車台番号</t>
    <rPh sb="0" eb="4">
      <t>シャダイバンゴウ</t>
    </rPh>
    <phoneticPr fontId="1"/>
  </si>
  <si>
    <t>申告(登録)日</t>
    <rPh sb="0" eb="2">
      <t>シンコク</t>
    </rPh>
    <rPh sb="3" eb="5">
      <t>トウロク</t>
    </rPh>
    <rPh sb="6" eb="7">
      <t>ビ</t>
    </rPh>
    <phoneticPr fontId="1"/>
  </si>
  <si>
    <t>△△△-▲▲123◇</t>
    <phoneticPr fontId="1"/>
  </si>
  <si>
    <t>類別区分：　</t>
    <phoneticPr fontId="1"/>
  </si>
  <si>
    <t>0123</t>
    <phoneticPr fontId="1"/>
  </si>
  <si>
    <t>　）</t>
    <phoneticPr fontId="1"/>
  </si>
  <si>
    <t>○○○○○○</t>
    <phoneticPr fontId="1"/>
  </si>
  <si>
    <t>(Ａ)</t>
    <phoneticPr fontId="1"/>
  </si>
  <si>
    <t>㋐</t>
    <phoneticPr fontId="1"/>
  </si>
  <si>
    <t>フロアマット</t>
    <phoneticPr fontId="1"/>
  </si>
  <si>
    <t>マッドガード</t>
    <phoneticPr fontId="1"/>
  </si>
  <si>
    <t>○</t>
    <phoneticPr fontId="1"/>
  </si>
  <si>
    <t>スライドドア</t>
    <phoneticPr fontId="1"/>
  </si>
  <si>
    <t>エアバック</t>
    <phoneticPr fontId="1"/>
  </si>
  <si>
    <t>㋒</t>
    <phoneticPr fontId="1"/>
  </si>
  <si>
    <t>セット内の付加物の価格</t>
    <phoneticPr fontId="1"/>
  </si>
  <si>
    <t>㋑</t>
    <phoneticPr fontId="1"/>
  </si>
  <si>
    <t>㋒</t>
    <phoneticPr fontId="1"/>
  </si>
  <si>
    <t>×</t>
    <phoneticPr fontId="1"/>
  </si>
  <si>
    <t>㋑</t>
    <phoneticPr fontId="1"/>
  </si>
  <si>
    <t>÷</t>
    <phoneticPr fontId="1"/>
  </si>
  <si>
    <t>＝</t>
    <phoneticPr fontId="1"/>
  </si>
  <si>
    <t>自動車税環境性能割の課税標準算定のチェックシート</t>
    <phoneticPr fontId="1"/>
  </si>
  <si>
    <t>(Ｃ)</t>
    <phoneticPr fontId="1"/>
  </si>
  <si>
    <t>☑</t>
    <phoneticPr fontId="1"/>
  </si>
  <si>
    <t>フロアマット</t>
    <phoneticPr fontId="1"/>
  </si>
  <si>
    <t>②</t>
    <phoneticPr fontId="1"/>
  </si>
  <si>
    <t>○</t>
    <phoneticPr fontId="1"/>
  </si>
  <si>
    <t>付加物に該当しない付属物（以下「付属用品」という。）は、チラシの例示Ｂに該当するか</t>
    <phoneticPr fontId="1"/>
  </si>
  <si>
    <t>（付属用品名：　　　　　　　　　　　　　　　　　　　　　　　　　　　　　　　　　　　　　　）</t>
    <phoneticPr fontId="1"/>
  </si>
  <si>
    <t>熊本○○○▲○○○○</t>
    <rPh sb="0" eb="2">
      <t>クマモト</t>
    </rPh>
    <phoneticPr fontId="1"/>
  </si>
  <si>
    <t>◇◇◇◇</t>
    <phoneticPr fontId="1"/>
  </si>
  <si>
    <t>R２．１０.○○</t>
    <phoneticPr fontId="1"/>
  </si>
  <si>
    <t>○○○○○○</t>
  </si>
  <si>
    <t>　　代表取締役社長　県　税　　花　子</t>
    <rPh sb="2" eb="4">
      <t>ダイヒョウ</t>
    </rPh>
    <rPh sb="4" eb="7">
      <t>トリシマリヤク</t>
    </rPh>
    <rPh sb="7" eb="9">
      <t>シャチョウ</t>
    </rPh>
    <rPh sb="10" eb="11">
      <t>ケン</t>
    </rPh>
    <rPh sb="12" eb="13">
      <t>ゼイ</t>
    </rPh>
    <rPh sb="15" eb="16">
      <t>ハナ</t>
    </rPh>
    <rPh sb="17" eb="18">
      <t>コ</t>
    </rPh>
    <phoneticPr fontId="1"/>
  </si>
  <si>
    <t>0％</t>
    <phoneticPr fontId="1"/>
  </si>
  <si>
    <t>課税標準額の差額</t>
    <rPh sb="0" eb="2">
      <t>カゼイ</t>
    </rPh>
    <rPh sb="2" eb="4">
      <t>ヒョウジュン</t>
    </rPh>
    <rPh sb="4" eb="5">
      <t>ガク</t>
    </rPh>
    <rPh sb="6" eb="8">
      <t>サガク</t>
    </rPh>
    <phoneticPr fontId="1"/>
  </si>
  <si>
    <t>自動車税環境性能割額の差額</t>
    <rPh sb="11" eb="13">
      <t>サガク</t>
    </rPh>
    <phoneticPr fontId="1"/>
  </si>
  <si>
    <t>【調査結果】</t>
    <rPh sb="1" eb="5">
      <t>チョウサケッカ</t>
    </rPh>
    <phoneticPr fontId="1"/>
  </si>
  <si>
    <t>（千円未満切り捨て）</t>
    <rPh sb="1" eb="5">
      <t>センエンミマン</t>
    </rPh>
    <rPh sb="5" eb="6">
      <t>キ</t>
    </rPh>
    <rPh sb="7" eb="8">
      <t>ス</t>
    </rPh>
    <phoneticPr fontId="1"/>
  </si>
  <si>
    <t>（百円未満切り捨て）</t>
    <rPh sb="1" eb="2">
      <t>ヒャク</t>
    </rPh>
    <rPh sb="2" eb="3">
      <t>エン</t>
    </rPh>
    <rPh sb="3" eb="5">
      <t>ミマン</t>
    </rPh>
    <rPh sb="5" eb="6">
      <t>キ</t>
    </rPh>
    <rPh sb="7" eb="8">
      <t>ス</t>
    </rPh>
    <phoneticPr fontId="1"/>
  </si>
  <si>
    <t>0</t>
    <phoneticPr fontId="1"/>
  </si>
  <si>
    <t>　　　　※①～④を調査結果確認表に転記してください。</t>
    <rPh sb="9" eb="13">
      <t>チョウサケッカ</t>
    </rPh>
    <rPh sb="13" eb="15">
      <t>カクニン</t>
    </rPh>
    <rPh sb="15" eb="16">
      <t>ヒョウ</t>
    </rPh>
    <rPh sb="17" eb="19">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</si>
</sst>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0" x14ac:knownFonts="1">
    <font>
      <sz val="11"/>
      <color theme="1"/>
      <name val="ＭＳ Ｐゴシック"/>
      <family val="2"/>
      <charset val="128"/>
    </font>
    <font>
      <sz val="6"/>
      <name val="ＭＳ Ｐゴシック"/>
      <family val="2"/>
      <charset val="128"/>
    </font>
    <font>
      <b/>
      <sz val="11"/>
      <color theme="1"/>
      <name val="ＭＳ Ｐゴシック"/>
      <family val="3"/>
      <charset val="128"/>
    </font>
    <font>
      <sz val="10"/>
      <color theme="1"/>
      <name val="ＭＳ Ｐゴシック"/>
      <family val="2"/>
      <charset val="128"/>
    </font>
    <font>
      <sz val="10"/>
      <color theme="1"/>
      <name val="ＭＳ Ｐゴシック"/>
      <family val="3"/>
      <charset val="128"/>
    </font>
    <font>
      <b/>
      <sz val="12"/>
      <color theme="1"/>
      <name val="ＭＳ Ｐゴシック"/>
      <family val="3"/>
      <charset val="128"/>
    </font>
    <font>
      <sz val="11"/>
      <color theme="1"/>
      <name val="ＭＳ Ｐゴシック"/>
      <family val="2"/>
      <charset val="128"/>
    </font>
    <font>
      <sz val="9"/>
      <color theme="1"/>
      <name val="ＭＳ Ｐゴシック"/>
      <family val="2"/>
      <charset val="128"/>
    </font>
    <font>
      <sz val="9"/>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thin">
        <color indexed="64"/>
      </right>
      <top/>
      <bottom style="medium">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
    <xf numFmtId="0" fontId="0" fillId="0" borderId="0" xfId="0">
      <alignment vertical="center"/>
    </xf>
    <xf numFmtId="0" fontId="0" fillId="0" borderId="0"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2" fillId="0" borderId="0" xfId="0" applyFont="1">
      <alignment vertical="center"/>
    </xf>
    <xf numFmtId="0" fontId="0" fillId="0" borderId="0" xfId="0" applyBorder="1" applyAlignment="1">
      <alignment vertical="center"/>
    </xf>
    <xf numFmtId="0" fontId="0" fillId="0" borderId="3" xfId="0" applyBorder="1">
      <alignment vertical="center"/>
    </xf>
    <xf numFmtId="0" fontId="5" fillId="0" borderId="0" xfId="0" applyFont="1">
      <alignment vertical="center"/>
    </xf>
    <xf numFmtId="0" fontId="0" fillId="0" borderId="0" xfId="0" applyBorder="1" applyAlignment="1">
      <alignment horizontal="center" vertical="center"/>
    </xf>
    <xf numFmtId="0" fontId="0" fillId="0" borderId="0" xfId="0" applyAlignment="1">
      <alignment horizontal="right" vertical="center"/>
    </xf>
    <xf numFmtId="0" fontId="7" fillId="0" borderId="0" xfId="0" applyFont="1" applyAlignment="1">
      <alignment vertical="top"/>
    </xf>
    <xf numFmtId="38" fontId="0" fillId="0" borderId="3" xfId="0" applyNumberFormat="1" applyBorder="1" applyAlignment="1">
      <alignment horizontal="center" vertical="center"/>
    </xf>
    <xf numFmtId="0" fontId="0" fillId="0" borderId="25" xfId="0" applyBorder="1" applyAlignment="1">
      <alignment vertical="center"/>
    </xf>
    <xf numFmtId="49" fontId="0" fillId="0" borderId="25" xfId="0" applyNumberFormat="1" applyBorder="1" applyAlignment="1">
      <alignment vertical="center"/>
    </xf>
    <xf numFmtId="0" fontId="0" fillId="0" borderId="0" xfId="0" applyBorder="1" applyAlignment="1">
      <alignment horizontal="left" vertical="center"/>
    </xf>
    <xf numFmtId="38" fontId="0" fillId="0" borderId="0" xfId="1" applyFont="1" applyBorder="1" applyAlignment="1">
      <alignment horizontal="center" vertical="center"/>
    </xf>
    <xf numFmtId="0" fontId="0" fillId="2" borderId="0" xfId="0" applyFill="1" applyBorder="1" applyAlignment="1">
      <alignment horizontal="center" vertical="center"/>
    </xf>
    <xf numFmtId="0" fontId="3" fillId="0" borderId="0" xfId="0" applyFont="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0" borderId="1" xfId="0" applyBorder="1" applyAlignment="1">
      <alignment horizontal="center" vertical="center" shrinkToFit="1"/>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7" xfId="1" applyFont="1" applyBorder="1" applyAlignment="1">
      <alignment horizontal="center" vertical="center"/>
    </xf>
    <xf numFmtId="38" fontId="0" fillId="0" borderId="24" xfId="1" applyFont="1" applyBorder="1" applyAlignment="1">
      <alignment horizontal="center" vertical="center"/>
    </xf>
    <xf numFmtId="38" fontId="0" fillId="0" borderId="8" xfId="1" applyFont="1" applyBorder="1" applyAlignment="1">
      <alignment horizontal="center" vertical="center"/>
    </xf>
    <xf numFmtId="0" fontId="0" fillId="2" borderId="1" xfId="0" applyFill="1"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38" fontId="0" fillId="0" borderId="22" xfId="1" applyFont="1" applyBorder="1" applyAlignment="1">
      <alignment horizontal="center" vertical="center"/>
    </xf>
    <xf numFmtId="38" fontId="0" fillId="0" borderId="13" xfId="1" applyFont="1" applyBorder="1" applyAlignment="1">
      <alignment horizontal="center" vertical="center"/>
    </xf>
    <xf numFmtId="38" fontId="0" fillId="0" borderId="0" xfId="1" applyFont="1" applyBorder="1" applyAlignment="1">
      <alignment horizontal="center" vertical="center"/>
    </xf>
    <xf numFmtId="38" fontId="0" fillId="0" borderId="9" xfId="1" applyFont="1" applyBorder="1" applyAlignment="1">
      <alignment horizontal="center" vertical="center"/>
    </xf>
    <xf numFmtId="38" fontId="0" fillId="0" borderId="25" xfId="1" applyFont="1" applyBorder="1" applyAlignment="1">
      <alignment horizontal="center" vertical="center"/>
    </xf>
    <xf numFmtId="38" fontId="0" fillId="0" borderId="11" xfId="1" applyFont="1"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38" fontId="0" fillId="0" borderId="3" xfId="1" applyFont="1" applyBorder="1" applyAlignment="1">
      <alignment horizontal="center" vertical="center"/>
    </xf>
    <xf numFmtId="38" fontId="0" fillId="0" borderId="4" xfId="1" applyFont="1" applyBorder="1" applyAlignment="1">
      <alignment horizontal="center" vertical="center"/>
    </xf>
    <xf numFmtId="0" fontId="7" fillId="0" borderId="22" xfId="0" applyFont="1" applyBorder="1" applyAlignment="1">
      <alignment horizontal="distributed"/>
    </xf>
    <xf numFmtId="0" fontId="8" fillId="0" borderId="22" xfId="0" applyFont="1" applyBorder="1" applyAlignment="1">
      <alignment horizontal="distributed"/>
    </xf>
    <xf numFmtId="0" fontId="0" fillId="0" borderId="11" xfId="0" applyBorder="1" applyAlignment="1">
      <alignment horizontal="center" vertical="center"/>
    </xf>
    <xf numFmtId="38"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38" fontId="0" fillId="0" borderId="23" xfId="1" applyFont="1" applyBorder="1" applyAlignment="1">
      <alignment horizontal="center" vertical="center"/>
    </xf>
    <xf numFmtId="38" fontId="0" fillId="0" borderId="3" xfId="0" applyNumberFormat="1" applyBorder="1" applyAlignment="1">
      <alignment horizontal="center" vertical="center"/>
    </xf>
    <xf numFmtId="38" fontId="0" fillId="0" borderId="27" xfId="1" applyFont="1" applyBorder="1" applyAlignment="1">
      <alignment horizontal="center" vertical="center"/>
    </xf>
    <xf numFmtId="38" fontId="0" fillId="0" borderId="26" xfId="1" applyFont="1"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0" borderId="3" xfId="0" applyBorder="1" applyAlignment="1">
      <alignment horizontal="center" vertical="center" shrinkToFit="1"/>
    </xf>
    <xf numFmtId="0" fontId="0" fillId="0" borderId="6" xfId="0"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16" xfId="0" applyBorder="1" applyAlignment="1">
      <alignment horizontal="center" vertical="center"/>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11" xfId="0" applyFont="1" applyBorder="1" applyAlignment="1">
      <alignment horizontal="left" vertical="center"/>
    </xf>
    <xf numFmtId="38" fontId="0" fillId="0" borderId="16" xfId="1" applyFont="1" applyBorder="1" applyAlignment="1">
      <alignment horizontal="center" vertical="center"/>
    </xf>
    <xf numFmtId="38" fontId="0" fillId="0" borderId="18" xfId="1" applyFont="1" applyBorder="1" applyAlignment="1">
      <alignment horizontal="center" vertical="center"/>
    </xf>
    <xf numFmtId="0" fontId="3" fillId="0" borderId="1" xfId="0" applyFont="1" applyBorder="1" applyAlignment="1">
      <alignment horizontal="left" vertical="center" wrapText="1"/>
    </xf>
    <xf numFmtId="0" fontId="0" fillId="0" borderId="5" xfId="0" applyBorder="1" applyAlignment="1">
      <alignment horizontal="center" vertical="center"/>
    </xf>
    <xf numFmtId="0" fontId="3" fillId="0" borderId="5" xfId="0" applyFont="1" applyBorder="1" applyAlignment="1">
      <alignment horizontal="left" vertical="center" wrapText="1"/>
    </xf>
    <xf numFmtId="38" fontId="0" fillId="0" borderId="4" xfId="0" applyNumberFormat="1" applyBorder="1" applyAlignment="1">
      <alignment horizontal="center" vertical="center"/>
    </xf>
    <xf numFmtId="0" fontId="0" fillId="2" borderId="7" xfId="0" applyFill="1" applyBorder="1" applyAlignment="1">
      <alignment horizontal="center" vertical="center"/>
    </xf>
    <xf numFmtId="0" fontId="0" fillId="2" borderId="24" xfId="0" applyFill="1" applyBorder="1" applyAlignment="1">
      <alignment horizontal="center" vertical="center"/>
    </xf>
    <xf numFmtId="0" fontId="0" fillId="2" borderId="28" xfId="0" applyFill="1" applyBorder="1" applyAlignment="1">
      <alignment horizontal="center" vertical="center"/>
    </xf>
    <xf numFmtId="0" fontId="0" fillId="0" borderId="51" xfId="0" applyBorder="1" applyAlignment="1">
      <alignment horizontal="center" vertical="center" shrinkToFit="1"/>
    </xf>
    <xf numFmtId="0" fontId="0" fillId="0" borderId="47" xfId="0" applyBorder="1" applyAlignment="1">
      <alignment horizontal="center" vertical="center" shrinkToFit="1"/>
    </xf>
    <xf numFmtId="38" fontId="0" fillId="0" borderId="47" xfId="0" applyNumberFormat="1" applyBorder="1" applyAlignment="1">
      <alignment horizontal="center" vertical="center"/>
    </xf>
    <xf numFmtId="38" fontId="0" fillId="0" borderId="48" xfId="0" applyNumberFormat="1" applyBorder="1" applyAlignment="1">
      <alignment horizontal="center" vertical="center"/>
    </xf>
    <xf numFmtId="0" fontId="0" fillId="0" borderId="23" xfId="0" applyBorder="1" applyAlignment="1">
      <alignment horizontal="center" vertical="center" shrinkToFit="1"/>
    </xf>
    <xf numFmtId="38" fontId="0" fillId="0" borderId="23" xfId="0" applyNumberFormat="1" applyBorder="1" applyAlignment="1">
      <alignment horizontal="center" vertical="center"/>
    </xf>
    <xf numFmtId="38" fontId="0" fillId="0" borderId="26" xfId="0" applyNumberFormat="1" applyBorder="1" applyAlignment="1">
      <alignment horizontal="center" vertical="center"/>
    </xf>
    <xf numFmtId="0" fontId="0" fillId="0" borderId="52" xfId="0" applyBorder="1" applyAlignment="1">
      <alignment horizontal="center" vertical="center" shrinkToFit="1"/>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38" fontId="0" fillId="0" borderId="44" xfId="0" applyNumberForma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49" fontId="0" fillId="0" borderId="49" xfId="0" applyNumberForma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1" xfId="1" applyNumberFormat="1" applyFont="1" applyBorder="1" applyAlignment="1">
      <alignment horizontal="center" vertical="center"/>
    </xf>
    <xf numFmtId="0" fontId="0" fillId="0" borderId="15" xfId="0" applyBorder="1" applyAlignment="1">
      <alignment horizontal="center" vertical="center"/>
    </xf>
    <xf numFmtId="49" fontId="0" fillId="0" borderId="15" xfId="0" applyNumberFormat="1"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49" fontId="0" fillId="0" borderId="24" xfId="1" applyNumberFormat="1" applyFont="1" applyBorder="1" applyAlignment="1">
      <alignment horizontal="center" vertical="center"/>
    </xf>
    <xf numFmtId="49" fontId="0" fillId="0" borderId="8" xfId="1" applyNumberFormat="1" applyFont="1" applyBorder="1" applyAlignment="1">
      <alignment horizontal="center" vertical="center"/>
    </xf>
    <xf numFmtId="0" fontId="0" fillId="2" borderId="15" xfId="0" applyFill="1" applyBorder="1" applyAlignment="1">
      <alignment horizontal="center" vertical="center"/>
    </xf>
    <xf numFmtId="9" fontId="0" fillId="0" borderId="15" xfId="2" applyFont="1" applyBorder="1" applyAlignment="1">
      <alignment horizontal="center" vertical="center"/>
    </xf>
    <xf numFmtId="38" fontId="0" fillId="0" borderId="49" xfId="0" applyNumberFormat="1" applyBorder="1" applyAlignment="1">
      <alignment horizontal="center" vertical="center"/>
    </xf>
    <xf numFmtId="9" fontId="0" fillId="0" borderId="15" xfId="0" applyNumberForma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11</xdr:row>
      <xdr:rowOff>0</xdr:rowOff>
    </xdr:from>
    <xdr:to>
      <xdr:col>28</xdr:col>
      <xdr:colOff>123825</xdr:colOff>
      <xdr:row>33</xdr:row>
      <xdr:rowOff>152400</xdr:rowOff>
    </xdr:to>
    <xdr:sp macro="" textlink="">
      <xdr:nvSpPr>
        <xdr:cNvPr id="2" name="正方形/長方形 1"/>
        <xdr:cNvSpPr/>
      </xdr:nvSpPr>
      <xdr:spPr>
        <a:xfrm>
          <a:off x="5924550" y="914400"/>
          <a:ext cx="5734050" cy="5810250"/>
        </a:xfrm>
        <a:prstGeom prst="rect">
          <a:avLst/>
        </a:prstGeom>
        <a:noFill/>
        <a:ln>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276224</xdr:colOff>
      <xdr:row>10</xdr:row>
      <xdr:rowOff>76199</xdr:rowOff>
    </xdr:from>
    <xdr:to>
      <xdr:col>26</xdr:col>
      <xdr:colOff>19049</xdr:colOff>
      <xdr:row>11</xdr:row>
      <xdr:rowOff>114299</xdr:rowOff>
    </xdr:to>
    <xdr:sp macro="" textlink="">
      <xdr:nvSpPr>
        <xdr:cNvPr id="3" name="テキスト ボックス 2"/>
        <xdr:cNvSpPr txBox="1"/>
      </xdr:nvSpPr>
      <xdr:spPr>
        <a:xfrm>
          <a:off x="6076949" y="733424"/>
          <a:ext cx="4486275"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セットやパッケージに付加物と附属用品が混在している場合の計算方法</a:t>
          </a:r>
        </a:p>
      </xdr:txBody>
    </xdr:sp>
    <xdr:clientData/>
  </xdr:twoCellAnchor>
  <xdr:twoCellAnchor>
    <xdr:from>
      <xdr:col>7</xdr:col>
      <xdr:colOff>104775</xdr:colOff>
      <xdr:row>1</xdr:row>
      <xdr:rowOff>38100</xdr:rowOff>
    </xdr:from>
    <xdr:to>
      <xdr:col>8</xdr:col>
      <xdr:colOff>57150</xdr:colOff>
      <xdr:row>3</xdr:row>
      <xdr:rowOff>47625</xdr:rowOff>
    </xdr:to>
    <xdr:sp macro="" textlink="">
      <xdr:nvSpPr>
        <xdr:cNvPr id="4" name="左矢印吹き出し 3"/>
        <xdr:cNvSpPr/>
      </xdr:nvSpPr>
      <xdr:spPr>
        <a:xfrm>
          <a:off x="3067050" y="209550"/>
          <a:ext cx="514350" cy="323850"/>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①</a:t>
          </a:r>
        </a:p>
      </xdr:txBody>
    </xdr:sp>
    <xdr:clientData/>
  </xdr:twoCellAnchor>
  <xdr:twoCellAnchor>
    <xdr:from>
      <xdr:col>12</xdr:col>
      <xdr:colOff>190500</xdr:colOff>
      <xdr:row>3</xdr:row>
      <xdr:rowOff>171450</xdr:rowOff>
    </xdr:from>
    <xdr:to>
      <xdr:col>13</xdr:col>
      <xdr:colOff>266700</xdr:colOff>
      <xdr:row>5</xdr:row>
      <xdr:rowOff>57150</xdr:rowOff>
    </xdr:to>
    <xdr:sp macro="" textlink="">
      <xdr:nvSpPr>
        <xdr:cNvPr id="5" name="左矢印吹き出し 4"/>
        <xdr:cNvSpPr/>
      </xdr:nvSpPr>
      <xdr:spPr>
        <a:xfrm>
          <a:off x="6048375" y="657225"/>
          <a:ext cx="514350" cy="323850"/>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②</a:t>
          </a:r>
        </a:p>
      </xdr:txBody>
    </xdr:sp>
    <xdr:clientData/>
  </xdr:twoCellAnchor>
  <xdr:twoCellAnchor>
    <xdr:from>
      <xdr:col>12</xdr:col>
      <xdr:colOff>228600</xdr:colOff>
      <xdr:row>43</xdr:row>
      <xdr:rowOff>161925</xdr:rowOff>
    </xdr:from>
    <xdr:to>
      <xdr:col>13</xdr:col>
      <xdr:colOff>304800</xdr:colOff>
      <xdr:row>45</xdr:row>
      <xdr:rowOff>66675</xdr:rowOff>
    </xdr:to>
    <xdr:sp macro="" textlink="">
      <xdr:nvSpPr>
        <xdr:cNvPr id="6" name="左矢印吹き出し 5"/>
        <xdr:cNvSpPr/>
      </xdr:nvSpPr>
      <xdr:spPr>
        <a:xfrm>
          <a:off x="6086475" y="9077325"/>
          <a:ext cx="514350" cy="323850"/>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③</a:t>
          </a:r>
        </a:p>
      </xdr:txBody>
    </xdr:sp>
    <xdr:clientData/>
  </xdr:twoCellAnchor>
  <xdr:twoCellAnchor>
    <xdr:from>
      <xdr:col>12</xdr:col>
      <xdr:colOff>228600</xdr:colOff>
      <xdr:row>48</xdr:row>
      <xdr:rowOff>85725</xdr:rowOff>
    </xdr:from>
    <xdr:to>
      <xdr:col>16</xdr:col>
      <xdr:colOff>95250</xdr:colOff>
      <xdr:row>50</xdr:row>
      <xdr:rowOff>57150</xdr:rowOff>
    </xdr:to>
    <xdr:sp macro="" textlink="">
      <xdr:nvSpPr>
        <xdr:cNvPr id="8" name="左矢印吹き出し 7"/>
        <xdr:cNvSpPr/>
      </xdr:nvSpPr>
      <xdr:spPr>
        <a:xfrm>
          <a:off x="6086475" y="10048875"/>
          <a:ext cx="1228725" cy="323850"/>
        </a:xfrm>
        <a:prstGeom prst="leftArrowCallout">
          <a:avLst>
            <a:gd name="adj1" fmla="val 25000"/>
            <a:gd name="adj2" fmla="val 25000"/>
            <a:gd name="adj3" fmla="val 25000"/>
            <a:gd name="adj4" fmla="val 882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④＝②－③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11</xdr:row>
      <xdr:rowOff>0</xdr:rowOff>
    </xdr:from>
    <xdr:to>
      <xdr:col>28</xdr:col>
      <xdr:colOff>123825</xdr:colOff>
      <xdr:row>33</xdr:row>
      <xdr:rowOff>152400</xdr:rowOff>
    </xdr:to>
    <xdr:sp macro="" textlink="">
      <xdr:nvSpPr>
        <xdr:cNvPr id="2" name="正方形/長方形 1"/>
        <xdr:cNvSpPr/>
      </xdr:nvSpPr>
      <xdr:spPr>
        <a:xfrm>
          <a:off x="5924550" y="914400"/>
          <a:ext cx="5734050" cy="5810250"/>
        </a:xfrm>
        <a:prstGeom prst="rect">
          <a:avLst/>
        </a:prstGeom>
        <a:noFill/>
        <a:ln>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276224</xdr:colOff>
      <xdr:row>10</xdr:row>
      <xdr:rowOff>76199</xdr:rowOff>
    </xdr:from>
    <xdr:to>
      <xdr:col>26</xdr:col>
      <xdr:colOff>19049</xdr:colOff>
      <xdr:row>11</xdr:row>
      <xdr:rowOff>114299</xdr:rowOff>
    </xdr:to>
    <xdr:sp macro="" textlink="">
      <xdr:nvSpPr>
        <xdr:cNvPr id="3" name="テキスト ボックス 2"/>
        <xdr:cNvSpPr txBox="1"/>
      </xdr:nvSpPr>
      <xdr:spPr>
        <a:xfrm>
          <a:off x="6076949" y="733424"/>
          <a:ext cx="4486275"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セットやパッケージに付加物と附属用品が混在している場合の計算方法</a:t>
          </a:r>
        </a:p>
      </xdr:txBody>
    </xdr:sp>
    <xdr:clientData/>
  </xdr:twoCellAnchor>
  <xdr:twoCellAnchor>
    <xdr:from>
      <xdr:col>23</xdr:col>
      <xdr:colOff>714376</xdr:colOff>
      <xdr:row>7</xdr:row>
      <xdr:rowOff>66674</xdr:rowOff>
    </xdr:from>
    <xdr:to>
      <xdr:col>28</xdr:col>
      <xdr:colOff>47626</xdr:colOff>
      <xdr:row>10</xdr:row>
      <xdr:rowOff>9524</xdr:rowOff>
    </xdr:to>
    <xdr:sp macro="" textlink="">
      <xdr:nvSpPr>
        <xdr:cNvPr id="4" name="メモ 3"/>
        <xdr:cNvSpPr/>
      </xdr:nvSpPr>
      <xdr:spPr>
        <a:xfrm>
          <a:off x="9982201" y="1428749"/>
          <a:ext cx="1600200" cy="581025"/>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回　答　例</a:t>
          </a:r>
        </a:p>
      </xdr:txBody>
    </xdr:sp>
    <xdr:clientData/>
  </xdr:twoCellAnchor>
  <xdr:twoCellAnchor>
    <xdr:from>
      <xdr:col>7</xdr:col>
      <xdr:colOff>295275</xdr:colOff>
      <xdr:row>1</xdr:row>
      <xdr:rowOff>38100</xdr:rowOff>
    </xdr:from>
    <xdr:to>
      <xdr:col>8</xdr:col>
      <xdr:colOff>133350</xdr:colOff>
      <xdr:row>3</xdr:row>
      <xdr:rowOff>47625</xdr:rowOff>
    </xdr:to>
    <xdr:sp macro="" textlink="">
      <xdr:nvSpPr>
        <xdr:cNvPr id="8" name="左矢印吹き出し 7"/>
        <xdr:cNvSpPr/>
      </xdr:nvSpPr>
      <xdr:spPr>
        <a:xfrm>
          <a:off x="3257550" y="209550"/>
          <a:ext cx="400050" cy="323850"/>
        </a:xfrm>
        <a:prstGeom prst="leftArrowCallout">
          <a:avLst>
            <a:gd name="adj1" fmla="val 25000"/>
            <a:gd name="adj2" fmla="val 25000"/>
            <a:gd name="adj3" fmla="val 25000"/>
            <a:gd name="adj4" fmla="val 779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①</a:t>
          </a:r>
        </a:p>
      </xdr:txBody>
    </xdr:sp>
    <xdr:clientData/>
  </xdr:twoCellAnchor>
  <xdr:twoCellAnchor>
    <xdr:from>
      <xdr:col>12</xdr:col>
      <xdr:colOff>47625</xdr:colOff>
      <xdr:row>3</xdr:row>
      <xdr:rowOff>171450</xdr:rowOff>
    </xdr:from>
    <xdr:to>
      <xdr:col>13</xdr:col>
      <xdr:colOff>123825</xdr:colOff>
      <xdr:row>5</xdr:row>
      <xdr:rowOff>57150</xdr:rowOff>
    </xdr:to>
    <xdr:sp macro="" textlink="">
      <xdr:nvSpPr>
        <xdr:cNvPr id="9" name="左矢印吹き出し 8"/>
        <xdr:cNvSpPr/>
      </xdr:nvSpPr>
      <xdr:spPr>
        <a:xfrm>
          <a:off x="5905500" y="657225"/>
          <a:ext cx="514350" cy="323850"/>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②</a:t>
          </a:r>
        </a:p>
      </xdr:txBody>
    </xdr:sp>
    <xdr:clientData/>
  </xdr:twoCellAnchor>
  <xdr:twoCellAnchor>
    <xdr:from>
      <xdr:col>12</xdr:col>
      <xdr:colOff>133350</xdr:colOff>
      <xdr:row>43</xdr:row>
      <xdr:rowOff>152400</xdr:rowOff>
    </xdr:from>
    <xdr:to>
      <xdr:col>13</xdr:col>
      <xdr:colOff>209550</xdr:colOff>
      <xdr:row>45</xdr:row>
      <xdr:rowOff>57150</xdr:rowOff>
    </xdr:to>
    <xdr:sp macro="" textlink="">
      <xdr:nvSpPr>
        <xdr:cNvPr id="10" name="左矢印吹き出し 9"/>
        <xdr:cNvSpPr/>
      </xdr:nvSpPr>
      <xdr:spPr>
        <a:xfrm>
          <a:off x="5991225" y="9067800"/>
          <a:ext cx="514350" cy="323850"/>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③</a:t>
          </a:r>
        </a:p>
      </xdr:txBody>
    </xdr:sp>
    <xdr:clientData/>
  </xdr:twoCellAnchor>
  <xdr:twoCellAnchor>
    <xdr:from>
      <xdr:col>12</xdr:col>
      <xdr:colOff>276225</xdr:colOff>
      <xdr:row>48</xdr:row>
      <xdr:rowOff>95250</xdr:rowOff>
    </xdr:from>
    <xdr:to>
      <xdr:col>16</xdr:col>
      <xdr:colOff>104775</xdr:colOff>
      <xdr:row>50</xdr:row>
      <xdr:rowOff>66675</xdr:rowOff>
    </xdr:to>
    <xdr:sp macro="" textlink="">
      <xdr:nvSpPr>
        <xdr:cNvPr id="13" name="左矢印吹き出し 12"/>
        <xdr:cNvSpPr/>
      </xdr:nvSpPr>
      <xdr:spPr>
        <a:xfrm>
          <a:off x="6134100" y="10058400"/>
          <a:ext cx="1190625" cy="323850"/>
        </a:xfrm>
        <a:prstGeom prst="leftArrowCallout">
          <a:avLst>
            <a:gd name="adj1" fmla="val 25000"/>
            <a:gd name="adj2" fmla="val 25000"/>
            <a:gd name="adj3" fmla="val 25000"/>
            <a:gd name="adj4" fmla="val 882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④＝②－③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showZeros="0" view="pageBreakPreview" zoomScaleNormal="100" zoomScaleSheetLayoutView="100" workbookViewId="0">
      <selection activeCell="D3" sqref="D3:H3"/>
    </sheetView>
  </sheetViews>
  <sheetFormatPr defaultRowHeight="13.5" x14ac:dyDescent="0.15"/>
  <cols>
    <col min="1" max="1" width="2.25" customWidth="1"/>
    <col min="2" max="2" width="3.625" customWidth="1"/>
    <col min="3" max="3" width="13" style="4" customWidth="1"/>
    <col min="4" max="4" width="3" style="4" customWidth="1"/>
    <col min="5" max="6" width="7" style="4" customWidth="1"/>
    <col min="7" max="7" width="3" style="4" customWidth="1"/>
    <col min="8" max="8" width="7.375" style="4" customWidth="1"/>
    <col min="9" max="9" width="9.625" style="4" customWidth="1"/>
    <col min="10" max="10" width="2.875" style="4" customWidth="1"/>
    <col min="11" max="11" width="9" style="4" customWidth="1"/>
    <col min="12" max="12" width="9.125" style="4" customWidth="1"/>
    <col min="13" max="13" width="5.75" style="4" customWidth="1"/>
    <col min="14" max="14" width="4.375" customWidth="1"/>
    <col min="15" max="15" width="4.125" customWidth="1"/>
    <col min="16" max="16" width="3.625" customWidth="1"/>
    <col min="17" max="17" width="13" customWidth="1"/>
    <col min="18" max="19" width="3" customWidth="1"/>
    <col min="20" max="20" width="10.875" customWidth="1"/>
    <col min="21" max="21" width="8.625" customWidth="1"/>
    <col min="22" max="22" width="3" customWidth="1"/>
    <col min="23" max="23" width="2.875" customWidth="1"/>
    <col min="24" max="24" width="12.125" customWidth="1"/>
    <col min="25" max="25" width="2.875" customWidth="1"/>
    <col min="26" max="26" width="4.125" customWidth="1"/>
    <col min="27" max="27" width="9.125" customWidth="1"/>
    <col min="28" max="28" width="5.75" customWidth="1"/>
    <col min="29" max="29" width="2.75" customWidth="1"/>
    <col min="30" max="30" width="11.125" customWidth="1"/>
    <col min="31" max="31" width="15" customWidth="1"/>
  </cols>
  <sheetData>
    <row r="1" spans="1:33" x14ac:dyDescent="0.15">
      <c r="A1" s="5" t="s">
        <v>24</v>
      </c>
      <c r="AA1" s="10" t="s">
        <v>25</v>
      </c>
    </row>
    <row r="2" spans="1:33" ht="7.5" customHeight="1" x14ac:dyDescent="0.15"/>
    <row r="3" spans="1:33" ht="17.25" customHeight="1" x14ac:dyDescent="0.15">
      <c r="B3" s="113" t="s">
        <v>0</v>
      </c>
      <c r="C3" s="72"/>
      <c r="D3" s="113"/>
      <c r="E3" s="114"/>
      <c r="F3" s="114"/>
      <c r="G3" s="114"/>
      <c r="H3" s="72"/>
      <c r="I3" s="113" t="s">
        <v>91</v>
      </c>
      <c r="J3" s="72"/>
      <c r="K3" s="113"/>
      <c r="L3" s="114"/>
      <c r="M3" s="72"/>
      <c r="T3" t="s">
        <v>26</v>
      </c>
    </row>
    <row r="4" spans="1:33" ht="17.25" customHeight="1" x14ac:dyDescent="0.15">
      <c r="B4" s="113" t="s">
        <v>1</v>
      </c>
      <c r="C4" s="72"/>
      <c r="D4" s="113"/>
      <c r="E4" s="114"/>
      <c r="F4" s="114"/>
      <c r="G4" s="114"/>
      <c r="H4" s="72"/>
      <c r="I4" s="113" t="s">
        <v>92</v>
      </c>
      <c r="J4" s="72"/>
      <c r="K4" s="113"/>
      <c r="L4" s="114"/>
      <c r="M4" s="72"/>
    </row>
    <row r="5" spans="1:33" ht="17.25" customHeight="1" x14ac:dyDescent="0.15">
      <c r="B5" s="113" t="s">
        <v>23</v>
      </c>
      <c r="C5" s="114"/>
      <c r="D5" s="114"/>
      <c r="E5" s="114"/>
      <c r="F5" s="114"/>
      <c r="G5" s="114"/>
      <c r="H5" s="72"/>
      <c r="I5" s="115"/>
      <c r="J5" s="115"/>
      <c r="K5" s="115"/>
      <c r="L5" s="115"/>
      <c r="M5" s="115"/>
      <c r="T5" t="s">
        <v>27</v>
      </c>
    </row>
    <row r="6" spans="1:33" ht="17.25" customHeight="1" thickBot="1" x14ac:dyDescent="0.2">
      <c r="B6" s="87" t="s">
        <v>16</v>
      </c>
      <c r="C6" s="87"/>
      <c r="D6" s="87"/>
      <c r="E6" s="116"/>
      <c r="F6" s="116"/>
      <c r="G6" s="116"/>
      <c r="H6" s="116"/>
      <c r="I6" s="117" t="s">
        <v>126</v>
      </c>
      <c r="J6" s="117"/>
      <c r="K6" s="117"/>
      <c r="L6" s="117"/>
      <c r="M6" s="117"/>
    </row>
    <row r="7" spans="1:33" ht="17.25" customHeight="1" thickBot="1" x14ac:dyDescent="0.2">
      <c r="B7" s="118" t="s">
        <v>17</v>
      </c>
      <c r="C7" s="119"/>
      <c r="D7" s="119"/>
      <c r="E7" s="119"/>
      <c r="F7" s="119"/>
      <c r="G7" s="119"/>
      <c r="H7" s="119"/>
      <c r="I7" s="120" t="s">
        <v>132</v>
      </c>
      <c r="J7" s="120"/>
      <c r="K7" s="120"/>
      <c r="L7" s="120"/>
      <c r="M7" s="121"/>
      <c r="T7" t="s">
        <v>29</v>
      </c>
    </row>
    <row r="8" spans="1:33" ht="17.25" customHeight="1" x14ac:dyDescent="0.15">
      <c r="T8" t="s">
        <v>28</v>
      </c>
    </row>
    <row r="9" spans="1:33" ht="16.5" customHeight="1" x14ac:dyDescent="0.15">
      <c r="A9" s="8" t="s">
        <v>31</v>
      </c>
    </row>
    <row r="10" spans="1:33" ht="16.5" customHeight="1" x14ac:dyDescent="0.15">
      <c r="A10" s="8"/>
    </row>
    <row r="11" spans="1:33" ht="16.5" customHeight="1" x14ac:dyDescent="0.15">
      <c r="B11" s="5" t="s">
        <v>32</v>
      </c>
      <c r="D11" s="28" t="s">
        <v>68</v>
      </c>
      <c r="E11" s="28"/>
      <c r="F11" s="28"/>
      <c r="G11" s="28"/>
      <c r="H11" s="28"/>
      <c r="I11" s="28" t="s">
        <v>69</v>
      </c>
      <c r="J11" s="28"/>
      <c r="K11" s="14"/>
      <c r="L11" s="13" t="s">
        <v>70</v>
      </c>
      <c r="M11" s="13"/>
    </row>
    <row r="12" spans="1:33" ht="16.5" customHeight="1" thickBot="1" x14ac:dyDescent="0.2">
      <c r="B12" s="27" t="s">
        <v>22</v>
      </c>
      <c r="C12" s="27"/>
      <c r="D12" s="27"/>
      <c r="E12" s="27" t="s">
        <v>45</v>
      </c>
      <c r="F12" s="27"/>
      <c r="G12" s="27"/>
      <c r="H12" s="27" t="s">
        <v>46</v>
      </c>
      <c r="I12" s="27"/>
      <c r="J12" s="27"/>
      <c r="K12" s="19" t="s">
        <v>58</v>
      </c>
      <c r="L12" s="20"/>
      <c r="M12" s="20"/>
      <c r="AE12" t="s">
        <v>53</v>
      </c>
    </row>
    <row r="13" spans="1:33" ht="16.5" customHeight="1" thickBot="1" x14ac:dyDescent="0.2">
      <c r="B13" s="21"/>
      <c r="C13" s="21"/>
      <c r="D13" s="21"/>
      <c r="E13" s="22"/>
      <c r="F13" s="22"/>
      <c r="G13" s="22"/>
      <c r="H13" s="22">
        <f>+E13/1.1</f>
        <v>0</v>
      </c>
      <c r="I13" s="22"/>
      <c r="J13" s="23"/>
      <c r="K13" s="24">
        <f>ROUNDDOWN(H13*0.9,-3)</f>
        <v>0</v>
      </c>
      <c r="L13" s="25"/>
      <c r="M13" s="26"/>
      <c r="N13" t="s">
        <v>71</v>
      </c>
      <c r="P13" s="5" t="s">
        <v>43</v>
      </c>
      <c r="AE13" s="15" t="s">
        <v>72</v>
      </c>
      <c r="AF13" s="15"/>
      <c r="AG13" s="15"/>
    </row>
    <row r="14" spans="1:33" ht="16.5" customHeight="1" x14ac:dyDescent="0.15">
      <c r="P14" s="27" t="s">
        <v>7</v>
      </c>
      <c r="Q14" s="27"/>
      <c r="R14" s="27"/>
      <c r="S14" s="43" t="s">
        <v>9</v>
      </c>
      <c r="T14" s="44"/>
      <c r="U14" s="44"/>
      <c r="V14" s="45"/>
      <c r="W14" s="27" t="s">
        <v>6</v>
      </c>
      <c r="X14" s="27"/>
      <c r="Y14" s="27"/>
      <c r="Z14" s="27" t="s">
        <v>48</v>
      </c>
      <c r="AA14" s="27"/>
      <c r="AB14" s="27"/>
      <c r="AE14" s="15" t="s">
        <v>73</v>
      </c>
      <c r="AF14" s="15"/>
      <c r="AG14" s="15"/>
    </row>
    <row r="15" spans="1:33" ht="16.5" customHeight="1" x14ac:dyDescent="0.15">
      <c r="B15" s="5" t="s">
        <v>74</v>
      </c>
      <c r="P15" s="46" t="s">
        <v>75</v>
      </c>
      <c r="Q15" s="49"/>
      <c r="R15" s="50"/>
      <c r="S15" s="29"/>
      <c r="T15" s="30"/>
      <c r="U15" s="30"/>
      <c r="V15" s="31"/>
      <c r="W15" s="22"/>
      <c r="X15" s="22"/>
      <c r="Y15" s="22"/>
      <c r="Z15" s="55"/>
      <c r="AA15" s="55"/>
      <c r="AB15" s="55"/>
      <c r="AE15" s="15" t="s">
        <v>76</v>
      </c>
      <c r="AF15" s="15"/>
      <c r="AG15" s="15"/>
    </row>
    <row r="16" spans="1:33" ht="16.5" customHeight="1" x14ac:dyDescent="0.15">
      <c r="B16" s="73" t="s">
        <v>2</v>
      </c>
      <c r="C16" s="43" t="s">
        <v>64</v>
      </c>
      <c r="D16" s="45"/>
      <c r="E16" s="27" t="s">
        <v>45</v>
      </c>
      <c r="F16" s="27"/>
      <c r="G16" s="27"/>
      <c r="H16" s="27" t="s">
        <v>46</v>
      </c>
      <c r="I16" s="27"/>
      <c r="J16" s="27"/>
      <c r="K16" s="19" t="s">
        <v>58</v>
      </c>
      <c r="L16" s="20"/>
      <c r="M16" s="20"/>
      <c r="P16" s="47"/>
      <c r="Q16" s="51"/>
      <c r="R16" s="52"/>
      <c r="S16" s="29"/>
      <c r="T16" s="30"/>
      <c r="U16" s="30"/>
      <c r="V16" s="31"/>
      <c r="W16" s="22"/>
      <c r="X16" s="22"/>
      <c r="Y16" s="22"/>
      <c r="Z16" s="55"/>
      <c r="AA16" s="55"/>
      <c r="AB16" s="55"/>
      <c r="AE16" s="15" t="s">
        <v>77</v>
      </c>
      <c r="AF16" s="15"/>
      <c r="AG16" s="15"/>
    </row>
    <row r="17" spans="2:33" ht="16.5" customHeight="1" x14ac:dyDescent="0.15">
      <c r="B17" s="74"/>
      <c r="C17" s="32"/>
      <c r="D17" s="33"/>
      <c r="E17" s="22"/>
      <c r="F17" s="22"/>
      <c r="G17" s="22"/>
      <c r="H17" s="22">
        <f>+E17/1.1</f>
        <v>0</v>
      </c>
      <c r="I17" s="22"/>
      <c r="J17" s="22"/>
      <c r="K17" s="34"/>
      <c r="L17" s="35"/>
      <c r="M17" s="36"/>
      <c r="P17" s="47"/>
      <c r="Q17" s="51"/>
      <c r="R17" s="52"/>
      <c r="S17" s="29"/>
      <c r="T17" s="30"/>
      <c r="U17" s="30"/>
      <c r="V17" s="31"/>
      <c r="W17" s="22"/>
      <c r="X17" s="22"/>
      <c r="Y17" s="22"/>
      <c r="Z17" s="55"/>
      <c r="AA17" s="55"/>
      <c r="AB17" s="55"/>
      <c r="AE17" s="15" t="s">
        <v>78</v>
      </c>
      <c r="AF17" s="15"/>
      <c r="AG17" s="15"/>
    </row>
    <row r="18" spans="2:33" ht="16.5" customHeight="1" x14ac:dyDescent="0.15">
      <c r="B18" s="74"/>
      <c r="C18" s="32"/>
      <c r="D18" s="33"/>
      <c r="E18" s="22"/>
      <c r="F18" s="22"/>
      <c r="G18" s="22"/>
      <c r="H18" s="22">
        <f t="shared" ref="H18:H21" si="0">+E18/1.1</f>
        <v>0</v>
      </c>
      <c r="I18" s="22"/>
      <c r="J18" s="22"/>
      <c r="K18" s="37"/>
      <c r="L18" s="38"/>
      <c r="M18" s="39"/>
      <c r="P18" s="48"/>
      <c r="Q18" s="53"/>
      <c r="R18" s="54"/>
      <c r="S18" s="29"/>
      <c r="T18" s="30"/>
      <c r="U18" s="30"/>
      <c r="V18" s="31"/>
      <c r="W18" s="22"/>
      <c r="X18" s="22"/>
      <c r="Y18" s="22"/>
      <c r="Z18" s="55"/>
      <c r="AA18" s="55"/>
      <c r="AB18" s="55"/>
      <c r="AE18" s="15" t="s">
        <v>79</v>
      </c>
      <c r="AF18" s="15"/>
      <c r="AG18" s="15"/>
    </row>
    <row r="19" spans="2:33" ht="16.5" customHeight="1" x14ac:dyDescent="0.15">
      <c r="B19" s="74"/>
      <c r="C19" s="32"/>
      <c r="D19" s="33"/>
      <c r="E19" s="22"/>
      <c r="F19" s="22"/>
      <c r="G19" s="22"/>
      <c r="H19" s="22">
        <f t="shared" si="0"/>
        <v>0</v>
      </c>
      <c r="I19" s="22"/>
      <c r="J19" s="22"/>
      <c r="K19" s="37"/>
      <c r="L19" s="38"/>
      <c r="M19" s="39"/>
      <c r="P19" s="55" t="s">
        <v>49</v>
      </c>
      <c r="Q19" s="55"/>
      <c r="R19" s="55"/>
      <c r="S19" s="55"/>
      <c r="T19" s="55"/>
      <c r="U19" s="55"/>
      <c r="V19" s="55"/>
      <c r="W19" s="56"/>
      <c r="X19" s="57"/>
      <c r="Y19" s="58"/>
      <c r="Z19" s="2" t="s">
        <v>80</v>
      </c>
      <c r="AA19" s="59">
        <f>SUMIF(Z15:AB18,"○",W15:Y18)</f>
        <v>0</v>
      </c>
      <c r="AB19" s="60"/>
      <c r="AE19" s="15" t="s">
        <v>81</v>
      </c>
      <c r="AF19" s="15"/>
      <c r="AG19" s="15"/>
    </row>
    <row r="20" spans="2:33" ht="16.5" customHeight="1" x14ac:dyDescent="0.15">
      <c r="B20" s="74"/>
      <c r="C20" s="32"/>
      <c r="D20" s="33"/>
      <c r="E20" s="22"/>
      <c r="F20" s="22"/>
      <c r="G20" s="22"/>
      <c r="H20" s="22">
        <f t="shared" si="0"/>
        <v>0</v>
      </c>
      <c r="I20" s="22"/>
      <c r="J20" s="22"/>
      <c r="K20" s="37"/>
      <c r="L20" s="38"/>
      <c r="M20" s="39"/>
      <c r="P20" s="55" t="s">
        <v>21</v>
      </c>
      <c r="Q20" s="55"/>
      <c r="R20" s="55"/>
      <c r="S20" s="55"/>
      <c r="T20" s="55"/>
      <c r="U20" s="55"/>
      <c r="V20" s="55"/>
      <c r="W20" s="2" t="s">
        <v>19</v>
      </c>
      <c r="X20" s="69">
        <f>SUM(W15:Y18)</f>
        <v>0</v>
      </c>
      <c r="Y20" s="72"/>
      <c r="Z20" s="56"/>
      <c r="AA20" s="57"/>
      <c r="AB20" s="58"/>
      <c r="AE20" s="6" t="s">
        <v>82</v>
      </c>
      <c r="AF20" s="6"/>
      <c r="AG20" s="6"/>
    </row>
    <row r="21" spans="2:33" ht="16.5" customHeight="1" thickBot="1" x14ac:dyDescent="0.2">
      <c r="B21" s="74"/>
      <c r="C21" s="78" t="s">
        <v>30</v>
      </c>
      <c r="D21" s="79"/>
      <c r="E21" s="80"/>
      <c r="F21" s="80"/>
      <c r="G21" s="80"/>
      <c r="H21" s="80">
        <f t="shared" si="0"/>
        <v>0</v>
      </c>
      <c r="I21" s="80"/>
      <c r="J21" s="80"/>
      <c r="K21" s="40"/>
      <c r="L21" s="41"/>
      <c r="M21" s="42"/>
      <c r="P21" s="61" t="s">
        <v>41</v>
      </c>
      <c r="Q21" s="62"/>
      <c r="R21" s="62"/>
      <c r="S21" s="62"/>
      <c r="T21" s="62"/>
      <c r="U21" s="62"/>
      <c r="V21" s="62"/>
      <c r="W21" s="62"/>
      <c r="X21" s="62"/>
      <c r="Y21" s="62"/>
      <c r="Z21" s="62"/>
      <c r="AA21" s="62"/>
      <c r="AB21" s="62"/>
      <c r="AE21" s="6" t="s">
        <v>83</v>
      </c>
      <c r="AF21" s="6"/>
      <c r="AG21" s="6"/>
    </row>
    <row r="22" spans="2:33" ht="16.5" customHeight="1" thickTop="1" thickBot="1" x14ac:dyDescent="0.2">
      <c r="B22" s="75"/>
      <c r="C22" s="48" t="s">
        <v>4</v>
      </c>
      <c r="D22" s="63"/>
      <c r="E22" s="64">
        <f>SUM(E17:G21)</f>
        <v>0</v>
      </c>
      <c r="F22" s="64"/>
      <c r="G22" s="65"/>
      <c r="H22" s="64">
        <f>SUM(H17:J21)</f>
        <v>0</v>
      </c>
      <c r="I22" s="66"/>
      <c r="J22" s="67"/>
      <c r="K22" s="24">
        <f>+H22*0.9</f>
        <v>0</v>
      </c>
      <c r="L22" s="68"/>
      <c r="M22" s="26"/>
      <c r="N22" t="s">
        <v>84</v>
      </c>
      <c r="P22" s="2" t="s">
        <v>75</v>
      </c>
      <c r="Q22" s="12">
        <f>+Q15</f>
        <v>0</v>
      </c>
      <c r="R22" s="7" t="s">
        <v>10</v>
      </c>
      <c r="S22" s="7" t="s">
        <v>80</v>
      </c>
      <c r="T22" s="69">
        <f>+AA19</f>
        <v>0</v>
      </c>
      <c r="U22" s="69"/>
      <c r="V22" s="7" t="s">
        <v>11</v>
      </c>
      <c r="W22" s="3" t="s">
        <v>19</v>
      </c>
      <c r="X22" s="12">
        <f>+X20</f>
        <v>0</v>
      </c>
      <c r="Y22" s="7" t="s">
        <v>12</v>
      </c>
      <c r="Z22" s="70" t="str">
        <f>IF(X22=0,"",Q22*T22/X22)</f>
        <v/>
      </c>
      <c r="AA22" s="68"/>
      <c r="AB22" s="71"/>
      <c r="AE22" s="6" t="s">
        <v>10</v>
      </c>
      <c r="AF22" s="6"/>
      <c r="AG22" s="6"/>
    </row>
    <row r="23" spans="2:33" ht="16.5" customHeight="1" x14ac:dyDescent="0.15">
      <c r="C23" s="11" t="s">
        <v>47</v>
      </c>
    </row>
    <row r="24" spans="2:33" ht="16.5" customHeight="1" x14ac:dyDescent="0.15">
      <c r="B24" s="73" t="s">
        <v>3</v>
      </c>
      <c r="C24" s="43" t="s">
        <v>64</v>
      </c>
      <c r="D24" s="44"/>
      <c r="E24" s="44"/>
      <c r="F24" s="44"/>
      <c r="G24" s="45"/>
      <c r="H24" s="27" t="s">
        <v>66</v>
      </c>
      <c r="I24" s="27"/>
      <c r="J24" s="27"/>
      <c r="K24" s="43" t="s">
        <v>5</v>
      </c>
      <c r="L24" s="44"/>
      <c r="M24" s="45"/>
      <c r="P24" s="5" t="s">
        <v>44</v>
      </c>
    </row>
    <row r="25" spans="2:33" ht="16.5" customHeight="1" x14ac:dyDescent="0.15">
      <c r="B25" s="74"/>
      <c r="C25" s="32"/>
      <c r="D25" s="76"/>
      <c r="E25" s="76"/>
      <c r="F25" s="76"/>
      <c r="G25" s="33"/>
      <c r="H25" s="55"/>
      <c r="I25" s="55"/>
      <c r="J25" s="55"/>
      <c r="K25" s="77"/>
      <c r="L25" s="77"/>
      <c r="M25" s="77"/>
      <c r="P25" s="27" t="s">
        <v>7</v>
      </c>
      <c r="Q25" s="27"/>
      <c r="R25" s="27"/>
      <c r="S25" s="43" t="s">
        <v>9</v>
      </c>
      <c r="T25" s="44"/>
      <c r="U25" s="44"/>
      <c r="V25" s="45"/>
      <c r="W25" s="27" t="s">
        <v>6</v>
      </c>
      <c r="X25" s="27"/>
      <c r="Y25" s="27"/>
      <c r="Z25" s="27" t="s">
        <v>48</v>
      </c>
      <c r="AA25" s="27"/>
      <c r="AB25" s="27"/>
    </row>
    <row r="26" spans="2:33" ht="16.5" customHeight="1" x14ac:dyDescent="0.15">
      <c r="B26" s="74"/>
      <c r="C26" s="32"/>
      <c r="D26" s="76"/>
      <c r="E26" s="76"/>
      <c r="F26" s="76"/>
      <c r="G26" s="33"/>
      <c r="H26" s="55"/>
      <c r="I26" s="55"/>
      <c r="J26" s="55"/>
      <c r="K26" s="77"/>
      <c r="L26" s="77"/>
      <c r="M26" s="77"/>
      <c r="P26" s="46" t="s">
        <v>20</v>
      </c>
      <c r="Q26" s="49"/>
      <c r="R26" s="50"/>
      <c r="S26" s="32"/>
      <c r="T26" s="76"/>
      <c r="U26" s="76"/>
      <c r="V26" s="33"/>
      <c r="W26" s="23"/>
      <c r="X26" s="59"/>
      <c r="Y26" s="60"/>
      <c r="Z26" s="55"/>
      <c r="AA26" s="55"/>
      <c r="AB26" s="55"/>
    </row>
    <row r="27" spans="2:33" ht="16.5" customHeight="1" x14ac:dyDescent="0.15">
      <c r="B27" s="75"/>
      <c r="C27" s="32"/>
      <c r="D27" s="76"/>
      <c r="E27" s="76"/>
      <c r="F27" s="76"/>
      <c r="G27" s="33"/>
      <c r="H27" s="55"/>
      <c r="I27" s="55"/>
      <c r="J27" s="55"/>
      <c r="K27" s="77"/>
      <c r="L27" s="77"/>
      <c r="M27" s="77"/>
      <c r="P27" s="47"/>
      <c r="Q27" s="51"/>
      <c r="R27" s="52"/>
      <c r="S27" s="32"/>
      <c r="T27" s="76"/>
      <c r="U27" s="76"/>
      <c r="V27" s="33"/>
      <c r="W27" s="23"/>
      <c r="X27" s="59"/>
      <c r="Y27" s="60"/>
      <c r="Z27" s="55"/>
      <c r="AA27" s="55"/>
      <c r="AB27" s="55"/>
    </row>
    <row r="28" spans="2:33" ht="16.5" customHeight="1" x14ac:dyDescent="0.15">
      <c r="P28" s="47"/>
      <c r="Q28" s="51"/>
      <c r="R28" s="52"/>
      <c r="S28" s="32"/>
      <c r="T28" s="76"/>
      <c r="U28" s="76"/>
      <c r="V28" s="33"/>
      <c r="W28" s="23"/>
      <c r="X28" s="59"/>
      <c r="Y28" s="60"/>
      <c r="Z28" s="55"/>
      <c r="AA28" s="55"/>
      <c r="AB28" s="55"/>
    </row>
    <row r="29" spans="2:33" ht="16.5" customHeight="1" x14ac:dyDescent="0.15">
      <c r="B29" s="5" t="s">
        <v>34</v>
      </c>
      <c r="P29" s="48"/>
      <c r="Q29" s="53"/>
      <c r="R29" s="54"/>
      <c r="S29" s="32"/>
      <c r="T29" s="76"/>
      <c r="U29" s="76"/>
      <c r="V29" s="33"/>
      <c r="W29" s="23"/>
      <c r="X29" s="59"/>
      <c r="Y29" s="60"/>
      <c r="Z29" s="55"/>
      <c r="AA29" s="55"/>
      <c r="AB29" s="55"/>
    </row>
    <row r="30" spans="2:33" ht="16.5" customHeight="1" x14ac:dyDescent="0.15">
      <c r="B30" s="73" t="s">
        <v>2</v>
      </c>
      <c r="C30" s="43" t="s">
        <v>64</v>
      </c>
      <c r="D30" s="45"/>
      <c r="E30" s="27" t="s">
        <v>45</v>
      </c>
      <c r="F30" s="27"/>
      <c r="G30" s="27"/>
      <c r="H30" s="27" t="s">
        <v>46</v>
      </c>
      <c r="I30" s="27"/>
      <c r="J30" s="27"/>
      <c r="K30" s="19" t="s">
        <v>58</v>
      </c>
      <c r="L30" s="20"/>
      <c r="M30" s="20"/>
      <c r="P30" s="55" t="s">
        <v>49</v>
      </c>
      <c r="Q30" s="55"/>
      <c r="R30" s="55"/>
      <c r="S30" s="55"/>
      <c r="T30" s="55"/>
      <c r="U30" s="55"/>
      <c r="V30" s="55"/>
      <c r="W30" s="56"/>
      <c r="X30" s="57"/>
      <c r="Y30" s="58"/>
      <c r="Z30" s="2" t="s">
        <v>80</v>
      </c>
      <c r="AA30" s="59">
        <f>SUMIF(Z26:AB29,"○",W26:Y29)</f>
        <v>0</v>
      </c>
      <c r="AB30" s="60"/>
    </row>
    <row r="31" spans="2:33" ht="16.5" customHeight="1" x14ac:dyDescent="0.15">
      <c r="B31" s="74"/>
      <c r="C31" s="32"/>
      <c r="D31" s="33"/>
      <c r="E31" s="22"/>
      <c r="F31" s="22"/>
      <c r="G31" s="22"/>
      <c r="H31" s="22">
        <f>+E31/1.1</f>
        <v>0</v>
      </c>
      <c r="I31" s="22"/>
      <c r="J31" s="22"/>
      <c r="K31" s="34"/>
      <c r="L31" s="35"/>
      <c r="M31" s="36"/>
      <c r="P31" s="55" t="s">
        <v>21</v>
      </c>
      <c r="Q31" s="55"/>
      <c r="R31" s="55"/>
      <c r="S31" s="55"/>
      <c r="T31" s="55"/>
      <c r="U31" s="55"/>
      <c r="V31" s="55"/>
      <c r="W31" s="2" t="s">
        <v>19</v>
      </c>
      <c r="X31" s="69">
        <f>SUM(W26:Y29)</f>
        <v>0</v>
      </c>
      <c r="Y31" s="72"/>
      <c r="Z31" s="56"/>
      <c r="AA31" s="57"/>
      <c r="AB31" s="58"/>
    </row>
    <row r="32" spans="2:33" ht="16.5" customHeight="1" thickBot="1" x14ac:dyDescent="0.2">
      <c r="B32" s="74"/>
      <c r="C32" s="32"/>
      <c r="D32" s="33"/>
      <c r="E32" s="22"/>
      <c r="F32" s="22"/>
      <c r="G32" s="22"/>
      <c r="H32" s="22">
        <f>+E32/1.1</f>
        <v>0</v>
      </c>
      <c r="I32" s="22"/>
      <c r="J32" s="22"/>
      <c r="K32" s="37"/>
      <c r="L32" s="38"/>
      <c r="M32" s="39"/>
      <c r="P32" s="61" t="s">
        <v>41</v>
      </c>
      <c r="Q32" s="62"/>
      <c r="R32" s="62"/>
      <c r="S32" s="62"/>
      <c r="T32" s="62"/>
      <c r="U32" s="62"/>
      <c r="V32" s="62"/>
      <c r="W32" s="62"/>
      <c r="X32" s="62"/>
      <c r="Y32" s="62"/>
      <c r="Z32" s="62"/>
      <c r="AA32" s="62"/>
      <c r="AB32" s="62"/>
    </row>
    <row r="33" spans="2:31" ht="16.5" customHeight="1" thickBot="1" x14ac:dyDescent="0.2">
      <c r="B33" s="74"/>
      <c r="C33" s="32"/>
      <c r="D33" s="33"/>
      <c r="E33" s="22"/>
      <c r="F33" s="22"/>
      <c r="G33" s="22"/>
      <c r="H33" s="22">
        <f t="shared" ref="H33:H35" si="1">+E33/1.1</f>
        <v>0</v>
      </c>
      <c r="I33" s="22"/>
      <c r="J33" s="22"/>
      <c r="K33" s="37"/>
      <c r="L33" s="38"/>
      <c r="M33" s="39"/>
      <c r="P33" s="2" t="s">
        <v>85</v>
      </c>
      <c r="Q33" s="12">
        <f>+Q26</f>
        <v>0</v>
      </c>
      <c r="R33" s="7" t="s">
        <v>86</v>
      </c>
      <c r="S33" s="7" t="s">
        <v>87</v>
      </c>
      <c r="T33" s="69">
        <f>+AA30</f>
        <v>0</v>
      </c>
      <c r="U33" s="69"/>
      <c r="V33" s="7" t="s">
        <v>11</v>
      </c>
      <c r="W33" s="3" t="s">
        <v>19</v>
      </c>
      <c r="X33" s="12">
        <f>+X31</f>
        <v>0</v>
      </c>
      <c r="Y33" s="7" t="s">
        <v>12</v>
      </c>
      <c r="Z33" s="70" t="str">
        <f>IF(X33=0,"",Q33*T33/X33)</f>
        <v/>
      </c>
      <c r="AA33" s="68"/>
      <c r="AB33" s="71"/>
    </row>
    <row r="34" spans="2:31" ht="16.5" customHeight="1" x14ac:dyDescent="0.15">
      <c r="B34" s="74"/>
      <c r="C34" s="32"/>
      <c r="D34" s="33"/>
      <c r="E34" s="22"/>
      <c r="F34" s="22"/>
      <c r="G34" s="22"/>
      <c r="H34" s="22">
        <f t="shared" si="1"/>
        <v>0</v>
      </c>
      <c r="I34" s="22"/>
      <c r="J34" s="22"/>
      <c r="K34" s="37"/>
      <c r="L34" s="38"/>
      <c r="M34" s="39"/>
      <c r="P34" s="6"/>
      <c r="Q34" s="6"/>
      <c r="R34" s="1"/>
      <c r="S34" s="1"/>
      <c r="T34" s="9"/>
      <c r="U34" s="9"/>
      <c r="V34" s="1"/>
      <c r="W34" s="6"/>
      <c r="X34" s="6"/>
      <c r="Y34" s="1"/>
      <c r="Z34" s="9"/>
      <c r="AA34" s="9"/>
      <c r="AB34" s="9"/>
    </row>
    <row r="35" spans="2:31" ht="16.5" customHeight="1" thickBot="1" x14ac:dyDescent="0.2">
      <c r="B35" s="74"/>
      <c r="C35" s="78" t="s">
        <v>88</v>
      </c>
      <c r="D35" s="79"/>
      <c r="E35" s="84"/>
      <c r="F35" s="84"/>
      <c r="G35" s="84"/>
      <c r="H35" s="84">
        <f t="shared" si="1"/>
        <v>0</v>
      </c>
      <c r="I35" s="84"/>
      <c r="J35" s="84"/>
      <c r="K35" s="40"/>
      <c r="L35" s="41"/>
      <c r="M35" s="42"/>
      <c r="Q35" t="s">
        <v>42</v>
      </c>
      <c r="AE35" s="1"/>
    </row>
    <row r="36" spans="2:31" ht="16.5" customHeight="1" thickTop="1" thickBot="1" x14ac:dyDescent="0.2">
      <c r="B36" s="75"/>
      <c r="C36" s="48" t="s">
        <v>4</v>
      </c>
      <c r="D36" s="63"/>
      <c r="E36" s="85">
        <f>SUM(E31:G35)</f>
        <v>0</v>
      </c>
      <c r="F36" s="85"/>
      <c r="G36" s="85"/>
      <c r="H36" s="64">
        <f>SUM(H31:J35)</f>
        <v>0</v>
      </c>
      <c r="I36" s="66"/>
      <c r="J36" s="67"/>
      <c r="K36" s="24">
        <f>+H36*0.9</f>
        <v>0</v>
      </c>
      <c r="L36" s="68"/>
      <c r="M36" s="26"/>
      <c r="N36" t="s">
        <v>89</v>
      </c>
      <c r="P36" s="55">
        <v>1</v>
      </c>
      <c r="Q36" s="86" t="s">
        <v>35</v>
      </c>
      <c r="R36" s="86"/>
      <c r="S36" s="86"/>
      <c r="T36" s="86"/>
      <c r="U36" s="86"/>
      <c r="V36" s="86"/>
      <c r="W36" s="86"/>
      <c r="X36" s="86"/>
      <c r="Y36" s="86"/>
      <c r="Z36" s="86"/>
      <c r="AA36" s="86"/>
      <c r="AB36" s="87" t="s">
        <v>36</v>
      </c>
      <c r="AE36" s="6" t="s">
        <v>36</v>
      </c>
    </row>
    <row r="37" spans="2:31" ht="16.5" customHeight="1" x14ac:dyDescent="0.15">
      <c r="P37" s="55"/>
      <c r="Q37" s="86"/>
      <c r="R37" s="86"/>
      <c r="S37" s="86"/>
      <c r="T37" s="86"/>
      <c r="U37" s="86"/>
      <c r="V37" s="86"/>
      <c r="W37" s="86"/>
      <c r="X37" s="86"/>
      <c r="Y37" s="86"/>
      <c r="Z37" s="86"/>
      <c r="AA37" s="86"/>
      <c r="AB37" s="77"/>
      <c r="AE37" s="6" t="s">
        <v>90</v>
      </c>
    </row>
    <row r="38" spans="2:31" ht="16.5" customHeight="1" x14ac:dyDescent="0.15">
      <c r="B38" s="73" t="s">
        <v>3</v>
      </c>
      <c r="C38" s="43" t="s">
        <v>64</v>
      </c>
      <c r="D38" s="44"/>
      <c r="E38" s="44"/>
      <c r="F38" s="44"/>
      <c r="G38" s="45"/>
      <c r="H38" s="27" t="s">
        <v>66</v>
      </c>
      <c r="I38" s="27"/>
      <c r="J38" s="27"/>
      <c r="K38" s="43" t="s">
        <v>5</v>
      </c>
      <c r="L38" s="44"/>
      <c r="M38" s="45"/>
      <c r="P38" s="55">
        <v>2</v>
      </c>
      <c r="Q38" s="86" t="s">
        <v>37</v>
      </c>
      <c r="R38" s="86"/>
      <c r="S38" s="86"/>
      <c r="T38" s="86"/>
      <c r="U38" s="86"/>
      <c r="V38" s="86"/>
      <c r="W38" s="86"/>
      <c r="X38" s="86"/>
      <c r="Y38" s="86"/>
      <c r="Z38" s="86"/>
      <c r="AA38" s="86"/>
      <c r="AB38" s="87" t="s">
        <v>36</v>
      </c>
      <c r="AE38" s="1"/>
    </row>
    <row r="39" spans="2:31" ht="16.5" customHeight="1" x14ac:dyDescent="0.15">
      <c r="B39" s="74"/>
      <c r="C39" s="32"/>
      <c r="D39" s="76"/>
      <c r="E39" s="76"/>
      <c r="F39" s="76"/>
      <c r="G39" s="33"/>
      <c r="H39" s="55"/>
      <c r="I39" s="55"/>
      <c r="J39" s="55"/>
      <c r="K39" s="77"/>
      <c r="L39" s="77"/>
      <c r="M39" s="77"/>
      <c r="P39" s="55"/>
      <c r="Q39" s="86"/>
      <c r="R39" s="86"/>
      <c r="S39" s="86"/>
      <c r="T39" s="86"/>
      <c r="U39" s="86"/>
      <c r="V39" s="86"/>
      <c r="W39" s="86"/>
      <c r="X39" s="86"/>
      <c r="Y39" s="86"/>
      <c r="Z39" s="86"/>
      <c r="AA39" s="86"/>
      <c r="AB39" s="77"/>
      <c r="AE39" s="6"/>
    </row>
    <row r="40" spans="2:31" ht="16.5" customHeight="1" x14ac:dyDescent="0.15">
      <c r="B40" s="74"/>
      <c r="C40" s="32"/>
      <c r="D40" s="76"/>
      <c r="E40" s="76"/>
      <c r="F40" s="76"/>
      <c r="G40" s="33"/>
      <c r="H40" s="55"/>
      <c r="I40" s="55"/>
      <c r="J40" s="55"/>
      <c r="K40" s="77"/>
      <c r="L40" s="77"/>
      <c r="M40" s="77"/>
      <c r="P40" s="55">
        <v>3</v>
      </c>
      <c r="Q40" s="86" t="s">
        <v>65</v>
      </c>
      <c r="R40" s="86"/>
      <c r="S40" s="86"/>
      <c r="T40" s="86"/>
      <c r="U40" s="86"/>
      <c r="V40" s="86"/>
      <c r="W40" s="86"/>
      <c r="X40" s="86"/>
      <c r="Y40" s="86"/>
      <c r="Z40" s="86"/>
      <c r="AA40" s="86"/>
      <c r="AB40" s="87" t="s">
        <v>36</v>
      </c>
      <c r="AE40" s="1"/>
    </row>
    <row r="41" spans="2:31" ht="16.5" customHeight="1" x14ac:dyDescent="0.15">
      <c r="B41" s="75"/>
      <c r="C41" s="32"/>
      <c r="D41" s="76"/>
      <c r="E41" s="76"/>
      <c r="F41" s="76"/>
      <c r="G41" s="33"/>
      <c r="H41" s="55"/>
      <c r="I41" s="55"/>
      <c r="J41" s="55"/>
      <c r="K41" s="77"/>
      <c r="L41" s="77"/>
      <c r="M41" s="77"/>
      <c r="P41" s="55"/>
      <c r="Q41" s="86"/>
      <c r="R41" s="86"/>
      <c r="S41" s="86"/>
      <c r="T41" s="86"/>
      <c r="U41" s="86"/>
      <c r="V41" s="86"/>
      <c r="W41" s="86"/>
      <c r="X41" s="86"/>
      <c r="Y41" s="86"/>
      <c r="Z41" s="86"/>
      <c r="AA41" s="86"/>
      <c r="AB41" s="77"/>
      <c r="AE41" s="1"/>
    </row>
    <row r="42" spans="2:31" ht="16.5" customHeight="1" x14ac:dyDescent="0.15">
      <c r="P42" s="55">
        <v>4</v>
      </c>
      <c r="Q42" s="88" t="s">
        <v>38</v>
      </c>
      <c r="R42" s="88"/>
      <c r="S42" s="88"/>
      <c r="T42" s="88"/>
      <c r="U42" s="88"/>
      <c r="V42" s="88"/>
      <c r="W42" s="88"/>
      <c r="X42" s="88"/>
      <c r="Y42" s="88"/>
      <c r="Z42" s="88"/>
      <c r="AA42" s="88"/>
      <c r="AB42" s="87" t="s">
        <v>36</v>
      </c>
    </row>
    <row r="43" spans="2:31" ht="16.5" customHeight="1" x14ac:dyDescent="0.15">
      <c r="B43" s="27" t="s">
        <v>13</v>
      </c>
      <c r="C43" s="27"/>
      <c r="D43" s="27"/>
      <c r="E43" s="27" t="s">
        <v>14</v>
      </c>
      <c r="F43" s="27"/>
      <c r="G43" s="27"/>
      <c r="H43" s="27"/>
      <c r="I43" s="32" t="s">
        <v>130</v>
      </c>
      <c r="J43" s="76"/>
      <c r="K43" s="69">
        <f>+K13</f>
        <v>0</v>
      </c>
      <c r="L43" s="69"/>
      <c r="M43" s="89"/>
      <c r="P43" s="55"/>
      <c r="Q43" s="81" t="s">
        <v>67</v>
      </c>
      <c r="R43" s="82"/>
      <c r="S43" s="82"/>
      <c r="T43" s="82"/>
      <c r="U43" s="82"/>
      <c r="V43" s="82"/>
      <c r="W43" s="82"/>
      <c r="X43" s="82"/>
      <c r="Y43" s="82"/>
      <c r="Z43" s="82"/>
      <c r="AA43" s="83"/>
      <c r="AB43" s="77"/>
    </row>
    <row r="44" spans="2:31" ht="16.5" customHeight="1" thickBot="1" x14ac:dyDescent="0.2">
      <c r="B44" s="27"/>
      <c r="C44" s="27"/>
      <c r="D44" s="27"/>
      <c r="E44" s="20" t="s">
        <v>15</v>
      </c>
      <c r="F44" s="20"/>
      <c r="G44" s="20"/>
      <c r="H44" s="20"/>
      <c r="I44" s="93" t="s">
        <v>130</v>
      </c>
      <c r="J44" s="94"/>
      <c r="K44" s="95">
        <f>ROUNDDOWN(K22+K36,-3)</f>
        <v>0</v>
      </c>
      <c r="L44" s="95"/>
      <c r="M44" s="96"/>
      <c r="P44" s="55">
        <v>5</v>
      </c>
      <c r="Q44" s="86" t="s">
        <v>39</v>
      </c>
      <c r="R44" s="86"/>
      <c r="S44" s="86"/>
      <c r="T44" s="86"/>
      <c r="U44" s="86"/>
      <c r="V44" s="86"/>
      <c r="W44" s="86"/>
      <c r="X44" s="86"/>
      <c r="Y44" s="86"/>
      <c r="Z44" s="86"/>
      <c r="AA44" s="86"/>
      <c r="AB44" s="87" t="s">
        <v>36</v>
      </c>
    </row>
    <row r="45" spans="2:31" ht="16.5" customHeight="1" thickBot="1" x14ac:dyDescent="0.2">
      <c r="B45" s="27"/>
      <c r="C45" s="27"/>
      <c r="D45" s="43"/>
      <c r="E45" s="90" t="s">
        <v>8</v>
      </c>
      <c r="F45" s="92"/>
      <c r="G45" s="91"/>
      <c r="H45" s="91"/>
      <c r="I45" s="97" t="s">
        <v>130</v>
      </c>
      <c r="J45" s="97"/>
      <c r="K45" s="98">
        <f>+K43+K44</f>
        <v>0</v>
      </c>
      <c r="L45" s="98"/>
      <c r="M45" s="99"/>
      <c r="P45" s="55"/>
      <c r="Q45" s="86"/>
      <c r="R45" s="86"/>
      <c r="S45" s="86"/>
      <c r="T45" s="86"/>
      <c r="U45" s="86"/>
      <c r="V45" s="86"/>
      <c r="W45" s="86"/>
      <c r="X45" s="86"/>
      <c r="Y45" s="86"/>
      <c r="Z45" s="86"/>
      <c r="AA45" s="86"/>
      <c r="AB45" s="77"/>
    </row>
    <row r="46" spans="2:31" ht="16.5" customHeight="1" thickBot="1" x14ac:dyDescent="0.2">
      <c r="B46" s="20" t="s">
        <v>16</v>
      </c>
      <c r="C46" s="20"/>
      <c r="D46" s="20"/>
      <c r="E46" s="122"/>
      <c r="F46" s="122"/>
      <c r="G46" s="122"/>
      <c r="H46" s="122"/>
      <c r="I46" s="123" t="str">
        <f>+I6</f>
        <v>0％</v>
      </c>
      <c r="J46" s="123"/>
      <c r="K46" s="123"/>
      <c r="L46" s="123"/>
      <c r="M46" s="123"/>
      <c r="P46" s="55">
        <v>6</v>
      </c>
      <c r="Q46" s="86" t="s">
        <v>40</v>
      </c>
      <c r="R46" s="86"/>
      <c r="S46" s="86"/>
      <c r="T46" s="86"/>
      <c r="U46" s="86"/>
      <c r="V46" s="86"/>
      <c r="W46" s="86"/>
      <c r="X46" s="86"/>
      <c r="Y46" s="86"/>
      <c r="Z46" s="86"/>
      <c r="AA46" s="86"/>
      <c r="AB46" s="87" t="s">
        <v>36</v>
      </c>
    </row>
    <row r="47" spans="2:31" ht="16.5" customHeight="1" thickBot="1" x14ac:dyDescent="0.2">
      <c r="B47" s="90" t="s">
        <v>17</v>
      </c>
      <c r="C47" s="91"/>
      <c r="D47" s="91"/>
      <c r="E47" s="91"/>
      <c r="F47" s="91"/>
      <c r="G47" s="91"/>
      <c r="H47" s="91"/>
      <c r="I47" s="100" t="s">
        <v>131</v>
      </c>
      <c r="J47" s="97"/>
      <c r="K47" s="68">
        <f>ROUNDDOWN(K45*I46,-2)</f>
        <v>0</v>
      </c>
      <c r="L47" s="68"/>
      <c r="M47" s="71"/>
      <c r="P47" s="55"/>
      <c r="Q47" s="86"/>
      <c r="R47" s="86"/>
      <c r="S47" s="86"/>
      <c r="T47" s="86"/>
      <c r="U47" s="86"/>
      <c r="V47" s="86"/>
      <c r="W47" s="86"/>
      <c r="X47" s="86"/>
      <c r="Y47" s="86"/>
      <c r="Z47" s="86"/>
      <c r="AA47" s="86"/>
      <c r="AB47" s="77"/>
    </row>
    <row r="48" spans="2:31" ht="16.5" customHeight="1" x14ac:dyDescent="0.15">
      <c r="B48" s="16"/>
      <c r="C48" s="16"/>
      <c r="D48" s="16"/>
      <c r="E48" s="16"/>
      <c r="F48" s="16"/>
      <c r="G48" s="16"/>
      <c r="H48" s="16"/>
      <c r="I48" s="16"/>
      <c r="J48" s="16"/>
      <c r="K48" s="16"/>
      <c r="L48" s="16"/>
      <c r="M48" s="16"/>
      <c r="P48" s="9"/>
      <c r="Q48" s="18"/>
      <c r="R48" s="18"/>
      <c r="S48" s="18"/>
      <c r="T48" s="18"/>
      <c r="U48" s="18"/>
      <c r="V48" s="18"/>
      <c r="W48" s="18"/>
      <c r="X48" s="18"/>
      <c r="Y48" s="18"/>
      <c r="Z48" s="18"/>
      <c r="AA48" s="18"/>
      <c r="AB48" s="9"/>
    </row>
    <row r="49" spans="2:17" ht="14.25" thickBot="1" x14ac:dyDescent="0.2">
      <c r="B49" t="s">
        <v>129</v>
      </c>
    </row>
    <row r="50" spans="2:17" x14ac:dyDescent="0.15">
      <c r="B50" s="101" t="s">
        <v>127</v>
      </c>
      <c r="C50" s="102"/>
      <c r="D50" s="102"/>
      <c r="E50" s="102"/>
      <c r="F50" s="102"/>
      <c r="G50" s="102"/>
      <c r="H50" s="103"/>
      <c r="I50" s="107">
        <f>+K45-I5</f>
        <v>0</v>
      </c>
      <c r="J50" s="108"/>
      <c r="K50" s="108"/>
      <c r="L50" s="108"/>
      <c r="M50" s="109"/>
    </row>
    <row r="51" spans="2:17" ht="14.25" thickBot="1" x14ac:dyDescent="0.2">
      <c r="B51" s="104" t="s">
        <v>128</v>
      </c>
      <c r="C51" s="105"/>
      <c r="D51" s="105"/>
      <c r="E51" s="105"/>
      <c r="F51" s="105"/>
      <c r="G51" s="105"/>
      <c r="H51" s="106"/>
      <c r="I51" s="110">
        <f>+K47-I7</f>
        <v>0</v>
      </c>
      <c r="J51" s="111"/>
      <c r="K51" s="111"/>
      <c r="L51" s="111"/>
      <c r="M51" s="112"/>
      <c r="Q51" t="s">
        <v>133</v>
      </c>
    </row>
  </sheetData>
  <mergeCells count="193">
    <mergeCell ref="B50:H50"/>
    <mergeCell ref="B51:H51"/>
    <mergeCell ref="I50:M50"/>
    <mergeCell ref="I51:M51"/>
    <mergeCell ref="D4:H4"/>
    <mergeCell ref="K4:M4"/>
    <mergeCell ref="B3:C3"/>
    <mergeCell ref="B4:C4"/>
    <mergeCell ref="I4:J4"/>
    <mergeCell ref="D3:H3"/>
    <mergeCell ref="I3:J3"/>
    <mergeCell ref="K3:M3"/>
    <mergeCell ref="B5:H5"/>
    <mergeCell ref="I5:M5"/>
    <mergeCell ref="B6:H6"/>
    <mergeCell ref="I6:M6"/>
    <mergeCell ref="B7:H7"/>
    <mergeCell ref="I7:M7"/>
    <mergeCell ref="B46:H46"/>
    <mergeCell ref="I46:M46"/>
    <mergeCell ref="C41:G41"/>
    <mergeCell ref="H41:J41"/>
    <mergeCell ref="K41:M41"/>
    <mergeCell ref="B38:B41"/>
    <mergeCell ref="P46:P47"/>
    <mergeCell ref="Q46:AA47"/>
    <mergeCell ref="AB46:AB47"/>
    <mergeCell ref="B47:H47"/>
    <mergeCell ref="E44:H44"/>
    <mergeCell ref="P44:P45"/>
    <mergeCell ref="Q44:AA45"/>
    <mergeCell ref="AB44:AB45"/>
    <mergeCell ref="E45:H45"/>
    <mergeCell ref="I44:J44"/>
    <mergeCell ref="K44:M44"/>
    <mergeCell ref="I45:J45"/>
    <mergeCell ref="K45:M45"/>
    <mergeCell ref="I47:J47"/>
    <mergeCell ref="K47:M47"/>
    <mergeCell ref="P42:P43"/>
    <mergeCell ref="Q42:AA42"/>
    <mergeCell ref="AB42:AB43"/>
    <mergeCell ref="AB38:AB39"/>
    <mergeCell ref="C39:G39"/>
    <mergeCell ref="H39:J39"/>
    <mergeCell ref="K39:M39"/>
    <mergeCell ref="C40:G40"/>
    <mergeCell ref="H40:J40"/>
    <mergeCell ref="K40:M40"/>
    <mergeCell ref="P40:P41"/>
    <mergeCell ref="Q40:AA41"/>
    <mergeCell ref="AB40:AB41"/>
    <mergeCell ref="C38:G38"/>
    <mergeCell ref="H38:J38"/>
    <mergeCell ref="K38:M38"/>
    <mergeCell ref="P38:P39"/>
    <mergeCell ref="Q38:AA39"/>
    <mergeCell ref="I43:J43"/>
    <mergeCell ref="K43:M43"/>
    <mergeCell ref="B30:B36"/>
    <mergeCell ref="B43:D45"/>
    <mergeCell ref="E43:H43"/>
    <mergeCell ref="Q43:AA43"/>
    <mergeCell ref="E35:G35"/>
    <mergeCell ref="H35:J35"/>
    <mergeCell ref="C36:D36"/>
    <mergeCell ref="E36:G36"/>
    <mergeCell ref="H36:J36"/>
    <mergeCell ref="E33:G33"/>
    <mergeCell ref="H33:J33"/>
    <mergeCell ref="T33:U33"/>
    <mergeCell ref="K36:M36"/>
    <mergeCell ref="P36:P37"/>
    <mergeCell ref="Q36:AA37"/>
    <mergeCell ref="Z33:AB33"/>
    <mergeCell ref="C34:D34"/>
    <mergeCell ref="E34:G34"/>
    <mergeCell ref="H34:J34"/>
    <mergeCell ref="AB36:AB37"/>
    <mergeCell ref="W30:Y30"/>
    <mergeCell ref="AA30:AB30"/>
    <mergeCell ref="C31:D31"/>
    <mergeCell ref="E31:G31"/>
    <mergeCell ref="H31:J31"/>
    <mergeCell ref="K31:M35"/>
    <mergeCell ref="P31:V31"/>
    <mergeCell ref="X31:Y31"/>
    <mergeCell ref="Z31:AB31"/>
    <mergeCell ref="C32:D32"/>
    <mergeCell ref="C30:D30"/>
    <mergeCell ref="E30:G30"/>
    <mergeCell ref="H30:J30"/>
    <mergeCell ref="K30:M30"/>
    <mergeCell ref="P30:V30"/>
    <mergeCell ref="E32:G32"/>
    <mergeCell ref="H32:J32"/>
    <mergeCell ref="P32:AB32"/>
    <mergeCell ref="C33:D33"/>
    <mergeCell ref="C35:D35"/>
    <mergeCell ref="P25:R25"/>
    <mergeCell ref="S25:V25"/>
    <mergeCell ref="W25:Y25"/>
    <mergeCell ref="Z25:AB25"/>
    <mergeCell ref="C26:G26"/>
    <mergeCell ref="H26:J26"/>
    <mergeCell ref="K26:M26"/>
    <mergeCell ref="P26:P29"/>
    <mergeCell ref="Q26:R29"/>
    <mergeCell ref="S26:V26"/>
    <mergeCell ref="S28:V28"/>
    <mergeCell ref="W28:Y28"/>
    <mergeCell ref="Z28:AB28"/>
    <mergeCell ref="S29:V29"/>
    <mergeCell ref="W29:Y29"/>
    <mergeCell ref="Z29:AB29"/>
    <mergeCell ref="W26:Y26"/>
    <mergeCell ref="Z26:AB26"/>
    <mergeCell ref="C27:G27"/>
    <mergeCell ref="H27:J27"/>
    <mergeCell ref="K27:M27"/>
    <mergeCell ref="S27:V27"/>
    <mergeCell ref="W27:Y27"/>
    <mergeCell ref="Z27:AB27"/>
    <mergeCell ref="B24:B27"/>
    <mergeCell ref="C24:G24"/>
    <mergeCell ref="H24:J24"/>
    <mergeCell ref="K24:M24"/>
    <mergeCell ref="C25:G25"/>
    <mergeCell ref="H25:J25"/>
    <mergeCell ref="K25:M25"/>
    <mergeCell ref="C21:D21"/>
    <mergeCell ref="E21:G21"/>
    <mergeCell ref="H21:J21"/>
    <mergeCell ref="B16:B22"/>
    <mergeCell ref="C16:D16"/>
    <mergeCell ref="E16:G16"/>
    <mergeCell ref="H16:J16"/>
    <mergeCell ref="K16:M16"/>
    <mergeCell ref="C18:D18"/>
    <mergeCell ref="E18:G18"/>
    <mergeCell ref="H18:J18"/>
    <mergeCell ref="S18:V18"/>
    <mergeCell ref="W18:Y18"/>
    <mergeCell ref="Z18:AB18"/>
    <mergeCell ref="P21:AB21"/>
    <mergeCell ref="C22:D22"/>
    <mergeCell ref="E22:G22"/>
    <mergeCell ref="H22:J22"/>
    <mergeCell ref="K22:M22"/>
    <mergeCell ref="T22:U22"/>
    <mergeCell ref="Z22:AB22"/>
    <mergeCell ref="C20:D20"/>
    <mergeCell ref="E20:G20"/>
    <mergeCell ref="H20:J20"/>
    <mergeCell ref="P20:V20"/>
    <mergeCell ref="X20:Y20"/>
    <mergeCell ref="Z20:AB20"/>
    <mergeCell ref="S16:V16"/>
    <mergeCell ref="C17:D17"/>
    <mergeCell ref="E17:G17"/>
    <mergeCell ref="H17:J17"/>
    <mergeCell ref="K17:M21"/>
    <mergeCell ref="S14:V14"/>
    <mergeCell ref="W14:Y14"/>
    <mergeCell ref="Z14:AB14"/>
    <mergeCell ref="P15:P18"/>
    <mergeCell ref="Q15:R18"/>
    <mergeCell ref="S15:V15"/>
    <mergeCell ref="W15:Y15"/>
    <mergeCell ref="Z15:AB15"/>
    <mergeCell ref="W16:Y16"/>
    <mergeCell ref="Z16:AB16"/>
    <mergeCell ref="C19:D19"/>
    <mergeCell ref="E19:G19"/>
    <mergeCell ref="H19:J19"/>
    <mergeCell ref="P19:V19"/>
    <mergeCell ref="W19:Y19"/>
    <mergeCell ref="AA19:AB19"/>
    <mergeCell ref="S17:V17"/>
    <mergeCell ref="W17:Y17"/>
    <mergeCell ref="Z17:AB17"/>
    <mergeCell ref="K12:M12"/>
    <mergeCell ref="B13:D13"/>
    <mergeCell ref="E13:G13"/>
    <mergeCell ref="H13:J13"/>
    <mergeCell ref="K13:M13"/>
    <mergeCell ref="P14:R14"/>
    <mergeCell ref="D11:E11"/>
    <mergeCell ref="F11:H11"/>
    <mergeCell ref="I11:J11"/>
    <mergeCell ref="B12:D12"/>
    <mergeCell ref="E12:G12"/>
    <mergeCell ref="H12:J12"/>
  </mergeCells>
  <phoneticPr fontId="1"/>
  <dataValidations count="2">
    <dataValidation type="list" allowBlank="1" showInputMessage="1" showErrorMessage="1" sqref="Z15:AB18 Z26:AB29">
      <formula1>$AE$12:$AE$22</formula1>
    </dataValidation>
    <dataValidation type="list" allowBlank="1" showInputMessage="1" showErrorMessage="1" sqref="AB36:AB48">
      <formula1>$AE$36:$AE$37</formula1>
    </dataValidation>
  </dataValidations>
  <pageMargins left="0.70866141732283472" right="0.70866141732283472" top="0.43307086614173229" bottom="0.19685039370078741" header="0.11811023622047245" footer="0.31496062992125984"/>
  <pageSetup paperSize="9" scale="73" orientation="landscape" r:id="rId1"/>
  <headerFooter>
    <oddHeader>&amp;R（別紙調査票）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Zeros="0" tabSelected="1" view="pageBreakPreview" zoomScaleNormal="100" zoomScaleSheetLayoutView="100" workbookViewId="0">
      <selection activeCell="D3" sqref="D3:H3"/>
    </sheetView>
  </sheetViews>
  <sheetFormatPr defaultRowHeight="13.5" x14ac:dyDescent="0.15"/>
  <cols>
    <col min="1" max="1" width="2.25" customWidth="1"/>
    <col min="2" max="2" width="3.625" customWidth="1"/>
    <col min="3" max="3" width="13" style="4" customWidth="1"/>
    <col min="4" max="4" width="3" style="4" customWidth="1"/>
    <col min="5" max="6" width="7" style="4" customWidth="1"/>
    <col min="7" max="7" width="3" style="4" customWidth="1"/>
    <col min="8" max="8" width="7.375" style="4" customWidth="1"/>
    <col min="9" max="9" width="9.625" style="4" customWidth="1"/>
    <col min="10" max="10" width="2.875" style="4" customWidth="1"/>
    <col min="11" max="11" width="9" style="4" customWidth="1"/>
    <col min="12" max="12" width="9.125" style="4" customWidth="1"/>
    <col min="13" max="13" width="5.75" style="4" customWidth="1"/>
    <col min="14" max="14" width="4.375" customWidth="1"/>
    <col min="15" max="15" width="4.125" customWidth="1"/>
    <col min="16" max="16" width="3.625" customWidth="1"/>
    <col min="17" max="17" width="13" customWidth="1"/>
    <col min="18" max="19" width="3" customWidth="1"/>
    <col min="20" max="20" width="10.875" customWidth="1"/>
    <col min="21" max="21" width="8.625" customWidth="1"/>
    <col min="22" max="22" width="3" customWidth="1"/>
    <col min="23" max="23" width="2.875" customWidth="1"/>
    <col min="24" max="24" width="12.125" customWidth="1"/>
    <col min="25" max="25" width="2.875" customWidth="1"/>
    <col min="26" max="26" width="4.125" customWidth="1"/>
    <col min="27" max="27" width="9.125" customWidth="1"/>
    <col min="28" max="28" width="5.75" customWidth="1"/>
    <col min="29" max="29" width="2.75" customWidth="1"/>
  </cols>
  <sheetData>
    <row r="1" spans="1:28" x14ac:dyDescent="0.15">
      <c r="A1" s="5" t="s">
        <v>24</v>
      </c>
      <c r="AA1" s="10" t="s">
        <v>25</v>
      </c>
    </row>
    <row r="2" spans="1:28" ht="7.5" customHeight="1" x14ac:dyDescent="0.15"/>
    <row r="3" spans="1:28" ht="17.25" customHeight="1" x14ac:dyDescent="0.15">
      <c r="B3" s="113" t="s">
        <v>0</v>
      </c>
      <c r="C3" s="72"/>
      <c r="D3" s="113" t="s">
        <v>121</v>
      </c>
      <c r="E3" s="114"/>
      <c r="F3" s="114"/>
      <c r="G3" s="114"/>
      <c r="H3" s="72"/>
      <c r="I3" s="113" t="s">
        <v>91</v>
      </c>
      <c r="J3" s="72"/>
      <c r="K3" s="113" t="s">
        <v>122</v>
      </c>
      <c r="L3" s="114"/>
      <c r="M3" s="72"/>
      <c r="T3" t="s">
        <v>26</v>
      </c>
      <c r="U3" t="s">
        <v>59</v>
      </c>
    </row>
    <row r="4" spans="1:28" ht="17.25" customHeight="1" x14ac:dyDescent="0.15">
      <c r="B4" s="113" t="s">
        <v>1</v>
      </c>
      <c r="C4" s="72"/>
      <c r="D4" s="113" t="s">
        <v>124</v>
      </c>
      <c r="E4" s="114"/>
      <c r="F4" s="114"/>
      <c r="G4" s="114"/>
      <c r="H4" s="72"/>
      <c r="I4" s="113" t="s">
        <v>92</v>
      </c>
      <c r="J4" s="72"/>
      <c r="K4" s="113" t="s">
        <v>123</v>
      </c>
      <c r="L4" s="114"/>
      <c r="M4" s="72"/>
    </row>
    <row r="5" spans="1:28" ht="17.25" customHeight="1" x14ac:dyDescent="0.15">
      <c r="B5" s="113" t="s">
        <v>23</v>
      </c>
      <c r="C5" s="114"/>
      <c r="D5" s="114"/>
      <c r="E5" s="114"/>
      <c r="F5" s="114"/>
      <c r="G5" s="114"/>
      <c r="H5" s="72"/>
      <c r="I5" s="22">
        <v>2727000</v>
      </c>
      <c r="J5" s="22"/>
      <c r="K5" s="22"/>
      <c r="L5" s="22"/>
      <c r="M5" s="22"/>
      <c r="T5" t="s">
        <v>27</v>
      </c>
      <c r="U5" t="s">
        <v>60</v>
      </c>
    </row>
    <row r="6" spans="1:28" ht="17.25" customHeight="1" thickBot="1" x14ac:dyDescent="0.2">
      <c r="B6" s="87" t="s">
        <v>16</v>
      </c>
      <c r="C6" s="87"/>
      <c r="D6" s="87"/>
      <c r="E6" s="116"/>
      <c r="F6" s="116"/>
      <c r="G6" s="116"/>
      <c r="H6" s="116"/>
      <c r="I6" s="125">
        <v>0.01</v>
      </c>
      <c r="J6" s="125"/>
      <c r="K6" s="125"/>
      <c r="L6" s="125"/>
      <c r="M6" s="125"/>
      <c r="U6" t="s">
        <v>125</v>
      </c>
    </row>
    <row r="7" spans="1:28" ht="17.25" customHeight="1" thickBot="1" x14ac:dyDescent="0.2">
      <c r="B7" s="118" t="s">
        <v>17</v>
      </c>
      <c r="C7" s="119"/>
      <c r="D7" s="119"/>
      <c r="E7" s="119"/>
      <c r="F7" s="119"/>
      <c r="G7" s="119"/>
      <c r="H7" s="119"/>
      <c r="I7" s="25">
        <f>ROUNDDOWN(I5*I6,-2)</f>
        <v>27200</v>
      </c>
      <c r="J7" s="25"/>
      <c r="K7" s="25"/>
      <c r="L7" s="25"/>
      <c r="M7" s="26"/>
      <c r="T7" t="s">
        <v>29</v>
      </c>
      <c r="U7" t="s">
        <v>61</v>
      </c>
    </row>
    <row r="8" spans="1:28" ht="17.25" customHeight="1" x14ac:dyDescent="0.15">
      <c r="T8" t="s">
        <v>28</v>
      </c>
      <c r="U8" t="s">
        <v>62</v>
      </c>
    </row>
    <row r="9" spans="1:28" ht="16.5" customHeight="1" x14ac:dyDescent="0.15">
      <c r="A9" s="8" t="s">
        <v>31</v>
      </c>
    </row>
    <row r="10" spans="1:28" ht="16.5" customHeight="1" x14ac:dyDescent="0.15">
      <c r="A10" s="8"/>
    </row>
    <row r="11" spans="1:28" ht="16.5" customHeight="1" x14ac:dyDescent="0.15">
      <c r="B11" s="5" t="s">
        <v>32</v>
      </c>
      <c r="D11" s="28" t="s">
        <v>68</v>
      </c>
      <c r="E11" s="28"/>
      <c r="F11" s="28" t="s">
        <v>93</v>
      </c>
      <c r="G11" s="28"/>
      <c r="H11" s="28"/>
      <c r="I11" s="28" t="s">
        <v>94</v>
      </c>
      <c r="J11" s="28"/>
      <c r="K11" s="14" t="s">
        <v>95</v>
      </c>
      <c r="L11" s="13" t="s">
        <v>96</v>
      </c>
      <c r="M11" s="13"/>
    </row>
    <row r="12" spans="1:28" ht="16.5" customHeight="1" thickBot="1" x14ac:dyDescent="0.2">
      <c r="B12" s="27" t="s">
        <v>22</v>
      </c>
      <c r="C12" s="27"/>
      <c r="D12" s="27"/>
      <c r="E12" s="27" t="s">
        <v>45</v>
      </c>
      <c r="F12" s="27"/>
      <c r="G12" s="27"/>
      <c r="H12" s="27" t="s">
        <v>46</v>
      </c>
      <c r="I12" s="27"/>
      <c r="J12" s="27"/>
      <c r="K12" s="19" t="s">
        <v>58</v>
      </c>
      <c r="L12" s="20"/>
      <c r="M12" s="20"/>
    </row>
    <row r="13" spans="1:28" ht="16.5" customHeight="1" thickBot="1" x14ac:dyDescent="0.2">
      <c r="B13" s="21" t="s">
        <v>97</v>
      </c>
      <c r="C13" s="21"/>
      <c r="D13" s="21"/>
      <c r="E13" s="22">
        <v>3333000</v>
      </c>
      <c r="F13" s="22"/>
      <c r="G13" s="22"/>
      <c r="H13" s="22">
        <f>+E13/1.1</f>
        <v>3029999.9999999995</v>
      </c>
      <c r="I13" s="22"/>
      <c r="J13" s="23"/>
      <c r="K13" s="24">
        <f>ROUNDDOWN(H13*0.9,-3)</f>
        <v>2727000</v>
      </c>
      <c r="L13" s="25"/>
      <c r="M13" s="26"/>
      <c r="N13" t="s">
        <v>98</v>
      </c>
      <c r="P13" s="5" t="s">
        <v>43</v>
      </c>
    </row>
    <row r="14" spans="1:28" ht="16.5" customHeight="1" x14ac:dyDescent="0.15">
      <c r="P14" s="27" t="s">
        <v>7</v>
      </c>
      <c r="Q14" s="27"/>
      <c r="R14" s="27"/>
      <c r="S14" s="43" t="s">
        <v>9</v>
      </c>
      <c r="T14" s="44"/>
      <c r="U14" s="44"/>
      <c r="V14" s="45"/>
      <c r="W14" s="27" t="s">
        <v>6</v>
      </c>
      <c r="X14" s="27"/>
      <c r="Y14" s="27"/>
      <c r="Z14" s="27" t="s">
        <v>48</v>
      </c>
      <c r="AA14" s="27"/>
      <c r="AB14" s="27"/>
    </row>
    <row r="15" spans="1:28" ht="16.5" customHeight="1" x14ac:dyDescent="0.15">
      <c r="B15" s="5" t="s">
        <v>33</v>
      </c>
      <c r="P15" s="46" t="s">
        <v>99</v>
      </c>
      <c r="Q15" s="49">
        <v>60000</v>
      </c>
      <c r="R15" s="50"/>
      <c r="S15" s="29" t="s">
        <v>100</v>
      </c>
      <c r="T15" s="30"/>
      <c r="U15" s="30"/>
      <c r="V15" s="31"/>
      <c r="W15" s="22">
        <v>20000</v>
      </c>
      <c r="X15" s="22"/>
      <c r="Y15" s="22"/>
      <c r="Z15" s="55" t="s">
        <v>56</v>
      </c>
      <c r="AA15" s="55"/>
      <c r="AB15" s="55"/>
    </row>
    <row r="16" spans="1:28" ht="16.5" customHeight="1" x14ac:dyDescent="0.15">
      <c r="B16" s="73" t="s">
        <v>2</v>
      </c>
      <c r="C16" s="43" t="s">
        <v>64</v>
      </c>
      <c r="D16" s="45"/>
      <c r="E16" s="27" t="s">
        <v>45</v>
      </c>
      <c r="F16" s="27"/>
      <c r="G16" s="27"/>
      <c r="H16" s="27" t="s">
        <v>46</v>
      </c>
      <c r="I16" s="27"/>
      <c r="J16" s="27"/>
      <c r="K16" s="19" t="s">
        <v>58</v>
      </c>
      <c r="L16" s="20"/>
      <c r="M16" s="20"/>
      <c r="P16" s="47"/>
      <c r="Q16" s="51"/>
      <c r="R16" s="52"/>
      <c r="S16" s="29" t="s">
        <v>101</v>
      </c>
      <c r="T16" s="30"/>
      <c r="U16" s="30"/>
      <c r="V16" s="31"/>
      <c r="W16" s="22">
        <v>20000</v>
      </c>
      <c r="X16" s="22"/>
      <c r="Y16" s="22"/>
      <c r="Z16" s="55" t="s">
        <v>102</v>
      </c>
      <c r="AA16" s="55"/>
      <c r="AB16" s="55"/>
    </row>
    <row r="17" spans="2:28" ht="16.5" customHeight="1" x14ac:dyDescent="0.15">
      <c r="B17" s="74"/>
      <c r="C17" s="32" t="s">
        <v>50</v>
      </c>
      <c r="D17" s="33"/>
      <c r="E17" s="22">
        <v>34000</v>
      </c>
      <c r="F17" s="22"/>
      <c r="G17" s="22"/>
      <c r="H17" s="22">
        <f>+E17/1.1</f>
        <v>30909.090909090908</v>
      </c>
      <c r="I17" s="22"/>
      <c r="J17" s="22"/>
      <c r="K17" s="34"/>
      <c r="L17" s="35"/>
      <c r="M17" s="36"/>
      <c r="P17" s="47"/>
      <c r="Q17" s="51"/>
      <c r="R17" s="52"/>
      <c r="S17" s="29" t="s">
        <v>55</v>
      </c>
      <c r="T17" s="30"/>
      <c r="U17" s="30"/>
      <c r="V17" s="31"/>
      <c r="W17" s="22">
        <v>30000</v>
      </c>
      <c r="X17" s="22"/>
      <c r="Y17" s="22"/>
      <c r="Z17" s="55" t="s">
        <v>102</v>
      </c>
      <c r="AA17" s="55"/>
      <c r="AB17" s="55"/>
    </row>
    <row r="18" spans="2:28" ht="16.5" customHeight="1" x14ac:dyDescent="0.15">
      <c r="B18" s="74"/>
      <c r="C18" s="32" t="s">
        <v>103</v>
      </c>
      <c r="D18" s="33"/>
      <c r="E18" s="22">
        <v>76000</v>
      </c>
      <c r="F18" s="22"/>
      <c r="G18" s="22"/>
      <c r="H18" s="22">
        <f t="shared" ref="H18:H21" si="0">+E18/1.1</f>
        <v>69090.909090909088</v>
      </c>
      <c r="I18" s="22"/>
      <c r="J18" s="22"/>
      <c r="K18" s="37"/>
      <c r="L18" s="38"/>
      <c r="M18" s="39"/>
      <c r="P18" s="48"/>
      <c r="Q18" s="53"/>
      <c r="R18" s="54"/>
      <c r="S18" s="29"/>
      <c r="T18" s="30"/>
      <c r="U18" s="30"/>
      <c r="V18" s="31"/>
      <c r="W18" s="22"/>
      <c r="X18" s="22"/>
      <c r="Y18" s="22"/>
      <c r="Z18" s="55"/>
      <c r="AA18" s="55"/>
      <c r="AB18" s="55"/>
    </row>
    <row r="19" spans="2:28" ht="16.5" customHeight="1" x14ac:dyDescent="0.15">
      <c r="B19" s="74"/>
      <c r="C19" s="32" t="s">
        <v>104</v>
      </c>
      <c r="D19" s="33"/>
      <c r="E19" s="22">
        <v>15000</v>
      </c>
      <c r="F19" s="22"/>
      <c r="G19" s="22"/>
      <c r="H19" s="22">
        <f t="shared" si="0"/>
        <v>13636.363636363636</v>
      </c>
      <c r="I19" s="22"/>
      <c r="J19" s="22"/>
      <c r="K19" s="37"/>
      <c r="L19" s="38"/>
      <c r="M19" s="39"/>
      <c r="P19" s="55" t="s">
        <v>49</v>
      </c>
      <c r="Q19" s="55"/>
      <c r="R19" s="55"/>
      <c r="S19" s="55"/>
      <c r="T19" s="55"/>
      <c r="U19" s="55"/>
      <c r="V19" s="55"/>
      <c r="W19" s="56"/>
      <c r="X19" s="57"/>
      <c r="Y19" s="58"/>
      <c r="Z19" s="2" t="s">
        <v>18</v>
      </c>
      <c r="AA19" s="59">
        <f>SUMIF(Z15:AB18,"○",W15:Y18)</f>
        <v>50000</v>
      </c>
      <c r="AB19" s="60"/>
    </row>
    <row r="20" spans="2:28" ht="16.5" customHeight="1" x14ac:dyDescent="0.15">
      <c r="B20" s="74"/>
      <c r="C20" s="32"/>
      <c r="D20" s="33"/>
      <c r="E20" s="22"/>
      <c r="F20" s="22"/>
      <c r="G20" s="22"/>
      <c r="H20" s="22">
        <f t="shared" si="0"/>
        <v>0</v>
      </c>
      <c r="I20" s="22"/>
      <c r="J20" s="22"/>
      <c r="K20" s="37"/>
      <c r="L20" s="38"/>
      <c r="M20" s="39"/>
      <c r="P20" s="55" t="s">
        <v>21</v>
      </c>
      <c r="Q20" s="55"/>
      <c r="R20" s="55"/>
      <c r="S20" s="55"/>
      <c r="T20" s="55"/>
      <c r="U20" s="55"/>
      <c r="V20" s="55"/>
      <c r="W20" s="2" t="s">
        <v>105</v>
      </c>
      <c r="X20" s="69">
        <f>SUM(W15:Y18)</f>
        <v>70000</v>
      </c>
      <c r="Y20" s="72"/>
      <c r="Z20" s="56"/>
      <c r="AA20" s="57"/>
      <c r="AB20" s="58"/>
    </row>
    <row r="21" spans="2:28" ht="16.5" customHeight="1" thickBot="1" x14ac:dyDescent="0.2">
      <c r="B21" s="74"/>
      <c r="C21" s="78" t="s">
        <v>106</v>
      </c>
      <c r="D21" s="79"/>
      <c r="E21" s="80"/>
      <c r="F21" s="80"/>
      <c r="G21" s="80"/>
      <c r="H21" s="80">
        <f t="shared" si="0"/>
        <v>0</v>
      </c>
      <c r="I21" s="80"/>
      <c r="J21" s="80"/>
      <c r="K21" s="40"/>
      <c r="L21" s="41"/>
      <c r="M21" s="42"/>
      <c r="P21" s="61" t="s">
        <v>41</v>
      </c>
      <c r="Q21" s="62"/>
      <c r="R21" s="62"/>
      <c r="S21" s="62"/>
      <c r="T21" s="62"/>
      <c r="U21" s="62"/>
      <c r="V21" s="62"/>
      <c r="W21" s="62"/>
      <c r="X21" s="62"/>
      <c r="Y21" s="62"/>
      <c r="Z21" s="62"/>
      <c r="AA21" s="62"/>
      <c r="AB21" s="62"/>
    </row>
    <row r="22" spans="2:28" ht="16.5" customHeight="1" thickTop="1" thickBot="1" x14ac:dyDescent="0.2">
      <c r="B22" s="75"/>
      <c r="C22" s="48" t="s">
        <v>4</v>
      </c>
      <c r="D22" s="63"/>
      <c r="E22" s="64">
        <f>SUM(E17:G21)</f>
        <v>125000</v>
      </c>
      <c r="F22" s="64"/>
      <c r="G22" s="65"/>
      <c r="H22" s="64">
        <f>SUM(H17:J21)</f>
        <v>113636.36363636363</v>
      </c>
      <c r="I22" s="66"/>
      <c r="J22" s="67"/>
      <c r="K22" s="24">
        <f>+H22*0.9</f>
        <v>102272.72727272726</v>
      </c>
      <c r="L22" s="68"/>
      <c r="M22" s="26"/>
      <c r="N22" t="s">
        <v>63</v>
      </c>
      <c r="P22" s="2" t="s">
        <v>20</v>
      </c>
      <c r="Q22" s="12">
        <f>+Q15</f>
        <v>60000</v>
      </c>
      <c r="R22" s="7" t="s">
        <v>10</v>
      </c>
      <c r="S22" s="7" t="s">
        <v>107</v>
      </c>
      <c r="T22" s="69">
        <f>+AA19</f>
        <v>50000</v>
      </c>
      <c r="U22" s="69"/>
      <c r="V22" s="7" t="s">
        <v>11</v>
      </c>
      <c r="W22" s="3" t="s">
        <v>108</v>
      </c>
      <c r="X22" s="12">
        <f>+X20</f>
        <v>70000</v>
      </c>
      <c r="Y22" s="7" t="s">
        <v>12</v>
      </c>
      <c r="Z22" s="70">
        <f>IF(X22=0,"",Q22*T22/X22)</f>
        <v>42857.142857142855</v>
      </c>
      <c r="AA22" s="68"/>
      <c r="AB22" s="71"/>
    </row>
    <row r="23" spans="2:28" ht="16.5" customHeight="1" x14ac:dyDescent="0.15">
      <c r="C23" s="11" t="s">
        <v>47</v>
      </c>
    </row>
    <row r="24" spans="2:28" ht="16.5" customHeight="1" x14ac:dyDescent="0.15">
      <c r="B24" s="73" t="s">
        <v>3</v>
      </c>
      <c r="C24" s="43" t="s">
        <v>64</v>
      </c>
      <c r="D24" s="44"/>
      <c r="E24" s="44"/>
      <c r="F24" s="44"/>
      <c r="G24" s="45"/>
      <c r="H24" s="27" t="s">
        <v>66</v>
      </c>
      <c r="I24" s="27"/>
      <c r="J24" s="27"/>
      <c r="K24" s="43" t="s">
        <v>5</v>
      </c>
      <c r="L24" s="44"/>
      <c r="M24" s="45"/>
      <c r="P24" s="5" t="s">
        <v>44</v>
      </c>
    </row>
    <row r="25" spans="2:28" ht="16.5" customHeight="1" x14ac:dyDescent="0.15">
      <c r="B25" s="74"/>
      <c r="C25" s="32"/>
      <c r="D25" s="76"/>
      <c r="E25" s="76"/>
      <c r="F25" s="76"/>
      <c r="G25" s="33"/>
      <c r="H25" s="55"/>
      <c r="I25" s="55"/>
      <c r="J25" s="55"/>
      <c r="K25" s="77"/>
      <c r="L25" s="77"/>
      <c r="M25" s="77"/>
      <c r="P25" s="27" t="s">
        <v>7</v>
      </c>
      <c r="Q25" s="27"/>
      <c r="R25" s="27"/>
      <c r="S25" s="43" t="s">
        <v>9</v>
      </c>
      <c r="T25" s="44"/>
      <c r="U25" s="44"/>
      <c r="V25" s="45"/>
      <c r="W25" s="27" t="s">
        <v>6</v>
      </c>
      <c r="X25" s="27"/>
      <c r="Y25" s="27"/>
      <c r="Z25" s="27" t="s">
        <v>48</v>
      </c>
      <c r="AA25" s="27"/>
      <c r="AB25" s="27"/>
    </row>
    <row r="26" spans="2:28" ht="16.5" customHeight="1" x14ac:dyDescent="0.15">
      <c r="B26" s="74"/>
      <c r="C26" s="32"/>
      <c r="D26" s="76"/>
      <c r="E26" s="76"/>
      <c r="F26" s="76"/>
      <c r="G26" s="33"/>
      <c r="H26" s="55"/>
      <c r="I26" s="55"/>
      <c r="J26" s="55"/>
      <c r="K26" s="77"/>
      <c r="L26" s="77"/>
      <c r="M26" s="77"/>
      <c r="P26" s="46" t="s">
        <v>20</v>
      </c>
      <c r="Q26" s="49"/>
      <c r="R26" s="50"/>
      <c r="S26" s="32"/>
      <c r="T26" s="76"/>
      <c r="U26" s="76"/>
      <c r="V26" s="33"/>
      <c r="W26" s="23"/>
      <c r="X26" s="59"/>
      <c r="Y26" s="60"/>
      <c r="Z26" s="113"/>
      <c r="AA26" s="114"/>
      <c r="AB26" s="72"/>
    </row>
    <row r="27" spans="2:28" ht="16.5" customHeight="1" x14ac:dyDescent="0.15">
      <c r="B27" s="75"/>
      <c r="C27" s="32"/>
      <c r="D27" s="76"/>
      <c r="E27" s="76"/>
      <c r="F27" s="76"/>
      <c r="G27" s="33"/>
      <c r="H27" s="55"/>
      <c r="I27" s="55"/>
      <c r="J27" s="55"/>
      <c r="K27" s="77"/>
      <c r="L27" s="77"/>
      <c r="M27" s="77"/>
      <c r="P27" s="47"/>
      <c r="Q27" s="51"/>
      <c r="R27" s="52"/>
      <c r="S27" s="32"/>
      <c r="T27" s="76"/>
      <c r="U27" s="76"/>
      <c r="V27" s="33"/>
      <c r="W27" s="23"/>
      <c r="X27" s="59"/>
      <c r="Y27" s="60"/>
      <c r="Z27" s="113"/>
      <c r="AA27" s="114"/>
      <c r="AB27" s="72"/>
    </row>
    <row r="28" spans="2:28" ht="16.5" customHeight="1" x14ac:dyDescent="0.15">
      <c r="P28" s="47"/>
      <c r="Q28" s="51"/>
      <c r="R28" s="52"/>
      <c r="S28" s="32"/>
      <c r="T28" s="76"/>
      <c r="U28" s="76"/>
      <c r="V28" s="33"/>
      <c r="W28" s="23"/>
      <c r="X28" s="59"/>
      <c r="Y28" s="60"/>
      <c r="Z28" s="113"/>
      <c r="AA28" s="114"/>
      <c r="AB28" s="72"/>
    </row>
    <row r="29" spans="2:28" ht="16.5" customHeight="1" x14ac:dyDescent="0.15">
      <c r="B29" s="5" t="s">
        <v>34</v>
      </c>
      <c r="P29" s="48"/>
      <c r="Q29" s="53"/>
      <c r="R29" s="54"/>
      <c r="S29" s="32"/>
      <c r="T29" s="76"/>
      <c r="U29" s="76"/>
      <c r="V29" s="33"/>
      <c r="W29" s="23"/>
      <c r="X29" s="59"/>
      <c r="Y29" s="60"/>
      <c r="Z29" s="113"/>
      <c r="AA29" s="114"/>
      <c r="AB29" s="72"/>
    </row>
    <row r="30" spans="2:28" ht="16.5" customHeight="1" x14ac:dyDescent="0.15">
      <c r="B30" s="73" t="s">
        <v>2</v>
      </c>
      <c r="C30" s="43" t="s">
        <v>64</v>
      </c>
      <c r="D30" s="45"/>
      <c r="E30" s="27" t="s">
        <v>45</v>
      </c>
      <c r="F30" s="27"/>
      <c r="G30" s="27"/>
      <c r="H30" s="27" t="s">
        <v>46</v>
      </c>
      <c r="I30" s="27"/>
      <c r="J30" s="27"/>
      <c r="K30" s="19" t="s">
        <v>58</v>
      </c>
      <c r="L30" s="20"/>
      <c r="M30" s="20"/>
      <c r="P30" s="55" t="s">
        <v>49</v>
      </c>
      <c r="Q30" s="55"/>
      <c r="R30" s="55"/>
      <c r="S30" s="55"/>
      <c r="T30" s="55"/>
      <c r="U30" s="55"/>
      <c r="V30" s="55"/>
      <c r="W30" s="56"/>
      <c r="X30" s="57"/>
      <c r="Y30" s="58"/>
      <c r="Z30" s="2" t="s">
        <v>107</v>
      </c>
      <c r="AA30" s="59">
        <f>SUMIF(Z26:AB29,"○",W26:Y29)</f>
        <v>0</v>
      </c>
      <c r="AB30" s="60"/>
    </row>
    <row r="31" spans="2:28" ht="16.5" customHeight="1" x14ac:dyDescent="0.15">
      <c r="B31" s="74"/>
      <c r="C31" s="32" t="s">
        <v>51</v>
      </c>
      <c r="D31" s="33"/>
      <c r="E31" s="22">
        <v>75000</v>
      </c>
      <c r="F31" s="22"/>
      <c r="G31" s="22"/>
      <c r="H31" s="22">
        <f>+E31/1.1</f>
        <v>68181.818181818177</v>
      </c>
      <c r="I31" s="22"/>
      <c r="J31" s="22"/>
      <c r="K31" s="34"/>
      <c r="L31" s="35"/>
      <c r="M31" s="36"/>
      <c r="P31" s="55" t="s">
        <v>21</v>
      </c>
      <c r="Q31" s="55"/>
      <c r="R31" s="55"/>
      <c r="S31" s="55"/>
      <c r="T31" s="55"/>
      <c r="U31" s="55"/>
      <c r="V31" s="55"/>
      <c r="W31" s="2" t="s">
        <v>19</v>
      </c>
      <c r="X31" s="69">
        <f>SUM(W26:Y29)</f>
        <v>0</v>
      </c>
      <c r="Y31" s="72"/>
      <c r="Z31" s="56"/>
      <c r="AA31" s="57"/>
      <c r="AB31" s="58"/>
    </row>
    <row r="32" spans="2:28" ht="16.5" customHeight="1" thickBot="1" x14ac:dyDescent="0.2">
      <c r="B32" s="74"/>
      <c r="C32" s="32" t="s">
        <v>52</v>
      </c>
      <c r="D32" s="33"/>
      <c r="E32" s="22">
        <v>14000</v>
      </c>
      <c r="F32" s="22"/>
      <c r="G32" s="22"/>
      <c r="H32" s="22">
        <f>+E32/1.1</f>
        <v>12727.272727272726</v>
      </c>
      <c r="I32" s="22"/>
      <c r="J32" s="22"/>
      <c r="K32" s="37"/>
      <c r="L32" s="38"/>
      <c r="M32" s="39"/>
      <c r="P32" s="61" t="s">
        <v>41</v>
      </c>
      <c r="Q32" s="62"/>
      <c r="R32" s="62"/>
      <c r="S32" s="62"/>
      <c r="T32" s="62"/>
      <c r="U32" s="62"/>
      <c r="V32" s="62"/>
      <c r="W32" s="62"/>
      <c r="X32" s="62"/>
      <c r="Y32" s="62"/>
      <c r="Z32" s="62"/>
      <c r="AA32" s="62"/>
      <c r="AB32" s="62"/>
    </row>
    <row r="33" spans="2:31" ht="16.5" customHeight="1" thickBot="1" x14ac:dyDescent="0.2">
      <c r="B33" s="74"/>
      <c r="C33" s="32" t="s">
        <v>54</v>
      </c>
      <c r="D33" s="33"/>
      <c r="E33" s="22">
        <v>9600</v>
      </c>
      <c r="F33" s="22"/>
      <c r="G33" s="22"/>
      <c r="H33" s="22">
        <f t="shared" ref="H33:H35" si="1">+E33/1.1</f>
        <v>8727.2727272727261</v>
      </c>
      <c r="I33" s="22"/>
      <c r="J33" s="22"/>
      <c r="K33" s="37"/>
      <c r="L33" s="38"/>
      <c r="M33" s="39"/>
      <c r="P33" s="2" t="s">
        <v>20</v>
      </c>
      <c r="Q33" s="12">
        <f>+Q26</f>
        <v>0</v>
      </c>
      <c r="R33" s="7" t="s">
        <v>109</v>
      </c>
      <c r="S33" s="7" t="s">
        <v>110</v>
      </c>
      <c r="T33" s="69">
        <f>+AA30</f>
        <v>0</v>
      </c>
      <c r="U33" s="69"/>
      <c r="V33" s="7" t="s">
        <v>111</v>
      </c>
      <c r="W33" s="3" t="s">
        <v>105</v>
      </c>
      <c r="X33" s="12">
        <f>+X31</f>
        <v>0</v>
      </c>
      <c r="Y33" s="7" t="s">
        <v>112</v>
      </c>
      <c r="Z33" s="70" t="str">
        <f>IF(X33=0,"",Q33*T33/X33)</f>
        <v/>
      </c>
      <c r="AA33" s="68"/>
      <c r="AB33" s="71"/>
    </row>
    <row r="34" spans="2:31" ht="16.5" customHeight="1" x14ac:dyDescent="0.15">
      <c r="B34" s="74"/>
      <c r="C34" s="32"/>
      <c r="D34" s="33"/>
      <c r="E34" s="22"/>
      <c r="F34" s="22"/>
      <c r="G34" s="22"/>
      <c r="H34" s="22">
        <f t="shared" si="1"/>
        <v>0</v>
      </c>
      <c r="I34" s="22"/>
      <c r="J34" s="22"/>
      <c r="K34" s="37"/>
      <c r="L34" s="38"/>
      <c r="M34" s="39"/>
      <c r="P34" s="6"/>
      <c r="Q34" s="6"/>
      <c r="R34" s="1"/>
      <c r="S34" s="1"/>
      <c r="T34" s="9"/>
      <c r="U34" s="9"/>
      <c r="V34" s="1"/>
      <c r="W34" s="6"/>
      <c r="X34" s="6"/>
      <c r="Y34" s="1"/>
      <c r="Z34" s="9"/>
      <c r="AA34" s="9"/>
      <c r="AB34" s="9"/>
    </row>
    <row r="35" spans="2:31" ht="16.5" customHeight="1" thickBot="1" x14ac:dyDescent="0.2">
      <c r="B35" s="74"/>
      <c r="C35" s="78" t="s">
        <v>30</v>
      </c>
      <c r="D35" s="79"/>
      <c r="E35" s="84">
        <v>42857</v>
      </c>
      <c r="F35" s="84"/>
      <c r="G35" s="84"/>
      <c r="H35" s="84">
        <f t="shared" si="1"/>
        <v>38960.909090909088</v>
      </c>
      <c r="I35" s="84"/>
      <c r="J35" s="84"/>
      <c r="K35" s="40"/>
      <c r="L35" s="41"/>
      <c r="M35" s="42"/>
      <c r="Q35" t="s">
        <v>113</v>
      </c>
      <c r="AE35" s="1"/>
    </row>
    <row r="36" spans="2:31" ht="16.5" customHeight="1" thickTop="1" thickBot="1" x14ac:dyDescent="0.2">
      <c r="B36" s="75"/>
      <c r="C36" s="48" t="s">
        <v>4</v>
      </c>
      <c r="D36" s="63"/>
      <c r="E36" s="85">
        <f>SUM(E31:G35)</f>
        <v>141457</v>
      </c>
      <c r="F36" s="85"/>
      <c r="G36" s="85"/>
      <c r="H36" s="64">
        <f>SUM(H31:J35)</f>
        <v>128597.27272727271</v>
      </c>
      <c r="I36" s="66"/>
      <c r="J36" s="67"/>
      <c r="K36" s="24">
        <f>+H36*0.9</f>
        <v>115737.54545454544</v>
      </c>
      <c r="L36" s="68"/>
      <c r="M36" s="26"/>
      <c r="N36" t="s">
        <v>114</v>
      </c>
      <c r="P36" s="55">
        <v>1</v>
      </c>
      <c r="Q36" s="86" t="s">
        <v>35</v>
      </c>
      <c r="R36" s="86"/>
      <c r="S36" s="86"/>
      <c r="T36" s="86"/>
      <c r="U36" s="86"/>
      <c r="V36" s="86"/>
      <c r="W36" s="86"/>
      <c r="X36" s="86"/>
      <c r="Y36" s="86"/>
      <c r="Z36" s="86"/>
      <c r="AA36" s="86"/>
      <c r="AB36" s="55" t="s">
        <v>57</v>
      </c>
      <c r="AE36" s="6" t="s">
        <v>36</v>
      </c>
    </row>
    <row r="37" spans="2:31" ht="16.5" customHeight="1" x14ac:dyDescent="0.15">
      <c r="P37" s="55"/>
      <c r="Q37" s="86"/>
      <c r="R37" s="86"/>
      <c r="S37" s="86"/>
      <c r="T37" s="86"/>
      <c r="U37" s="86"/>
      <c r="V37" s="86"/>
      <c r="W37" s="86"/>
      <c r="X37" s="86"/>
      <c r="Y37" s="86"/>
      <c r="Z37" s="86"/>
      <c r="AA37" s="86"/>
      <c r="AB37" s="55"/>
      <c r="AE37" s="6" t="s">
        <v>115</v>
      </c>
    </row>
    <row r="38" spans="2:31" ht="16.5" customHeight="1" x14ac:dyDescent="0.15">
      <c r="B38" s="73" t="s">
        <v>3</v>
      </c>
      <c r="C38" s="43" t="s">
        <v>64</v>
      </c>
      <c r="D38" s="44"/>
      <c r="E38" s="44"/>
      <c r="F38" s="44"/>
      <c r="G38" s="45"/>
      <c r="H38" s="27" t="s">
        <v>66</v>
      </c>
      <c r="I38" s="27"/>
      <c r="J38" s="27"/>
      <c r="K38" s="43" t="s">
        <v>5</v>
      </c>
      <c r="L38" s="44"/>
      <c r="M38" s="45"/>
      <c r="P38" s="55">
        <v>2</v>
      </c>
      <c r="Q38" s="86" t="s">
        <v>37</v>
      </c>
      <c r="R38" s="86"/>
      <c r="S38" s="86"/>
      <c r="T38" s="86"/>
      <c r="U38" s="86"/>
      <c r="V38" s="86"/>
      <c r="W38" s="86"/>
      <c r="X38" s="86"/>
      <c r="Y38" s="86"/>
      <c r="Z38" s="86"/>
      <c r="AA38" s="86"/>
      <c r="AB38" s="55" t="s">
        <v>57</v>
      </c>
      <c r="AE38" s="1"/>
    </row>
    <row r="39" spans="2:31" ht="16.5" customHeight="1" x14ac:dyDescent="0.15">
      <c r="B39" s="74"/>
      <c r="C39" s="32" t="s">
        <v>116</v>
      </c>
      <c r="D39" s="76"/>
      <c r="E39" s="76"/>
      <c r="F39" s="76"/>
      <c r="G39" s="33"/>
      <c r="H39" s="55" t="s">
        <v>117</v>
      </c>
      <c r="I39" s="55"/>
      <c r="J39" s="55"/>
      <c r="K39" s="77" t="s">
        <v>118</v>
      </c>
      <c r="L39" s="77"/>
      <c r="M39" s="77"/>
      <c r="P39" s="55"/>
      <c r="Q39" s="86"/>
      <c r="R39" s="86"/>
      <c r="S39" s="86"/>
      <c r="T39" s="86"/>
      <c r="U39" s="86"/>
      <c r="V39" s="86"/>
      <c r="W39" s="86"/>
      <c r="X39" s="86"/>
      <c r="Y39" s="86"/>
      <c r="Z39" s="86"/>
      <c r="AA39" s="86"/>
      <c r="AB39" s="55"/>
      <c r="AE39" s="6"/>
    </row>
    <row r="40" spans="2:31" ht="16.5" customHeight="1" x14ac:dyDescent="0.15">
      <c r="B40" s="74"/>
      <c r="C40" s="32"/>
      <c r="D40" s="76"/>
      <c r="E40" s="76"/>
      <c r="F40" s="76"/>
      <c r="G40" s="33"/>
      <c r="H40" s="55"/>
      <c r="I40" s="55"/>
      <c r="J40" s="55"/>
      <c r="K40" s="77"/>
      <c r="L40" s="77"/>
      <c r="M40" s="77"/>
      <c r="P40" s="55">
        <v>3</v>
      </c>
      <c r="Q40" s="86" t="s">
        <v>119</v>
      </c>
      <c r="R40" s="86"/>
      <c r="S40" s="86"/>
      <c r="T40" s="86"/>
      <c r="U40" s="86"/>
      <c r="V40" s="86"/>
      <c r="W40" s="86"/>
      <c r="X40" s="86"/>
      <c r="Y40" s="86"/>
      <c r="Z40" s="86"/>
      <c r="AA40" s="86"/>
      <c r="AB40" s="55" t="s">
        <v>90</v>
      </c>
      <c r="AE40" s="1"/>
    </row>
    <row r="41" spans="2:31" ht="16.5" customHeight="1" x14ac:dyDescent="0.15">
      <c r="B41" s="75"/>
      <c r="C41" s="32"/>
      <c r="D41" s="76"/>
      <c r="E41" s="76"/>
      <c r="F41" s="76"/>
      <c r="G41" s="33"/>
      <c r="H41" s="55"/>
      <c r="I41" s="55"/>
      <c r="J41" s="55"/>
      <c r="K41" s="77"/>
      <c r="L41" s="77"/>
      <c r="M41" s="77"/>
      <c r="P41" s="55"/>
      <c r="Q41" s="86"/>
      <c r="R41" s="86"/>
      <c r="S41" s="86"/>
      <c r="T41" s="86"/>
      <c r="U41" s="86"/>
      <c r="V41" s="86"/>
      <c r="W41" s="86"/>
      <c r="X41" s="86"/>
      <c r="Y41" s="86"/>
      <c r="Z41" s="86"/>
      <c r="AA41" s="86"/>
      <c r="AB41" s="55"/>
      <c r="AE41" s="1"/>
    </row>
    <row r="42" spans="2:31" ht="16.5" customHeight="1" x14ac:dyDescent="0.15">
      <c r="P42" s="55">
        <v>4</v>
      </c>
      <c r="Q42" s="88" t="s">
        <v>38</v>
      </c>
      <c r="R42" s="88"/>
      <c r="S42" s="88"/>
      <c r="T42" s="88"/>
      <c r="U42" s="88"/>
      <c r="V42" s="88"/>
      <c r="W42" s="88"/>
      <c r="X42" s="88"/>
      <c r="Y42" s="88"/>
      <c r="Z42" s="88"/>
      <c r="AA42" s="88"/>
      <c r="AB42" s="55" t="s">
        <v>36</v>
      </c>
    </row>
    <row r="43" spans="2:31" ht="16.5" customHeight="1" x14ac:dyDescent="0.15">
      <c r="B43" s="27" t="s">
        <v>13</v>
      </c>
      <c r="C43" s="27"/>
      <c r="D43" s="27"/>
      <c r="E43" s="27" t="s">
        <v>14</v>
      </c>
      <c r="F43" s="27"/>
      <c r="G43" s="27"/>
      <c r="H43" s="27"/>
      <c r="I43" s="32" t="s">
        <v>130</v>
      </c>
      <c r="J43" s="76"/>
      <c r="K43" s="69">
        <f>+K13</f>
        <v>2727000</v>
      </c>
      <c r="L43" s="69"/>
      <c r="M43" s="89"/>
      <c r="P43" s="55"/>
      <c r="Q43" s="81" t="s">
        <v>120</v>
      </c>
      <c r="R43" s="82"/>
      <c r="S43" s="82"/>
      <c r="T43" s="82"/>
      <c r="U43" s="82"/>
      <c r="V43" s="82"/>
      <c r="W43" s="82"/>
      <c r="X43" s="82"/>
      <c r="Y43" s="82"/>
      <c r="Z43" s="82"/>
      <c r="AA43" s="83"/>
      <c r="AB43" s="55"/>
    </row>
    <row r="44" spans="2:31" ht="16.5" customHeight="1" thickBot="1" x14ac:dyDescent="0.2">
      <c r="B44" s="27"/>
      <c r="C44" s="27"/>
      <c r="D44" s="27"/>
      <c r="E44" s="20" t="s">
        <v>15</v>
      </c>
      <c r="F44" s="20"/>
      <c r="G44" s="20"/>
      <c r="H44" s="20"/>
      <c r="I44" s="93" t="s">
        <v>130</v>
      </c>
      <c r="J44" s="94"/>
      <c r="K44" s="95">
        <f>ROUNDDOWN(K22+K36,-3)</f>
        <v>218000</v>
      </c>
      <c r="L44" s="95"/>
      <c r="M44" s="96"/>
      <c r="P44" s="55">
        <v>5</v>
      </c>
      <c r="Q44" s="86" t="s">
        <v>39</v>
      </c>
      <c r="R44" s="86"/>
      <c r="S44" s="86"/>
      <c r="T44" s="86"/>
      <c r="U44" s="86"/>
      <c r="V44" s="86"/>
      <c r="W44" s="86"/>
      <c r="X44" s="86"/>
      <c r="Y44" s="86"/>
      <c r="Z44" s="86"/>
      <c r="AA44" s="86"/>
      <c r="AB44" s="55" t="s">
        <v>115</v>
      </c>
    </row>
    <row r="45" spans="2:31" ht="16.5" customHeight="1" thickBot="1" x14ac:dyDescent="0.2">
      <c r="B45" s="27"/>
      <c r="C45" s="27"/>
      <c r="D45" s="43"/>
      <c r="E45" s="90" t="s">
        <v>8</v>
      </c>
      <c r="F45" s="92"/>
      <c r="G45" s="91"/>
      <c r="H45" s="91"/>
      <c r="I45" s="97" t="s">
        <v>130</v>
      </c>
      <c r="J45" s="97"/>
      <c r="K45" s="98">
        <f>+K43+K44</f>
        <v>2945000</v>
      </c>
      <c r="L45" s="98"/>
      <c r="M45" s="99"/>
      <c r="P45" s="55"/>
      <c r="Q45" s="86"/>
      <c r="R45" s="86"/>
      <c r="S45" s="86"/>
      <c r="T45" s="86"/>
      <c r="U45" s="86"/>
      <c r="V45" s="86"/>
      <c r="W45" s="86"/>
      <c r="X45" s="86"/>
      <c r="Y45" s="86"/>
      <c r="Z45" s="86"/>
      <c r="AA45" s="86"/>
      <c r="AB45" s="55"/>
    </row>
    <row r="46" spans="2:31" ht="16.5" customHeight="1" thickBot="1" x14ac:dyDescent="0.2">
      <c r="B46" s="20" t="s">
        <v>16</v>
      </c>
      <c r="C46" s="20"/>
      <c r="D46" s="20"/>
      <c r="E46" s="122"/>
      <c r="F46" s="122"/>
      <c r="G46" s="122"/>
      <c r="H46" s="122"/>
      <c r="I46" s="123">
        <f>+I6</f>
        <v>0.01</v>
      </c>
      <c r="J46" s="123"/>
      <c r="K46" s="123"/>
      <c r="L46" s="123"/>
      <c r="M46" s="123"/>
      <c r="P46" s="55">
        <v>6</v>
      </c>
      <c r="Q46" s="86" t="s">
        <v>40</v>
      </c>
      <c r="R46" s="86"/>
      <c r="S46" s="86"/>
      <c r="T46" s="86"/>
      <c r="U46" s="86"/>
      <c r="V46" s="86"/>
      <c r="W46" s="86"/>
      <c r="X46" s="86"/>
      <c r="Y46" s="86"/>
      <c r="Z46" s="86"/>
      <c r="AA46" s="86"/>
      <c r="AB46" s="55" t="s">
        <v>57</v>
      </c>
    </row>
    <row r="47" spans="2:31" ht="16.5" customHeight="1" thickBot="1" x14ac:dyDescent="0.2">
      <c r="B47" s="90" t="s">
        <v>17</v>
      </c>
      <c r="C47" s="91"/>
      <c r="D47" s="91"/>
      <c r="E47" s="91"/>
      <c r="F47" s="91"/>
      <c r="G47" s="91"/>
      <c r="H47" s="91"/>
      <c r="I47" s="100" t="s">
        <v>131</v>
      </c>
      <c r="J47" s="97"/>
      <c r="K47" s="68">
        <f>ROUNDDOWN(K45*I46,-2)</f>
        <v>29400</v>
      </c>
      <c r="L47" s="68"/>
      <c r="M47" s="71"/>
      <c r="P47" s="55"/>
      <c r="Q47" s="86"/>
      <c r="R47" s="86"/>
      <c r="S47" s="86"/>
      <c r="T47" s="86"/>
      <c r="U47" s="86"/>
      <c r="V47" s="86"/>
      <c r="W47" s="86"/>
      <c r="X47" s="86"/>
      <c r="Y47" s="86"/>
      <c r="Z47" s="86"/>
      <c r="AA47" s="86"/>
      <c r="AB47" s="55"/>
    </row>
    <row r="48" spans="2:31" ht="16.5" customHeight="1" x14ac:dyDescent="0.15">
      <c r="B48" s="17"/>
      <c r="C48" s="17"/>
      <c r="D48" s="17"/>
      <c r="E48" s="17"/>
      <c r="F48" s="17"/>
      <c r="G48" s="17"/>
      <c r="H48" s="17"/>
      <c r="I48" s="16"/>
      <c r="J48" s="16"/>
      <c r="K48" s="16"/>
      <c r="L48" s="16"/>
      <c r="M48" s="16"/>
      <c r="P48" s="9"/>
      <c r="Q48" s="18"/>
      <c r="R48" s="18"/>
      <c r="S48" s="18"/>
      <c r="T48" s="18"/>
      <c r="U48" s="18"/>
      <c r="V48" s="18"/>
      <c r="W48" s="18"/>
      <c r="X48" s="18"/>
      <c r="Y48" s="18"/>
      <c r="Z48" s="18"/>
      <c r="AA48" s="18"/>
      <c r="AB48" s="9"/>
    </row>
    <row r="49" spans="2:17" ht="14.25" thickBot="1" x14ac:dyDescent="0.2">
      <c r="B49" t="s">
        <v>129</v>
      </c>
    </row>
    <row r="50" spans="2:17" x14ac:dyDescent="0.15">
      <c r="B50" s="101" t="s">
        <v>127</v>
      </c>
      <c r="C50" s="102"/>
      <c r="D50" s="102"/>
      <c r="E50" s="102"/>
      <c r="F50" s="102"/>
      <c r="G50" s="102"/>
      <c r="H50" s="103"/>
      <c r="I50" s="107">
        <f>+K45-I5</f>
        <v>218000</v>
      </c>
      <c r="J50" s="108"/>
      <c r="K50" s="108"/>
      <c r="L50" s="108"/>
      <c r="M50" s="109"/>
    </row>
    <row r="51" spans="2:17" ht="14.25" thickBot="1" x14ac:dyDescent="0.2">
      <c r="B51" s="104" t="s">
        <v>128</v>
      </c>
      <c r="C51" s="105"/>
      <c r="D51" s="105"/>
      <c r="E51" s="105"/>
      <c r="F51" s="105"/>
      <c r="G51" s="105"/>
      <c r="H51" s="106"/>
      <c r="I51" s="124">
        <f>+K47-I7</f>
        <v>2200</v>
      </c>
      <c r="J51" s="111"/>
      <c r="K51" s="111"/>
      <c r="L51" s="111"/>
      <c r="M51" s="112"/>
      <c r="Q51" t="s">
        <v>133</v>
      </c>
    </row>
  </sheetData>
  <mergeCells count="193">
    <mergeCell ref="B50:H50"/>
    <mergeCell ref="I50:M50"/>
    <mergeCell ref="B51:H51"/>
    <mergeCell ref="I51:M51"/>
    <mergeCell ref="B5:H5"/>
    <mergeCell ref="I5:M5"/>
    <mergeCell ref="B6:H6"/>
    <mergeCell ref="I6:M6"/>
    <mergeCell ref="B7:H7"/>
    <mergeCell ref="I7:M7"/>
    <mergeCell ref="C21:D21"/>
    <mergeCell ref="E21:G21"/>
    <mergeCell ref="H21:J21"/>
    <mergeCell ref="B16:B22"/>
    <mergeCell ref="C16:D16"/>
    <mergeCell ref="E16:G16"/>
    <mergeCell ref="H16:J16"/>
    <mergeCell ref="K16:M16"/>
    <mergeCell ref="C18:D18"/>
    <mergeCell ref="E18:G18"/>
    <mergeCell ref="B38:B41"/>
    <mergeCell ref="C38:G38"/>
    <mergeCell ref="H38:J38"/>
    <mergeCell ref="K38:M38"/>
    <mergeCell ref="B3:C3"/>
    <mergeCell ref="D3:H3"/>
    <mergeCell ref="I3:J3"/>
    <mergeCell ref="K3:M3"/>
    <mergeCell ref="B4:C4"/>
    <mergeCell ref="D4:H4"/>
    <mergeCell ref="I4:J4"/>
    <mergeCell ref="K4:M4"/>
    <mergeCell ref="H13:J13"/>
    <mergeCell ref="K13:M13"/>
    <mergeCell ref="D11:E11"/>
    <mergeCell ref="F11:H11"/>
    <mergeCell ref="I11:J11"/>
    <mergeCell ref="B12:D12"/>
    <mergeCell ref="E12:G12"/>
    <mergeCell ref="H12:J12"/>
    <mergeCell ref="K12:M12"/>
    <mergeCell ref="B13:D13"/>
    <mergeCell ref="E13:G13"/>
    <mergeCell ref="P38:P39"/>
    <mergeCell ref="P36:P37"/>
    <mergeCell ref="C33:D33"/>
    <mergeCell ref="C35:D35"/>
    <mergeCell ref="E33:G33"/>
    <mergeCell ref="H33:J33"/>
    <mergeCell ref="B24:B27"/>
    <mergeCell ref="C24:G24"/>
    <mergeCell ref="H24:J24"/>
    <mergeCell ref="K24:M24"/>
    <mergeCell ref="H25:J25"/>
    <mergeCell ref="K25:M25"/>
    <mergeCell ref="H35:J35"/>
    <mergeCell ref="C36:D36"/>
    <mergeCell ref="E36:G36"/>
    <mergeCell ref="H36:J36"/>
    <mergeCell ref="H32:J32"/>
    <mergeCell ref="P32:AB32"/>
    <mergeCell ref="S25:V25"/>
    <mergeCell ref="W25:Y25"/>
    <mergeCell ref="Z25:AB25"/>
    <mergeCell ref="C26:G26"/>
    <mergeCell ref="H26:J26"/>
    <mergeCell ref="K26:M26"/>
    <mergeCell ref="Q42:AA42"/>
    <mergeCell ref="AB42:AB43"/>
    <mergeCell ref="B43:D45"/>
    <mergeCell ref="E43:H43"/>
    <mergeCell ref="Q43:AA43"/>
    <mergeCell ref="I43:J43"/>
    <mergeCell ref="K43:M43"/>
    <mergeCell ref="Q38:AA39"/>
    <mergeCell ref="B30:B36"/>
    <mergeCell ref="AB38:AB39"/>
    <mergeCell ref="C39:G39"/>
    <mergeCell ref="H39:J39"/>
    <mergeCell ref="K39:M39"/>
    <mergeCell ref="C40:G40"/>
    <mergeCell ref="H40:J40"/>
    <mergeCell ref="K40:M40"/>
    <mergeCell ref="P40:P41"/>
    <mergeCell ref="P42:P43"/>
    <mergeCell ref="Q40:AA41"/>
    <mergeCell ref="AB40:AB41"/>
    <mergeCell ref="C41:G41"/>
    <mergeCell ref="H41:J41"/>
    <mergeCell ref="K41:M41"/>
    <mergeCell ref="E35:G35"/>
    <mergeCell ref="B46:H46"/>
    <mergeCell ref="I46:M46"/>
    <mergeCell ref="P46:P47"/>
    <mergeCell ref="Q46:AA47"/>
    <mergeCell ref="AB46:AB47"/>
    <mergeCell ref="B47:H47"/>
    <mergeCell ref="E44:H44"/>
    <mergeCell ref="P44:P45"/>
    <mergeCell ref="Q44:AA45"/>
    <mergeCell ref="AB44:AB45"/>
    <mergeCell ref="E45:H45"/>
    <mergeCell ref="I44:J44"/>
    <mergeCell ref="K44:M44"/>
    <mergeCell ref="I45:J45"/>
    <mergeCell ref="K45:M45"/>
    <mergeCell ref="I47:J47"/>
    <mergeCell ref="K47:M47"/>
    <mergeCell ref="T33:U33"/>
    <mergeCell ref="K36:M36"/>
    <mergeCell ref="Q36:AA37"/>
    <mergeCell ref="Z33:AB33"/>
    <mergeCell ref="AB36:AB37"/>
    <mergeCell ref="C34:D34"/>
    <mergeCell ref="E34:G34"/>
    <mergeCell ref="H34:J34"/>
    <mergeCell ref="W30:Y30"/>
    <mergeCell ref="AA30:AB30"/>
    <mergeCell ref="C31:D31"/>
    <mergeCell ref="E31:G31"/>
    <mergeCell ref="H31:J31"/>
    <mergeCell ref="K31:M35"/>
    <mergeCell ref="P31:V31"/>
    <mergeCell ref="X31:Y31"/>
    <mergeCell ref="Z31:AB31"/>
    <mergeCell ref="C32:D32"/>
    <mergeCell ref="C30:D30"/>
    <mergeCell ref="E30:G30"/>
    <mergeCell ref="H30:J30"/>
    <mergeCell ref="K30:M30"/>
    <mergeCell ref="P30:V30"/>
    <mergeCell ref="E32:G32"/>
    <mergeCell ref="P26:P29"/>
    <mergeCell ref="Q26:R29"/>
    <mergeCell ref="S26:V26"/>
    <mergeCell ref="S28:V28"/>
    <mergeCell ref="W28:Y28"/>
    <mergeCell ref="Z28:AB28"/>
    <mergeCell ref="S29:V29"/>
    <mergeCell ref="W29:Y29"/>
    <mergeCell ref="Z29:AB29"/>
    <mergeCell ref="W26:Y26"/>
    <mergeCell ref="Z26:AB26"/>
    <mergeCell ref="C27:G27"/>
    <mergeCell ref="H27:J27"/>
    <mergeCell ref="K27:M27"/>
    <mergeCell ref="S27:V27"/>
    <mergeCell ref="W27:Y27"/>
    <mergeCell ref="W19:Y19"/>
    <mergeCell ref="AA19:AB19"/>
    <mergeCell ref="S17:V17"/>
    <mergeCell ref="W17:Y17"/>
    <mergeCell ref="Z17:AB17"/>
    <mergeCell ref="Z27:AB27"/>
    <mergeCell ref="C25:G25"/>
    <mergeCell ref="S18:V18"/>
    <mergeCell ref="W18:Y18"/>
    <mergeCell ref="Z18:AB18"/>
    <mergeCell ref="P21:AB21"/>
    <mergeCell ref="C22:D22"/>
    <mergeCell ref="E22:G22"/>
    <mergeCell ref="H22:J22"/>
    <mergeCell ref="K22:M22"/>
    <mergeCell ref="T22:U22"/>
    <mergeCell ref="Z22:AB22"/>
    <mergeCell ref="C20:D20"/>
    <mergeCell ref="E20:G20"/>
    <mergeCell ref="X20:Y20"/>
    <mergeCell ref="Z20:AB20"/>
    <mergeCell ref="P25:R25"/>
    <mergeCell ref="W14:Y14"/>
    <mergeCell ref="Z14:AB14"/>
    <mergeCell ref="P15:P18"/>
    <mergeCell ref="Q15:R18"/>
    <mergeCell ref="S15:V15"/>
    <mergeCell ref="W15:Y15"/>
    <mergeCell ref="Z15:AB15"/>
    <mergeCell ref="W16:Y16"/>
    <mergeCell ref="Z16:AB16"/>
    <mergeCell ref="P14:R14"/>
    <mergeCell ref="S16:V16"/>
    <mergeCell ref="C17:D17"/>
    <mergeCell ref="E17:G17"/>
    <mergeCell ref="H17:J17"/>
    <mergeCell ref="K17:M21"/>
    <mergeCell ref="S14:V14"/>
    <mergeCell ref="C19:D19"/>
    <mergeCell ref="E19:G19"/>
    <mergeCell ref="H19:J19"/>
    <mergeCell ref="P19:V19"/>
    <mergeCell ref="H18:J18"/>
    <mergeCell ref="H20:J20"/>
    <mergeCell ref="P20:V20"/>
  </mergeCells>
  <phoneticPr fontId="1"/>
  <dataValidations count="1">
    <dataValidation type="list" allowBlank="1" showInputMessage="1" showErrorMessage="1" sqref="AB36:AB48">
      <formula1>$AE$36:$AE$37</formula1>
    </dataValidation>
  </dataValidations>
  <pageMargins left="0.70866141732283472" right="0.70866141732283472" top="0.43307086614173229" bottom="0.19685039370078741"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　様式</vt:lpstr>
      <vt:lpstr>回答例</vt:lpstr>
      <vt:lpstr>回答例!Print_Area</vt:lpstr>
      <vt:lpstr>'調査票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2021-09-06T07:12:01Z</cp:lastPrinted>
  <dcterms:created xsi:type="dcterms:W3CDTF">2020-08-31T05:07:38Z</dcterms:created>
  <dcterms:modified xsi:type="dcterms:W3CDTF">2021-09-06T08:36:38Z</dcterms:modified>
</cp:coreProperties>
</file>