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mamoto\Desktop\"/>
    </mc:Choice>
  </mc:AlternateContent>
  <bookViews>
    <workbookView xWindow="0" yWindow="0" windowWidth="19200" windowHeight="12705" tabRatio="891"/>
  </bookViews>
  <sheets>
    <sheet name="資源予測（入力）" sheetId="19" r:id="rId1"/>
    <sheet name="間伐グラフ (Ry)" sheetId="26" r:id="rId2"/>
    <sheet name="間伐グラフ（樹高・直径）" sheetId="17" r:id="rId3"/>
    <sheet name="間伐グラフ (本数・材積)" sheetId="25" r:id="rId4"/>
    <sheet name="無間伐グラフ" sheetId="24" r:id="rId5"/>
    <sheet name="ヒノキシミュレーション（任意）" sheetId="23" r:id="rId6"/>
    <sheet name="（計算用）" sheetId="16" r:id="rId7"/>
  </sheets>
  <externalReferences>
    <externalReference r:id="rId8"/>
    <externalReference r:id="rId9"/>
  </externalReferences>
  <definedNames>
    <definedName name="ＣＨＩＩ">[1]プロットデータ!$N$61</definedName>
    <definedName name="DATA" localSheetId="6">'（計算用）'!$A$19:$AG$99</definedName>
    <definedName name="DATA" localSheetId="5">'ヒノキシミュレーション（任意）'!$A$19:$AG$99</definedName>
    <definedName name="DATA">#REF!</definedName>
    <definedName name="_xlnm.Print_Area" localSheetId="6">'（計算用）'!$BX$4:$CC$99</definedName>
    <definedName name="_xlnm.Print_Area" localSheetId="5">'ヒノキシミュレーション（任意）'!$BX$4:$CC$99</definedName>
    <definedName name="_xlnm.Print_Area" localSheetId="0">'資源予測（入力）'!$F$46:$X$81</definedName>
    <definedName name="検索条件" localSheetId="5">[2]施行履歴!#REF!</definedName>
    <definedName name="検索条件">[2]施行履歴!#REF!</definedName>
    <definedName name="消費税" localSheetId="5">#REF!</definedName>
    <definedName name="消費税">#REF!</definedName>
  </definedNames>
  <calcPr calcId="152511"/>
</workbook>
</file>

<file path=xl/calcChain.xml><?xml version="1.0" encoding="utf-8"?>
<calcChain xmlns="http://schemas.openxmlformats.org/spreadsheetml/2006/main">
  <c r="C14" i="23" l="1"/>
  <c r="U26" i="19" l="1"/>
  <c r="S32" i="19"/>
  <c r="T32" i="19"/>
  <c r="U32" i="19"/>
  <c r="V32" i="19"/>
  <c r="W32" i="19"/>
  <c r="I36" i="19"/>
  <c r="G39" i="19"/>
  <c r="H39" i="19"/>
  <c r="I39" i="19"/>
  <c r="J39" i="19"/>
  <c r="K39" i="19"/>
  <c r="N40" i="19"/>
  <c r="G42" i="19"/>
  <c r="H42" i="19"/>
  <c r="I42" i="19"/>
  <c r="J42" i="19"/>
  <c r="K42" i="19"/>
  <c r="BZ10" i="23" l="1"/>
  <c r="BZ11" i="23"/>
  <c r="BZ12" i="23"/>
  <c r="BZ13" i="23"/>
  <c r="BZ9" i="23"/>
  <c r="BT96" i="23" l="1"/>
  <c r="BT92" i="23"/>
  <c r="BT89" i="23"/>
  <c r="BR88" i="23"/>
  <c r="BT86" i="23"/>
  <c r="BU75" i="23"/>
  <c r="BR72" i="23"/>
  <c r="BN71" i="23"/>
  <c r="BQ71" i="23" s="1"/>
  <c r="BU69" i="23"/>
  <c r="BU67" i="23"/>
  <c r="BR64" i="23"/>
  <c r="BN64" i="23"/>
  <c r="BO64" i="23" s="1"/>
  <c r="BN63" i="23"/>
  <c r="BU62" i="23"/>
  <c r="BS60" i="23"/>
  <c r="BS55" i="23"/>
  <c r="BR54" i="23"/>
  <c r="BS53" i="23"/>
  <c r="BN53" i="23"/>
  <c r="BS52" i="23"/>
  <c r="BS50" i="23"/>
  <c r="BN50" i="23"/>
  <c r="BU49" i="23"/>
  <c r="BN49" i="23"/>
  <c r="BS48" i="23"/>
  <c r="BU46" i="23"/>
  <c r="BT46" i="23"/>
  <c r="BS45" i="23"/>
  <c r="BR45" i="23"/>
  <c r="BR44" i="23"/>
  <c r="BN43" i="23"/>
  <c r="BU42" i="23"/>
  <c r="BR42" i="23"/>
  <c r="BT41" i="23"/>
  <c r="BT40" i="23"/>
  <c r="BR39" i="23"/>
  <c r="BT38" i="23"/>
  <c r="BN38" i="23"/>
  <c r="BO38" i="23" s="1"/>
  <c r="BU37" i="23"/>
  <c r="BR36" i="23"/>
  <c r="BR34" i="23"/>
  <c r="BU33" i="23"/>
  <c r="BR33" i="23"/>
  <c r="BS32" i="23"/>
  <c r="BN32" i="23"/>
  <c r="BR31" i="23"/>
  <c r="BN31" i="23"/>
  <c r="BU30" i="23"/>
  <c r="BT30" i="23"/>
  <c r="BU29" i="23"/>
  <c r="BU28" i="23"/>
  <c r="BR28" i="23"/>
  <c r="BS27" i="23"/>
  <c r="BR27" i="23"/>
  <c r="BN27" i="23"/>
  <c r="BP27" i="23" s="1"/>
  <c r="BT26" i="23"/>
  <c r="BU25" i="23"/>
  <c r="BT25" i="23"/>
  <c r="BR25" i="23"/>
  <c r="BU24" i="23"/>
  <c r="BS24" i="23"/>
  <c r="BN24" i="23"/>
  <c r="BO24" i="23" s="1"/>
  <c r="BU22" i="23"/>
  <c r="BS22" i="23"/>
  <c r="BR22" i="23"/>
  <c r="BT21" i="23"/>
  <c r="BS21" i="23"/>
  <c r="BN21" i="23"/>
  <c r="BR20" i="23"/>
  <c r="BN20" i="23"/>
  <c r="BO20" i="23" s="1"/>
  <c r="BU19" i="23"/>
  <c r="BS19" i="23"/>
  <c r="BN19" i="23"/>
  <c r="BT18" i="23"/>
  <c r="BS16" i="23"/>
  <c r="BR16" i="23"/>
  <c r="BN16" i="23"/>
  <c r="BT15" i="23"/>
  <c r="BS15" i="23"/>
  <c r="BR15" i="23"/>
  <c r="BT14" i="23"/>
  <c r="BS14" i="23"/>
  <c r="BU13" i="23"/>
  <c r="BT13" i="23"/>
  <c r="BN13" i="23"/>
  <c r="BO13" i="23" s="1"/>
  <c r="BU12" i="23"/>
  <c r="BR11" i="23"/>
  <c r="BN11" i="23"/>
  <c r="BP11" i="23" s="1"/>
  <c r="BT10" i="23"/>
  <c r="BS10" i="23"/>
  <c r="BN10" i="23"/>
  <c r="BP10" i="23" s="1"/>
  <c r="BU9" i="23"/>
  <c r="BO6" i="23"/>
  <c r="BF6" i="23"/>
  <c r="AW6" i="23"/>
  <c r="AN6" i="23"/>
  <c r="AE6" i="23"/>
  <c r="V6" i="23"/>
  <c r="BO5" i="23"/>
  <c r="BN94" i="23" s="1"/>
  <c r="BF5" i="23"/>
  <c r="BE41" i="23" s="1"/>
  <c r="AW5" i="23"/>
  <c r="BC42" i="23" s="1"/>
  <c r="AN5" i="23"/>
  <c r="AR27" i="23" s="1"/>
  <c r="AE5" i="23"/>
  <c r="AJ30" i="23" s="1"/>
  <c r="L11" i="23"/>
  <c r="BR9" i="23" l="1"/>
  <c r="BS11" i="23"/>
  <c r="BU14" i="23"/>
  <c r="BR17" i="23"/>
  <c r="BT20" i="23"/>
  <c r="BR23" i="23"/>
  <c r="BN26" i="23"/>
  <c r="BP26" i="23" s="1"/>
  <c r="BN29" i="23"/>
  <c r="BO29" i="23" s="1"/>
  <c r="BS31" i="23"/>
  <c r="BS34" i="23"/>
  <c r="BS39" i="23"/>
  <c r="BR43" i="23"/>
  <c r="BS47" i="23"/>
  <c r="BU50" i="23"/>
  <c r="BT59" i="23"/>
  <c r="BR65" i="23"/>
  <c r="BU76" i="23"/>
  <c r="BT9" i="23"/>
  <c r="BR12" i="23"/>
  <c r="BN15" i="23"/>
  <c r="BQ15" i="23" s="1"/>
  <c r="BU17" i="23"/>
  <c r="BU20" i="23"/>
  <c r="BT23" i="23"/>
  <c r="BS26" i="23"/>
  <c r="BT29" i="23"/>
  <c r="BT31" i="23"/>
  <c r="BT35" i="23"/>
  <c r="BN40" i="23"/>
  <c r="BQ40" i="23" s="1"/>
  <c r="BT43" i="23"/>
  <c r="BU47" i="23"/>
  <c r="BS51" i="23"/>
  <c r="BN60" i="23"/>
  <c r="BQ60" i="23" s="1"/>
  <c r="BT65" i="23"/>
  <c r="BN80" i="23"/>
  <c r="BQ80" i="23" s="1"/>
  <c r="BS30" i="23"/>
  <c r="BR32" i="23"/>
  <c r="BU36" i="23"/>
  <c r="BS41" i="23"/>
  <c r="BS44" i="23"/>
  <c r="BU48" i="23"/>
  <c r="BT52" i="23"/>
  <c r="BR61" i="23"/>
  <c r="BR68" i="23"/>
  <c r="BU86" i="23"/>
  <c r="AS33" i="23"/>
  <c r="AZ37" i="23"/>
  <c r="BB26" i="23"/>
  <c r="BB25" i="23"/>
  <c r="AV27" i="23"/>
  <c r="AY27" i="23" s="1"/>
  <c r="BC32" i="23"/>
  <c r="AV35" i="23"/>
  <c r="AW35" i="23" s="1"/>
  <c r="B22" i="23"/>
  <c r="BJ50" i="23"/>
  <c r="BI53" i="23"/>
  <c r="BK18" i="23"/>
  <c r="BK29" i="23"/>
  <c r="BI39" i="23"/>
  <c r="BK50" i="23"/>
  <c r="BL53" i="23"/>
  <c r="BL14" i="23"/>
  <c r="BE16" i="23"/>
  <c r="BG16" i="23" s="1"/>
  <c r="BJ23" i="23"/>
  <c r="BJ27" i="23"/>
  <c r="BL36" i="23"/>
  <c r="BJ39" i="23"/>
  <c r="BL62" i="23"/>
  <c r="BK12" i="23"/>
  <c r="BJ45" i="23"/>
  <c r="BJ48" i="23"/>
  <c r="BL41" i="23"/>
  <c r="BI24" i="23"/>
  <c r="BK34" i="23"/>
  <c r="BJ13" i="23"/>
  <c r="BI20" i="23"/>
  <c r="BJ22" i="23"/>
  <c r="BE32" i="23"/>
  <c r="BG32" i="23" s="1"/>
  <c r="BI46" i="23"/>
  <c r="BJ18" i="23"/>
  <c r="BJ29" i="23"/>
  <c r="BK31" i="23"/>
  <c r="BJ43" i="23"/>
  <c r="BJ11" i="23"/>
  <c r="BK17" i="23"/>
  <c r="BE21" i="23"/>
  <c r="BG21" i="23" s="1"/>
  <c r="BK28" i="23"/>
  <c r="BL30" i="23"/>
  <c r="BK33" i="23"/>
  <c r="BJ35" i="23"/>
  <c r="BE38" i="23"/>
  <c r="BF38" i="23" s="1"/>
  <c r="BJ58" i="23"/>
  <c r="BK13" i="23"/>
  <c r="BK15" i="23"/>
  <c r="BE19" i="23"/>
  <c r="BH19" i="23" s="1"/>
  <c r="BJ24" i="23"/>
  <c r="BL37" i="23"/>
  <c r="BI42" i="23"/>
  <c r="BJ44" i="23"/>
  <c r="BK46" i="23"/>
  <c r="BE49" i="23"/>
  <c r="BF49" i="23" s="1"/>
  <c r="BI17" i="23"/>
  <c r="BJ19" i="23"/>
  <c r="BI28" i="23"/>
  <c r="BI33" i="23"/>
  <c r="BE35" i="23"/>
  <c r="BH35" i="23" s="1"/>
  <c r="BL40" i="23"/>
  <c r="BJ42" i="23"/>
  <c r="BJ63" i="23"/>
  <c r="BI12" i="23"/>
  <c r="BL21" i="23"/>
  <c r="BI23" i="23"/>
  <c r="BI45" i="23"/>
  <c r="BE50" i="23"/>
  <c r="BH50" i="23" s="1"/>
  <c r="AZ14" i="23"/>
  <c r="BC30" i="23"/>
  <c r="AV45" i="23"/>
  <c r="AX45" i="23" s="1"/>
  <c r="BC58" i="23"/>
  <c r="AV39" i="23"/>
  <c r="AX39" i="23" s="1"/>
  <c r="BA19" i="23"/>
  <c r="AS23" i="23"/>
  <c r="AT12" i="23"/>
  <c r="BC22" i="23"/>
  <c r="BB47" i="23"/>
  <c r="AV56" i="23"/>
  <c r="AW56" i="23" s="1"/>
  <c r="AV21" i="23"/>
  <c r="AY21" i="23" s="1"/>
  <c r="AZ24" i="23"/>
  <c r="BA38" i="23"/>
  <c r="AV18" i="23"/>
  <c r="AY18" i="23" s="1"/>
  <c r="BA24" i="23"/>
  <c r="BC34" i="23"/>
  <c r="BA36" i="23"/>
  <c r="AV40" i="23"/>
  <c r="AW40" i="23" s="1"/>
  <c r="AR22" i="23"/>
  <c r="BA58" i="23"/>
  <c r="BB55" i="23"/>
  <c r="BA47" i="23"/>
  <c r="BA42" i="23"/>
  <c r="AV41" i="23"/>
  <c r="AX41" i="23" s="1"/>
  <c r="BB34" i="23"/>
  <c r="AZ33" i="23"/>
  <c r="AZ32" i="23"/>
  <c r="BA31" i="23"/>
  <c r="BB30" i="23"/>
  <c r="BC29" i="23"/>
  <c r="BC28" i="23"/>
  <c r="BC27" i="23"/>
  <c r="BA26" i="23"/>
  <c r="AV24" i="23"/>
  <c r="AX24" i="23" s="1"/>
  <c r="AV23" i="23"/>
  <c r="AX23" i="23" s="1"/>
  <c r="BA22" i="23"/>
  <c r="BC21" i="23"/>
  <c r="BC17" i="23"/>
  <c r="BA16" i="23"/>
  <c r="BB15" i="23"/>
  <c r="BC14" i="23"/>
  <c r="BB9" i="23"/>
  <c r="AZ57" i="23"/>
  <c r="AV55" i="23"/>
  <c r="AY55" i="23" s="1"/>
  <c r="BC53" i="23"/>
  <c r="BB51" i="23"/>
  <c r="BB50" i="23"/>
  <c r="BC48" i="23"/>
  <c r="BC44" i="23"/>
  <c r="BA43" i="23"/>
  <c r="AZ35" i="23"/>
  <c r="AV31" i="23"/>
  <c r="AX31" i="23" s="1"/>
  <c r="AZ30" i="23"/>
  <c r="BA29" i="23"/>
  <c r="AZ28" i="23"/>
  <c r="BB20" i="23"/>
  <c r="BA18" i="23"/>
  <c r="AV16" i="23"/>
  <c r="AY16" i="23" s="1"/>
  <c r="BA14" i="23"/>
  <c r="BC11" i="23"/>
  <c r="AV58" i="23"/>
  <c r="AX58" i="23" s="1"/>
  <c r="BA55" i="23"/>
  <c r="BC51" i="23"/>
  <c r="BB43" i="23"/>
  <c r="AZ42" i="23"/>
  <c r="BB35" i="23"/>
  <c r="BA34" i="23"/>
  <c r="AV32" i="23"/>
  <c r="AW32" i="23" s="1"/>
  <c r="AZ31" i="23"/>
  <c r="BA30" i="23"/>
  <c r="BB29" i="23"/>
  <c r="BB28" i="23"/>
  <c r="BA27" i="23"/>
  <c r="AV26" i="23"/>
  <c r="AW26" i="23" s="1"/>
  <c r="AZ22" i="23"/>
  <c r="BB21" i="23"/>
  <c r="BC20" i="23"/>
  <c r="BB18" i="23"/>
  <c r="BB17" i="23"/>
  <c r="AZ16" i="23"/>
  <c r="BA15" i="23"/>
  <c r="BB14" i="23"/>
  <c r="BC13" i="23"/>
  <c r="BC12" i="23"/>
  <c r="BB10" i="23"/>
  <c r="AZ9" i="23"/>
  <c r="BB38" i="23"/>
  <c r="AZ27" i="23"/>
  <c r="BA21" i="23"/>
  <c r="BC19" i="23"/>
  <c r="AZ17" i="23"/>
  <c r="AZ15" i="23"/>
  <c r="BB13" i="23"/>
  <c r="BB12" i="23"/>
  <c r="BA10" i="23"/>
  <c r="BC56" i="23"/>
  <c r="BB54" i="23"/>
  <c r="AV53" i="23"/>
  <c r="AX53" i="23" s="1"/>
  <c r="AV48" i="23"/>
  <c r="AX48" i="23" s="1"/>
  <c r="BA45" i="23"/>
  <c r="AV44" i="23"/>
  <c r="AY44" i="23" s="1"/>
  <c r="BC40" i="23"/>
  <c r="BC39" i="23"/>
  <c r="AZ36" i="23"/>
  <c r="AV20" i="23"/>
  <c r="AW20" i="23" s="1"/>
  <c r="AZ19" i="23"/>
  <c r="AV13" i="23"/>
  <c r="AW13" i="23" s="1"/>
  <c r="AV12" i="23"/>
  <c r="AW12" i="23" s="1"/>
  <c r="AZ11" i="23"/>
  <c r="AZ56" i="23"/>
  <c r="AZ54" i="23"/>
  <c r="BB46" i="23"/>
  <c r="AZ45" i="23"/>
  <c r="BB40" i="23"/>
  <c r="BA39" i="23"/>
  <c r="AV36" i="23"/>
  <c r="AY36" i="23" s="1"/>
  <c r="BC25" i="23"/>
  <c r="BC24" i="23"/>
  <c r="BB23" i="23"/>
  <c r="AV19" i="23"/>
  <c r="AW19" i="23" s="1"/>
  <c r="AV11" i="23"/>
  <c r="AX11" i="23" s="1"/>
  <c r="AZ12" i="23"/>
  <c r="AV15" i="23"/>
  <c r="AX15" i="23" s="1"/>
  <c r="AV28" i="23"/>
  <c r="AW28" i="23" s="1"/>
  <c r="BB31" i="23"/>
  <c r="BC37" i="23"/>
  <c r="BA44" i="23"/>
  <c r="AZ51" i="23"/>
  <c r="AZ20" i="23"/>
  <c r="BA41" i="23"/>
  <c r="AV46" i="23"/>
  <c r="AW46" i="23" s="1"/>
  <c r="BC9" i="23"/>
  <c r="BA11" i="23"/>
  <c r="AZ25" i="23"/>
  <c r="BC41" i="23"/>
  <c r="AZ46" i="23"/>
  <c r="BB48" i="23"/>
  <c r="BB52" i="23"/>
  <c r="BA13" i="23"/>
  <c r="AZ23" i="23"/>
  <c r="AV29" i="23"/>
  <c r="AX29" i="23" s="1"/>
  <c r="BB33" i="23"/>
  <c r="AZ40" i="23"/>
  <c r="BA53" i="23"/>
  <c r="AV57" i="23"/>
  <c r="AW57" i="23" s="1"/>
  <c r="AV10" i="23"/>
  <c r="AW10" i="23" s="1"/>
  <c r="BC16" i="23"/>
  <c r="BB22" i="23"/>
  <c r="BA23" i="23"/>
  <c r="BA32" i="23"/>
  <c r="BC33" i="23"/>
  <c r="AZ49" i="23"/>
  <c r="BB58" i="23"/>
  <c r="L53" i="23"/>
  <c r="U53" i="23" s="1"/>
  <c r="AD53" i="23" s="1"/>
  <c r="AM53" i="23" s="1"/>
  <c r="L49" i="23"/>
  <c r="U49" i="23" s="1"/>
  <c r="AD49" i="23" s="1"/>
  <c r="AM49" i="23" s="1"/>
  <c r="B33" i="23"/>
  <c r="E6" i="23"/>
  <c r="C34" i="23" s="1"/>
  <c r="BZ34" i="23" s="1"/>
  <c r="B9" i="23"/>
  <c r="B14" i="23"/>
  <c r="B12" i="23"/>
  <c r="B17" i="23"/>
  <c r="B28" i="23"/>
  <c r="B25" i="23"/>
  <c r="B88" i="23"/>
  <c r="B72" i="23"/>
  <c r="B53" i="23"/>
  <c r="B54" i="23"/>
  <c r="B51" i="23"/>
  <c r="B29" i="23"/>
  <c r="B62" i="23"/>
  <c r="B30" i="23"/>
  <c r="B81" i="23"/>
  <c r="B19" i="23"/>
  <c r="B49" i="23"/>
  <c r="B13" i="23"/>
  <c r="B57" i="23"/>
  <c r="B20" i="23"/>
  <c r="B24" i="23"/>
  <c r="B42" i="23"/>
  <c r="B59" i="23"/>
  <c r="L10" i="23"/>
  <c r="U13" i="23"/>
  <c r="V13" i="23" s="1"/>
  <c r="Y13" i="23" s="1"/>
  <c r="U11" i="23"/>
  <c r="U24" i="23"/>
  <c r="V24" i="23" s="1"/>
  <c r="Y24" i="23" s="1"/>
  <c r="AK35" i="23"/>
  <c r="AD34" i="23"/>
  <c r="AD33" i="23"/>
  <c r="AH29" i="23"/>
  <c r="AI28" i="23"/>
  <c r="AJ27" i="23"/>
  <c r="AK26" i="23"/>
  <c r="AD25" i="23"/>
  <c r="AH21" i="23"/>
  <c r="AI20" i="23"/>
  <c r="AJ19" i="23"/>
  <c r="AK18" i="23"/>
  <c r="AD17" i="23"/>
  <c r="AH13" i="23"/>
  <c r="AI12" i="23"/>
  <c r="AJ11" i="23"/>
  <c r="AK10" i="23"/>
  <c r="AD9" i="23"/>
  <c r="AD35" i="23"/>
  <c r="AK34" i="23"/>
  <c r="AI33" i="23"/>
  <c r="AJ32" i="23"/>
  <c r="AK31" i="23"/>
  <c r="AD30" i="23"/>
  <c r="AH26" i="23"/>
  <c r="AI25" i="23"/>
  <c r="AJ24" i="23"/>
  <c r="AK23" i="23"/>
  <c r="AD22" i="23"/>
  <c r="AH18" i="23"/>
  <c r="AI17" i="23"/>
  <c r="AJ16" i="23"/>
  <c r="AK15" i="23"/>
  <c r="AD14" i="23"/>
  <c r="AH10" i="23"/>
  <c r="AI9" i="23"/>
  <c r="AJ35" i="23"/>
  <c r="AJ33" i="23"/>
  <c r="AH30" i="23"/>
  <c r="AJ28" i="23"/>
  <c r="AI23" i="23"/>
  <c r="AK21" i="23"/>
  <c r="AI18" i="23"/>
  <c r="AK16" i="23"/>
  <c r="AI13" i="23"/>
  <c r="AD12" i="23"/>
  <c r="AK11" i="23"/>
  <c r="AD38" i="23"/>
  <c r="AK32" i="23"/>
  <c r="AI29" i="23"/>
  <c r="AD28" i="23"/>
  <c r="AK27" i="23"/>
  <c r="AH24" i="23"/>
  <c r="AD23" i="23"/>
  <c r="AJ22" i="23"/>
  <c r="AH19" i="23"/>
  <c r="AD18" i="23"/>
  <c r="AJ17" i="23"/>
  <c r="AH14" i="23"/>
  <c r="AJ12" i="23"/>
  <c r="AH34" i="23"/>
  <c r="AI31" i="23"/>
  <c r="AD29" i="23"/>
  <c r="AJ26" i="23"/>
  <c r="AD24" i="23"/>
  <c r="AH20" i="23"/>
  <c r="AI15" i="23"/>
  <c r="AD13" i="23"/>
  <c r="AJ10" i="23"/>
  <c r="AD37" i="23"/>
  <c r="AD36" i="23"/>
  <c r="AH31" i="23"/>
  <c r="AI26" i="23"/>
  <c r="AJ21" i="23"/>
  <c r="AD19" i="23"/>
  <c r="AH15" i="23"/>
  <c r="AI10" i="23"/>
  <c r="AK22" i="23"/>
  <c r="AD20" i="23"/>
  <c r="AI32" i="23"/>
  <c r="AI21" i="23"/>
  <c r="AI16" i="23"/>
  <c r="AK9" i="23"/>
  <c r="AK33" i="23"/>
  <c r="AH32" i="23"/>
  <c r="AD31" i="23"/>
  <c r="AI27" i="23"/>
  <c r="AI22" i="23"/>
  <c r="AK17" i="23"/>
  <c r="AH16" i="23"/>
  <c r="AD15" i="23"/>
  <c r="AI11" i="23"/>
  <c r="AJ9" i="23"/>
  <c r="AH33" i="23"/>
  <c r="AK29" i="23"/>
  <c r="AK28" i="23"/>
  <c r="AH27" i="23"/>
  <c r="AD26" i="23"/>
  <c r="AK24" i="23"/>
  <c r="AJ23" i="23"/>
  <c r="AH22" i="23"/>
  <c r="AD21" i="23"/>
  <c r="AH17" i="23"/>
  <c r="AK13" i="23"/>
  <c r="AK12" i="23"/>
  <c r="AH11" i="23"/>
  <c r="AD10" i="23"/>
  <c r="AH9" i="23"/>
  <c r="AD32" i="23"/>
  <c r="AK30" i="23"/>
  <c r="AJ29" i="23"/>
  <c r="AH28" i="23"/>
  <c r="AK25" i="23"/>
  <c r="AI24" i="23"/>
  <c r="AH23" i="23"/>
  <c r="AK19" i="23"/>
  <c r="AJ18" i="23"/>
  <c r="AD16" i="23"/>
  <c r="AK14" i="23"/>
  <c r="AJ13" i="23"/>
  <c r="AH12" i="23"/>
  <c r="AJ20" i="23"/>
  <c r="AH25" i="23"/>
  <c r="AH35" i="23"/>
  <c r="AQ41" i="23"/>
  <c r="AR40" i="23"/>
  <c r="AS39" i="23"/>
  <c r="AT38" i="23"/>
  <c r="AQ38" i="23"/>
  <c r="AR37" i="23"/>
  <c r="AS36" i="23"/>
  <c r="AT35" i="23"/>
  <c r="AM34" i="23"/>
  <c r="AR39" i="23"/>
  <c r="AT37" i="23"/>
  <c r="AR36" i="23"/>
  <c r="AQ35" i="23"/>
  <c r="AM33" i="23"/>
  <c r="AQ29" i="23"/>
  <c r="AR28" i="23"/>
  <c r="AS27" i="23"/>
  <c r="AT26" i="23"/>
  <c r="AM25" i="23"/>
  <c r="AQ21" i="23"/>
  <c r="AR20" i="23"/>
  <c r="AS19" i="23"/>
  <c r="AT18" i="23"/>
  <c r="AM17" i="23"/>
  <c r="AQ13" i="23"/>
  <c r="AR12" i="23"/>
  <c r="AS11" i="23"/>
  <c r="AT10" i="23"/>
  <c r="AM9" i="23"/>
  <c r="AS40" i="23"/>
  <c r="AR33" i="23"/>
  <c r="AS32" i="23"/>
  <c r="AT31" i="23"/>
  <c r="AM30" i="23"/>
  <c r="AQ26" i="23"/>
  <c r="AR25" i="23"/>
  <c r="AS24" i="23"/>
  <c r="AT23" i="23"/>
  <c r="AM22" i="23"/>
  <c r="AQ18" i="23"/>
  <c r="AR17" i="23"/>
  <c r="AS16" i="23"/>
  <c r="AT15" i="23"/>
  <c r="AM14" i="23"/>
  <c r="AQ10" i="23"/>
  <c r="AR9" i="23"/>
  <c r="AT40" i="23"/>
  <c r="AS34" i="23"/>
  <c r="AQ32" i="23"/>
  <c r="AM31" i="23"/>
  <c r="AS30" i="23"/>
  <c r="AQ27" i="23"/>
  <c r="AM26" i="23"/>
  <c r="AS25" i="23"/>
  <c r="AQ22" i="23"/>
  <c r="AS20" i="23"/>
  <c r="AR15" i="23"/>
  <c r="AT13" i="23"/>
  <c r="AR10" i="23"/>
  <c r="AR41" i="23"/>
  <c r="AM40" i="23"/>
  <c r="AR38" i="23"/>
  <c r="AR35" i="23"/>
  <c r="AR31" i="23"/>
  <c r="AT29" i="23"/>
  <c r="AR26" i="23"/>
  <c r="AT24" i="23"/>
  <c r="AR21" i="23"/>
  <c r="AM20" i="23"/>
  <c r="AT19" i="23"/>
  <c r="AQ16" i="23"/>
  <c r="AM15" i="23"/>
  <c r="AS14" i="23"/>
  <c r="AQ11" i="23"/>
  <c r="AM10" i="23"/>
  <c r="AQ33" i="23"/>
  <c r="AS29" i="23"/>
  <c r="AS28" i="23"/>
  <c r="AR24" i="23"/>
  <c r="AR23" i="23"/>
  <c r="AM21" i="23"/>
  <c r="AS18" i="23"/>
  <c r="AQ17" i="23"/>
  <c r="AS13" i="23"/>
  <c r="AS12" i="23"/>
  <c r="AM41" i="23"/>
  <c r="AM32" i="23"/>
  <c r="AT30" i="23"/>
  <c r="AR29" i="23"/>
  <c r="AQ28" i="23"/>
  <c r="AT25" i="23"/>
  <c r="AQ24" i="23"/>
  <c r="AQ23" i="23"/>
  <c r="AR19" i="23"/>
  <c r="AR18" i="23"/>
  <c r="AM16" i="23"/>
  <c r="AT14" i="23"/>
  <c r="AR13" i="23"/>
  <c r="AQ12" i="23"/>
  <c r="AM38" i="23"/>
  <c r="AS37" i="23"/>
  <c r="AT34" i="23"/>
  <c r="AR30" i="23"/>
  <c r="AQ25" i="23"/>
  <c r="AT20" i="23"/>
  <c r="AQ19" i="23"/>
  <c r="AR14" i="23"/>
  <c r="AM39" i="23"/>
  <c r="AQ40" i="23"/>
  <c r="AT36" i="23"/>
  <c r="AS35" i="23"/>
  <c r="AM27" i="23"/>
  <c r="AM11" i="23"/>
  <c r="AT9" i="23"/>
  <c r="AT41" i="23"/>
  <c r="AQ37" i="23"/>
  <c r="AQ36" i="23"/>
  <c r="AR34" i="23"/>
  <c r="AS31" i="23"/>
  <c r="AQ30" i="23"/>
  <c r="AM29" i="23"/>
  <c r="AM28" i="23"/>
  <c r="AM24" i="23"/>
  <c r="AM23" i="23"/>
  <c r="AQ20" i="23"/>
  <c r="AS15" i="23"/>
  <c r="AQ14" i="23"/>
  <c r="AM13" i="23"/>
  <c r="AM12" i="23"/>
  <c r="AT39" i="23"/>
  <c r="AQ34" i="23"/>
  <c r="AQ31" i="23"/>
  <c r="AS26" i="23"/>
  <c r="AT21" i="23"/>
  <c r="AM19" i="23"/>
  <c r="AM18" i="23"/>
  <c r="AQ15" i="23"/>
  <c r="AS10" i="23"/>
  <c r="AQ39" i="23"/>
  <c r="AM37" i="23"/>
  <c r="AM36" i="23"/>
  <c r="AM35" i="23"/>
  <c r="AT32" i="23"/>
  <c r="AT22" i="23"/>
  <c r="AS21" i="23"/>
  <c r="AT16" i="23"/>
  <c r="AR16" i="23"/>
  <c r="AK20" i="23"/>
  <c r="AS22" i="23"/>
  <c r="AJ25" i="23"/>
  <c r="AT33" i="23"/>
  <c r="AI34" i="23"/>
  <c r="AI35" i="23"/>
  <c r="AS38" i="23"/>
  <c r="AI14" i="23"/>
  <c r="AD27" i="23"/>
  <c r="AJ31" i="23"/>
  <c r="AJ34" i="23"/>
  <c r="AS17" i="23"/>
  <c r="BP49" i="23"/>
  <c r="BO49" i="23"/>
  <c r="BQ49" i="23"/>
  <c r="AS9" i="23"/>
  <c r="M11" i="23"/>
  <c r="P11" i="23" s="1"/>
  <c r="AR11" i="23"/>
  <c r="AT17" i="23"/>
  <c r="L19" i="23"/>
  <c r="U19" i="23" s="1"/>
  <c r="V19" i="23" s="1"/>
  <c r="Y19" i="23" s="1"/>
  <c r="BQ19" i="23"/>
  <c r="BP19" i="23"/>
  <c r="BO19" i="23"/>
  <c r="AR32" i="23"/>
  <c r="AS41" i="23"/>
  <c r="AJ14" i="23"/>
  <c r="AQ9" i="23"/>
  <c r="AD11" i="23"/>
  <c r="AI19" i="23"/>
  <c r="AT27" i="23"/>
  <c r="AT28" i="23"/>
  <c r="AT11" i="23"/>
  <c r="AJ15" i="23"/>
  <c r="AI30" i="23"/>
  <c r="BP38" i="23"/>
  <c r="BQ38" i="23"/>
  <c r="BO53" i="23"/>
  <c r="BP53" i="23"/>
  <c r="BQ53" i="23"/>
  <c r="BK68" i="23"/>
  <c r="BJ67" i="23"/>
  <c r="BE66" i="23"/>
  <c r="BE68" i="23"/>
  <c r="BL67" i="23"/>
  <c r="BJ65" i="23"/>
  <c r="BK64" i="23"/>
  <c r="BL63" i="23"/>
  <c r="BE62" i="23"/>
  <c r="BI58" i="23"/>
  <c r="BJ57" i="23"/>
  <c r="BK56" i="23"/>
  <c r="BL55" i="23"/>
  <c r="BE54" i="23"/>
  <c r="BI50" i="23"/>
  <c r="BJ49" i="23"/>
  <c r="BJ66" i="23"/>
  <c r="BI63" i="23"/>
  <c r="BJ62" i="23"/>
  <c r="BK61" i="23"/>
  <c r="BL60" i="23"/>
  <c r="BE59" i="23"/>
  <c r="BI55" i="23"/>
  <c r="BJ54" i="23"/>
  <c r="BK53" i="23"/>
  <c r="BL52" i="23"/>
  <c r="BE51" i="23"/>
  <c r="BI47" i="23"/>
  <c r="BJ46" i="23"/>
  <c r="BK45" i="23"/>
  <c r="BI68" i="23"/>
  <c r="BI65" i="23"/>
  <c r="BE64" i="23"/>
  <c r="BK63" i="23"/>
  <c r="BI60" i="23"/>
  <c r="BK58" i="23"/>
  <c r="BJ53" i="23"/>
  <c r="BL51" i="23"/>
  <c r="BK48" i="23"/>
  <c r="BJ47" i="23"/>
  <c r="BI41" i="23"/>
  <c r="BJ40" i="23"/>
  <c r="BK39" i="23"/>
  <c r="BL38" i="23"/>
  <c r="BE37" i="23"/>
  <c r="BE65" i="23"/>
  <c r="BL64" i="23"/>
  <c r="BI61" i="23"/>
  <c r="BE60" i="23"/>
  <c r="BK59" i="23"/>
  <c r="BI56" i="23"/>
  <c r="BE55" i="23"/>
  <c r="BK54" i="23"/>
  <c r="BI51" i="23"/>
  <c r="BK49" i="23"/>
  <c r="BE46" i="23"/>
  <c r="BK44" i="23"/>
  <c r="BL43" i="23"/>
  <c r="BE42" i="23"/>
  <c r="BI38" i="23"/>
  <c r="BJ37" i="23"/>
  <c r="BK36" i="23"/>
  <c r="BL35" i="23"/>
  <c r="BE34" i="23"/>
  <c r="BL68" i="23"/>
  <c r="BI66" i="23"/>
  <c r="BJ64" i="23"/>
  <c r="BL61" i="23"/>
  <c r="BI57" i="23"/>
  <c r="BE56" i="23"/>
  <c r="BI54" i="23"/>
  <c r="BE53" i="23"/>
  <c r="BK51" i="23"/>
  <c r="BL45" i="23"/>
  <c r="BE44" i="23"/>
  <c r="BK43" i="23"/>
  <c r="BI40" i="23"/>
  <c r="BE39" i="23"/>
  <c r="BK38" i="23"/>
  <c r="BK35" i="23"/>
  <c r="BJ34" i="23"/>
  <c r="BE33" i="23"/>
  <c r="BI29" i="23"/>
  <c r="BJ28" i="23"/>
  <c r="BK27" i="23"/>
  <c r="BL26" i="23"/>
  <c r="BE25" i="23"/>
  <c r="BI21" i="23"/>
  <c r="BJ20" i="23"/>
  <c r="BK19" i="23"/>
  <c r="BL18" i="23"/>
  <c r="BE17" i="23"/>
  <c r="BI13" i="23"/>
  <c r="BJ12" i="23"/>
  <c r="BK11" i="23"/>
  <c r="BL10" i="23"/>
  <c r="BE9" i="23"/>
  <c r="BJ68" i="23"/>
  <c r="BI64" i="23"/>
  <c r="BE63" i="23"/>
  <c r="BJ61" i="23"/>
  <c r="BL58" i="23"/>
  <c r="BI67" i="23"/>
  <c r="BK65" i="23"/>
  <c r="BK62" i="23"/>
  <c r="BL59" i="23"/>
  <c r="BJ55" i="23"/>
  <c r="BJ52" i="23"/>
  <c r="BL49" i="23"/>
  <c r="BI48" i="23"/>
  <c r="BL46" i="23"/>
  <c r="BL44" i="23"/>
  <c r="BJ41" i="23"/>
  <c r="BE40" i="23"/>
  <c r="BL39" i="23"/>
  <c r="BI36" i="23"/>
  <c r="BJ33" i="23"/>
  <c r="BK32" i="23"/>
  <c r="BL31" i="23"/>
  <c r="BE30" i="23"/>
  <c r="BI26" i="23"/>
  <c r="BJ25" i="23"/>
  <c r="BK24" i="23"/>
  <c r="BL23" i="23"/>
  <c r="BE22" i="23"/>
  <c r="BI18" i="23"/>
  <c r="BJ17" i="23"/>
  <c r="BK16" i="23"/>
  <c r="BL15" i="23"/>
  <c r="BE14" i="23"/>
  <c r="BI10" i="23"/>
  <c r="BJ9" i="23"/>
  <c r="BI62" i="23"/>
  <c r="BE61" i="23"/>
  <c r="BJ59" i="23"/>
  <c r="BE58" i="23"/>
  <c r="BL56" i="23"/>
  <c r="BK67" i="23"/>
  <c r="BL65" i="23"/>
  <c r="BL50" i="23"/>
  <c r="BE48" i="23"/>
  <c r="BE47" i="23"/>
  <c r="BE45" i="23"/>
  <c r="BI43" i="23"/>
  <c r="BK40" i="23"/>
  <c r="BK37" i="23"/>
  <c r="BE36" i="23"/>
  <c r="BJ31" i="23"/>
  <c r="BL29" i="23"/>
  <c r="BJ26" i="23"/>
  <c r="BL24" i="23"/>
  <c r="BJ21" i="23"/>
  <c r="BE20" i="23"/>
  <c r="BL19" i="23"/>
  <c r="BI16" i="23"/>
  <c r="BE15" i="23"/>
  <c r="BK14" i="23"/>
  <c r="BI11" i="23"/>
  <c r="BE10" i="23"/>
  <c r="BK9" i="23"/>
  <c r="BJ60" i="23"/>
  <c r="BE57" i="23"/>
  <c r="BL54" i="23"/>
  <c r="BK52" i="23"/>
  <c r="BK42" i="23"/>
  <c r="BJ36" i="23"/>
  <c r="BI32" i="23"/>
  <c r="BE31" i="23"/>
  <c r="BK30" i="23"/>
  <c r="BI27" i="23"/>
  <c r="BE26" i="23"/>
  <c r="BK25" i="23"/>
  <c r="BI22" i="23"/>
  <c r="BK20" i="23"/>
  <c r="BJ15" i="23"/>
  <c r="BL13" i="23"/>
  <c r="BJ10" i="23"/>
  <c r="BI9" i="23"/>
  <c r="BL11" i="23"/>
  <c r="BL12" i="23"/>
  <c r="BP13" i="23"/>
  <c r="L15" i="23"/>
  <c r="U15" i="23" s="1"/>
  <c r="BJ16" i="23"/>
  <c r="BL17" i="23"/>
  <c r="BK22" i="23"/>
  <c r="BK23" i="23"/>
  <c r="BP24" i="23"/>
  <c r="BL27" i="23"/>
  <c r="BL28" i="23"/>
  <c r="BJ32" i="23"/>
  <c r="BL33" i="23"/>
  <c r="BL42" i="23"/>
  <c r="BE43" i="23"/>
  <c r="BO50" i="23"/>
  <c r="BP50" i="23"/>
  <c r="BQ50" i="23"/>
  <c r="BJ51" i="23"/>
  <c r="BI59" i="23"/>
  <c r="BP63" i="23"/>
  <c r="BO63" i="23"/>
  <c r="BP94" i="23"/>
  <c r="BO94" i="23"/>
  <c r="BQ94" i="23"/>
  <c r="BL9" i="23"/>
  <c r="BK10" i="23"/>
  <c r="BQ11" i="23"/>
  <c r="BO11" i="23"/>
  <c r="BQ13" i="23"/>
  <c r="BI15" i="23"/>
  <c r="BL16" i="23"/>
  <c r="L20" i="23"/>
  <c r="U20" i="23" s="1"/>
  <c r="BK21" i="23"/>
  <c r="BL22" i="23"/>
  <c r="BQ24" i="23"/>
  <c r="BK26" i="23"/>
  <c r="BQ27" i="23"/>
  <c r="BO27" i="23"/>
  <c r="BI31" i="23"/>
  <c r="BL32" i="23"/>
  <c r="BI34" i="23"/>
  <c r="BI35" i="23"/>
  <c r="BI37" i="23"/>
  <c r="L44" i="23"/>
  <c r="U44" i="23" s="1"/>
  <c r="AD44" i="23" s="1"/>
  <c r="AM44" i="23" s="1"/>
  <c r="BE52" i="23"/>
  <c r="BJ56" i="23"/>
  <c r="BQ63" i="23"/>
  <c r="BQ64" i="23"/>
  <c r="BP64" i="23"/>
  <c r="BE67" i="23"/>
  <c r="BP71" i="23"/>
  <c r="BO71" i="23"/>
  <c r="BO16" i="23"/>
  <c r="BP16" i="23"/>
  <c r="BO32" i="23"/>
  <c r="BP32" i="23"/>
  <c r="BF41" i="23"/>
  <c r="BG41" i="23"/>
  <c r="L99" i="23"/>
  <c r="U99" i="23" s="1"/>
  <c r="AD99" i="23" s="1"/>
  <c r="AM99" i="23" s="1"/>
  <c r="AV99" i="23" s="1"/>
  <c r="BE99" i="23" s="1"/>
  <c r="L91" i="23"/>
  <c r="U91" i="23" s="1"/>
  <c r="AD91" i="23" s="1"/>
  <c r="AM91" i="23" s="1"/>
  <c r="AV91" i="23" s="1"/>
  <c r="BE91" i="23" s="1"/>
  <c r="L97" i="23"/>
  <c r="U97" i="23" s="1"/>
  <c r="AD97" i="23" s="1"/>
  <c r="AM97" i="23" s="1"/>
  <c r="AV97" i="23" s="1"/>
  <c r="BE97" i="23" s="1"/>
  <c r="L81" i="23"/>
  <c r="U81" i="23" s="1"/>
  <c r="AD81" i="23" s="1"/>
  <c r="AM81" i="23" s="1"/>
  <c r="AV81" i="23" s="1"/>
  <c r="BE81" i="23" s="1"/>
  <c r="L77" i="23"/>
  <c r="U77" i="23" s="1"/>
  <c r="AD77" i="23" s="1"/>
  <c r="AM77" i="23" s="1"/>
  <c r="AV77" i="23" s="1"/>
  <c r="BE77" i="23" s="1"/>
  <c r="L80" i="23"/>
  <c r="U80" i="23" s="1"/>
  <c r="AD80" i="23" s="1"/>
  <c r="AM80" i="23" s="1"/>
  <c r="AV80" i="23" s="1"/>
  <c r="BE80" i="23" s="1"/>
  <c r="L69" i="23"/>
  <c r="U69" i="23" s="1"/>
  <c r="AD69" i="23" s="1"/>
  <c r="AM69" i="23" s="1"/>
  <c r="AV69" i="23" s="1"/>
  <c r="BE69" i="23" s="1"/>
  <c r="L82" i="23"/>
  <c r="U82" i="23" s="1"/>
  <c r="AD82" i="23" s="1"/>
  <c r="AM82" i="23" s="1"/>
  <c r="AV82" i="23" s="1"/>
  <c r="BE82" i="23" s="1"/>
  <c r="L94" i="23"/>
  <c r="U94" i="23" s="1"/>
  <c r="AD94" i="23" s="1"/>
  <c r="AM94" i="23" s="1"/>
  <c r="AV94" i="23" s="1"/>
  <c r="BE94" i="23" s="1"/>
  <c r="L62" i="23"/>
  <c r="U62" i="23" s="1"/>
  <c r="AD62" i="23" s="1"/>
  <c r="AM62" i="23" s="1"/>
  <c r="AV62" i="23" s="1"/>
  <c r="L54" i="23"/>
  <c r="U54" i="23" s="1"/>
  <c r="AD54" i="23" s="1"/>
  <c r="AM54" i="23" s="1"/>
  <c r="L59" i="23"/>
  <c r="U59" i="23" s="1"/>
  <c r="AD59" i="23" s="1"/>
  <c r="AM59" i="23" s="1"/>
  <c r="AV59" i="23" s="1"/>
  <c r="L51" i="23"/>
  <c r="U51" i="23" s="1"/>
  <c r="AD51" i="23" s="1"/>
  <c r="AM51" i="23" s="1"/>
  <c r="L88" i="23"/>
  <c r="U88" i="23" s="1"/>
  <c r="AD88" i="23" s="1"/>
  <c r="AM88" i="23" s="1"/>
  <c r="AV88" i="23" s="1"/>
  <c r="BE88" i="23" s="1"/>
  <c r="L48" i="23"/>
  <c r="U48" i="23" s="1"/>
  <c r="AD48" i="23" s="1"/>
  <c r="AM48" i="23" s="1"/>
  <c r="L42" i="23"/>
  <c r="U42" i="23" s="1"/>
  <c r="AD42" i="23" s="1"/>
  <c r="AM42" i="23" s="1"/>
  <c r="L75" i="23"/>
  <c r="U75" i="23" s="1"/>
  <c r="AD75" i="23" s="1"/>
  <c r="AM75" i="23" s="1"/>
  <c r="AV75" i="23" s="1"/>
  <c r="BE75" i="23" s="1"/>
  <c r="L33" i="23"/>
  <c r="U33" i="23" s="1"/>
  <c r="L25" i="23"/>
  <c r="L17" i="23"/>
  <c r="L9" i="23"/>
  <c r="U9" i="23" s="1"/>
  <c r="L57" i="23"/>
  <c r="U57" i="23" s="1"/>
  <c r="AD57" i="23" s="1"/>
  <c r="AM57" i="23" s="1"/>
  <c r="L38" i="23"/>
  <c r="U38" i="23" s="1"/>
  <c r="L30" i="23"/>
  <c r="U30" i="23" s="1"/>
  <c r="L22" i="23"/>
  <c r="L14" i="23"/>
  <c r="L28" i="23"/>
  <c r="U28" i="23" s="1"/>
  <c r="V28" i="23" s="1"/>
  <c r="W28" i="23" s="1"/>
  <c r="L72" i="23"/>
  <c r="U72" i="23" s="1"/>
  <c r="L12" i="23"/>
  <c r="U12" i="23" s="1"/>
  <c r="BO10" i="23"/>
  <c r="L13" i="23"/>
  <c r="BE13" i="23"/>
  <c r="BI14" i="23"/>
  <c r="BQ16" i="23"/>
  <c r="BE18" i="23"/>
  <c r="BL20" i="23"/>
  <c r="BO21" i="23"/>
  <c r="BP21" i="23"/>
  <c r="L24" i="23"/>
  <c r="BE24" i="23"/>
  <c r="BI25" i="23"/>
  <c r="L29" i="23"/>
  <c r="U29" i="23" s="1"/>
  <c r="BE29" i="23"/>
  <c r="BI30" i="23"/>
  <c r="BP31" i="23"/>
  <c r="BQ31" i="23"/>
  <c r="BQ32" i="23"/>
  <c r="BL34" i="23"/>
  <c r="L36" i="23"/>
  <c r="U36" i="23" s="1"/>
  <c r="BH41" i="23"/>
  <c r="BP43" i="23"/>
  <c r="BQ43" i="23"/>
  <c r="BK47" i="23"/>
  <c r="BL48" i="23"/>
  <c r="BI52" i="23"/>
  <c r="BK55" i="23"/>
  <c r="BK57" i="23"/>
  <c r="BK60" i="23"/>
  <c r="BK66" i="23"/>
  <c r="U25" i="23"/>
  <c r="U17" i="23"/>
  <c r="U22" i="23"/>
  <c r="U14" i="23"/>
  <c r="U10" i="23"/>
  <c r="BQ10" i="23"/>
  <c r="BE11" i="23"/>
  <c r="BE12" i="23"/>
  <c r="BJ14" i="23"/>
  <c r="BI19" i="23"/>
  <c r="BP20" i="23"/>
  <c r="BQ20" i="23"/>
  <c r="BQ21" i="23"/>
  <c r="BE23" i="23"/>
  <c r="BL25" i="23"/>
  <c r="BE27" i="23"/>
  <c r="BE28" i="23"/>
  <c r="BJ30" i="23"/>
  <c r="BO31" i="23"/>
  <c r="BJ38" i="23"/>
  <c r="BK41" i="23"/>
  <c r="BO43" i="23"/>
  <c r="BI44" i="23"/>
  <c r="BL47" i="23"/>
  <c r="BI49" i="23"/>
  <c r="BL57" i="23"/>
  <c r="BL66" i="23"/>
  <c r="BT12" i="23"/>
  <c r="BR14" i="23"/>
  <c r="BT17" i="23"/>
  <c r="BN18" i="23"/>
  <c r="BR19" i="23"/>
  <c r="BT22" i="23"/>
  <c r="BN23" i="23"/>
  <c r="BR24" i="23"/>
  <c r="B27" i="23"/>
  <c r="BU27" i="23"/>
  <c r="BN28" i="23"/>
  <c r="BS29" i="23"/>
  <c r="B32" i="23"/>
  <c r="BU32" i="23"/>
  <c r="BS35" i="23"/>
  <c r="BT37" i="23"/>
  <c r="B39" i="23"/>
  <c r="BN39" i="23"/>
  <c r="BR40" i="23"/>
  <c r="BU44" i="23"/>
  <c r="BN46" i="23"/>
  <c r="BN47" i="23"/>
  <c r="BR51" i="23"/>
  <c r="BT62" i="23"/>
  <c r="B78" i="23"/>
  <c r="B93" i="23"/>
  <c r="B98" i="23"/>
  <c r="B99" i="23"/>
  <c r="B92" i="23"/>
  <c r="B96" i="23"/>
  <c r="L96" i="23" s="1"/>
  <c r="U96" i="23" s="1"/>
  <c r="AD96" i="23" s="1"/>
  <c r="AM96" i="23" s="1"/>
  <c r="AV96" i="23" s="1"/>
  <c r="BE96" i="23" s="1"/>
  <c r="B97" i="23"/>
  <c r="B95" i="23"/>
  <c r="B90" i="23"/>
  <c r="B94" i="23"/>
  <c r="B89" i="23"/>
  <c r="B85" i="23"/>
  <c r="B82" i="23"/>
  <c r="B77" i="23"/>
  <c r="B80" i="23"/>
  <c r="B70" i="23"/>
  <c r="B86" i="23"/>
  <c r="L86" i="23" s="1"/>
  <c r="U86" i="23" s="1"/>
  <c r="AD86" i="23" s="1"/>
  <c r="AM86" i="23" s="1"/>
  <c r="AV86" i="23" s="1"/>
  <c r="BE86" i="23" s="1"/>
  <c r="B84" i="23"/>
  <c r="L84" i="23" s="1"/>
  <c r="U84" i="23" s="1"/>
  <c r="AD84" i="23" s="1"/>
  <c r="AM84" i="23" s="1"/>
  <c r="AV84" i="23" s="1"/>
  <c r="BE84" i="23" s="1"/>
  <c r="B71" i="23"/>
  <c r="L71" i="23" s="1"/>
  <c r="U71" i="23" s="1"/>
  <c r="AD71" i="23" s="1"/>
  <c r="AM71" i="23" s="1"/>
  <c r="B87" i="23"/>
  <c r="B68" i="23"/>
  <c r="B67" i="23"/>
  <c r="B74" i="23"/>
  <c r="B63" i="23"/>
  <c r="B55" i="23"/>
  <c r="L55" i="23" s="1"/>
  <c r="U55" i="23" s="1"/>
  <c r="AD55" i="23" s="1"/>
  <c r="AM55" i="23" s="1"/>
  <c r="B91" i="23"/>
  <c r="B69" i="23"/>
  <c r="B60" i="23"/>
  <c r="B52" i="23"/>
  <c r="L52" i="23" s="1"/>
  <c r="U52" i="23" s="1"/>
  <c r="AD52" i="23" s="1"/>
  <c r="AM52" i="23" s="1"/>
  <c r="B65" i="23"/>
  <c r="B48" i="23"/>
  <c r="B38" i="23"/>
  <c r="B73" i="23"/>
  <c r="B66" i="23"/>
  <c r="B61" i="23"/>
  <c r="B56" i="23"/>
  <c r="B43" i="23"/>
  <c r="B35" i="23"/>
  <c r="B58" i="23"/>
  <c r="B46" i="23"/>
  <c r="B45" i="23"/>
  <c r="B40" i="23"/>
  <c r="B34" i="23"/>
  <c r="B26" i="23"/>
  <c r="B18" i="23"/>
  <c r="B10" i="23"/>
  <c r="B76" i="23"/>
  <c r="B75" i="23"/>
  <c r="B47" i="23"/>
  <c r="B41" i="23"/>
  <c r="L41" i="23" s="1"/>
  <c r="U41" i="23" s="1"/>
  <c r="AD41" i="23" s="1"/>
  <c r="B37" i="23"/>
  <c r="B31" i="23"/>
  <c r="B23" i="23"/>
  <c r="B15" i="23"/>
  <c r="B83" i="23"/>
  <c r="B79" i="23"/>
  <c r="BT99" i="23"/>
  <c r="BR96" i="23"/>
  <c r="BS95" i="23"/>
  <c r="BT94" i="23"/>
  <c r="BU93" i="23"/>
  <c r="BN92" i="23"/>
  <c r="BU98" i="23"/>
  <c r="BT97" i="23"/>
  <c r="BS96" i="23"/>
  <c r="BU91" i="23"/>
  <c r="BT90" i="23"/>
  <c r="BN99" i="23"/>
  <c r="BT98" i="23"/>
  <c r="BS97" i="23"/>
  <c r="BN93" i="23"/>
  <c r="BU92" i="23"/>
  <c r="BT91" i="23"/>
  <c r="BS90" i="23"/>
  <c r="BU99" i="23"/>
  <c r="BN98" i="23"/>
  <c r="BU94" i="23"/>
  <c r="BS91" i="23"/>
  <c r="BN90" i="23"/>
  <c r="BS89" i="23"/>
  <c r="BT88" i="23"/>
  <c r="BS99" i="23"/>
  <c r="BU97" i="23"/>
  <c r="BS94" i="23"/>
  <c r="BR91" i="23"/>
  <c r="BR89" i="23"/>
  <c r="BS88" i="23"/>
  <c r="BU95" i="23"/>
  <c r="BT93" i="23"/>
  <c r="BS92" i="23"/>
  <c r="BR87" i="23"/>
  <c r="BS86" i="23"/>
  <c r="BS98" i="23"/>
  <c r="BS93" i="23"/>
  <c r="BN91" i="23"/>
  <c r="BN88" i="23"/>
  <c r="BU85" i="23"/>
  <c r="BN84" i="23"/>
  <c r="BR95" i="23"/>
  <c r="BR92" i="23"/>
  <c r="BU88" i="23"/>
  <c r="BN87" i="23"/>
  <c r="BR85" i="23"/>
  <c r="BS84" i="23"/>
  <c r="BT83" i="23"/>
  <c r="BU82" i="23"/>
  <c r="BN81" i="23"/>
  <c r="BR77" i="23"/>
  <c r="BS76" i="23"/>
  <c r="BR98" i="23"/>
  <c r="BN97" i="23"/>
  <c r="BR93" i="23"/>
  <c r="BU90" i="23"/>
  <c r="BT87" i="23"/>
  <c r="BS83" i="23"/>
  <c r="BR82" i="23"/>
  <c r="BN79" i="23"/>
  <c r="BU77" i="23"/>
  <c r="BT76" i="23"/>
  <c r="BS75" i="23"/>
  <c r="BT74" i="23"/>
  <c r="BU73" i="23"/>
  <c r="BT95" i="23"/>
  <c r="BN85" i="23"/>
  <c r="BT84" i="23"/>
  <c r="BU80" i="23"/>
  <c r="BT79" i="23"/>
  <c r="BS78" i="23"/>
  <c r="BR73" i="23"/>
  <c r="BS72" i="23"/>
  <c r="BT71" i="23"/>
  <c r="BU70" i="23"/>
  <c r="BN69" i="23"/>
  <c r="BR90" i="23"/>
  <c r="BS87" i="23"/>
  <c r="BR86" i="23"/>
  <c r="BR84" i="23"/>
  <c r="BN83" i="23"/>
  <c r="BN82" i="23"/>
  <c r="BU81" i="23"/>
  <c r="BR80" i="23"/>
  <c r="BN96" i="23"/>
  <c r="BU89" i="23"/>
  <c r="BT82" i="23"/>
  <c r="BS79" i="23"/>
  <c r="BR99" i="23"/>
  <c r="BR83" i="23"/>
  <c r="BU79" i="23"/>
  <c r="BU78" i="23"/>
  <c r="BR75" i="23"/>
  <c r="BN74" i="23"/>
  <c r="BT73" i="23"/>
  <c r="BU71" i="23"/>
  <c r="BS70" i="23"/>
  <c r="BR69" i="23"/>
  <c r="BN89" i="23"/>
  <c r="BS85" i="23"/>
  <c r="BR81" i="23"/>
  <c r="BR76" i="23"/>
  <c r="BS74" i="23"/>
  <c r="BU68" i="23"/>
  <c r="BT67" i="23"/>
  <c r="BN66" i="23"/>
  <c r="BR94" i="23"/>
  <c r="BS82" i="23"/>
  <c r="BS71" i="23"/>
  <c r="BS68" i="23"/>
  <c r="BS65" i="23"/>
  <c r="BT64" i="23"/>
  <c r="BU63" i="23"/>
  <c r="BN62" i="23"/>
  <c r="BR58" i="23"/>
  <c r="BS57" i="23"/>
  <c r="BT56" i="23"/>
  <c r="BU55" i="23"/>
  <c r="BN54" i="23"/>
  <c r="BR50" i="23"/>
  <c r="BS49" i="23"/>
  <c r="BT48" i="23"/>
  <c r="BU96" i="23"/>
  <c r="BU87" i="23"/>
  <c r="BN86" i="23"/>
  <c r="BU84" i="23"/>
  <c r="BT80" i="23"/>
  <c r="BR78" i="23"/>
  <c r="BS77" i="23"/>
  <c r="BT72" i="23"/>
  <c r="BS69" i="23"/>
  <c r="BN68" i="23"/>
  <c r="BS67" i="23"/>
  <c r="BT66" i="23"/>
  <c r="BR63" i="23"/>
  <c r="BS62" i="23"/>
  <c r="BT61" i="23"/>
  <c r="BU60" i="23"/>
  <c r="BN59" i="23"/>
  <c r="BR55" i="23"/>
  <c r="BS54" i="23"/>
  <c r="BT53" i="23"/>
  <c r="BU52" i="23"/>
  <c r="BN51" i="23"/>
  <c r="BR47" i="23"/>
  <c r="BS46" i="23"/>
  <c r="BT45" i="23"/>
  <c r="BS80" i="23"/>
  <c r="BR67" i="23"/>
  <c r="BS66" i="23"/>
  <c r="BU65" i="23"/>
  <c r="BR62" i="23"/>
  <c r="BN61" i="23"/>
  <c r="BT60" i="23"/>
  <c r="BR57" i="23"/>
  <c r="BN56" i="23"/>
  <c r="BT55" i="23"/>
  <c r="BR52" i="23"/>
  <c r="BT50" i="23"/>
  <c r="BT47" i="23"/>
  <c r="BR46" i="23"/>
  <c r="BR41" i="23"/>
  <c r="BS40" i="23"/>
  <c r="BT39" i="23"/>
  <c r="BU38" i="23"/>
  <c r="BN37" i="23"/>
  <c r="BT77" i="23"/>
  <c r="BN76" i="23"/>
  <c r="BT75" i="23"/>
  <c r="BU72" i="23"/>
  <c r="BT70" i="23"/>
  <c r="BT69" i="23"/>
  <c r="BT68" i="23"/>
  <c r="BN67" i="23"/>
  <c r="BS63" i="23"/>
  <c r="BU61" i="23"/>
  <c r="BS58" i="23"/>
  <c r="BN57" i="23"/>
  <c r="BU56" i="23"/>
  <c r="BR53" i="23"/>
  <c r="BN52" i="23"/>
  <c r="BT51" i="23"/>
  <c r="BR48" i="23"/>
  <c r="BN45" i="23"/>
  <c r="BT44" i="23"/>
  <c r="BU43" i="23"/>
  <c r="BN42" i="23"/>
  <c r="BR38" i="23"/>
  <c r="BS37" i="23"/>
  <c r="BT36" i="23"/>
  <c r="BU35" i="23"/>
  <c r="BN34" i="23"/>
  <c r="BT81" i="23"/>
  <c r="BU74" i="23"/>
  <c r="BS59" i="23"/>
  <c r="BN58" i="23"/>
  <c r="BS56" i="23"/>
  <c r="BU53" i="23"/>
  <c r="BR49" i="23"/>
  <c r="BN48" i="23"/>
  <c r="BS42" i="23"/>
  <c r="BN41" i="23"/>
  <c r="BU40" i="23"/>
  <c r="BR37" i="23"/>
  <c r="BN36" i="23"/>
  <c r="BT34" i="23"/>
  <c r="BN33" i="23"/>
  <c r="BR29" i="23"/>
  <c r="BS28" i="23"/>
  <c r="BT27" i="23"/>
  <c r="BU26" i="23"/>
  <c r="BN25" i="23"/>
  <c r="BR21" i="23"/>
  <c r="BS20" i="23"/>
  <c r="BT19" i="23"/>
  <c r="BU18" i="23"/>
  <c r="BN17" i="23"/>
  <c r="BR13" i="23"/>
  <c r="BS12" i="23"/>
  <c r="BT11" i="23"/>
  <c r="BU10" i="23"/>
  <c r="BN9" i="23"/>
  <c r="BR97" i="23"/>
  <c r="BU83" i="23"/>
  <c r="BS81" i="23"/>
  <c r="BT78" i="23"/>
  <c r="BN77" i="23"/>
  <c r="BN75" i="23"/>
  <c r="BR74" i="23"/>
  <c r="BN72" i="23"/>
  <c r="BN65" i="23"/>
  <c r="BT63" i="23"/>
  <c r="BR59" i="23"/>
  <c r="BR56" i="23"/>
  <c r="BN55" i="23"/>
  <c r="BN78" i="23"/>
  <c r="BS73" i="23"/>
  <c r="BU66" i="23"/>
  <c r="BU64" i="23"/>
  <c r="BR60" i="23"/>
  <c r="BT57" i="23"/>
  <c r="BT54" i="23"/>
  <c r="BU51" i="23"/>
  <c r="BU45" i="23"/>
  <c r="BS43" i="23"/>
  <c r="BU41" i="23"/>
  <c r="BS38" i="23"/>
  <c r="BS36" i="23"/>
  <c r="BR35" i="23"/>
  <c r="BS33" i="23"/>
  <c r="BT32" i="23"/>
  <c r="BU31" i="23"/>
  <c r="BN30" i="23"/>
  <c r="BR26" i="23"/>
  <c r="BS25" i="23"/>
  <c r="BT24" i="23"/>
  <c r="BU23" i="23"/>
  <c r="BN22" i="23"/>
  <c r="BR18" i="23"/>
  <c r="BS17" i="23"/>
  <c r="BT16" i="23"/>
  <c r="BU15" i="23"/>
  <c r="BN14" i="23"/>
  <c r="BR10" i="23"/>
  <c r="BS9" i="23"/>
  <c r="BN95" i="23"/>
  <c r="BT85" i="23"/>
  <c r="BN73" i="23"/>
  <c r="BR71" i="23"/>
  <c r="BN70" i="23"/>
  <c r="BR66" i="23"/>
  <c r="BS64" i="23"/>
  <c r="BS61" i="23"/>
  <c r="BU58" i="23"/>
  <c r="B11" i="23"/>
  <c r="BU11" i="23"/>
  <c r="BN12" i="23"/>
  <c r="BS13" i="23"/>
  <c r="B16" i="23"/>
  <c r="BU16" i="23"/>
  <c r="BS18" i="23"/>
  <c r="B21" i="23"/>
  <c r="BU21" i="23"/>
  <c r="BS23" i="23"/>
  <c r="BT28" i="23"/>
  <c r="BR30" i="23"/>
  <c r="BT33" i="23"/>
  <c r="BU34" i="23"/>
  <c r="BN35" i="23"/>
  <c r="B36" i="23"/>
  <c r="BU39" i="23"/>
  <c r="BT42" i="23"/>
  <c r="B44" i="23"/>
  <c r="BN44" i="23"/>
  <c r="BT49" i="23"/>
  <c r="B50" i="23"/>
  <c r="BU54" i="23"/>
  <c r="BU57" i="23"/>
  <c r="BT58" i="23"/>
  <c r="BU59" i="23"/>
  <c r="B64" i="23"/>
  <c r="BR70" i="23"/>
  <c r="BR79" i="23"/>
  <c r="AZ58" i="23"/>
  <c r="BA57" i="23"/>
  <c r="BB56" i="23"/>
  <c r="BC55" i="23"/>
  <c r="AV54" i="23"/>
  <c r="AZ50" i="23"/>
  <c r="BA49" i="23"/>
  <c r="AZ55" i="23"/>
  <c r="BA54" i="23"/>
  <c r="BB53" i="23"/>
  <c r="BC52" i="23"/>
  <c r="AV51" i="23"/>
  <c r="AZ47" i="23"/>
  <c r="BA46" i="23"/>
  <c r="BB45" i="23"/>
  <c r="BA56" i="23"/>
  <c r="BC54" i="23"/>
  <c r="BA51" i="23"/>
  <c r="AV50" i="23"/>
  <c r="BC49" i="23"/>
  <c r="BA48" i="23"/>
  <c r="AZ41" i="23"/>
  <c r="BA40" i="23"/>
  <c r="BB39" i="23"/>
  <c r="BC38" i="23"/>
  <c r="AV37" i="23"/>
  <c r="BB57" i="23"/>
  <c r="BA52" i="23"/>
  <c r="BC50" i="23"/>
  <c r="AV47" i="23"/>
  <c r="BC45" i="23"/>
  <c r="BB44" i="23"/>
  <c r="BC43" i="23"/>
  <c r="AV42" i="23"/>
  <c r="AZ38" i="23"/>
  <c r="BA37" i="23"/>
  <c r="BB36" i="23"/>
  <c r="BC35" i="23"/>
  <c r="AV34" i="23"/>
  <c r="BA9" i="23"/>
  <c r="AZ10" i="23"/>
  <c r="AV14" i="23"/>
  <c r="BC15" i="23"/>
  <c r="BB16" i="23"/>
  <c r="BA17" i="23"/>
  <c r="AZ18" i="23"/>
  <c r="AV22" i="23"/>
  <c r="BC23" i="23"/>
  <c r="BB24" i="23"/>
  <c r="BA25" i="23"/>
  <c r="AZ26" i="23"/>
  <c r="AV30" i="23"/>
  <c r="BC31" i="23"/>
  <c r="BB32" i="23"/>
  <c r="BA33" i="23"/>
  <c r="BB37" i="23"/>
  <c r="AV38" i="23"/>
  <c r="AZ39" i="23"/>
  <c r="BB42" i="23"/>
  <c r="AV43" i="23"/>
  <c r="AZ44" i="23"/>
  <c r="BC47" i="23"/>
  <c r="AV49" i="23"/>
  <c r="BA50" i="23"/>
  <c r="AV52" i="23"/>
  <c r="AZ53" i="23"/>
  <c r="BC57" i="23"/>
  <c r="AV9" i="23"/>
  <c r="BC10" i="23"/>
  <c r="BB11" i="23"/>
  <c r="BA12" i="23"/>
  <c r="AZ13" i="23"/>
  <c r="AV17" i="23"/>
  <c r="BC18" i="23"/>
  <c r="BB19" i="23"/>
  <c r="BA20" i="23"/>
  <c r="AZ21" i="23"/>
  <c r="AV25" i="23"/>
  <c r="BC26" i="23"/>
  <c r="BB27" i="23"/>
  <c r="BA28" i="23"/>
  <c r="AZ29" i="23"/>
  <c r="AV33" i="23"/>
  <c r="AZ34" i="23"/>
  <c r="BA35" i="23"/>
  <c r="BC36" i="23"/>
  <c r="BB41" i="23"/>
  <c r="AZ43" i="23"/>
  <c r="BC46" i="23"/>
  <c r="AZ48" i="23"/>
  <c r="BB49" i="23"/>
  <c r="AZ52" i="23"/>
  <c r="BO80" i="23" l="1"/>
  <c r="BP80" i="23"/>
  <c r="BP15" i="23"/>
  <c r="BP40" i="23"/>
  <c r="BO15" i="23"/>
  <c r="BO40" i="23"/>
  <c r="BO60" i="23"/>
  <c r="BP60" i="23"/>
  <c r="BP29" i="23"/>
  <c r="BQ26" i="23"/>
  <c r="BO26" i="23"/>
  <c r="BQ29" i="23"/>
  <c r="W12" i="23"/>
  <c r="O11" i="23"/>
  <c r="Q11" i="23" s="1"/>
  <c r="R11" i="23" s="1"/>
  <c r="S11" i="23" s="1"/>
  <c r="N10" i="23"/>
  <c r="N11" i="23"/>
  <c r="AW27" i="23"/>
  <c r="AX27" i="23"/>
  <c r="AX35" i="23"/>
  <c r="AY35" i="23"/>
  <c r="AY39" i="23"/>
  <c r="BH21" i="23"/>
  <c r="C22" i="23"/>
  <c r="BH38" i="23"/>
  <c r="C13" i="23"/>
  <c r="G13" i="23" s="1"/>
  <c r="C92" i="23"/>
  <c r="C11" i="23"/>
  <c r="F11" i="23" s="1"/>
  <c r="C10" i="23"/>
  <c r="E10" i="23" s="1"/>
  <c r="BG35" i="23"/>
  <c r="BF50" i="23"/>
  <c r="BF35" i="23"/>
  <c r="BH16" i="23"/>
  <c r="BF16" i="23"/>
  <c r="AX12" i="23"/>
  <c r="BF21" i="23"/>
  <c r="BH32" i="23"/>
  <c r="BF32" i="23"/>
  <c r="BH49" i="23"/>
  <c r="BG49" i="23"/>
  <c r="BG38" i="23"/>
  <c r="BF19" i="23"/>
  <c r="BG50" i="23"/>
  <c r="BG19" i="23"/>
  <c r="AW45" i="23"/>
  <c r="AW39" i="23"/>
  <c r="AY45" i="23"/>
  <c r="AX40" i="23"/>
  <c r="AX21" i="23"/>
  <c r="AX32" i="23"/>
  <c r="AX56" i="23"/>
  <c r="C45" i="23"/>
  <c r="C71" i="23"/>
  <c r="C79" i="23"/>
  <c r="C25" i="23"/>
  <c r="AY56" i="23"/>
  <c r="AY40" i="23"/>
  <c r="C74" i="23"/>
  <c r="C30" i="23"/>
  <c r="C65" i="23"/>
  <c r="C54" i="23"/>
  <c r="C89" i="23"/>
  <c r="C16" i="23"/>
  <c r="C44" i="23"/>
  <c r="C48" i="23"/>
  <c r="C63" i="23"/>
  <c r="C49" i="23"/>
  <c r="C58" i="23"/>
  <c r="C81" i="23"/>
  <c r="C75" i="23"/>
  <c r="C24" i="23"/>
  <c r="C77" i="23"/>
  <c r="C35" i="23"/>
  <c r="C76" i="23"/>
  <c r="C61" i="23"/>
  <c r="C82" i="23"/>
  <c r="C51" i="23"/>
  <c r="C93" i="23"/>
  <c r="AW21" i="23"/>
  <c r="C15" i="23"/>
  <c r="C66" i="23"/>
  <c r="C17" i="23"/>
  <c r="C69" i="23"/>
  <c r="AX44" i="23"/>
  <c r="AX18" i="23"/>
  <c r="AW18" i="23"/>
  <c r="AX16" i="23"/>
  <c r="AX26" i="23"/>
  <c r="AW16" i="23"/>
  <c r="AY23" i="23"/>
  <c r="AW23" i="23"/>
  <c r="AW24" i="23"/>
  <c r="AX13" i="23"/>
  <c r="AY26" i="23"/>
  <c r="AV71" i="23"/>
  <c r="AP71" i="23"/>
  <c r="AN71" i="23"/>
  <c r="AQ71" i="23" s="1"/>
  <c r="AO71" i="23"/>
  <c r="AW80" i="23"/>
  <c r="AZ80" i="23" s="1"/>
  <c r="AX80" i="23"/>
  <c r="AY80" i="23"/>
  <c r="AW41" i="23"/>
  <c r="AX57" i="23"/>
  <c r="AD72" i="23"/>
  <c r="AM72" i="23" s="1"/>
  <c r="AV72" i="23" s="1"/>
  <c r="AY41" i="23"/>
  <c r="AY58" i="23"/>
  <c r="AW15" i="23"/>
  <c r="AY12" i="23"/>
  <c r="AX10" i="23"/>
  <c r="AY11" i="23"/>
  <c r="AW48" i="23"/>
  <c r="AX19" i="23"/>
  <c r="AY48" i="23"/>
  <c r="AY13" i="23"/>
  <c r="AY53" i="23"/>
  <c r="AW53" i="23"/>
  <c r="AW55" i="23"/>
  <c r="AW11" i="23"/>
  <c r="AW58" i="23"/>
  <c r="AY20" i="23"/>
  <c r="AX55" i="23"/>
  <c r="AY46" i="23"/>
  <c r="AX20" i="23"/>
  <c r="AY15" i="23"/>
  <c r="AY32" i="23"/>
  <c r="AW44" i="23"/>
  <c r="AY28" i="23"/>
  <c r="AY19" i="23"/>
  <c r="AX46" i="23"/>
  <c r="AX36" i="23"/>
  <c r="AY24" i="23"/>
  <c r="AX28" i="23"/>
  <c r="AY57" i="23"/>
  <c r="AW36" i="23"/>
  <c r="AY29" i="23"/>
  <c r="AW31" i="23"/>
  <c r="AY31" i="23"/>
  <c r="AW29" i="23"/>
  <c r="AY10" i="23"/>
  <c r="C62" i="23"/>
  <c r="C88" i="23"/>
  <c r="E13" i="23"/>
  <c r="C27" i="23"/>
  <c r="C18" i="23"/>
  <c r="C47" i="23"/>
  <c r="C95" i="23"/>
  <c r="C80" i="23"/>
  <c r="C86" i="23"/>
  <c r="C20" i="23"/>
  <c r="C52" i="23"/>
  <c r="C12" i="23"/>
  <c r="D12" i="23" s="1"/>
  <c r="CO12" i="23" s="1"/>
  <c r="C46" i="23"/>
  <c r="C56" i="23"/>
  <c r="C9" i="23"/>
  <c r="F9" i="23" s="1"/>
  <c r="C33" i="23"/>
  <c r="C42" i="23"/>
  <c r="C97" i="23"/>
  <c r="C83" i="23"/>
  <c r="C87" i="23"/>
  <c r="C32" i="23"/>
  <c r="D13" i="23"/>
  <c r="CO13" i="23" s="1"/>
  <c r="C38" i="23"/>
  <c r="C29" i="23"/>
  <c r="C31" i="23"/>
  <c r="C55" i="23"/>
  <c r="C59" i="23"/>
  <c r="C72" i="23"/>
  <c r="C91" i="23"/>
  <c r="C96" i="23"/>
  <c r="C99" i="23"/>
  <c r="C60" i="23"/>
  <c r="C68" i="23"/>
  <c r="C43" i="23"/>
  <c r="C41" i="23"/>
  <c r="C70" i="23"/>
  <c r="C67" i="23"/>
  <c r="C84" i="23"/>
  <c r="C98" i="23"/>
  <c r="C90" i="23"/>
  <c r="C28" i="23"/>
  <c r="C50" i="23"/>
  <c r="C21" i="23"/>
  <c r="C19" i="23"/>
  <c r="C26" i="23"/>
  <c r="C53" i="23"/>
  <c r="C78" i="23"/>
  <c r="C94" i="23"/>
  <c r="C85" i="23"/>
  <c r="C73" i="23"/>
  <c r="C39" i="23"/>
  <c r="C23" i="23"/>
  <c r="C57" i="23"/>
  <c r="C36" i="23"/>
  <c r="C64" i="23"/>
  <c r="C40" i="23"/>
  <c r="C37" i="23"/>
  <c r="X19" i="23"/>
  <c r="Z19" i="23" s="1"/>
  <c r="AA19" i="23" s="1"/>
  <c r="AB19" i="23" s="1"/>
  <c r="L92" i="23"/>
  <c r="U92" i="23" s="1"/>
  <c r="L64" i="23"/>
  <c r="L61" i="23"/>
  <c r="U61" i="23" s="1"/>
  <c r="L93" i="23"/>
  <c r="U93" i="23" s="1"/>
  <c r="M10" i="23"/>
  <c r="P10" i="23" s="1"/>
  <c r="X11" i="23"/>
  <c r="X12" i="23"/>
  <c r="V29" i="23"/>
  <c r="Y29" i="23" s="1"/>
  <c r="V11" i="23"/>
  <c r="Y11" i="23" s="1"/>
  <c r="X13" i="23"/>
  <c r="Z13" i="23" s="1"/>
  <c r="AA13" i="23" s="1"/>
  <c r="AB13" i="23" s="1"/>
  <c r="BY48" i="23"/>
  <c r="CJ48" i="23" s="1"/>
  <c r="W24" i="23"/>
  <c r="V49" i="23"/>
  <c r="W49" i="23" s="1"/>
  <c r="BY30" i="23"/>
  <c r="CJ30" i="23" s="1"/>
  <c r="BY49" i="23"/>
  <c r="CJ49" i="23" s="1"/>
  <c r="V12" i="23"/>
  <c r="Y12" i="23" s="1"/>
  <c r="W19" i="23"/>
  <c r="W13" i="23"/>
  <c r="BY10" i="23"/>
  <c r="CJ10" i="23" s="1"/>
  <c r="BY86" i="23"/>
  <c r="CJ86" i="23" s="1"/>
  <c r="BY53" i="23"/>
  <c r="CJ53" i="23" s="1"/>
  <c r="BY19" i="23"/>
  <c r="BY52" i="23"/>
  <c r="CJ52" i="23" s="1"/>
  <c r="BY51" i="23"/>
  <c r="CJ51" i="23" s="1"/>
  <c r="X24" i="23"/>
  <c r="Z24" i="23" s="1"/>
  <c r="AA24" i="23" s="1"/>
  <c r="AB24" i="23" s="1"/>
  <c r="Y28" i="23"/>
  <c r="X28" i="23"/>
  <c r="BY55" i="23"/>
  <c r="CJ55" i="23" s="1"/>
  <c r="BY22" i="23"/>
  <c r="CJ22" i="23" s="1"/>
  <c r="BY13" i="23"/>
  <c r="BY25" i="23"/>
  <c r="CJ25" i="23" s="1"/>
  <c r="BY14" i="23"/>
  <c r="BY24" i="23"/>
  <c r="BY94" i="23"/>
  <c r="CJ94" i="23" s="1"/>
  <c r="M38" i="23"/>
  <c r="P38" i="23" s="1"/>
  <c r="L95" i="23"/>
  <c r="U95" i="23" s="1"/>
  <c r="M41" i="23"/>
  <c r="P41" i="23" s="1"/>
  <c r="BY41" i="23"/>
  <c r="CJ41" i="23" s="1"/>
  <c r="D34" i="23"/>
  <c r="CO34" i="23" s="1"/>
  <c r="F34" i="23"/>
  <c r="L34" i="23"/>
  <c r="U34" i="23" s="1"/>
  <c r="E34" i="23"/>
  <c r="L40" i="23"/>
  <c r="L58" i="23"/>
  <c r="U58" i="23" s="1"/>
  <c r="L35" i="23"/>
  <c r="U35" i="23" s="1"/>
  <c r="L87" i="23"/>
  <c r="U87" i="23" s="1"/>
  <c r="M29" i="23"/>
  <c r="P29" i="23" s="1"/>
  <c r="BY29" i="23"/>
  <c r="M12" i="23"/>
  <c r="P12" i="23" s="1"/>
  <c r="BY12" i="23"/>
  <c r="O12" i="23"/>
  <c r="AY9" i="23"/>
  <c r="AX9" i="23"/>
  <c r="AW9" i="23"/>
  <c r="AY47" i="23"/>
  <c r="AW47" i="23"/>
  <c r="AX47" i="23"/>
  <c r="AW50" i="23"/>
  <c r="AY50" i="23"/>
  <c r="AX50" i="23"/>
  <c r="AW81" i="23"/>
  <c r="AZ81" i="23" s="1"/>
  <c r="AY81" i="23"/>
  <c r="AX81" i="23"/>
  <c r="BQ95" i="23"/>
  <c r="BP95" i="23"/>
  <c r="BO95" i="23"/>
  <c r="BQ22" i="23"/>
  <c r="BO22" i="23"/>
  <c r="BP22" i="23"/>
  <c r="BO41" i="23"/>
  <c r="BP41" i="23"/>
  <c r="BQ41" i="23"/>
  <c r="BP57" i="23"/>
  <c r="BQ57" i="23"/>
  <c r="BO57" i="23"/>
  <c r="BO62" i="23"/>
  <c r="BQ62" i="23"/>
  <c r="BP62" i="23"/>
  <c r="BO66" i="23"/>
  <c r="BP66" i="23"/>
  <c r="BQ66" i="23"/>
  <c r="BO82" i="23"/>
  <c r="BQ82" i="23"/>
  <c r="BP82" i="23"/>
  <c r="BQ81" i="23"/>
  <c r="BP81" i="23"/>
  <c r="BO81" i="23"/>
  <c r="G34" i="23"/>
  <c r="L65" i="23"/>
  <c r="U65" i="23" s="1"/>
  <c r="M28" i="23"/>
  <c r="P28" i="23" s="1"/>
  <c r="BY28" i="23"/>
  <c r="M69" i="23"/>
  <c r="P69" i="23" s="1"/>
  <c r="M15" i="23"/>
  <c r="P15" i="23" s="1"/>
  <c r="BF47" i="23"/>
  <c r="BH47" i="23"/>
  <c r="BG47" i="23"/>
  <c r="BF58" i="23"/>
  <c r="BG58" i="23"/>
  <c r="BH58" i="23"/>
  <c r="BH17" i="23"/>
  <c r="BF17" i="23"/>
  <c r="BG17" i="23"/>
  <c r="BG65" i="23"/>
  <c r="BH65" i="23"/>
  <c r="BF65" i="23"/>
  <c r="BG75" i="23"/>
  <c r="BF75" i="23"/>
  <c r="BI75" i="23" s="1"/>
  <c r="BH75" i="23"/>
  <c r="BH82" i="23"/>
  <c r="BG82" i="23"/>
  <c r="BF82" i="23"/>
  <c r="BI82" i="23" s="1"/>
  <c r="BF80" i="23"/>
  <c r="BI80" i="23" s="1"/>
  <c r="BH80" i="23"/>
  <c r="BG80" i="23"/>
  <c r="BH96" i="23"/>
  <c r="BG96" i="23"/>
  <c r="BF96" i="23"/>
  <c r="BI96" i="23" s="1"/>
  <c r="L26" i="23"/>
  <c r="M53" i="23"/>
  <c r="M81" i="23"/>
  <c r="P81" i="23" s="1"/>
  <c r="BY81" i="23"/>
  <c r="L79" i="23"/>
  <c r="U79" i="23" s="1"/>
  <c r="AW33" i="23"/>
  <c r="AY33" i="23"/>
  <c r="AX33" i="23"/>
  <c r="AY62" i="23"/>
  <c r="AW62" i="23"/>
  <c r="AZ62" i="23" s="1"/>
  <c r="AX62" i="23"/>
  <c r="AW99" i="23"/>
  <c r="AZ99" i="23" s="1"/>
  <c r="AY99" i="23"/>
  <c r="AX99" i="23"/>
  <c r="BO84" i="23"/>
  <c r="BP84" i="23"/>
  <c r="BQ84" i="23"/>
  <c r="L56" i="23"/>
  <c r="M52" i="23"/>
  <c r="P52" i="23" s="1"/>
  <c r="M91" i="23"/>
  <c r="P91" i="23" s="1"/>
  <c r="M9" i="23"/>
  <c r="P9" i="23" s="1"/>
  <c r="BY9" i="23"/>
  <c r="CJ9" i="23" s="1"/>
  <c r="BY33" i="23"/>
  <c r="CJ33" i="23" s="1"/>
  <c r="BP35" i="23"/>
  <c r="BO35" i="23"/>
  <c r="BQ35" i="23"/>
  <c r="L37" i="23"/>
  <c r="U37" i="23" s="1"/>
  <c r="L45" i="23"/>
  <c r="U45" i="23" s="1"/>
  <c r="L43" i="23"/>
  <c r="U43" i="23" s="1"/>
  <c r="L70" i="23"/>
  <c r="U70" i="23" s="1"/>
  <c r="BQ39" i="23"/>
  <c r="BP39" i="23"/>
  <c r="BO39" i="23"/>
  <c r="M59" i="23"/>
  <c r="P59" i="23" s="1"/>
  <c r="BY59" i="23"/>
  <c r="CJ59" i="23" s="1"/>
  <c r="L74" i="23"/>
  <c r="U74" i="23" s="1"/>
  <c r="AW37" i="23"/>
  <c r="AY37" i="23"/>
  <c r="AX37" i="23"/>
  <c r="AX82" i="23"/>
  <c r="AY82" i="23"/>
  <c r="AW82" i="23"/>
  <c r="AZ82" i="23" s="1"/>
  <c r="BO17" i="23"/>
  <c r="BQ17" i="23"/>
  <c r="BP17" i="23"/>
  <c r="BO61" i="23"/>
  <c r="BP61" i="23"/>
  <c r="BQ61" i="23"/>
  <c r="BO83" i="23"/>
  <c r="BP83" i="23"/>
  <c r="BQ83" i="23"/>
  <c r="L83" i="23"/>
  <c r="L60" i="23"/>
  <c r="U60" i="23" s="1"/>
  <c r="AD60" i="23" s="1"/>
  <c r="BY17" i="23"/>
  <c r="CJ17" i="23" s="1"/>
  <c r="L76" i="23"/>
  <c r="L18" i="23"/>
  <c r="M49" i="23"/>
  <c r="AX96" i="23"/>
  <c r="AW96" i="23"/>
  <c r="AZ96" i="23" s="1"/>
  <c r="AY96" i="23"/>
  <c r="BY96" i="23"/>
  <c r="AY14" i="23"/>
  <c r="AW14" i="23"/>
  <c r="AX14" i="23"/>
  <c r="AY42" i="23"/>
  <c r="AW42" i="23"/>
  <c r="AX42" i="23"/>
  <c r="AX75" i="23"/>
  <c r="AW75" i="23"/>
  <c r="AZ75" i="23" s="1"/>
  <c r="AY75" i="23"/>
  <c r="AY54" i="23"/>
  <c r="AX54" i="23"/>
  <c r="AW54" i="23"/>
  <c r="AW77" i="23"/>
  <c r="AZ77" i="23" s="1"/>
  <c r="AY77" i="23"/>
  <c r="AX77" i="23"/>
  <c r="AW86" i="23"/>
  <c r="AZ86" i="23" s="1"/>
  <c r="AY86" i="23"/>
  <c r="AX86" i="23"/>
  <c r="BY75" i="23"/>
  <c r="BO70" i="23"/>
  <c r="BP70" i="23"/>
  <c r="BQ70" i="23"/>
  <c r="BQ72" i="23"/>
  <c r="BO72" i="23"/>
  <c r="BP72" i="23"/>
  <c r="BQ9" i="23"/>
  <c r="BP9" i="23"/>
  <c r="BO9" i="23"/>
  <c r="BN7" i="23"/>
  <c r="BP67" i="23"/>
  <c r="BQ67" i="23"/>
  <c r="BO67" i="23"/>
  <c r="BO37" i="23"/>
  <c r="BQ37" i="23"/>
  <c r="BP37" i="23"/>
  <c r="BQ74" i="23"/>
  <c r="BO74" i="23"/>
  <c r="BP74" i="23"/>
  <c r="BQ97" i="23"/>
  <c r="BO97" i="23"/>
  <c r="BP97" i="23"/>
  <c r="BO91" i="23"/>
  <c r="BQ91" i="23"/>
  <c r="BP91" i="23"/>
  <c r="BO90" i="23"/>
  <c r="BP90" i="23"/>
  <c r="BQ90" i="23"/>
  <c r="BO93" i="23"/>
  <c r="BQ93" i="23"/>
  <c r="BP93" i="23"/>
  <c r="L47" i="23"/>
  <c r="U47" i="23" s="1"/>
  <c r="M71" i="23"/>
  <c r="P71" i="23" s="1"/>
  <c r="L89" i="23"/>
  <c r="U89" i="23" s="1"/>
  <c r="L85" i="23"/>
  <c r="U85" i="23" s="1"/>
  <c r="M77" i="23"/>
  <c r="P77" i="23" s="1"/>
  <c r="M99" i="23"/>
  <c r="P99" i="23" s="1"/>
  <c r="AX43" i="23"/>
  <c r="AW43" i="23"/>
  <c r="AY43" i="23"/>
  <c r="AY30" i="23"/>
  <c r="AW30" i="23"/>
  <c r="AX30" i="23"/>
  <c r="AY59" i="23"/>
  <c r="AW59" i="23"/>
  <c r="AZ59" i="23" s="1"/>
  <c r="AX59" i="23"/>
  <c r="AW84" i="23"/>
  <c r="AZ84" i="23" s="1"/>
  <c r="AY84" i="23"/>
  <c r="AX84" i="23"/>
  <c r="BY11" i="23"/>
  <c r="CJ11" i="23" s="1"/>
  <c r="BQ48" i="23"/>
  <c r="BO48" i="23"/>
  <c r="BP48" i="23"/>
  <c r="BQ34" i="23"/>
  <c r="BO34" i="23"/>
  <c r="BP34" i="23"/>
  <c r="BQ45" i="23"/>
  <c r="BO45" i="23"/>
  <c r="BP45" i="23"/>
  <c r="BP76" i="23"/>
  <c r="BQ76" i="23"/>
  <c r="BO76" i="23"/>
  <c r="BQ51" i="23"/>
  <c r="BP51" i="23"/>
  <c r="BO51" i="23"/>
  <c r="L67" i="23"/>
  <c r="U67" i="23" s="1"/>
  <c r="M84" i="23"/>
  <c r="P84" i="23" s="1"/>
  <c r="V86" i="23"/>
  <c r="Y86" i="23" s="1"/>
  <c r="V96" i="23"/>
  <c r="Y96" i="23" s="1"/>
  <c r="V97" i="23"/>
  <c r="Y97" i="23" s="1"/>
  <c r="L46" i="23"/>
  <c r="U46" i="23" s="1"/>
  <c r="L63" i="23"/>
  <c r="U63" i="23" s="1"/>
  <c r="M20" i="23"/>
  <c r="P20" i="23" s="1"/>
  <c r="AO28" i="23"/>
  <c r="AP28" i="23"/>
  <c r="AN28" i="23"/>
  <c r="AO20" i="23"/>
  <c r="AP20" i="23"/>
  <c r="AN20" i="23"/>
  <c r="AO40" i="23"/>
  <c r="AP40" i="23"/>
  <c r="AN40" i="23"/>
  <c r="AP22" i="23"/>
  <c r="AO22" i="23"/>
  <c r="AN22" i="23"/>
  <c r="AP17" i="23"/>
  <c r="AO17" i="23"/>
  <c r="AN17" i="23"/>
  <c r="AP59" i="23"/>
  <c r="AN59" i="23"/>
  <c r="AQ59" i="23" s="1"/>
  <c r="AO59" i="23"/>
  <c r="AN99" i="23"/>
  <c r="AQ99" i="23" s="1"/>
  <c r="AP99" i="23"/>
  <c r="AO99" i="23"/>
  <c r="AN82" i="23"/>
  <c r="AQ82" i="23" s="1"/>
  <c r="AP82" i="23"/>
  <c r="AO82" i="23"/>
  <c r="AP94" i="23"/>
  <c r="AO94" i="23"/>
  <c r="AN94" i="23"/>
  <c r="AQ94" i="23" s="1"/>
  <c r="AF26" i="23"/>
  <c r="AG26" i="23"/>
  <c r="AE26" i="23"/>
  <c r="AF31" i="23"/>
  <c r="AG31" i="23"/>
  <c r="AE31" i="23"/>
  <c r="AG19" i="23"/>
  <c r="AE19" i="23"/>
  <c r="AF19" i="23"/>
  <c r="AE13" i="23"/>
  <c r="AF13" i="23"/>
  <c r="AG13" i="23"/>
  <c r="AG38" i="23"/>
  <c r="AF38" i="23"/>
  <c r="AE38" i="23"/>
  <c r="AH38" i="23" s="1"/>
  <c r="AG30" i="23"/>
  <c r="AF30" i="23"/>
  <c r="AE30" i="23"/>
  <c r="AG9" i="23"/>
  <c r="AF9" i="23"/>
  <c r="AE9" i="23"/>
  <c r="AG42" i="23"/>
  <c r="AE42" i="23"/>
  <c r="AH42" i="23" s="1"/>
  <c r="AF42" i="23"/>
  <c r="AF94" i="23"/>
  <c r="AE94" i="23"/>
  <c r="AH94" i="23" s="1"/>
  <c r="AG94" i="23"/>
  <c r="AW17" i="23"/>
  <c r="AY17" i="23"/>
  <c r="AX17" i="23"/>
  <c r="AY97" i="23"/>
  <c r="AX97" i="23"/>
  <c r="AW97" i="23"/>
  <c r="AZ97" i="23" s="1"/>
  <c r="AY94" i="23"/>
  <c r="AX94" i="23"/>
  <c r="AW94" i="23"/>
  <c r="AZ94" i="23" s="1"/>
  <c r="L50" i="23"/>
  <c r="U50" i="23" s="1"/>
  <c r="AD50" i="23" s="1"/>
  <c r="L16" i="23"/>
  <c r="BQ14" i="23"/>
  <c r="BP14" i="23"/>
  <c r="BO14" i="23"/>
  <c r="BP65" i="23"/>
  <c r="BQ65" i="23"/>
  <c r="BO65" i="23"/>
  <c r="BO33" i="23"/>
  <c r="BQ33" i="23"/>
  <c r="BP33" i="23"/>
  <c r="BP54" i="23"/>
  <c r="BQ54" i="23"/>
  <c r="BO54" i="23"/>
  <c r="BP88" i="23"/>
  <c r="BO88" i="23"/>
  <c r="BQ88" i="23"/>
  <c r="M55" i="23"/>
  <c r="P55" i="23" s="1"/>
  <c r="M86" i="23"/>
  <c r="P86" i="23" s="1"/>
  <c r="BY97" i="23"/>
  <c r="BY20" i="23"/>
  <c r="V15" i="23"/>
  <c r="Y15" i="23" s="1"/>
  <c r="V22" i="23"/>
  <c r="Y22" i="23" s="1"/>
  <c r="V55" i="23"/>
  <c r="Y55" i="23" s="1"/>
  <c r="V88" i="23"/>
  <c r="Y88" i="23" s="1"/>
  <c r="BG43" i="23"/>
  <c r="BH43" i="23"/>
  <c r="BF43" i="23"/>
  <c r="AG11" i="23"/>
  <c r="AE11" i="23"/>
  <c r="AF11" i="23"/>
  <c r="AO12" i="23"/>
  <c r="AP12" i="23"/>
  <c r="AN12" i="23"/>
  <c r="AN29" i="23"/>
  <c r="AO29" i="23"/>
  <c r="AP29" i="23"/>
  <c r="AN44" i="23"/>
  <c r="AQ44" i="23" s="1"/>
  <c r="AO44" i="23"/>
  <c r="AP44" i="23"/>
  <c r="AR44" i="23" s="1"/>
  <c r="AS44" i="23" s="1"/>
  <c r="AT44" i="23" s="1"/>
  <c r="AO75" i="23"/>
  <c r="AN75" i="23"/>
  <c r="AQ75" i="23" s="1"/>
  <c r="AP75" i="23"/>
  <c r="AP42" i="23"/>
  <c r="AN42" i="23"/>
  <c r="AQ42" i="23" s="1"/>
  <c r="AO42" i="23"/>
  <c r="AP77" i="23"/>
  <c r="AO77" i="23"/>
  <c r="AN77" i="23"/>
  <c r="AQ77" i="23" s="1"/>
  <c r="AF49" i="23"/>
  <c r="AE49" i="23"/>
  <c r="AH49" i="23" s="1"/>
  <c r="AG49" i="23"/>
  <c r="AF77" i="23"/>
  <c r="AG77" i="23"/>
  <c r="AE77" i="23"/>
  <c r="AH77" i="23" s="1"/>
  <c r="AF23" i="23"/>
  <c r="AG23" i="23"/>
  <c r="AE23" i="23"/>
  <c r="V62" i="23"/>
  <c r="Y62" i="23" s="1"/>
  <c r="M48" i="23"/>
  <c r="P48" i="23" s="1"/>
  <c r="M94" i="23"/>
  <c r="P94" i="23" s="1"/>
  <c r="BG57" i="23"/>
  <c r="BF57" i="23"/>
  <c r="BH57" i="23"/>
  <c r="BH36" i="23"/>
  <c r="BG36" i="23"/>
  <c r="BF36" i="23"/>
  <c r="BH42" i="23"/>
  <c r="BG42" i="23"/>
  <c r="BF42" i="23"/>
  <c r="AP88" i="23"/>
  <c r="AN88" i="23"/>
  <c r="AQ88" i="23" s="1"/>
  <c r="AO88" i="23"/>
  <c r="AP62" i="23"/>
  <c r="AN62" i="23"/>
  <c r="AQ62" i="23" s="1"/>
  <c r="AO62" i="23"/>
  <c r="AE53" i="23"/>
  <c r="AH53" i="23" s="1"/>
  <c r="AF53" i="23"/>
  <c r="AG53" i="23"/>
  <c r="AG88" i="23"/>
  <c r="AE88" i="23"/>
  <c r="AH88" i="23" s="1"/>
  <c r="AF88" i="23"/>
  <c r="AY38" i="23"/>
  <c r="AX38" i="23"/>
  <c r="AW38" i="23"/>
  <c r="AY51" i="23"/>
  <c r="AW51" i="23"/>
  <c r="AX51" i="23"/>
  <c r="BP52" i="23"/>
  <c r="BQ52" i="23"/>
  <c r="BO52" i="23"/>
  <c r="BP86" i="23"/>
  <c r="BO86" i="23"/>
  <c r="BQ86" i="23"/>
  <c r="BQ96" i="23"/>
  <c r="BP96" i="23"/>
  <c r="BO96" i="23"/>
  <c r="L66" i="23"/>
  <c r="BY38" i="23"/>
  <c r="L68" i="23"/>
  <c r="BY77" i="23"/>
  <c r="CJ77" i="23" s="1"/>
  <c r="L32" i="23"/>
  <c r="U32" i="23" s="1"/>
  <c r="V32" i="23" s="1"/>
  <c r="Y32" i="23" s="1"/>
  <c r="BP23" i="23"/>
  <c r="BQ23" i="23"/>
  <c r="BO23" i="23"/>
  <c r="BY15" i="23"/>
  <c r="V71" i="23"/>
  <c r="Y71" i="23" s="1"/>
  <c r="V38" i="23"/>
  <c r="Y38" i="23" s="1"/>
  <c r="V36" i="23"/>
  <c r="Y36" i="23" s="1"/>
  <c r="M13" i="23"/>
  <c r="P13" i="23" s="1"/>
  <c r="N13" i="23"/>
  <c r="M51" i="23"/>
  <c r="P51" i="23" s="1"/>
  <c r="BH30" i="23"/>
  <c r="BF30" i="23"/>
  <c r="BG30" i="23"/>
  <c r="BF53" i="23"/>
  <c r="BG53" i="23"/>
  <c r="BH53" i="23"/>
  <c r="BG66" i="23"/>
  <c r="BH66" i="23"/>
  <c r="BF66" i="23"/>
  <c r="AP39" i="23"/>
  <c r="AN39" i="23"/>
  <c r="AO39" i="23"/>
  <c r="AO52" i="23"/>
  <c r="AP52" i="23"/>
  <c r="AN52" i="23"/>
  <c r="AQ52" i="23" s="1"/>
  <c r="AP14" i="23"/>
  <c r="AN14" i="23"/>
  <c r="AO14" i="23"/>
  <c r="AN53" i="23"/>
  <c r="AQ53" i="23" s="1"/>
  <c r="AP53" i="23"/>
  <c r="AO53" i="23"/>
  <c r="AN80" i="23"/>
  <c r="AQ80" i="23" s="1"/>
  <c r="AP80" i="23"/>
  <c r="AO80" i="23"/>
  <c r="AP97" i="23"/>
  <c r="AO97" i="23"/>
  <c r="AN97" i="23"/>
  <c r="AQ97" i="23" s="1"/>
  <c r="AF15" i="23"/>
  <c r="AG15" i="23"/>
  <c r="AE15" i="23"/>
  <c r="AE24" i="23"/>
  <c r="AG24" i="23"/>
  <c r="AF24" i="23"/>
  <c r="AG86" i="23"/>
  <c r="AF86" i="23"/>
  <c r="AE86" i="23"/>
  <c r="AH86" i="23" s="1"/>
  <c r="AG22" i="23"/>
  <c r="AE22" i="23"/>
  <c r="AF22" i="23"/>
  <c r="AE41" i="23"/>
  <c r="AH41" i="23" s="1"/>
  <c r="AG41" i="23"/>
  <c r="AF41" i="23"/>
  <c r="AF34" i="23"/>
  <c r="AG34" i="23"/>
  <c r="AE34" i="23"/>
  <c r="AG91" i="23"/>
  <c r="AF91" i="23"/>
  <c r="AE91" i="23"/>
  <c r="AH91" i="23" s="1"/>
  <c r="AE69" i="23"/>
  <c r="AH69" i="23" s="1"/>
  <c r="AG69" i="23"/>
  <c r="AF69" i="23"/>
  <c r="AY25" i="23"/>
  <c r="AW25" i="23"/>
  <c r="AX25" i="23"/>
  <c r="AW91" i="23"/>
  <c r="AZ91" i="23" s="1"/>
  <c r="AY91" i="23"/>
  <c r="AX91" i="23"/>
  <c r="BO44" i="23"/>
  <c r="BQ44" i="23"/>
  <c r="BP44" i="23"/>
  <c r="L21" i="23"/>
  <c r="U21" i="23" s="1"/>
  <c r="X21" i="23" s="1"/>
  <c r="Z21" i="23" s="1"/>
  <c r="AA21" i="23" s="1"/>
  <c r="AB21" i="23" s="1"/>
  <c r="BP12" i="23"/>
  <c r="BQ12" i="23"/>
  <c r="BO12" i="23"/>
  <c r="BO73" i="23"/>
  <c r="BQ73" i="23"/>
  <c r="BP73" i="23"/>
  <c r="BQ78" i="23"/>
  <c r="BO78" i="23"/>
  <c r="BP78" i="23"/>
  <c r="BP75" i="23"/>
  <c r="BQ75" i="23"/>
  <c r="BO75" i="23"/>
  <c r="BQ25" i="23"/>
  <c r="BO25" i="23"/>
  <c r="BP25" i="23"/>
  <c r="BO58" i="23"/>
  <c r="BQ58" i="23"/>
  <c r="BP58" i="23"/>
  <c r="BQ56" i="23"/>
  <c r="BO56" i="23"/>
  <c r="BP56" i="23"/>
  <c r="BO68" i="23"/>
  <c r="BQ68" i="23"/>
  <c r="BP68" i="23"/>
  <c r="BQ69" i="23"/>
  <c r="BP69" i="23"/>
  <c r="BO69" i="23"/>
  <c r="BP79" i="23"/>
  <c r="BO79" i="23"/>
  <c r="BQ79" i="23"/>
  <c r="BY42" i="23"/>
  <c r="BY69" i="23"/>
  <c r="CJ69" i="23" s="1"/>
  <c r="BY84" i="23"/>
  <c r="CJ84" i="23" s="1"/>
  <c r="M96" i="23"/>
  <c r="P96" i="23" s="1"/>
  <c r="L98" i="23"/>
  <c r="L78" i="23"/>
  <c r="U78" i="23" s="1"/>
  <c r="BG28" i="23"/>
  <c r="BH28" i="23"/>
  <c r="BF28" i="23"/>
  <c r="V20" i="23"/>
  <c r="Y20" i="23" s="1"/>
  <c r="X14" i="23"/>
  <c r="Z14" i="23" s="1"/>
  <c r="AA14" i="23" s="1"/>
  <c r="AB14" i="23" s="1"/>
  <c r="V14" i="23"/>
  <c r="Y14" i="23" s="1"/>
  <c r="W14" i="23"/>
  <c r="V33" i="23"/>
  <c r="Y33" i="23" s="1"/>
  <c r="V81" i="23"/>
  <c r="Y81" i="23" s="1"/>
  <c r="V99" i="23"/>
  <c r="Y99" i="23" s="1"/>
  <c r="L23" i="23"/>
  <c r="U23" i="23" s="1"/>
  <c r="W23" i="23" s="1"/>
  <c r="M17" i="23"/>
  <c r="P17" i="23" s="1"/>
  <c r="M62" i="23"/>
  <c r="P62" i="23" s="1"/>
  <c r="BY62" i="23"/>
  <c r="CJ62" i="23" s="1"/>
  <c r="BG52" i="23"/>
  <c r="BF52" i="23"/>
  <c r="BH52" i="23"/>
  <c r="BG31" i="23"/>
  <c r="BH31" i="23"/>
  <c r="BF31" i="23"/>
  <c r="BG20" i="23"/>
  <c r="BH20" i="23"/>
  <c r="BF20" i="23"/>
  <c r="BF25" i="23"/>
  <c r="BH25" i="23"/>
  <c r="BG25" i="23"/>
  <c r="BG60" i="23"/>
  <c r="BH60" i="23"/>
  <c r="BF60" i="23"/>
  <c r="BG37" i="23"/>
  <c r="BH37" i="23"/>
  <c r="BF37" i="23"/>
  <c r="BF86" i="23"/>
  <c r="BI86" i="23" s="1"/>
  <c r="BH86" i="23"/>
  <c r="BG86" i="23"/>
  <c r="BG81" i="23"/>
  <c r="BH81" i="23"/>
  <c r="BF81" i="23"/>
  <c r="BI81" i="23" s="1"/>
  <c r="BH97" i="23"/>
  <c r="BG97" i="23"/>
  <c r="BF97" i="23"/>
  <c r="BI97" i="23" s="1"/>
  <c r="BF99" i="23"/>
  <c r="BI99" i="23" s="1"/>
  <c r="BG99" i="23"/>
  <c r="BH99" i="23"/>
  <c r="BF94" i="23"/>
  <c r="BI94" i="23" s="1"/>
  <c r="BH94" i="23"/>
  <c r="BG94" i="23"/>
  <c r="V17" i="23"/>
  <c r="Y17" i="23" s="1"/>
  <c r="V44" i="23"/>
  <c r="Y44" i="23" s="1"/>
  <c r="V59" i="23"/>
  <c r="Y59" i="23" s="1"/>
  <c r="M36" i="23"/>
  <c r="P36" i="23" s="1"/>
  <c r="BF13" i="23"/>
  <c r="BG13" i="23"/>
  <c r="BH13" i="23"/>
  <c r="M14" i="23"/>
  <c r="P14" i="23" s="1"/>
  <c r="M80" i="23"/>
  <c r="P80" i="23" s="1"/>
  <c r="M97" i="23"/>
  <c r="P97" i="23" s="1"/>
  <c r="M44" i="23"/>
  <c r="P44" i="23" s="1"/>
  <c r="BH9" i="23"/>
  <c r="BG9" i="23"/>
  <c r="BF9" i="23"/>
  <c r="AO18" i="23"/>
  <c r="AP18" i="23"/>
  <c r="AN18" i="23"/>
  <c r="AN13" i="23"/>
  <c r="AO13" i="23"/>
  <c r="AP13" i="23"/>
  <c r="AP10" i="23"/>
  <c r="AO10" i="23"/>
  <c r="AN10" i="23"/>
  <c r="AP33" i="23"/>
  <c r="AO33" i="23"/>
  <c r="AN33" i="23"/>
  <c r="AG25" i="23"/>
  <c r="AF25" i="23"/>
  <c r="AE25" i="23"/>
  <c r="AF57" i="23"/>
  <c r="AE57" i="23"/>
  <c r="AH57" i="23" s="1"/>
  <c r="AG57" i="23"/>
  <c r="AE62" i="23"/>
  <c r="AH62" i="23" s="1"/>
  <c r="AF62" i="23"/>
  <c r="AG62" i="23"/>
  <c r="AE99" i="23"/>
  <c r="AH99" i="23" s="1"/>
  <c r="AG99" i="23"/>
  <c r="AF99" i="23"/>
  <c r="AG97" i="23"/>
  <c r="AE97" i="23"/>
  <c r="AH97" i="23" s="1"/>
  <c r="AF97" i="23"/>
  <c r="AX52" i="23"/>
  <c r="AW52" i="23"/>
  <c r="AY52" i="23"/>
  <c r="BQ30" i="23"/>
  <c r="BP30" i="23"/>
  <c r="BO30" i="23"/>
  <c r="BU7" i="23"/>
  <c r="BQ36" i="23"/>
  <c r="BP36" i="23"/>
  <c r="BO36" i="23"/>
  <c r="BQ87" i="23"/>
  <c r="BO87" i="23"/>
  <c r="BP87" i="23"/>
  <c r="BP92" i="23"/>
  <c r="BO92" i="23"/>
  <c r="BQ92" i="23"/>
  <c r="BY80" i="23"/>
  <c r="BY88" i="23"/>
  <c r="BY91" i="23"/>
  <c r="CJ91" i="23" s="1"/>
  <c r="BY99" i="23"/>
  <c r="CJ99" i="23" s="1"/>
  <c r="BG23" i="23"/>
  <c r="BH23" i="23"/>
  <c r="BF23" i="23"/>
  <c r="BG12" i="23"/>
  <c r="BH12" i="23"/>
  <c r="BF12" i="23"/>
  <c r="V57" i="23"/>
  <c r="Y57" i="23" s="1"/>
  <c r="BG18" i="23"/>
  <c r="BF18" i="23"/>
  <c r="BH18" i="23"/>
  <c r="M75" i="23"/>
  <c r="P75" i="23" s="1"/>
  <c r="M82" i="23"/>
  <c r="P82" i="23" s="1"/>
  <c r="L90" i="23"/>
  <c r="U90" i="23" s="1"/>
  <c r="V53" i="23"/>
  <c r="Y53" i="23" s="1"/>
  <c r="W53" i="23"/>
  <c r="BG88" i="23"/>
  <c r="BH88" i="23"/>
  <c r="BF88" i="23"/>
  <c r="BI88" i="23" s="1"/>
  <c r="BF68" i="23"/>
  <c r="BG68" i="23"/>
  <c r="BH68" i="23"/>
  <c r="AN35" i="23"/>
  <c r="AP35" i="23"/>
  <c r="AO35" i="23"/>
  <c r="AP19" i="23"/>
  <c r="AN19" i="23"/>
  <c r="AO19" i="23"/>
  <c r="AN21" i="23"/>
  <c r="AP21" i="23"/>
  <c r="AO21" i="23"/>
  <c r="AN9" i="23"/>
  <c r="AP9" i="23"/>
  <c r="AO9" i="23"/>
  <c r="AP51" i="23"/>
  <c r="AO51" i="23"/>
  <c r="AN51" i="23"/>
  <c r="AQ51" i="23" s="1"/>
  <c r="AX49" i="23"/>
  <c r="AY49" i="23"/>
  <c r="AW49" i="23"/>
  <c r="AY22" i="23"/>
  <c r="AW22" i="23"/>
  <c r="AX22" i="23"/>
  <c r="AW34" i="23"/>
  <c r="AY34" i="23"/>
  <c r="AX34" i="23"/>
  <c r="AX69" i="23"/>
  <c r="AW69" i="23"/>
  <c r="AZ69" i="23" s="1"/>
  <c r="AY69" i="23"/>
  <c r="AY88" i="23"/>
  <c r="AX88" i="23"/>
  <c r="AW88" i="23"/>
  <c r="AZ88" i="23" s="1"/>
  <c r="BY44" i="23"/>
  <c r="BY36" i="23"/>
  <c r="BP55" i="23"/>
  <c r="BO55" i="23"/>
  <c r="BQ55" i="23"/>
  <c r="BQ77" i="23"/>
  <c r="BP77" i="23"/>
  <c r="BO77" i="23"/>
  <c r="BQ42" i="23"/>
  <c r="BO42" i="23"/>
  <c r="BP42" i="23"/>
  <c r="BQ59" i="23"/>
  <c r="BP59" i="23"/>
  <c r="BO59" i="23"/>
  <c r="BP89" i="23"/>
  <c r="BQ89" i="23"/>
  <c r="BO89" i="23"/>
  <c r="BQ85" i="23"/>
  <c r="BP85" i="23"/>
  <c r="BO85" i="23"/>
  <c r="BP98" i="23"/>
  <c r="BO98" i="23"/>
  <c r="BQ98" i="23"/>
  <c r="BO99" i="23"/>
  <c r="BP99" i="23"/>
  <c r="BQ99" i="23"/>
  <c r="BY57" i="23"/>
  <c r="BY82" i="23"/>
  <c r="BP47" i="23"/>
  <c r="BQ47" i="23"/>
  <c r="BO47" i="23"/>
  <c r="BP28" i="23"/>
  <c r="BQ28" i="23"/>
  <c r="BO28" i="23"/>
  <c r="BQ18" i="23"/>
  <c r="BP18" i="23"/>
  <c r="BO18" i="23"/>
  <c r="BH11" i="23"/>
  <c r="BG11" i="23"/>
  <c r="BF11" i="23"/>
  <c r="X9" i="23"/>
  <c r="W9" i="23"/>
  <c r="V9" i="23"/>
  <c r="Y9" i="23" s="1"/>
  <c r="V51" i="23"/>
  <c r="Y51" i="23" s="1"/>
  <c r="V77" i="23"/>
  <c r="Y77" i="23" s="1"/>
  <c r="V80" i="23"/>
  <c r="Y80" i="23" s="1"/>
  <c r="V84" i="23"/>
  <c r="Y84" i="23" s="1"/>
  <c r="V91" i="23"/>
  <c r="Y91" i="23" s="1"/>
  <c r="L39" i="23"/>
  <c r="BF29" i="23"/>
  <c r="BG29" i="23"/>
  <c r="BH29" i="23"/>
  <c r="L73" i="23"/>
  <c r="M22" i="23"/>
  <c r="P22" i="23" s="1"/>
  <c r="L31" i="23"/>
  <c r="U31" i="23" s="1"/>
  <c r="BG63" i="23"/>
  <c r="BF63" i="23"/>
  <c r="BH63" i="23"/>
  <c r="BH39" i="23"/>
  <c r="BF39" i="23"/>
  <c r="BG39" i="23"/>
  <c r="BH56" i="23"/>
  <c r="BF56" i="23"/>
  <c r="BG56" i="23"/>
  <c r="BG34" i="23"/>
  <c r="BH34" i="23"/>
  <c r="BF34" i="23"/>
  <c r="BH46" i="23"/>
  <c r="BF46" i="23"/>
  <c r="BG46" i="23"/>
  <c r="BH59" i="23"/>
  <c r="BG59" i="23"/>
  <c r="BF59" i="23"/>
  <c r="BH84" i="23"/>
  <c r="BF84" i="23"/>
  <c r="BI84" i="23" s="1"/>
  <c r="BG84" i="23"/>
  <c r="M19" i="23"/>
  <c r="P19" i="23" s="1"/>
  <c r="AP37" i="23"/>
  <c r="AN37" i="23"/>
  <c r="AO37" i="23"/>
  <c r="AP11" i="23"/>
  <c r="AO11" i="23"/>
  <c r="AN11" i="23"/>
  <c r="AN16" i="23"/>
  <c r="AO16" i="23"/>
  <c r="AP16" i="23"/>
  <c r="AO15" i="23"/>
  <c r="AP15" i="23"/>
  <c r="AN15" i="23"/>
  <c r="AP30" i="23"/>
  <c r="AN30" i="23"/>
  <c r="AO30" i="23"/>
  <c r="AN25" i="23"/>
  <c r="AP25" i="23"/>
  <c r="AO25" i="23"/>
  <c r="AN54" i="23"/>
  <c r="AQ54" i="23" s="1"/>
  <c r="AO54" i="23"/>
  <c r="AP54" i="23"/>
  <c r="AE16" i="23"/>
  <c r="AF16" i="23"/>
  <c r="AG16" i="23"/>
  <c r="AE44" i="23"/>
  <c r="AH44" i="23" s="1"/>
  <c r="AG44" i="23"/>
  <c r="AF44" i="23"/>
  <c r="AF20" i="23"/>
  <c r="AG20" i="23"/>
  <c r="AE20" i="23"/>
  <c r="AF37" i="23"/>
  <c r="AG37" i="23"/>
  <c r="AI37" i="23" s="1"/>
  <c r="AJ37" i="23" s="1"/>
  <c r="AK37" i="23" s="1"/>
  <c r="AE37" i="23"/>
  <c r="AH37" i="23" s="1"/>
  <c r="AE29" i="23"/>
  <c r="AG29" i="23"/>
  <c r="AF29" i="23"/>
  <c r="AG35" i="23"/>
  <c r="AE35" i="23"/>
  <c r="AF35" i="23"/>
  <c r="AF55" i="23"/>
  <c r="AG55" i="23"/>
  <c r="AE55" i="23"/>
  <c r="AH55" i="23" s="1"/>
  <c r="AE17" i="23"/>
  <c r="AG17" i="23"/>
  <c r="AF17" i="23"/>
  <c r="AF54" i="23"/>
  <c r="AE54" i="23"/>
  <c r="AH54" i="23" s="1"/>
  <c r="AG54" i="23"/>
  <c r="M33" i="23"/>
  <c r="P33" i="23" s="1"/>
  <c r="M88" i="23"/>
  <c r="P88" i="23" s="1"/>
  <c r="M54" i="23"/>
  <c r="P54" i="23" s="1"/>
  <c r="BG10" i="23"/>
  <c r="BH10" i="23"/>
  <c r="BF10" i="23"/>
  <c r="BG45" i="23"/>
  <c r="BH45" i="23"/>
  <c r="BF45" i="23"/>
  <c r="BH22" i="23"/>
  <c r="BF22" i="23"/>
  <c r="BG22" i="23"/>
  <c r="BG62" i="23"/>
  <c r="BH62" i="23"/>
  <c r="BF62" i="23"/>
  <c r="BH69" i="23"/>
  <c r="BF69" i="23"/>
  <c r="BI69" i="23" s="1"/>
  <c r="BG69" i="23"/>
  <c r="AO36" i="23"/>
  <c r="AP36" i="23"/>
  <c r="AN36" i="23"/>
  <c r="AP26" i="23"/>
  <c r="AO26" i="23"/>
  <c r="AN26" i="23"/>
  <c r="AP34" i="23"/>
  <c r="AN34" i="23"/>
  <c r="AO34" i="23"/>
  <c r="AN69" i="23"/>
  <c r="AQ69" i="23" s="1"/>
  <c r="AP69" i="23"/>
  <c r="AO69" i="23"/>
  <c r="AN96" i="23"/>
  <c r="AQ96" i="23" s="1"/>
  <c r="AP96" i="23"/>
  <c r="AO96" i="23"/>
  <c r="AE21" i="23"/>
  <c r="AF21" i="23"/>
  <c r="AG21" i="23"/>
  <c r="AE36" i="23"/>
  <c r="AH36" i="23" s="1"/>
  <c r="AF36" i="23"/>
  <c r="AG36" i="23"/>
  <c r="AI36" i="23" s="1"/>
  <c r="AJ36" i="23" s="1"/>
  <c r="AK36" i="23" s="1"/>
  <c r="AF28" i="23"/>
  <c r="AG28" i="23"/>
  <c r="AE28" i="23"/>
  <c r="AG48" i="23"/>
  <c r="AF48" i="23"/>
  <c r="AE48" i="23"/>
  <c r="AH48" i="23" s="1"/>
  <c r="AF12" i="23"/>
  <c r="AG12" i="23"/>
  <c r="AE12" i="23"/>
  <c r="AG59" i="23"/>
  <c r="AF59" i="23"/>
  <c r="AE59" i="23"/>
  <c r="AH59" i="23" s="1"/>
  <c r="AG81" i="23"/>
  <c r="AF81" i="23"/>
  <c r="AE81" i="23"/>
  <c r="AH81" i="23" s="1"/>
  <c r="BY54" i="23"/>
  <c r="BO46" i="23"/>
  <c r="BQ46" i="23"/>
  <c r="BP46" i="23"/>
  <c r="BH27" i="23"/>
  <c r="BG27" i="23"/>
  <c r="BF27" i="23"/>
  <c r="V10" i="23"/>
  <c r="Y10" i="23" s="1"/>
  <c r="X10" i="23"/>
  <c r="Z10" i="23" s="1"/>
  <c r="AA10" i="23" s="1"/>
  <c r="AB10" i="23" s="1"/>
  <c r="V30" i="23"/>
  <c r="Y30" i="23" s="1"/>
  <c r="BF24" i="23"/>
  <c r="BG24" i="23"/>
  <c r="BH24" i="23"/>
  <c r="M30" i="23"/>
  <c r="P30" i="23" s="1"/>
  <c r="M57" i="23"/>
  <c r="P57" i="23" s="1"/>
  <c r="BG67" i="23"/>
  <c r="BH67" i="23"/>
  <c r="BF67" i="23"/>
  <c r="BH48" i="23"/>
  <c r="BG48" i="23"/>
  <c r="BF48" i="23"/>
  <c r="BF44" i="23"/>
  <c r="BG44" i="23"/>
  <c r="BH44" i="23"/>
  <c r="BH64" i="23"/>
  <c r="BF64" i="23"/>
  <c r="BG64" i="23"/>
  <c r="BG77" i="23"/>
  <c r="BF77" i="23"/>
  <c r="BI77" i="23" s="1"/>
  <c r="BH77" i="23"/>
  <c r="BH51" i="23"/>
  <c r="BF51" i="23"/>
  <c r="BG51" i="23"/>
  <c r="BF91" i="23"/>
  <c r="BI91" i="23" s="1"/>
  <c r="BG91" i="23"/>
  <c r="BH91" i="23"/>
  <c r="AG27" i="23"/>
  <c r="AE27" i="23"/>
  <c r="AF27" i="23"/>
  <c r="AO23" i="23"/>
  <c r="AP23" i="23"/>
  <c r="AN23" i="23"/>
  <c r="AP27" i="23"/>
  <c r="AO27" i="23"/>
  <c r="AN27" i="23"/>
  <c r="AN38" i="23"/>
  <c r="AP38" i="23"/>
  <c r="AO38" i="23"/>
  <c r="AN32" i="23"/>
  <c r="AO32" i="23"/>
  <c r="AP32" i="23"/>
  <c r="AP48" i="23"/>
  <c r="AN48" i="23"/>
  <c r="AQ48" i="23" s="1"/>
  <c r="AO48" i="23"/>
  <c r="AO81" i="23"/>
  <c r="AP81" i="23"/>
  <c r="AN81" i="23"/>
  <c r="AQ81" i="23" s="1"/>
  <c r="AE32" i="23"/>
  <c r="AF32" i="23"/>
  <c r="AG32" i="23"/>
  <c r="AE18" i="23"/>
  <c r="AG18" i="23"/>
  <c r="AF18" i="23"/>
  <c r="AG14" i="23"/>
  <c r="AF14" i="23"/>
  <c r="AE14" i="23"/>
  <c r="AF75" i="23"/>
  <c r="AE75" i="23"/>
  <c r="AH75" i="23" s="1"/>
  <c r="AG75" i="23"/>
  <c r="AE80" i="23"/>
  <c r="AH80" i="23" s="1"/>
  <c r="AG80" i="23"/>
  <c r="AF80" i="23"/>
  <c r="L27" i="23"/>
  <c r="V41" i="23"/>
  <c r="Y41" i="23" s="1"/>
  <c r="V48" i="23"/>
  <c r="Y48" i="23" s="1"/>
  <c r="V25" i="23"/>
  <c r="Y25" i="23" s="1"/>
  <c r="W25" i="23"/>
  <c r="V52" i="23"/>
  <c r="Y52" i="23" s="1"/>
  <c r="V42" i="23"/>
  <c r="Y42" i="23" s="1"/>
  <c r="V82" i="23"/>
  <c r="Y82" i="23" s="1"/>
  <c r="V94" i="23"/>
  <c r="Y94" i="23" s="1"/>
  <c r="M24" i="23"/>
  <c r="P24" i="23" s="1"/>
  <c r="M72" i="23"/>
  <c r="P72" i="23" s="1"/>
  <c r="M25" i="23"/>
  <c r="P25" i="23" s="1"/>
  <c r="M42" i="23"/>
  <c r="P42" i="23" s="1"/>
  <c r="BH26" i="23"/>
  <c r="BG26" i="23"/>
  <c r="BF26" i="23"/>
  <c r="BG15" i="23"/>
  <c r="BH15" i="23"/>
  <c r="BF15" i="23"/>
  <c r="BF61" i="23"/>
  <c r="BG61" i="23"/>
  <c r="BH61" i="23"/>
  <c r="BH14" i="23"/>
  <c r="BF14" i="23"/>
  <c r="BG14" i="23"/>
  <c r="BG40" i="23"/>
  <c r="BH40" i="23"/>
  <c r="BF40" i="23"/>
  <c r="BH33" i="23"/>
  <c r="BF33" i="23"/>
  <c r="BG33" i="23"/>
  <c r="BH55" i="23"/>
  <c r="BG55" i="23"/>
  <c r="BF55" i="23"/>
  <c r="BH54" i="23"/>
  <c r="BF54" i="23"/>
  <c r="BG54" i="23"/>
  <c r="AN24" i="23"/>
  <c r="AO24" i="23"/>
  <c r="AP24" i="23"/>
  <c r="AN41" i="23"/>
  <c r="AP41" i="23"/>
  <c r="AO41" i="23"/>
  <c r="AO31" i="23"/>
  <c r="AP31" i="23"/>
  <c r="AN31" i="23"/>
  <c r="AN55" i="23"/>
  <c r="AQ55" i="23" s="1"/>
  <c r="AP55" i="23"/>
  <c r="AO55" i="23"/>
  <c r="AO57" i="23"/>
  <c r="AP57" i="23"/>
  <c r="AN57" i="23"/>
  <c r="AQ57" i="23" s="1"/>
  <c r="AN86" i="23"/>
  <c r="AQ86" i="23" s="1"/>
  <c r="AP86" i="23"/>
  <c r="AO86" i="23"/>
  <c r="AO49" i="23"/>
  <c r="AN49" i="23"/>
  <c r="AQ49" i="23" s="1"/>
  <c r="AP49" i="23"/>
  <c r="AO84" i="23"/>
  <c r="AN84" i="23"/>
  <c r="AQ84" i="23" s="1"/>
  <c r="AP84" i="23"/>
  <c r="AN91" i="23"/>
  <c r="AQ91" i="23" s="1"/>
  <c r="AP91" i="23"/>
  <c r="AO91" i="23"/>
  <c r="AF10" i="23"/>
  <c r="AG10" i="23"/>
  <c r="AE10" i="23"/>
  <c r="AF71" i="23"/>
  <c r="AE71" i="23"/>
  <c r="AH71" i="23" s="1"/>
  <c r="AG71" i="23"/>
  <c r="AE33" i="23"/>
  <c r="AG33" i="23"/>
  <c r="AF33" i="23"/>
  <c r="AF52" i="23"/>
  <c r="AE52" i="23"/>
  <c r="AH52" i="23" s="1"/>
  <c r="AG52" i="23"/>
  <c r="AG51" i="23"/>
  <c r="AF51" i="23"/>
  <c r="AE51" i="23"/>
  <c r="AH51" i="23" s="1"/>
  <c r="AF82" i="23"/>
  <c r="AG82" i="23"/>
  <c r="AE82" i="23"/>
  <c r="AH82" i="23" s="1"/>
  <c r="AF84" i="23"/>
  <c r="AG84" i="23"/>
  <c r="AE84" i="23"/>
  <c r="AH84" i="23" s="1"/>
  <c r="AE96" i="23"/>
  <c r="AH96" i="23" s="1"/>
  <c r="AF96" i="23"/>
  <c r="AG96" i="23"/>
  <c r="E99" i="23" l="1"/>
  <c r="BZ99" i="23"/>
  <c r="D49" i="23"/>
  <c r="CO49" i="23" s="1"/>
  <c r="BZ49" i="23"/>
  <c r="CK49" i="23" s="1"/>
  <c r="F36" i="23"/>
  <c r="BZ36" i="23"/>
  <c r="CK36" i="23" s="1"/>
  <c r="E14" i="23"/>
  <c r="BZ14" i="23"/>
  <c r="CK14" i="23" s="1"/>
  <c r="F17" i="23"/>
  <c r="BZ17" i="23"/>
  <c r="E23" i="23"/>
  <c r="BZ23" i="23"/>
  <c r="E19" i="23"/>
  <c r="BZ19" i="23"/>
  <c r="CK19" i="23" s="1"/>
  <c r="G70" i="23"/>
  <c r="BZ70" i="23"/>
  <c r="F72" i="23"/>
  <c r="BZ72" i="23"/>
  <c r="F87" i="23"/>
  <c r="BZ87" i="23"/>
  <c r="E18" i="23"/>
  <c r="BZ18" i="23"/>
  <c r="E15" i="23"/>
  <c r="BZ15" i="23"/>
  <c r="CK15" i="23" s="1"/>
  <c r="F77" i="23"/>
  <c r="BZ77" i="23"/>
  <c r="E44" i="23"/>
  <c r="BZ44" i="23"/>
  <c r="CK44" i="23" s="1"/>
  <c r="D22" i="23"/>
  <c r="CO22" i="23" s="1"/>
  <c r="BZ22" i="23"/>
  <c r="CK22" i="23" s="1"/>
  <c r="D64" i="23"/>
  <c r="CO64" i="23" s="1"/>
  <c r="BZ64" i="23"/>
  <c r="E38" i="23"/>
  <c r="BZ38" i="23"/>
  <c r="G69" i="23"/>
  <c r="BZ69" i="23"/>
  <c r="CK69" i="23" s="1"/>
  <c r="G92" i="23"/>
  <c r="BZ92" i="23"/>
  <c r="F53" i="23"/>
  <c r="BZ53" i="23"/>
  <c r="CK53" i="23" s="1"/>
  <c r="G63" i="23"/>
  <c r="BZ63" i="23"/>
  <c r="E26" i="23"/>
  <c r="BZ26" i="23"/>
  <c r="F32" i="23"/>
  <c r="BZ32" i="23"/>
  <c r="D35" i="23"/>
  <c r="CO35" i="23" s="1"/>
  <c r="BZ35" i="23"/>
  <c r="F39" i="23"/>
  <c r="BZ39" i="23"/>
  <c r="F21" i="23"/>
  <c r="BZ21" i="23"/>
  <c r="G41" i="23"/>
  <c r="BZ41" i="23"/>
  <c r="CK41" i="23" s="1"/>
  <c r="D59" i="23"/>
  <c r="CO59" i="23" s="1"/>
  <c r="BZ59" i="23"/>
  <c r="CK59" i="23" s="1"/>
  <c r="E83" i="23"/>
  <c r="BZ83" i="23"/>
  <c r="E52" i="23"/>
  <c r="BZ52" i="23"/>
  <c r="CK52" i="23" s="1"/>
  <c r="F27" i="23"/>
  <c r="BZ27" i="23"/>
  <c r="D24" i="23"/>
  <c r="CO24" i="23" s="1"/>
  <c r="BZ24" i="23"/>
  <c r="CK24" i="23" s="1"/>
  <c r="G16" i="23"/>
  <c r="BZ16" i="23"/>
  <c r="G25" i="23"/>
  <c r="BZ25" i="23"/>
  <c r="CK25" i="23" s="1"/>
  <c r="G98" i="23"/>
  <c r="BZ98" i="23"/>
  <c r="D95" i="23"/>
  <c r="CO95" i="23" s="1"/>
  <c r="BZ95" i="23"/>
  <c r="F30" i="23"/>
  <c r="BZ30" i="23"/>
  <c r="G96" i="23"/>
  <c r="BZ96" i="23"/>
  <c r="CK96" i="23" s="1"/>
  <c r="E74" i="23"/>
  <c r="BZ74" i="23"/>
  <c r="F67" i="23"/>
  <c r="BZ67" i="23"/>
  <c r="D46" i="23"/>
  <c r="CO46" i="23" s="1"/>
  <c r="BZ46" i="23"/>
  <c r="E66" i="23"/>
  <c r="BZ66" i="23"/>
  <c r="E73" i="23"/>
  <c r="BZ73" i="23"/>
  <c r="F43" i="23"/>
  <c r="BZ43" i="23"/>
  <c r="F97" i="23"/>
  <c r="BZ97" i="23"/>
  <c r="F75" i="23"/>
  <c r="BZ75" i="23"/>
  <c r="CK75" i="23" s="1"/>
  <c r="G79" i="23"/>
  <c r="BZ79" i="23"/>
  <c r="D37" i="23"/>
  <c r="CO37" i="23" s="1"/>
  <c r="BZ37" i="23"/>
  <c r="E85" i="23"/>
  <c r="BZ85" i="23"/>
  <c r="G28" i="23"/>
  <c r="BZ28" i="23"/>
  <c r="E68" i="23"/>
  <c r="BZ68" i="23"/>
  <c r="G31" i="23"/>
  <c r="BZ31" i="23"/>
  <c r="G42" i="23"/>
  <c r="BZ42" i="23"/>
  <c r="F86" i="23"/>
  <c r="BZ86" i="23"/>
  <c r="CK86" i="23" s="1"/>
  <c r="E88" i="23"/>
  <c r="BZ88" i="23"/>
  <c r="CK88" i="23" s="1"/>
  <c r="F51" i="23"/>
  <c r="BZ51" i="23"/>
  <c r="CK51" i="23" s="1"/>
  <c r="G81" i="23"/>
  <c r="BZ81" i="23"/>
  <c r="F54" i="23"/>
  <c r="BZ54" i="23"/>
  <c r="CK54" i="23" s="1"/>
  <c r="F71" i="23"/>
  <c r="BZ71" i="23"/>
  <c r="D78" i="23"/>
  <c r="CO78" i="23" s="1"/>
  <c r="BZ78" i="23"/>
  <c r="F61" i="23"/>
  <c r="BZ61" i="23"/>
  <c r="F84" i="23"/>
  <c r="BZ84" i="23"/>
  <c r="CK84" i="23" s="1"/>
  <c r="G56" i="23"/>
  <c r="BZ56" i="23"/>
  <c r="G76" i="23"/>
  <c r="BZ76" i="23"/>
  <c r="E57" i="23"/>
  <c r="BZ57" i="23"/>
  <c r="G91" i="23"/>
  <c r="BZ91" i="23"/>
  <c r="CK91" i="23" s="1"/>
  <c r="E47" i="23"/>
  <c r="BZ47" i="23"/>
  <c r="E48" i="23"/>
  <c r="BZ48" i="23"/>
  <c r="CK48" i="23" s="1"/>
  <c r="D50" i="23"/>
  <c r="CO50" i="23" s="1"/>
  <c r="BZ50" i="23"/>
  <c r="G55" i="23"/>
  <c r="BZ55" i="23"/>
  <c r="CK55" i="23" s="1"/>
  <c r="F20" i="23"/>
  <c r="BZ20" i="23"/>
  <c r="CK20" i="23" s="1"/>
  <c r="F93" i="23"/>
  <c r="BZ93" i="23"/>
  <c r="G89" i="23"/>
  <c r="BZ89" i="23"/>
  <c r="D40" i="23"/>
  <c r="CO40" i="23" s="1"/>
  <c r="BZ40" i="23"/>
  <c r="D94" i="23"/>
  <c r="CO94" i="23" s="1"/>
  <c r="BZ94" i="23"/>
  <c r="CK94" i="23" s="1"/>
  <c r="D90" i="23"/>
  <c r="CO90" i="23" s="1"/>
  <c r="BZ90" i="23"/>
  <c r="D60" i="23"/>
  <c r="CO60" i="23" s="1"/>
  <c r="BZ60" i="23"/>
  <c r="F29" i="23"/>
  <c r="BZ29" i="23"/>
  <c r="CK29" i="23" s="1"/>
  <c r="G33" i="23"/>
  <c r="BZ33" i="23"/>
  <c r="CK33" i="23" s="1"/>
  <c r="E80" i="23"/>
  <c r="BZ80" i="23"/>
  <c r="CK80" i="23" s="1"/>
  <c r="E62" i="23"/>
  <c r="BZ62" i="23"/>
  <c r="E82" i="23"/>
  <c r="BZ82" i="23"/>
  <c r="CK82" i="23" s="1"/>
  <c r="F58" i="23"/>
  <c r="BZ58" i="23"/>
  <c r="E65" i="23"/>
  <c r="BZ65" i="23"/>
  <c r="E45" i="23"/>
  <c r="BZ45" i="23"/>
  <c r="AR48" i="23"/>
  <c r="AS48" i="23" s="1"/>
  <c r="AT48" i="23" s="1"/>
  <c r="AR42" i="23"/>
  <c r="AS42" i="23" s="1"/>
  <c r="AT42" i="23" s="1"/>
  <c r="AI38" i="23"/>
  <c r="AJ38" i="23" s="1"/>
  <c r="AK38" i="23" s="1"/>
  <c r="V21" i="23"/>
  <c r="Y21" i="23" s="1"/>
  <c r="U26" i="23"/>
  <c r="V26" i="23" s="1"/>
  <c r="Y26" i="23" s="1"/>
  <c r="U27" i="23"/>
  <c r="BY27" i="23" s="1"/>
  <c r="U18" i="23"/>
  <c r="W18" i="23" s="1"/>
  <c r="Z9" i="23"/>
  <c r="AA9" i="23" s="1"/>
  <c r="AB9" i="23" s="1"/>
  <c r="Z12" i="23"/>
  <c r="AA12" i="23" s="1"/>
  <c r="AB12" i="23" s="1"/>
  <c r="X23" i="23"/>
  <c r="U16" i="23"/>
  <c r="BY16" i="23" s="1"/>
  <c r="V23" i="23"/>
  <c r="Y23" i="23" s="1"/>
  <c r="Z11" i="23"/>
  <c r="AA11" i="23" s="1"/>
  <c r="AB11" i="23" s="1"/>
  <c r="X38" i="23"/>
  <c r="W29" i="23"/>
  <c r="W22" i="23"/>
  <c r="W10" i="23"/>
  <c r="X22" i="23"/>
  <c r="Z22" i="23" s="1"/>
  <c r="AA22" i="23" s="1"/>
  <c r="AB22" i="23" s="1"/>
  <c r="X29" i="23"/>
  <c r="Z29" i="23" s="1"/>
  <c r="AA29" i="23" s="1"/>
  <c r="AB29" i="23" s="1"/>
  <c r="X15" i="23"/>
  <c r="Z15" i="23" s="1"/>
  <c r="AA15" i="23" s="1"/>
  <c r="AB15" i="23" s="1"/>
  <c r="X25" i="23"/>
  <c r="Z25" i="23" s="1"/>
  <c r="AA25" i="23" s="1"/>
  <c r="AB25" i="23" s="1"/>
  <c r="W17" i="23"/>
  <c r="X20" i="23"/>
  <c r="Z20" i="23" s="1"/>
  <c r="AA20" i="23" s="1"/>
  <c r="AB20" i="23" s="1"/>
  <c r="W15" i="23"/>
  <c r="W11" i="23"/>
  <c r="X17" i="23"/>
  <c r="Z17" i="23" s="1"/>
  <c r="AA17" i="23" s="1"/>
  <c r="AB17" i="23" s="1"/>
  <c r="W20" i="23"/>
  <c r="W21" i="23"/>
  <c r="V54" i="23"/>
  <c r="Y54" i="23" s="1"/>
  <c r="N9" i="23"/>
  <c r="V75" i="23"/>
  <c r="Y75" i="23" s="1"/>
  <c r="O9" i="23"/>
  <c r="Q9" i="23" s="1"/>
  <c r="R9" i="23" s="1"/>
  <c r="S9" i="23" s="1"/>
  <c r="V72" i="23"/>
  <c r="N12" i="23"/>
  <c r="V34" i="23"/>
  <c r="Y34" i="23" s="1"/>
  <c r="O10" i="23"/>
  <c r="Q10" i="23" s="1"/>
  <c r="R10" i="23" s="1"/>
  <c r="S10" i="23" s="1"/>
  <c r="V69" i="23"/>
  <c r="Y69" i="23" s="1"/>
  <c r="O13" i="23"/>
  <c r="Q13" i="23" s="1"/>
  <c r="R13" i="23" s="1"/>
  <c r="S13" i="23" s="1"/>
  <c r="G22" i="23"/>
  <c r="H22" i="23" s="1"/>
  <c r="I22" i="23" s="1"/>
  <c r="J22" i="23" s="1"/>
  <c r="CP22" i="23" s="1"/>
  <c r="F22" i="23"/>
  <c r="E22" i="23"/>
  <c r="D89" i="23"/>
  <c r="CO89" i="23" s="1"/>
  <c r="F79" i="23"/>
  <c r="H79" i="23" s="1"/>
  <c r="I79" i="23" s="1"/>
  <c r="J79" i="23" s="1"/>
  <c r="CP79" i="23" s="1"/>
  <c r="F89" i="23"/>
  <c r="H89" i="23" s="1"/>
  <c r="I89" i="23" s="1"/>
  <c r="J89" i="23" s="1"/>
  <c r="CP89" i="23" s="1"/>
  <c r="D86" i="23"/>
  <c r="CO86" i="23" s="1"/>
  <c r="E75" i="23"/>
  <c r="E89" i="23"/>
  <c r="F33" i="23"/>
  <c r="G93" i="23"/>
  <c r="E79" i="23"/>
  <c r="G75" i="23"/>
  <c r="D42" i="23"/>
  <c r="CO42" i="23" s="1"/>
  <c r="E93" i="23"/>
  <c r="D79" i="23"/>
  <c r="CO79" i="23" s="1"/>
  <c r="E60" i="23"/>
  <c r="CD13" i="23"/>
  <c r="D75" i="23"/>
  <c r="CO75" i="23" s="1"/>
  <c r="F42" i="23"/>
  <c r="H42" i="23" s="1"/>
  <c r="I42" i="23" s="1"/>
  <c r="J42" i="23" s="1"/>
  <c r="CP42" i="23" s="1"/>
  <c r="D93" i="23"/>
  <c r="CO93" i="23" s="1"/>
  <c r="G88" i="23"/>
  <c r="F74" i="23"/>
  <c r="F88" i="23"/>
  <c r="F92" i="23"/>
  <c r="F13" i="23"/>
  <c r="H13" i="23" s="1"/>
  <c r="I13" i="23" s="1"/>
  <c r="J13" i="23" s="1"/>
  <c r="CP13" i="23" s="1"/>
  <c r="BJ75" i="23"/>
  <c r="BK75" i="23" s="1"/>
  <c r="BL75" i="23" s="1"/>
  <c r="D11" i="23"/>
  <c r="CO11" i="23" s="1"/>
  <c r="G23" i="23"/>
  <c r="F38" i="23"/>
  <c r="E92" i="23"/>
  <c r="F16" i="23"/>
  <c r="H16" i="23" s="1"/>
  <c r="I16" i="23" s="1"/>
  <c r="J16" i="23" s="1"/>
  <c r="CP16" i="23" s="1"/>
  <c r="D92" i="23"/>
  <c r="CO92" i="23" s="1"/>
  <c r="D33" i="23"/>
  <c r="CO33" i="23" s="1"/>
  <c r="D71" i="23"/>
  <c r="CO71" i="23" s="1"/>
  <c r="D62" i="23"/>
  <c r="CO62" i="23" s="1"/>
  <c r="F62" i="23"/>
  <c r="F80" i="23"/>
  <c r="E51" i="23"/>
  <c r="E11" i="23"/>
  <c r="CC11" i="23" s="1"/>
  <c r="CN11" i="23" s="1"/>
  <c r="G71" i="23"/>
  <c r="G62" i="23"/>
  <c r="F10" i="23"/>
  <c r="CB10" i="23" s="1"/>
  <c r="E81" i="23"/>
  <c r="G54" i="23"/>
  <c r="D54" i="23"/>
  <c r="CO54" i="23" s="1"/>
  <c r="D10" i="23"/>
  <c r="CO10" i="23" s="1"/>
  <c r="G80" i="23"/>
  <c r="E71" i="23"/>
  <c r="E54" i="23"/>
  <c r="D81" i="23"/>
  <c r="CO81" i="23" s="1"/>
  <c r="G51" i="23"/>
  <c r="D51" i="23"/>
  <c r="CO51" i="23" s="1"/>
  <c r="G10" i="23"/>
  <c r="F81" i="23"/>
  <c r="H81" i="23" s="1"/>
  <c r="I81" i="23" s="1"/>
  <c r="J81" i="23" s="1"/>
  <c r="CP81" i="23" s="1"/>
  <c r="G61" i="23"/>
  <c r="H61" i="23" s="1"/>
  <c r="I61" i="23" s="1"/>
  <c r="J61" i="23" s="1"/>
  <c r="CP61" i="23" s="1"/>
  <c r="G11" i="23"/>
  <c r="H11" i="23" s="1"/>
  <c r="I11" i="23" s="1"/>
  <c r="J11" i="23" s="1"/>
  <c r="CP11" i="23" s="1"/>
  <c r="D80" i="23"/>
  <c r="CO80" i="23" s="1"/>
  <c r="E33" i="23"/>
  <c r="BJ94" i="23"/>
  <c r="BK94" i="23" s="1"/>
  <c r="BL94" i="23" s="1"/>
  <c r="G15" i="23"/>
  <c r="F52" i="23"/>
  <c r="BJ86" i="23"/>
  <c r="BK86" i="23" s="1"/>
  <c r="BL86" i="23" s="1"/>
  <c r="BJ80" i="23"/>
  <c r="BK80" i="23" s="1"/>
  <c r="BL80" i="23" s="1"/>
  <c r="BJ97" i="23"/>
  <c r="BK97" i="23" s="1"/>
  <c r="BL97" i="23" s="1"/>
  <c r="E39" i="23"/>
  <c r="F95" i="23"/>
  <c r="G39" i="23"/>
  <c r="H39" i="23" s="1"/>
  <c r="I39" i="23" s="1"/>
  <c r="J39" i="23" s="1"/>
  <c r="CP39" i="23" s="1"/>
  <c r="G65" i="23"/>
  <c r="F56" i="23"/>
  <c r="H56" i="23" s="1"/>
  <c r="I56" i="23" s="1"/>
  <c r="J56" i="23" s="1"/>
  <c r="CP56" i="23" s="1"/>
  <c r="D65" i="23"/>
  <c r="CO65" i="23" s="1"/>
  <c r="AY72" i="23"/>
  <c r="BE72" i="23"/>
  <c r="BY72" i="23" s="1"/>
  <c r="CJ72" i="23" s="1"/>
  <c r="D52" i="23"/>
  <c r="CO52" i="23" s="1"/>
  <c r="E58" i="23"/>
  <c r="D83" i="23"/>
  <c r="CO83" i="23" s="1"/>
  <c r="F45" i="23"/>
  <c r="E9" i="23"/>
  <c r="CC9" i="23" s="1"/>
  <c r="CN9" i="23" s="1"/>
  <c r="G45" i="23"/>
  <c r="F69" i="23"/>
  <c r="D31" i="23"/>
  <c r="CO31" i="23" s="1"/>
  <c r="AX71" i="23"/>
  <c r="BE71" i="23"/>
  <c r="BY71" i="23" s="1"/>
  <c r="D45" i="23"/>
  <c r="CO45" i="23" s="1"/>
  <c r="F65" i="23"/>
  <c r="D9" i="23"/>
  <c r="CO9" i="23" s="1"/>
  <c r="D58" i="23"/>
  <c r="CO58" i="23" s="1"/>
  <c r="G9" i="23"/>
  <c r="H9" i="23" s="1"/>
  <c r="I9" i="23" s="1"/>
  <c r="J9" i="23" s="1"/>
  <c r="E30" i="23"/>
  <c r="F63" i="23"/>
  <c r="H63" i="23" s="1"/>
  <c r="I63" i="23" s="1"/>
  <c r="J63" i="23" s="1"/>
  <c r="CP63" i="23" s="1"/>
  <c r="AR75" i="23"/>
  <c r="AS75" i="23" s="1"/>
  <c r="AT75" i="23" s="1"/>
  <c r="G58" i="23"/>
  <c r="D76" i="23"/>
  <c r="CO76" i="23" s="1"/>
  <c r="BJ96" i="23"/>
  <c r="BK96" i="23" s="1"/>
  <c r="BL96" i="23" s="1"/>
  <c r="BJ91" i="23"/>
  <c r="BK91" i="23" s="1"/>
  <c r="BL91" i="23" s="1"/>
  <c r="BJ77" i="23"/>
  <c r="BK77" i="23" s="1"/>
  <c r="BL77" i="23" s="1"/>
  <c r="BJ69" i="23"/>
  <c r="BK69" i="23" s="1"/>
  <c r="BL69" i="23" s="1"/>
  <c r="BJ84" i="23"/>
  <c r="BK84" i="23" s="1"/>
  <c r="BL84" i="23" s="1"/>
  <c r="BJ81" i="23"/>
  <c r="BK81" i="23" s="1"/>
  <c r="BL81" i="23" s="1"/>
  <c r="BJ82" i="23"/>
  <c r="BK82" i="23" s="1"/>
  <c r="BL82" i="23" s="1"/>
  <c r="BJ88" i="23"/>
  <c r="BK88" i="23" s="1"/>
  <c r="BL88" i="23" s="1"/>
  <c r="BJ99" i="23"/>
  <c r="BK99" i="23" s="1"/>
  <c r="BL99" i="23" s="1"/>
  <c r="AR55" i="23"/>
  <c r="AS55" i="23" s="1"/>
  <c r="AT55" i="23" s="1"/>
  <c r="AI99" i="23"/>
  <c r="AJ99" i="23" s="1"/>
  <c r="AK99" i="23" s="1"/>
  <c r="E69" i="23"/>
  <c r="D69" i="23"/>
  <c r="CO69" i="23" s="1"/>
  <c r="G49" i="23"/>
  <c r="G85" i="23"/>
  <c r="E76" i="23"/>
  <c r="D30" i="23"/>
  <c r="CO30" i="23" s="1"/>
  <c r="G14" i="23"/>
  <c r="G97" i="23"/>
  <c r="H97" i="23" s="1"/>
  <c r="I97" i="23" s="1"/>
  <c r="J97" i="23" s="1"/>
  <c r="CP97" i="23" s="1"/>
  <c r="E86" i="23"/>
  <c r="D88" i="23"/>
  <c r="CO88" i="23" s="1"/>
  <c r="G84" i="23"/>
  <c r="G30" i="23"/>
  <c r="H30" i="23" s="1"/>
  <c r="I30" i="23" s="1"/>
  <c r="J30" i="23" s="1"/>
  <c r="CP30" i="23" s="1"/>
  <c r="F49" i="23"/>
  <c r="F47" i="23"/>
  <c r="E49" i="23"/>
  <c r="E63" i="23"/>
  <c r="D63" i="23"/>
  <c r="CO63" i="23" s="1"/>
  <c r="D16" i="23"/>
  <c r="CO16" i="23" s="1"/>
  <c r="D17" i="23"/>
  <c r="CO17" i="23" s="1"/>
  <c r="D74" i="23"/>
  <c r="CO74" i="23" s="1"/>
  <c r="E42" i="23"/>
  <c r="F25" i="23"/>
  <c r="H25" i="23" s="1"/>
  <c r="I25" i="23" s="1"/>
  <c r="J25" i="23" s="1"/>
  <c r="CP25" i="23" s="1"/>
  <c r="F76" i="23"/>
  <c r="E17" i="23"/>
  <c r="D84" i="23"/>
  <c r="CO84" i="23" s="1"/>
  <c r="G86" i="23"/>
  <c r="D25" i="23"/>
  <c r="CO25" i="23" s="1"/>
  <c r="E25" i="23"/>
  <c r="D43" i="23"/>
  <c r="CO43" i="23" s="1"/>
  <c r="E61" i="23"/>
  <c r="E84" i="23"/>
  <c r="G17" i="23"/>
  <c r="H17" i="23" s="1"/>
  <c r="I17" i="23" s="1"/>
  <c r="J17" i="23" s="1"/>
  <c r="CP17" i="23" s="1"/>
  <c r="G74" i="23"/>
  <c r="D72" i="23"/>
  <c r="CO72" i="23" s="1"/>
  <c r="D61" i="23"/>
  <c r="CO61" i="23" s="1"/>
  <c r="AY71" i="23"/>
  <c r="E35" i="23"/>
  <c r="D27" i="23"/>
  <c r="CO27" i="23" s="1"/>
  <c r="F35" i="23"/>
  <c r="F83" i="23"/>
  <c r="F82" i="23"/>
  <c r="G35" i="23"/>
  <c r="E36" i="23"/>
  <c r="G77" i="23"/>
  <c r="H77" i="23" s="1"/>
  <c r="I77" i="23" s="1"/>
  <c r="J77" i="23" s="1"/>
  <c r="CP77" i="23" s="1"/>
  <c r="D66" i="23"/>
  <c r="CO66" i="23" s="1"/>
  <c r="G26" i="23"/>
  <c r="F66" i="23"/>
  <c r="D26" i="23"/>
  <c r="CO26" i="23" s="1"/>
  <c r="CD24" i="23"/>
  <c r="D36" i="23"/>
  <c r="CO36" i="23" s="1"/>
  <c r="D44" i="23"/>
  <c r="CO44" i="23" s="1"/>
  <c r="F44" i="23"/>
  <c r="G18" i="23"/>
  <c r="F26" i="23"/>
  <c r="H26" i="23" s="1"/>
  <c r="I26" i="23" s="1"/>
  <c r="J26" i="23" s="1"/>
  <c r="CP26" i="23" s="1"/>
  <c r="E77" i="23"/>
  <c r="E16" i="23"/>
  <c r="D77" i="23"/>
  <c r="CO77" i="23" s="1"/>
  <c r="E97" i="23"/>
  <c r="G27" i="23"/>
  <c r="G66" i="23"/>
  <c r="E95" i="23"/>
  <c r="G83" i="23"/>
  <c r="F48" i="23"/>
  <c r="E24" i="23"/>
  <c r="D15" i="23"/>
  <c r="CO15" i="23" s="1"/>
  <c r="G44" i="23"/>
  <c r="AN72" i="23"/>
  <c r="AQ72" i="23" s="1"/>
  <c r="G48" i="23"/>
  <c r="D48" i="23"/>
  <c r="CO48" i="23" s="1"/>
  <c r="G20" i="23"/>
  <c r="H20" i="23" s="1"/>
  <c r="I20" i="23" s="1"/>
  <c r="J20" i="23" s="1"/>
  <c r="CP20" i="23" s="1"/>
  <c r="D97" i="23"/>
  <c r="CO97" i="23" s="1"/>
  <c r="E27" i="23"/>
  <c r="G52" i="23"/>
  <c r="D39" i="23"/>
  <c r="CO39" i="23" s="1"/>
  <c r="G24" i="23"/>
  <c r="F15" i="23"/>
  <c r="G82" i="23"/>
  <c r="D18" i="23"/>
  <c r="CO18" i="23" s="1"/>
  <c r="G95" i="23"/>
  <c r="D82" i="23"/>
  <c r="CO82" i="23" s="1"/>
  <c r="F24" i="23"/>
  <c r="AP72" i="23"/>
  <c r="AW72" i="23"/>
  <c r="AZ72" i="23" s="1"/>
  <c r="AX72" i="23"/>
  <c r="AO72" i="23"/>
  <c r="AF72" i="23"/>
  <c r="AW71" i="23"/>
  <c r="AZ71" i="23" s="1"/>
  <c r="AE72" i="23"/>
  <c r="AH72" i="23" s="1"/>
  <c r="AR91" i="23"/>
  <c r="AS91" i="23" s="1"/>
  <c r="AT91" i="23" s="1"/>
  <c r="AG72" i="23"/>
  <c r="AR71" i="23"/>
  <c r="AS71" i="23" s="1"/>
  <c r="AT71" i="23" s="1"/>
  <c r="AR52" i="23"/>
  <c r="AS52" i="23" s="1"/>
  <c r="AT52" i="23" s="1"/>
  <c r="AR54" i="23"/>
  <c r="AS54" i="23" s="1"/>
  <c r="AT54" i="23" s="1"/>
  <c r="AR51" i="23"/>
  <c r="AS51" i="23" s="1"/>
  <c r="AT51" i="23" s="1"/>
  <c r="AR80" i="23"/>
  <c r="AS80" i="23" s="1"/>
  <c r="AT80" i="23" s="1"/>
  <c r="BA80" i="23"/>
  <c r="BB80" i="23" s="1"/>
  <c r="BC80" i="23" s="1"/>
  <c r="AI62" i="23"/>
  <c r="AJ62" i="23" s="1"/>
  <c r="AK62" i="23" s="1"/>
  <c r="AF50" i="23"/>
  <c r="AM50" i="23"/>
  <c r="BY50" i="23" s="1"/>
  <c r="AR82" i="23"/>
  <c r="AS82" i="23" s="1"/>
  <c r="AT82" i="23" s="1"/>
  <c r="AF60" i="23"/>
  <c r="AM60" i="23"/>
  <c r="AD43" i="23"/>
  <c r="BA91" i="23"/>
  <c r="BB91" i="23" s="1"/>
  <c r="BC91" i="23" s="1"/>
  <c r="BA97" i="23"/>
  <c r="BB97" i="23" s="1"/>
  <c r="BC97" i="23" s="1"/>
  <c r="BA84" i="23"/>
  <c r="BB84" i="23" s="1"/>
  <c r="BC84" i="23" s="1"/>
  <c r="BA96" i="23"/>
  <c r="BB96" i="23" s="1"/>
  <c r="BC96" i="23" s="1"/>
  <c r="BA86" i="23"/>
  <c r="BB86" i="23" s="1"/>
  <c r="BC86" i="23" s="1"/>
  <c r="BA82" i="23"/>
  <c r="BB82" i="23" s="1"/>
  <c r="BC82" i="23" s="1"/>
  <c r="BA81" i="23"/>
  <c r="BB81" i="23" s="1"/>
  <c r="BC81" i="23" s="1"/>
  <c r="BA94" i="23"/>
  <c r="BB94" i="23" s="1"/>
  <c r="BC94" i="23" s="1"/>
  <c r="BA59" i="23"/>
  <c r="BB59" i="23" s="1"/>
  <c r="BC59" i="23" s="1"/>
  <c r="BA77" i="23"/>
  <c r="BB77" i="23" s="1"/>
  <c r="BC77" i="23" s="1"/>
  <c r="BA75" i="23"/>
  <c r="BB75" i="23" s="1"/>
  <c r="BC75" i="23" s="1"/>
  <c r="BA88" i="23"/>
  <c r="BB88" i="23" s="1"/>
  <c r="BC88" i="23" s="1"/>
  <c r="BA62" i="23"/>
  <c r="BB62" i="23" s="1"/>
  <c r="BC62" i="23" s="1"/>
  <c r="BA69" i="23"/>
  <c r="BB69" i="23" s="1"/>
  <c r="BC69" i="23" s="1"/>
  <c r="BA99" i="23"/>
  <c r="BB99" i="23" s="1"/>
  <c r="BC99" i="23" s="1"/>
  <c r="AR96" i="23"/>
  <c r="AS96" i="23" s="1"/>
  <c r="AT96" i="23" s="1"/>
  <c r="AR69" i="23"/>
  <c r="AS69" i="23" s="1"/>
  <c r="AT69" i="23" s="1"/>
  <c r="AR94" i="23"/>
  <c r="AS94" i="23" s="1"/>
  <c r="AT94" i="23" s="1"/>
  <c r="AR84" i="23"/>
  <c r="AS84" i="23" s="1"/>
  <c r="AT84" i="23" s="1"/>
  <c r="AR86" i="23"/>
  <c r="AS86" i="23" s="1"/>
  <c r="AT86" i="23" s="1"/>
  <c r="AR97" i="23"/>
  <c r="AS97" i="23" s="1"/>
  <c r="AT97" i="23" s="1"/>
  <c r="AR81" i="23"/>
  <c r="AS81" i="23" s="1"/>
  <c r="AT81" i="23" s="1"/>
  <c r="AR57" i="23"/>
  <c r="AS57" i="23" s="1"/>
  <c r="AT57" i="23" s="1"/>
  <c r="AR62" i="23"/>
  <c r="AS62" i="23" s="1"/>
  <c r="AT62" i="23" s="1"/>
  <c r="AR59" i="23"/>
  <c r="AS59" i="23" s="1"/>
  <c r="AT59" i="23" s="1"/>
  <c r="AR88" i="23"/>
  <c r="AS88" i="23" s="1"/>
  <c r="AT88" i="23" s="1"/>
  <c r="AR77" i="23"/>
  <c r="AS77" i="23" s="1"/>
  <c r="AT77" i="23" s="1"/>
  <c r="AR49" i="23"/>
  <c r="AS49" i="23" s="1"/>
  <c r="AT49" i="23" s="1"/>
  <c r="AR53" i="23"/>
  <c r="AS53" i="23" s="1"/>
  <c r="AT53" i="23" s="1"/>
  <c r="AR99" i="23"/>
  <c r="AS99" i="23" s="1"/>
  <c r="AT99" i="23" s="1"/>
  <c r="AI88" i="23"/>
  <c r="AJ88" i="23" s="1"/>
  <c r="AK88" i="23" s="1"/>
  <c r="AI41" i="23"/>
  <c r="AJ41" i="23" s="1"/>
  <c r="AK41" i="23" s="1"/>
  <c r="AI52" i="23"/>
  <c r="AJ52" i="23" s="1"/>
  <c r="AK52" i="23" s="1"/>
  <c r="AI42" i="23"/>
  <c r="AJ42" i="23" s="1"/>
  <c r="AK42" i="23" s="1"/>
  <c r="AI57" i="23"/>
  <c r="AJ57" i="23" s="1"/>
  <c r="AK57" i="23" s="1"/>
  <c r="E41" i="23"/>
  <c r="E72" i="23"/>
  <c r="E56" i="23"/>
  <c r="E43" i="23"/>
  <c r="G47" i="23"/>
  <c r="G94" i="23"/>
  <c r="G72" i="23"/>
  <c r="H72" i="23" s="1"/>
  <c r="I72" i="23" s="1"/>
  <c r="J72" i="23" s="1"/>
  <c r="CP72" i="23" s="1"/>
  <c r="G32" i="23"/>
  <c r="E20" i="23"/>
  <c r="F14" i="23"/>
  <c r="E12" i="23"/>
  <c r="CC12" i="23" s="1"/>
  <c r="CN12" i="23" s="1"/>
  <c r="F12" i="23"/>
  <c r="CB12" i="23" s="1"/>
  <c r="G43" i="23"/>
  <c r="D56" i="23"/>
  <c r="CO56" i="23" s="1"/>
  <c r="D87" i="23"/>
  <c r="CO87" i="23" s="1"/>
  <c r="G87" i="23"/>
  <c r="D68" i="23"/>
  <c r="CO68" i="23" s="1"/>
  <c r="E50" i="23"/>
  <c r="G46" i="23"/>
  <c r="D14" i="23"/>
  <c r="CO14" i="23" s="1"/>
  <c r="D20" i="23"/>
  <c r="CO20" i="23" s="1"/>
  <c r="E32" i="23"/>
  <c r="E46" i="23"/>
  <c r="E87" i="23"/>
  <c r="F85" i="23"/>
  <c r="D32" i="23"/>
  <c r="CO32" i="23" s="1"/>
  <c r="F46" i="23"/>
  <c r="D47" i="23"/>
  <c r="CO47" i="23" s="1"/>
  <c r="F18" i="23"/>
  <c r="E21" i="23"/>
  <c r="G12" i="23"/>
  <c r="D38" i="23"/>
  <c r="CO38" i="23" s="1"/>
  <c r="F94" i="23"/>
  <c r="F50" i="23"/>
  <c r="E29" i="23"/>
  <c r="F41" i="23"/>
  <c r="H41" i="23" s="1"/>
  <c r="I41" i="23" s="1"/>
  <c r="J41" i="23" s="1"/>
  <c r="CP41" i="23" s="1"/>
  <c r="D29" i="23"/>
  <c r="CO29" i="23" s="1"/>
  <c r="G38" i="23"/>
  <c r="F91" i="23"/>
  <c r="G29" i="23"/>
  <c r="E98" i="23"/>
  <c r="AE50" i="23"/>
  <c r="AH50" i="23" s="1"/>
  <c r="D53" i="23"/>
  <c r="CO53" i="23" s="1"/>
  <c r="G59" i="23"/>
  <c r="F78" i="23"/>
  <c r="G68" i="23"/>
  <c r="F55" i="23"/>
  <c r="E59" i="23"/>
  <c r="G53" i="23"/>
  <c r="F59" i="23"/>
  <c r="E78" i="23"/>
  <c r="G78" i="23"/>
  <c r="AG50" i="23"/>
  <c r="G64" i="23"/>
  <c r="F68" i="23"/>
  <c r="D23" i="23"/>
  <c r="CO23" i="23" s="1"/>
  <c r="F37" i="23"/>
  <c r="F98" i="23"/>
  <c r="F64" i="23"/>
  <c r="G36" i="23"/>
  <c r="H36" i="23" s="1"/>
  <c r="I36" i="23" s="1"/>
  <c r="J36" i="23" s="1"/>
  <c r="CP36" i="23" s="1"/>
  <c r="F23" i="23"/>
  <c r="D55" i="23"/>
  <c r="CO55" i="23" s="1"/>
  <c r="D98" i="23"/>
  <c r="CO98" i="23" s="1"/>
  <c r="E70" i="23"/>
  <c r="E31" i="23"/>
  <c r="F31" i="23"/>
  <c r="E64" i="23"/>
  <c r="G60" i="23"/>
  <c r="E55" i="23"/>
  <c r="G90" i="23"/>
  <c r="E90" i="23"/>
  <c r="E53" i="23"/>
  <c r="F90" i="23"/>
  <c r="F60" i="23"/>
  <c r="F19" i="23"/>
  <c r="D73" i="23"/>
  <c r="CO73" i="23" s="1"/>
  <c r="D19" i="23"/>
  <c r="CO19" i="23" s="1"/>
  <c r="D21" i="23"/>
  <c r="CO21" i="23" s="1"/>
  <c r="F96" i="23"/>
  <c r="D85" i="23"/>
  <c r="CO85" i="23" s="1"/>
  <c r="E94" i="23"/>
  <c r="F73" i="23"/>
  <c r="G67" i="23"/>
  <c r="G73" i="23"/>
  <c r="G50" i="23"/>
  <c r="F70" i="23"/>
  <c r="D67" i="23"/>
  <c r="CO67" i="23" s="1"/>
  <c r="D70" i="23"/>
  <c r="CO70" i="23" s="1"/>
  <c r="E91" i="23"/>
  <c r="E96" i="23"/>
  <c r="F99" i="23"/>
  <c r="CD19" i="23"/>
  <c r="D41" i="23"/>
  <c r="CO41" i="23" s="1"/>
  <c r="E67" i="23"/>
  <c r="G19" i="23"/>
  <c r="D91" i="23"/>
  <c r="CO91" i="23" s="1"/>
  <c r="D96" i="23"/>
  <c r="CO96" i="23" s="1"/>
  <c r="G40" i="23"/>
  <c r="G99" i="23"/>
  <c r="G21" i="23"/>
  <c r="H21" i="23" s="1"/>
  <c r="I21" i="23" s="1"/>
  <c r="J21" i="23" s="1"/>
  <c r="CP21" i="23" s="1"/>
  <c r="D99" i="23"/>
  <c r="CO99" i="23" s="1"/>
  <c r="E28" i="23"/>
  <c r="F28" i="23"/>
  <c r="G37" i="23"/>
  <c r="D28" i="23"/>
  <c r="CO28" i="23" s="1"/>
  <c r="AE60" i="23"/>
  <c r="AH60" i="23" s="1"/>
  <c r="AD70" i="23"/>
  <c r="V79" i="23"/>
  <c r="Y79" i="23" s="1"/>
  <c r="AD79" i="23"/>
  <c r="AM79" i="23" s="1"/>
  <c r="AD95" i="23"/>
  <c r="AM95" i="23" s="1"/>
  <c r="AD93" i="23"/>
  <c r="AD78" i="23"/>
  <c r="AM78" i="23" s="1"/>
  <c r="AG60" i="23"/>
  <c r="V67" i="23"/>
  <c r="Y67" i="23" s="1"/>
  <c r="AD67" i="23"/>
  <c r="AD47" i="23"/>
  <c r="AD61" i="23"/>
  <c r="AD45" i="23"/>
  <c r="V90" i="23"/>
  <c r="Y90" i="23" s="1"/>
  <c r="AD90" i="23"/>
  <c r="AD63" i="23"/>
  <c r="AD89" i="23"/>
  <c r="V92" i="23"/>
  <c r="Y92" i="23" s="1"/>
  <c r="AD92" i="23"/>
  <c r="V85" i="23"/>
  <c r="Y85" i="23" s="1"/>
  <c r="AD85" i="23"/>
  <c r="AD87" i="23"/>
  <c r="AM87" i="23" s="1"/>
  <c r="AD46" i="23"/>
  <c r="AD74" i="23"/>
  <c r="AD65" i="23"/>
  <c r="AD58" i="23"/>
  <c r="AI71" i="23"/>
  <c r="AJ71" i="23" s="1"/>
  <c r="AK71" i="23" s="1"/>
  <c r="AI80" i="23"/>
  <c r="AJ80" i="23" s="1"/>
  <c r="AK80" i="23" s="1"/>
  <c r="AI55" i="23"/>
  <c r="AJ55" i="23" s="1"/>
  <c r="AK55" i="23" s="1"/>
  <c r="AI51" i="23"/>
  <c r="AJ51" i="23" s="1"/>
  <c r="AK51" i="23" s="1"/>
  <c r="AI81" i="23"/>
  <c r="AJ81" i="23" s="1"/>
  <c r="AK81" i="23" s="1"/>
  <c r="AI48" i="23"/>
  <c r="AJ48" i="23" s="1"/>
  <c r="AK48" i="23" s="1"/>
  <c r="AI59" i="23"/>
  <c r="AJ59" i="23" s="1"/>
  <c r="AK59" i="23" s="1"/>
  <c r="AI97" i="23"/>
  <c r="AJ97" i="23" s="1"/>
  <c r="AK97" i="23" s="1"/>
  <c r="AI91" i="23"/>
  <c r="AJ91" i="23" s="1"/>
  <c r="AK91" i="23" s="1"/>
  <c r="AI84" i="23"/>
  <c r="AJ84" i="23" s="1"/>
  <c r="AK84" i="23" s="1"/>
  <c r="AI53" i="23"/>
  <c r="AJ53" i="23" s="1"/>
  <c r="AK53" i="23" s="1"/>
  <c r="AI86" i="23"/>
  <c r="AJ86" i="23" s="1"/>
  <c r="AK86" i="23" s="1"/>
  <c r="AI77" i="23"/>
  <c r="AJ77" i="23" s="1"/>
  <c r="AK77" i="23" s="1"/>
  <c r="AI82" i="23"/>
  <c r="AJ82" i="23" s="1"/>
  <c r="AK82" i="23" s="1"/>
  <c r="AI54" i="23"/>
  <c r="AJ54" i="23" s="1"/>
  <c r="AK54" i="23" s="1"/>
  <c r="AI69" i="23"/>
  <c r="AJ69" i="23" s="1"/>
  <c r="AK69" i="23" s="1"/>
  <c r="AI94" i="23"/>
  <c r="AJ94" i="23" s="1"/>
  <c r="AK94" i="23" s="1"/>
  <c r="AI96" i="23"/>
  <c r="AJ96" i="23" s="1"/>
  <c r="AK96" i="23" s="1"/>
  <c r="AI75" i="23"/>
  <c r="AJ75" i="23" s="1"/>
  <c r="AK75" i="23" s="1"/>
  <c r="AI44" i="23"/>
  <c r="AJ44" i="23" s="1"/>
  <c r="AK44" i="23" s="1"/>
  <c r="AI49" i="23"/>
  <c r="AJ49" i="23" s="1"/>
  <c r="AK49" i="23" s="1"/>
  <c r="Z38" i="23"/>
  <c r="AA38" i="23" s="1"/>
  <c r="AB38" i="23" s="1"/>
  <c r="M93" i="23"/>
  <c r="P93" i="23" s="1"/>
  <c r="N38" i="23"/>
  <c r="Q12" i="23"/>
  <c r="R12" i="23" s="1"/>
  <c r="S12" i="23" s="1"/>
  <c r="O72" i="23"/>
  <c r="Q72" i="23" s="1"/>
  <c r="R72" i="23" s="1"/>
  <c r="S72" i="23" s="1"/>
  <c r="O69" i="23"/>
  <c r="Q69" i="23" s="1"/>
  <c r="R69" i="23" s="1"/>
  <c r="S69" i="23" s="1"/>
  <c r="U64" i="23"/>
  <c r="CJ14" i="23"/>
  <c r="W69" i="23"/>
  <c r="X99" i="23"/>
  <c r="Z99" i="23" s="1"/>
  <c r="AA99" i="23" s="1"/>
  <c r="AB99" i="23" s="1"/>
  <c r="W86" i="23"/>
  <c r="X41" i="23"/>
  <c r="Z41" i="23" s="1"/>
  <c r="AA41" i="23" s="1"/>
  <c r="AB41" i="23" s="1"/>
  <c r="X53" i="23"/>
  <c r="Z53" i="23" s="1"/>
  <c r="AA53" i="23" s="1"/>
  <c r="AB53" i="23" s="1"/>
  <c r="O84" i="23"/>
  <c r="Q84" i="23" s="1"/>
  <c r="R84" i="23" s="1"/>
  <c r="S84" i="23" s="1"/>
  <c r="O59" i="23"/>
  <c r="Q59" i="23" s="1"/>
  <c r="R59" i="23" s="1"/>
  <c r="S59" i="23" s="1"/>
  <c r="CD22" i="23"/>
  <c r="O44" i="23"/>
  <c r="Q44" i="23" s="1"/>
  <c r="R44" i="23" s="1"/>
  <c r="S44" i="23" s="1"/>
  <c r="N41" i="23"/>
  <c r="O41" i="23"/>
  <c r="Q41" i="23" s="1"/>
  <c r="R41" i="23" s="1"/>
  <c r="S41" i="23" s="1"/>
  <c r="O33" i="23"/>
  <c r="Q33" i="23" s="1"/>
  <c r="R33" i="23" s="1"/>
  <c r="S33" i="23" s="1"/>
  <c r="O96" i="23"/>
  <c r="Q96" i="23" s="1"/>
  <c r="R96" i="23" s="1"/>
  <c r="S96" i="23" s="1"/>
  <c r="O38" i="23"/>
  <c r="Q38" i="23" s="1"/>
  <c r="R38" i="23" s="1"/>
  <c r="S38" i="23" s="1"/>
  <c r="N80" i="23"/>
  <c r="N48" i="23"/>
  <c r="N84" i="23"/>
  <c r="D57" i="23"/>
  <c r="CO57" i="23" s="1"/>
  <c r="E37" i="23"/>
  <c r="E40" i="23"/>
  <c r="F40" i="23"/>
  <c r="G57" i="23"/>
  <c r="F57" i="23"/>
  <c r="CD25" i="23"/>
  <c r="V63" i="23"/>
  <c r="Y63" i="23" s="1"/>
  <c r="V65" i="23"/>
  <c r="Y65" i="23" s="1"/>
  <c r="M64" i="23"/>
  <c r="P64" i="23" s="1"/>
  <c r="M61" i="23"/>
  <c r="P61" i="23" s="1"/>
  <c r="M92" i="23"/>
  <c r="P92" i="23" s="1"/>
  <c r="V87" i="23"/>
  <c r="Y87" i="23" s="1"/>
  <c r="W32" i="23"/>
  <c r="V31" i="23"/>
  <c r="Y31" i="23" s="1"/>
  <c r="CJ19" i="23"/>
  <c r="U73" i="23"/>
  <c r="U66" i="23"/>
  <c r="U76" i="23"/>
  <c r="U39" i="23"/>
  <c r="V50" i="23"/>
  <c r="Y50" i="23" s="1"/>
  <c r="CD48" i="23"/>
  <c r="CD53" i="23"/>
  <c r="V37" i="23"/>
  <c r="Y37" i="23" s="1"/>
  <c r="U56" i="23"/>
  <c r="X32" i="23"/>
  <c r="Z32" i="23" s="1"/>
  <c r="AA32" i="23" s="1"/>
  <c r="AB32" i="23" s="1"/>
  <c r="U40" i="23"/>
  <c r="U98" i="23"/>
  <c r="U68" i="23"/>
  <c r="U83" i="23"/>
  <c r="AD83" i="23" s="1"/>
  <c r="AM83" i="23" s="1"/>
  <c r="X37" i="23"/>
  <c r="X67" i="23"/>
  <c r="X84" i="23"/>
  <c r="Z84" i="23" s="1"/>
  <c r="AA84" i="23" s="1"/>
  <c r="AB84" i="23" s="1"/>
  <c r="W99" i="23"/>
  <c r="W71" i="23"/>
  <c r="W97" i="23"/>
  <c r="CD55" i="23"/>
  <c r="X96" i="23"/>
  <c r="Z96" i="23" s="1"/>
  <c r="AA96" i="23" s="1"/>
  <c r="AB96" i="23" s="1"/>
  <c r="CD10" i="23"/>
  <c r="X91" i="23"/>
  <c r="Z91" i="23" s="1"/>
  <c r="AA91" i="23" s="1"/>
  <c r="AB91" i="23" s="1"/>
  <c r="W41" i="23"/>
  <c r="W91" i="23"/>
  <c r="X75" i="23"/>
  <c r="Z75" i="23" s="1"/>
  <c r="AA75" i="23" s="1"/>
  <c r="AB75" i="23" s="1"/>
  <c r="W38" i="23"/>
  <c r="CD86" i="23"/>
  <c r="W33" i="23"/>
  <c r="CK10" i="23"/>
  <c r="X82" i="23"/>
  <c r="Z82" i="23" s="1"/>
  <c r="AA82" i="23" s="1"/>
  <c r="AB82" i="23" s="1"/>
  <c r="W48" i="23"/>
  <c r="X80" i="23"/>
  <c r="Z80" i="23" s="1"/>
  <c r="AA80" i="23" s="1"/>
  <c r="AB80" i="23" s="1"/>
  <c r="X57" i="23"/>
  <c r="Z57" i="23" s="1"/>
  <c r="AA57" i="23" s="1"/>
  <c r="AB57" i="23" s="1"/>
  <c r="W96" i="23"/>
  <c r="X90" i="23"/>
  <c r="Y49" i="23"/>
  <c r="X49" i="23"/>
  <c r="CK62" i="23"/>
  <c r="W77" i="23"/>
  <c r="W57" i="23"/>
  <c r="CJ13" i="23"/>
  <c r="CJ24" i="23"/>
  <c r="CK13" i="23"/>
  <c r="W54" i="23"/>
  <c r="CD30" i="23"/>
  <c r="CK30" i="23"/>
  <c r="CD49" i="23"/>
  <c r="W44" i="23"/>
  <c r="X62" i="23"/>
  <c r="Z62" i="23" s="1"/>
  <c r="AA62" i="23" s="1"/>
  <c r="AB62" i="23" s="1"/>
  <c r="W51" i="23"/>
  <c r="X55" i="23"/>
  <c r="Z55" i="23" s="1"/>
  <c r="AA55" i="23" s="1"/>
  <c r="AB55" i="23" s="1"/>
  <c r="X97" i="23"/>
  <c r="Z97" i="23" s="1"/>
  <c r="AA97" i="23" s="1"/>
  <c r="AB97" i="23" s="1"/>
  <c r="X69" i="23"/>
  <c r="CD69" i="23"/>
  <c r="W75" i="23"/>
  <c r="X44" i="23"/>
  <c r="Z44" i="23" s="1"/>
  <c r="AA44" i="23" s="1"/>
  <c r="AB44" i="23" s="1"/>
  <c r="W36" i="23"/>
  <c r="W62" i="23"/>
  <c r="X86" i="23"/>
  <c r="Z86" i="23" s="1"/>
  <c r="AA86" i="23" s="1"/>
  <c r="AB86" i="23" s="1"/>
  <c r="Z28" i="23"/>
  <c r="AA28" i="23" s="1"/>
  <c r="AB28" i="23" s="1"/>
  <c r="X88" i="23"/>
  <c r="Z88" i="23" s="1"/>
  <c r="AA88" i="23" s="1"/>
  <c r="AB88" i="23" s="1"/>
  <c r="W42" i="23"/>
  <c r="W80" i="23"/>
  <c r="W59" i="23"/>
  <c r="W81" i="23"/>
  <c r="X36" i="23"/>
  <c r="Z36" i="23" s="1"/>
  <c r="AA36" i="23" s="1"/>
  <c r="AB36" i="23" s="1"/>
  <c r="X71" i="23"/>
  <c r="Z71" i="23" s="1"/>
  <c r="AA71" i="23" s="1"/>
  <c r="AB71" i="23" s="1"/>
  <c r="W92" i="23"/>
  <c r="X94" i="23"/>
  <c r="Z94" i="23" s="1"/>
  <c r="AA94" i="23" s="1"/>
  <c r="AB94" i="23" s="1"/>
  <c r="X30" i="23"/>
  <c r="Z30" i="23" s="1"/>
  <c r="AA30" i="23" s="1"/>
  <c r="AB30" i="23" s="1"/>
  <c r="W94" i="23"/>
  <c r="X48" i="23"/>
  <c r="Z48" i="23" s="1"/>
  <c r="AA48" i="23" s="1"/>
  <c r="AB48" i="23" s="1"/>
  <c r="X51" i="23"/>
  <c r="Z51" i="23" s="1"/>
  <c r="AA51" i="23" s="1"/>
  <c r="AB51" i="23" s="1"/>
  <c r="CD14" i="23"/>
  <c r="X42" i="23"/>
  <c r="Z42" i="23" s="1"/>
  <c r="AA42" i="23" s="1"/>
  <c r="AB42" i="23" s="1"/>
  <c r="X59" i="23"/>
  <c r="Z59" i="23" s="1"/>
  <c r="AA59" i="23" s="1"/>
  <c r="AB59" i="23" s="1"/>
  <c r="X81" i="23"/>
  <c r="Z81" i="23" s="1"/>
  <c r="AA81" i="23" s="1"/>
  <c r="AB81" i="23" s="1"/>
  <c r="CD41" i="23"/>
  <c r="CD52" i="23"/>
  <c r="W52" i="23"/>
  <c r="W55" i="23"/>
  <c r="CD51" i="23"/>
  <c r="W82" i="23"/>
  <c r="X52" i="23"/>
  <c r="Z52" i="23" s="1"/>
  <c r="AA52" i="23" s="1"/>
  <c r="AB52" i="23" s="1"/>
  <c r="W30" i="23"/>
  <c r="W84" i="23"/>
  <c r="X77" i="23"/>
  <c r="Z77" i="23" s="1"/>
  <c r="AA77" i="23" s="1"/>
  <c r="AB77" i="23" s="1"/>
  <c r="X54" i="23"/>
  <c r="Z54" i="23" s="1"/>
  <c r="AA54" i="23" s="1"/>
  <c r="AB54" i="23" s="1"/>
  <c r="W34" i="23"/>
  <c r="X33" i="23"/>
  <c r="Z33" i="23" s="1"/>
  <c r="AA33" i="23" s="1"/>
  <c r="AB33" i="23" s="1"/>
  <c r="CK77" i="23"/>
  <c r="W88" i="23"/>
  <c r="N19" i="23"/>
  <c r="O22" i="23"/>
  <c r="Q22" i="23" s="1"/>
  <c r="R22" i="23" s="1"/>
  <c r="S22" i="23" s="1"/>
  <c r="O51" i="23"/>
  <c r="Q51" i="23" s="1"/>
  <c r="R51" i="23" s="1"/>
  <c r="S51" i="23" s="1"/>
  <c r="O55" i="23"/>
  <c r="Q55" i="23" s="1"/>
  <c r="R55" i="23" s="1"/>
  <c r="S55" i="23" s="1"/>
  <c r="N52" i="23"/>
  <c r="O42" i="23"/>
  <c r="Q42" i="23" s="1"/>
  <c r="R42" i="23" s="1"/>
  <c r="S42" i="23" s="1"/>
  <c r="O19" i="23"/>
  <c r="N44" i="23"/>
  <c r="CB13" i="23"/>
  <c r="N94" i="23"/>
  <c r="N55" i="23"/>
  <c r="N99" i="23"/>
  <c r="N59" i="23"/>
  <c r="O20" i="23"/>
  <c r="Q20" i="23" s="1"/>
  <c r="R20" i="23" s="1"/>
  <c r="S20" i="23" s="1"/>
  <c r="CD91" i="23"/>
  <c r="O88" i="23"/>
  <c r="Q88" i="23" s="1"/>
  <c r="R88" i="23" s="1"/>
  <c r="S88" i="23" s="1"/>
  <c r="N24" i="23"/>
  <c r="N33" i="23"/>
  <c r="O82" i="23"/>
  <c r="Q82" i="23" s="1"/>
  <c r="R82" i="23" s="1"/>
  <c r="S82" i="23" s="1"/>
  <c r="N97" i="23"/>
  <c r="N17" i="23"/>
  <c r="O48" i="23"/>
  <c r="Q48" i="23" s="1"/>
  <c r="R48" i="23" s="1"/>
  <c r="S48" i="23" s="1"/>
  <c r="N86" i="23"/>
  <c r="N20" i="23"/>
  <c r="CC13" i="23"/>
  <c r="CN13" i="23" s="1"/>
  <c r="L7" i="23"/>
  <c r="O57" i="23"/>
  <c r="Q57" i="23" s="1"/>
  <c r="R57" i="23" s="1"/>
  <c r="S57" i="23" s="1"/>
  <c r="N22" i="23"/>
  <c r="O97" i="23"/>
  <c r="Q97" i="23" s="1"/>
  <c r="R97" i="23" s="1"/>
  <c r="S97" i="23" s="1"/>
  <c r="O17" i="23"/>
  <c r="Q17" i="23" s="1"/>
  <c r="R17" i="23" s="1"/>
  <c r="S17" i="23" s="1"/>
  <c r="N51" i="23"/>
  <c r="O86" i="23"/>
  <c r="Q86" i="23" s="1"/>
  <c r="R86" i="23" s="1"/>
  <c r="S86" i="23" s="1"/>
  <c r="O28" i="23"/>
  <c r="Q28" i="23" s="1"/>
  <c r="R28" i="23" s="1"/>
  <c r="S28" i="23" s="1"/>
  <c r="CD94" i="23"/>
  <c r="CJ82" i="23"/>
  <c r="CD82" i="23"/>
  <c r="CJ36" i="23"/>
  <c r="CD36" i="23"/>
  <c r="M23" i="23"/>
  <c r="P23" i="23" s="1"/>
  <c r="M32" i="23"/>
  <c r="P32" i="23" s="1"/>
  <c r="M47" i="23"/>
  <c r="P47" i="23" s="1"/>
  <c r="CJ28" i="23"/>
  <c r="CK28" i="23"/>
  <c r="CD28" i="23"/>
  <c r="O36" i="23"/>
  <c r="M60" i="23"/>
  <c r="P60" i="23" s="1"/>
  <c r="M43" i="23"/>
  <c r="P43" i="23" s="1"/>
  <c r="H34" i="23"/>
  <c r="I34" i="23" s="1"/>
  <c r="J34" i="23" s="1"/>
  <c r="CP34" i="23" s="1"/>
  <c r="CB9" i="23"/>
  <c r="CK11" i="23"/>
  <c r="O30" i="23"/>
  <c r="O75" i="23"/>
  <c r="CJ42" i="23"/>
  <c r="CD42" i="23"/>
  <c r="N49" i="23"/>
  <c r="O49" i="23"/>
  <c r="P49" i="23"/>
  <c r="M74" i="23"/>
  <c r="P74" i="23" s="1"/>
  <c r="O25" i="23"/>
  <c r="Q25" i="23" s="1"/>
  <c r="R25" i="23" s="1"/>
  <c r="S25" i="23" s="1"/>
  <c r="CD11" i="23"/>
  <c r="N75" i="23"/>
  <c r="N14" i="23"/>
  <c r="N62" i="23"/>
  <c r="CJ15" i="23"/>
  <c r="CD15" i="23"/>
  <c r="CK97" i="23"/>
  <c r="CJ97" i="23"/>
  <c r="M46" i="23"/>
  <c r="P46" i="23" s="1"/>
  <c r="O77" i="23"/>
  <c r="Q77" i="23" s="1"/>
  <c r="R77" i="23" s="1"/>
  <c r="S77" i="23" s="1"/>
  <c r="N71" i="23"/>
  <c r="CJ96" i="23"/>
  <c r="CJ81" i="23"/>
  <c r="CK81" i="23"/>
  <c r="O15" i="23"/>
  <c r="Q15" i="23" s="1"/>
  <c r="R15" i="23" s="1"/>
  <c r="S15" i="23" s="1"/>
  <c r="N28" i="23"/>
  <c r="CD99" i="23"/>
  <c r="CD33" i="23"/>
  <c r="N72" i="23"/>
  <c r="N54" i="23"/>
  <c r="CB11" i="23"/>
  <c r="CJ80" i="23"/>
  <c r="CD80" i="23"/>
  <c r="O14" i="23"/>
  <c r="O62" i="23"/>
  <c r="Q62" i="23" s="1"/>
  <c r="R62" i="23" s="1"/>
  <c r="S62" i="23" s="1"/>
  <c r="M98" i="23"/>
  <c r="P98" i="23" s="1"/>
  <c r="CK42" i="23"/>
  <c r="CD77" i="23"/>
  <c r="N77" i="23"/>
  <c r="O71" i="23"/>
  <c r="BO7" i="23"/>
  <c r="M70" i="23"/>
  <c r="P70" i="23" s="1"/>
  <c r="O52" i="23"/>
  <c r="O81" i="23"/>
  <c r="Q81" i="23" s="1"/>
  <c r="R81" i="23" s="1"/>
  <c r="S81" i="23" s="1"/>
  <c r="N15" i="23"/>
  <c r="M35" i="23"/>
  <c r="P35" i="23" s="1"/>
  <c r="BY35" i="23"/>
  <c r="M40" i="23"/>
  <c r="P40" i="23" s="1"/>
  <c r="CD9" i="23"/>
  <c r="CK99" i="23"/>
  <c r="CJ57" i="23"/>
  <c r="CD57" i="23"/>
  <c r="CK57" i="23"/>
  <c r="M67" i="23"/>
  <c r="P67" i="23" s="1"/>
  <c r="M37" i="23"/>
  <c r="P37" i="23" s="1"/>
  <c r="M34" i="23"/>
  <c r="P34" i="23" s="1"/>
  <c r="O94" i="23"/>
  <c r="Q94" i="23" s="1"/>
  <c r="R94" i="23" s="1"/>
  <c r="S94" i="23" s="1"/>
  <c r="M83" i="23"/>
  <c r="P83" i="23" s="1"/>
  <c r="M87" i="23"/>
  <c r="P87" i="23" s="1"/>
  <c r="CJ54" i="23"/>
  <c r="CD54" i="23"/>
  <c r="O54" i="23"/>
  <c r="Q54" i="23" s="1"/>
  <c r="R54" i="23" s="1"/>
  <c r="S54" i="23" s="1"/>
  <c r="M90" i="23"/>
  <c r="P90" i="23" s="1"/>
  <c r="M78" i="23"/>
  <c r="P78" i="23" s="1"/>
  <c r="M85" i="23"/>
  <c r="P85" i="23" s="1"/>
  <c r="BY37" i="23"/>
  <c r="BP7" i="23"/>
  <c r="M76" i="23"/>
  <c r="P76" i="23" s="1"/>
  <c r="N53" i="23"/>
  <c r="O53" i="23"/>
  <c r="P53" i="23"/>
  <c r="CD29" i="23"/>
  <c r="CJ29" i="23"/>
  <c r="CK9" i="23"/>
  <c r="Q19" i="23"/>
  <c r="R19" i="23" s="1"/>
  <c r="S19" i="23" s="1"/>
  <c r="M73" i="23"/>
  <c r="P73" i="23" s="1"/>
  <c r="CJ88" i="23"/>
  <c r="CD88" i="23"/>
  <c r="M21" i="23"/>
  <c r="P21" i="23" s="1"/>
  <c r="M66" i="23"/>
  <c r="P66" i="23" s="1"/>
  <c r="M16" i="23"/>
  <c r="P16" i="23" s="1"/>
  <c r="O16" i="23"/>
  <c r="Q16" i="23" s="1"/>
  <c r="R16" i="23" s="1"/>
  <c r="S16" i="23" s="1"/>
  <c r="BQ7" i="23"/>
  <c r="M45" i="23"/>
  <c r="P45" i="23" s="1"/>
  <c r="M56" i="23"/>
  <c r="P56" i="23" s="1"/>
  <c r="M79" i="23"/>
  <c r="P79" i="23" s="1"/>
  <c r="N81" i="23"/>
  <c r="CD59" i="23"/>
  <c r="CC10" i="23"/>
  <c r="CN10" i="23" s="1"/>
  <c r="O29" i="23"/>
  <c r="M58" i="23"/>
  <c r="P58" i="23" s="1"/>
  <c r="M95" i="23"/>
  <c r="P95" i="23" s="1"/>
  <c r="N30" i="23"/>
  <c r="M68" i="23"/>
  <c r="P68" i="23" s="1"/>
  <c r="M89" i="23"/>
  <c r="P89" i="23" s="1"/>
  <c r="CK17" i="23"/>
  <c r="N91" i="23"/>
  <c r="N25" i="23"/>
  <c r="M39" i="23"/>
  <c r="P39" i="23" s="1"/>
  <c r="CJ44" i="23"/>
  <c r="CD44" i="23"/>
  <c r="N36" i="23"/>
  <c r="M63" i="23"/>
  <c r="P63" i="23" s="1"/>
  <c r="M26" i="23"/>
  <c r="P26" i="23" s="1"/>
  <c r="CJ12" i="23"/>
  <c r="CK12" i="23"/>
  <c r="CD12" i="23"/>
  <c r="CD84" i="23"/>
  <c r="CJ38" i="23"/>
  <c r="CD38" i="23"/>
  <c r="CK38" i="23"/>
  <c r="CD97" i="23"/>
  <c r="CJ75" i="23"/>
  <c r="CD75" i="23"/>
  <c r="CD62" i="23"/>
  <c r="N42" i="23"/>
  <c r="O24" i="23"/>
  <c r="M27" i="23"/>
  <c r="P27" i="23" s="1"/>
  <c r="N57" i="23"/>
  <c r="N88" i="23"/>
  <c r="M31" i="23"/>
  <c r="P31" i="23" s="1"/>
  <c r="BY31" i="23"/>
  <c r="N82" i="23"/>
  <c r="O80" i="23"/>
  <c r="N96" i="23"/>
  <c r="BY21" i="23"/>
  <c r="BY32" i="23"/>
  <c r="CJ20" i="23"/>
  <c r="CD20" i="23"/>
  <c r="M50" i="23"/>
  <c r="P50" i="23" s="1"/>
  <c r="BY23" i="23"/>
  <c r="O99" i="23"/>
  <c r="Q99" i="23" s="1"/>
  <c r="R99" i="23" s="1"/>
  <c r="S99" i="23" s="1"/>
  <c r="CD96" i="23"/>
  <c r="M18" i="23"/>
  <c r="P18" i="23" s="1"/>
  <c r="CD17" i="23"/>
  <c r="O91" i="23"/>
  <c r="Q91" i="23" s="1"/>
  <c r="R91" i="23" s="1"/>
  <c r="S91" i="23" s="1"/>
  <c r="N69" i="23"/>
  <c r="M65" i="23"/>
  <c r="P65" i="23" s="1"/>
  <c r="N29" i="23"/>
  <c r="BY34" i="23"/>
  <c r="CD81" i="23"/>
  <c r="H98" i="23" l="1"/>
  <c r="I98" i="23" s="1"/>
  <c r="J98" i="23" s="1"/>
  <c r="CP98" i="23" s="1"/>
  <c r="H58" i="23"/>
  <c r="I58" i="23" s="1"/>
  <c r="J58" i="23" s="1"/>
  <c r="CP58" i="23" s="1"/>
  <c r="H27" i="23"/>
  <c r="I27" i="23" s="1"/>
  <c r="J27" i="23" s="1"/>
  <c r="CP27" i="23" s="1"/>
  <c r="CC19" i="23"/>
  <c r="CN19" i="23" s="1"/>
  <c r="H32" i="23"/>
  <c r="I32" i="23" s="1"/>
  <c r="J32" i="23" s="1"/>
  <c r="CP32" i="23" s="1"/>
  <c r="H71" i="23"/>
  <c r="I71" i="23" s="1"/>
  <c r="J71" i="23" s="1"/>
  <c r="CP71" i="23" s="1"/>
  <c r="H92" i="23"/>
  <c r="I92" i="23" s="1"/>
  <c r="J92" i="23" s="1"/>
  <c r="CP92" i="23" s="1"/>
  <c r="H29" i="23"/>
  <c r="I29" i="23" s="1"/>
  <c r="J29" i="23" s="1"/>
  <c r="CP29" i="23" s="1"/>
  <c r="H87" i="23"/>
  <c r="I87" i="23" s="1"/>
  <c r="J87" i="23" s="1"/>
  <c r="CP87" i="23" s="1"/>
  <c r="H33" i="23"/>
  <c r="I33" i="23" s="1"/>
  <c r="J33" i="23" s="1"/>
  <c r="CP33" i="23" s="1"/>
  <c r="H28" i="23"/>
  <c r="I28" i="23" s="1"/>
  <c r="J28" i="23" s="1"/>
  <c r="CP28" i="23" s="1"/>
  <c r="H96" i="23"/>
  <c r="I96" i="23" s="1"/>
  <c r="J96" i="23" s="1"/>
  <c r="CP96" i="23" s="1"/>
  <c r="H55" i="23"/>
  <c r="I55" i="23" s="1"/>
  <c r="J55" i="23" s="1"/>
  <c r="CP55" i="23" s="1"/>
  <c r="H91" i="23"/>
  <c r="I91" i="23" s="1"/>
  <c r="J91" i="23" s="1"/>
  <c r="CP91" i="23" s="1"/>
  <c r="CC15" i="23"/>
  <c r="CN15" i="23" s="1"/>
  <c r="H53" i="23"/>
  <c r="I53" i="23" s="1"/>
  <c r="J53" i="23" s="1"/>
  <c r="CP53" i="23" s="1"/>
  <c r="H54" i="23"/>
  <c r="I54" i="23" s="1"/>
  <c r="J54" i="23" s="1"/>
  <c r="CP54" i="23" s="1"/>
  <c r="CC14" i="23"/>
  <c r="CN14" i="23" s="1"/>
  <c r="H70" i="23"/>
  <c r="I70" i="23" s="1"/>
  <c r="J70" i="23" s="1"/>
  <c r="CP70" i="23" s="1"/>
  <c r="H84" i="23"/>
  <c r="I84" i="23" s="1"/>
  <c r="J84" i="23" s="1"/>
  <c r="CP84" i="23" s="1"/>
  <c r="CK71" i="23"/>
  <c r="H51" i="23"/>
  <c r="I51" i="23" s="1"/>
  <c r="J51" i="23" s="1"/>
  <c r="CP51" i="23" s="1"/>
  <c r="H75" i="23"/>
  <c r="I75" i="23" s="1"/>
  <c r="J75" i="23" s="1"/>
  <c r="CP75" i="23" s="1"/>
  <c r="H23" i="23"/>
  <c r="I23" i="23" s="1"/>
  <c r="J23" i="23" s="1"/>
  <c r="CP23" i="23" s="1"/>
  <c r="H86" i="23"/>
  <c r="I86" i="23" s="1"/>
  <c r="J86" i="23" s="1"/>
  <c r="CP86" i="23" s="1"/>
  <c r="H93" i="23"/>
  <c r="I93" i="23" s="1"/>
  <c r="J93" i="23" s="1"/>
  <c r="CP93" i="23" s="1"/>
  <c r="H67" i="23"/>
  <c r="I67" i="23" s="1"/>
  <c r="J67" i="23" s="1"/>
  <c r="CP67" i="23" s="1"/>
  <c r="H69" i="23"/>
  <c r="I69" i="23" s="1"/>
  <c r="J69" i="23" s="1"/>
  <c r="CP69" i="23" s="1"/>
  <c r="H43" i="23"/>
  <c r="I43" i="23" s="1"/>
  <c r="J43" i="23" s="1"/>
  <c r="CP43" i="23" s="1"/>
  <c r="H31" i="23"/>
  <c r="I31" i="23" s="1"/>
  <c r="J31" i="23" s="1"/>
  <c r="CP31" i="23" s="1"/>
  <c r="H76" i="23"/>
  <c r="I76" i="23" s="1"/>
  <c r="J76" i="23" s="1"/>
  <c r="CP76" i="23" s="1"/>
  <c r="AM43" i="23"/>
  <c r="AM46" i="23"/>
  <c r="BY46" i="23" s="1"/>
  <c r="AM47" i="23"/>
  <c r="BY47" i="23" s="1"/>
  <c r="AM45" i="23"/>
  <c r="BY45" i="23" s="1"/>
  <c r="X26" i="23"/>
  <c r="Z26" i="23" s="1"/>
  <c r="AA26" i="23" s="1"/>
  <c r="AB26" i="23" s="1"/>
  <c r="X27" i="23"/>
  <c r="CJ27" i="23"/>
  <c r="CD27" i="23"/>
  <c r="W26" i="23"/>
  <c r="CK27" i="23"/>
  <c r="CE13" i="23"/>
  <c r="CF13" i="23" s="1"/>
  <c r="CD16" i="23"/>
  <c r="CJ16" i="23"/>
  <c r="CK16" i="23"/>
  <c r="BY18" i="23"/>
  <c r="V27" i="23"/>
  <c r="Y27" i="23" s="1"/>
  <c r="W27" i="23"/>
  <c r="V18" i="23"/>
  <c r="Y18" i="23" s="1"/>
  <c r="X18" i="23"/>
  <c r="Z18" i="23" s="1"/>
  <c r="AA18" i="23" s="1"/>
  <c r="AB18" i="23" s="1"/>
  <c r="V16" i="23"/>
  <c r="Y16" i="23" s="1"/>
  <c r="X16" i="23"/>
  <c r="W16" i="23"/>
  <c r="Z27" i="23"/>
  <c r="AA27" i="23" s="1"/>
  <c r="AB27" i="23" s="1"/>
  <c r="Z69" i="23"/>
  <c r="AA69" i="23" s="1"/>
  <c r="AB69" i="23" s="1"/>
  <c r="Z23" i="23"/>
  <c r="AA23" i="23" s="1"/>
  <c r="AB23" i="23" s="1"/>
  <c r="BY26" i="23"/>
  <c r="X92" i="23"/>
  <c r="Z92" i="23" s="1"/>
  <c r="AA92" i="23" s="1"/>
  <c r="AB92" i="23" s="1"/>
  <c r="X34" i="23"/>
  <c r="Z34" i="23" s="1"/>
  <c r="AA34" i="23" s="1"/>
  <c r="AB34" i="23" s="1"/>
  <c r="W37" i="23"/>
  <c r="W90" i="23"/>
  <c r="V58" i="23"/>
  <c r="W85" i="23"/>
  <c r="V35" i="23"/>
  <c r="V45" i="23"/>
  <c r="V70" i="23"/>
  <c r="V43" i="23"/>
  <c r="W72" i="23"/>
  <c r="X72" i="23"/>
  <c r="Y72" i="23"/>
  <c r="V60" i="23"/>
  <c r="Y60" i="23" s="1"/>
  <c r="W79" i="23"/>
  <c r="X79" i="23"/>
  <c r="Z79" i="23" s="1"/>
  <c r="AA79" i="23" s="1"/>
  <c r="AB79" i="23" s="1"/>
  <c r="X63" i="23"/>
  <c r="Z63" i="23" s="1"/>
  <c r="AA63" i="23" s="1"/>
  <c r="AB63" i="23" s="1"/>
  <c r="V74" i="23"/>
  <c r="V61" i="23"/>
  <c r="V95" i="23"/>
  <c r="O93" i="23"/>
  <c r="Q93" i="23" s="1"/>
  <c r="R93" i="23" s="1"/>
  <c r="S93" i="23" s="1"/>
  <c r="X85" i="23"/>
  <c r="Z85" i="23" s="1"/>
  <c r="AA85" i="23" s="1"/>
  <c r="AB85" i="23" s="1"/>
  <c r="N93" i="23"/>
  <c r="V89" i="23"/>
  <c r="V93" i="23"/>
  <c r="V78" i="23"/>
  <c r="W67" i="23"/>
  <c r="V46" i="23"/>
  <c r="V47" i="23"/>
  <c r="H65" i="23"/>
  <c r="I65" i="23" s="1"/>
  <c r="J65" i="23" s="1"/>
  <c r="CP65" i="23" s="1"/>
  <c r="H62" i="23"/>
  <c r="I62" i="23" s="1"/>
  <c r="J62" i="23" s="1"/>
  <c r="CP62" i="23" s="1"/>
  <c r="CC22" i="23"/>
  <c r="CN22" i="23" s="1"/>
  <c r="H18" i="23"/>
  <c r="I18" i="23" s="1"/>
  <c r="J18" i="23" s="1"/>
  <c r="CP18" i="23" s="1"/>
  <c r="H88" i="23"/>
  <c r="I88" i="23" s="1"/>
  <c r="J88" i="23" s="1"/>
  <c r="CP88" i="23" s="1"/>
  <c r="H74" i="23"/>
  <c r="I74" i="23" s="1"/>
  <c r="J74" i="23" s="1"/>
  <c r="CP74" i="23" s="1"/>
  <c r="H95" i="23"/>
  <c r="I95" i="23" s="1"/>
  <c r="J95" i="23" s="1"/>
  <c r="CP95" i="23" s="1"/>
  <c r="H35" i="23"/>
  <c r="I35" i="23" s="1"/>
  <c r="J35" i="23" s="1"/>
  <c r="CP35" i="23" s="1"/>
  <c r="H80" i="23"/>
  <c r="I80" i="23" s="1"/>
  <c r="J80" i="23" s="1"/>
  <c r="CP80" i="23" s="1"/>
  <c r="H38" i="23"/>
  <c r="I38" i="23" s="1"/>
  <c r="J38" i="23" s="1"/>
  <c r="CP38" i="23" s="1"/>
  <c r="AR72" i="23"/>
  <c r="AS72" i="23" s="1"/>
  <c r="AT72" i="23" s="1"/>
  <c r="H15" i="23"/>
  <c r="I15" i="23" s="1"/>
  <c r="J15" i="23" s="1"/>
  <c r="CP15" i="23" s="1"/>
  <c r="H47" i="23"/>
  <c r="I47" i="23" s="1"/>
  <c r="J47" i="23" s="1"/>
  <c r="CP47" i="23" s="1"/>
  <c r="Z67" i="23"/>
  <c r="AA67" i="23" s="1"/>
  <c r="AB67" i="23" s="1"/>
  <c r="H10" i="23"/>
  <c r="I10" i="23" s="1"/>
  <c r="J10" i="23" s="1"/>
  <c r="CP10" i="23" s="1"/>
  <c r="CC20" i="23"/>
  <c r="CN20" i="23" s="1"/>
  <c r="Z90" i="23"/>
  <c r="AA90" i="23" s="1"/>
  <c r="AB90" i="23" s="1"/>
  <c r="H83" i="23"/>
  <c r="I83" i="23" s="1"/>
  <c r="J83" i="23" s="1"/>
  <c r="CP83" i="23" s="1"/>
  <c r="H49" i="23"/>
  <c r="I49" i="23" s="1"/>
  <c r="J49" i="23" s="1"/>
  <c r="CP49" i="23" s="1"/>
  <c r="H45" i="23"/>
  <c r="I45" i="23" s="1"/>
  <c r="J45" i="23" s="1"/>
  <c r="CP45" i="23" s="1"/>
  <c r="H52" i="23"/>
  <c r="I52" i="23" s="1"/>
  <c r="J52" i="23" s="1"/>
  <c r="CP52" i="23" s="1"/>
  <c r="CD71" i="23"/>
  <c r="CC25" i="23"/>
  <c r="CN25" i="23" s="1"/>
  <c r="BG72" i="23"/>
  <c r="CC72" i="23" s="1"/>
  <c r="CN72" i="23" s="1"/>
  <c r="BF72" i="23"/>
  <c r="BI72" i="23" s="1"/>
  <c r="BH72" i="23"/>
  <c r="CB72" i="23" s="1"/>
  <c r="BA72" i="23"/>
  <c r="BB72" i="23" s="1"/>
  <c r="BC72" i="23" s="1"/>
  <c r="H48" i="23"/>
  <c r="I48" i="23" s="1"/>
  <c r="J48" i="23" s="1"/>
  <c r="CP48" i="23" s="1"/>
  <c r="BF71" i="23"/>
  <c r="BI71" i="23" s="1"/>
  <c r="BG71" i="23"/>
  <c r="CC71" i="23" s="1"/>
  <c r="CN71" i="23" s="1"/>
  <c r="BH71" i="23"/>
  <c r="CB71" i="23" s="1"/>
  <c r="AI72" i="23"/>
  <c r="AJ72" i="23" s="1"/>
  <c r="AK72" i="23" s="1"/>
  <c r="BA71" i="23"/>
  <c r="BB71" i="23" s="1"/>
  <c r="BC71" i="23" s="1"/>
  <c r="CD72" i="23"/>
  <c r="AI60" i="23"/>
  <c r="AJ60" i="23" s="1"/>
  <c r="AK60" i="23" s="1"/>
  <c r="CC17" i="23"/>
  <c r="CN17" i="23" s="1"/>
  <c r="CC49" i="23"/>
  <c r="CN49" i="23" s="1"/>
  <c r="H85" i="23"/>
  <c r="I85" i="23" s="1"/>
  <c r="J85" i="23" s="1"/>
  <c r="CP85" i="23" s="1"/>
  <c r="H14" i="23"/>
  <c r="I14" i="23" s="1"/>
  <c r="J14" i="23" s="1"/>
  <c r="CP14" i="23" s="1"/>
  <c r="CC29" i="23"/>
  <c r="CN29" i="23" s="1"/>
  <c r="H82" i="23"/>
  <c r="I82" i="23" s="1"/>
  <c r="J82" i="23" s="1"/>
  <c r="CP82" i="23" s="1"/>
  <c r="H46" i="23"/>
  <c r="I46" i="23" s="1"/>
  <c r="J46" i="23" s="1"/>
  <c r="CP46" i="23" s="1"/>
  <c r="H66" i="23"/>
  <c r="I66" i="23" s="1"/>
  <c r="J66" i="23" s="1"/>
  <c r="CP66" i="23" s="1"/>
  <c r="H44" i="23"/>
  <c r="I44" i="23" s="1"/>
  <c r="J44" i="23" s="1"/>
  <c r="CP44" i="23" s="1"/>
  <c r="H24" i="23"/>
  <c r="I24" i="23" s="1"/>
  <c r="J24" i="23" s="1"/>
  <c r="CP24" i="23" s="1"/>
  <c r="CC53" i="23"/>
  <c r="CN53" i="23" s="1"/>
  <c r="CC24" i="23"/>
  <c r="CN24" i="23" s="1"/>
  <c r="H94" i="23"/>
  <c r="I94" i="23" s="1"/>
  <c r="J94" i="23" s="1"/>
  <c r="CP94" i="23" s="1"/>
  <c r="CJ71" i="23"/>
  <c r="CK72" i="23"/>
  <c r="AM93" i="23"/>
  <c r="AN50" i="23"/>
  <c r="AP50" i="23"/>
  <c r="AO50" i="23"/>
  <c r="V39" i="23"/>
  <c r="Y39" i="23" s="1"/>
  <c r="AD39" i="23"/>
  <c r="AM63" i="23"/>
  <c r="AV95" i="23"/>
  <c r="AO95" i="23"/>
  <c r="AN95" i="23"/>
  <c r="AQ95" i="23" s="1"/>
  <c r="AP95" i="23"/>
  <c r="AV87" i="23"/>
  <c r="AO87" i="23"/>
  <c r="AN87" i="23"/>
  <c r="AQ87" i="23" s="1"/>
  <c r="AP87" i="23"/>
  <c r="AM90" i="23"/>
  <c r="AM67" i="23"/>
  <c r="AV79" i="23"/>
  <c r="AO79" i="23"/>
  <c r="AP79" i="23"/>
  <c r="AN79" i="23"/>
  <c r="AQ79" i="23" s="1"/>
  <c r="AE43" i="23"/>
  <c r="AH43" i="23" s="1"/>
  <c r="AF43" i="23"/>
  <c r="AG43" i="23"/>
  <c r="AM89" i="23"/>
  <c r="AV83" i="23"/>
  <c r="AN83" i="23"/>
  <c r="AQ83" i="23" s="1"/>
  <c r="AP83" i="23"/>
  <c r="AO83" i="23"/>
  <c r="AM85" i="23"/>
  <c r="AM70" i="23"/>
  <c r="AV60" i="23"/>
  <c r="AO60" i="23"/>
  <c r="AP60" i="23"/>
  <c r="AN60" i="23"/>
  <c r="AQ60" i="23" s="1"/>
  <c r="AM65" i="23"/>
  <c r="AM92" i="23"/>
  <c r="AV78" i="23"/>
  <c r="AP78" i="23"/>
  <c r="AN78" i="23"/>
  <c r="AQ78" i="23" s="1"/>
  <c r="AO78" i="23"/>
  <c r="AI50" i="23"/>
  <c r="AJ50" i="23" s="1"/>
  <c r="AK50" i="23" s="1"/>
  <c r="AM58" i="23"/>
  <c r="BY58" i="23" s="1"/>
  <c r="AD40" i="23"/>
  <c r="BY40" i="23" s="1"/>
  <c r="AM74" i="23"/>
  <c r="AM61" i="23"/>
  <c r="H78" i="23"/>
  <c r="I78" i="23" s="1"/>
  <c r="J78" i="23" s="1"/>
  <c r="CP78" i="23" s="1"/>
  <c r="H12" i="23"/>
  <c r="I12" i="23" s="1"/>
  <c r="J12" i="23" s="1"/>
  <c r="CP12" i="23" s="1"/>
  <c r="H59" i="23"/>
  <c r="I59" i="23" s="1"/>
  <c r="J59" i="23" s="1"/>
  <c r="CP59" i="23" s="1"/>
  <c r="H50" i="23"/>
  <c r="I50" i="23" s="1"/>
  <c r="J50" i="23" s="1"/>
  <c r="CP50" i="23" s="1"/>
  <c r="CC28" i="23"/>
  <c r="CN28" i="23" s="1"/>
  <c r="H90" i="23"/>
  <c r="I90" i="23" s="1"/>
  <c r="J90" i="23" s="1"/>
  <c r="CP90" i="23" s="1"/>
  <c r="H68" i="23"/>
  <c r="I68" i="23" s="1"/>
  <c r="J68" i="23" s="1"/>
  <c r="CP68" i="23" s="1"/>
  <c r="H99" i="23"/>
  <c r="I99" i="23" s="1"/>
  <c r="J99" i="23" s="1"/>
  <c r="CP99" i="23" s="1"/>
  <c r="H73" i="23"/>
  <c r="I73" i="23" s="1"/>
  <c r="J73" i="23" s="1"/>
  <c r="CP73" i="23" s="1"/>
  <c r="H64" i="23"/>
  <c r="I64" i="23" s="1"/>
  <c r="J64" i="23" s="1"/>
  <c r="CP64" i="23" s="1"/>
  <c r="H60" i="23"/>
  <c r="I60" i="23" s="1"/>
  <c r="J60" i="23" s="1"/>
  <c r="CP60" i="23" s="1"/>
  <c r="H37" i="23"/>
  <c r="I37" i="23" s="1"/>
  <c r="J37" i="23" s="1"/>
  <c r="CP37" i="23" s="1"/>
  <c r="CB19" i="23"/>
  <c r="CE19" i="23" s="1"/>
  <c r="CF19" i="23" s="1"/>
  <c r="CG19" i="23" s="1"/>
  <c r="CA19" i="23" s="1"/>
  <c r="CL19" i="23" s="1"/>
  <c r="H19" i="23"/>
  <c r="I19" i="23" s="1"/>
  <c r="J19" i="23" s="1"/>
  <c r="CP19" i="23" s="1"/>
  <c r="H40" i="23"/>
  <c r="I40" i="23" s="1"/>
  <c r="J40" i="23" s="1"/>
  <c r="CP40" i="23" s="1"/>
  <c r="E7" i="23"/>
  <c r="F7" i="23"/>
  <c r="CC38" i="23"/>
  <c r="CN38" i="23" s="1"/>
  <c r="AD73" i="23"/>
  <c r="AF87" i="23"/>
  <c r="AE87" i="23"/>
  <c r="AH87" i="23" s="1"/>
  <c r="AG87" i="23"/>
  <c r="V56" i="23"/>
  <c r="Y56" i="23" s="1"/>
  <c r="AD56" i="23"/>
  <c r="AF95" i="23"/>
  <c r="AE95" i="23"/>
  <c r="AH95" i="23" s="1"/>
  <c r="AG95" i="23"/>
  <c r="AF65" i="23"/>
  <c r="AG65" i="23"/>
  <c r="AE65" i="23"/>
  <c r="AH65" i="23" s="1"/>
  <c r="AF85" i="23"/>
  <c r="AG85" i="23"/>
  <c r="AE85" i="23"/>
  <c r="AH85" i="23" s="1"/>
  <c r="AE90" i="23"/>
  <c r="AH90" i="23" s="1"/>
  <c r="AG90" i="23"/>
  <c r="AF90" i="23"/>
  <c r="AF67" i="23"/>
  <c r="AE67" i="23"/>
  <c r="AH67" i="23" s="1"/>
  <c r="AG67" i="23"/>
  <c r="AG47" i="23"/>
  <c r="AE47" i="23"/>
  <c r="AH47" i="23" s="1"/>
  <c r="AF47" i="23"/>
  <c r="AF83" i="23"/>
  <c r="AG83" i="23"/>
  <c r="AE83" i="23"/>
  <c r="AH83" i="23" s="1"/>
  <c r="AG74" i="23"/>
  <c r="AF74" i="23"/>
  <c r="AE74" i="23"/>
  <c r="AH74" i="23" s="1"/>
  <c r="AF92" i="23"/>
  <c r="AG92" i="23"/>
  <c r="AE92" i="23"/>
  <c r="AH92" i="23" s="1"/>
  <c r="AF45" i="23"/>
  <c r="AE45" i="23"/>
  <c r="AG45" i="23"/>
  <c r="AF63" i="23"/>
  <c r="AG63" i="23"/>
  <c r="AE63" i="23"/>
  <c r="AH63" i="23" s="1"/>
  <c r="AG79" i="23"/>
  <c r="AE79" i="23"/>
  <c r="AH79" i="23" s="1"/>
  <c r="AF79" i="23"/>
  <c r="V68" i="23"/>
  <c r="Y68" i="23" s="1"/>
  <c r="AD68" i="23"/>
  <c r="V64" i="23"/>
  <c r="Y64" i="23" s="1"/>
  <c r="AD64" i="23"/>
  <c r="AM64" i="23" s="1"/>
  <c r="AG78" i="23"/>
  <c r="AF78" i="23"/>
  <c r="AE78" i="23"/>
  <c r="AH78" i="23" s="1"/>
  <c r="AE70" i="23"/>
  <c r="AH70" i="23" s="1"/>
  <c r="AF70" i="23"/>
  <c r="AG70" i="23"/>
  <c r="AE93" i="23"/>
  <c r="AH93" i="23" s="1"/>
  <c r="AG93" i="23"/>
  <c r="AF93" i="23"/>
  <c r="AG58" i="23"/>
  <c r="AF58" i="23"/>
  <c r="AE58" i="23"/>
  <c r="AH58" i="23" s="1"/>
  <c r="V76" i="23"/>
  <c r="Y76" i="23" s="1"/>
  <c r="AD76" i="23"/>
  <c r="AD98" i="23"/>
  <c r="AD66" i="23"/>
  <c r="AM66" i="23" s="1"/>
  <c r="AE46" i="23"/>
  <c r="AH46" i="23" s="1"/>
  <c r="AG46" i="23"/>
  <c r="AF46" i="23"/>
  <c r="AF89" i="23"/>
  <c r="AE89" i="23"/>
  <c r="AH89" i="23" s="1"/>
  <c r="AG89" i="23"/>
  <c r="AE61" i="23"/>
  <c r="AH61" i="23" s="1"/>
  <c r="AF61" i="23"/>
  <c r="AG61" i="23"/>
  <c r="CB53" i="23"/>
  <c r="CM53" i="23" s="1"/>
  <c r="CC69" i="23"/>
  <c r="CN69" i="23" s="1"/>
  <c r="N64" i="23"/>
  <c r="CB38" i="23"/>
  <c r="CE38" i="23" s="1"/>
  <c r="CF38" i="23" s="1"/>
  <c r="CG38" i="23" s="1"/>
  <c r="CA38" i="23" s="1"/>
  <c r="CL38" i="23" s="1"/>
  <c r="O61" i="23"/>
  <c r="Q61" i="23" s="1"/>
  <c r="R61" i="23" s="1"/>
  <c r="S61" i="23" s="1"/>
  <c r="CC86" i="23"/>
  <c r="CN86" i="23" s="1"/>
  <c r="CC41" i="23"/>
  <c r="CN41" i="23" s="1"/>
  <c r="W87" i="23"/>
  <c r="W50" i="23"/>
  <c r="X87" i="23"/>
  <c r="Z87" i="23" s="1"/>
  <c r="AA87" i="23" s="1"/>
  <c r="AB87" i="23" s="1"/>
  <c r="CB41" i="23"/>
  <c r="CM41" i="23" s="1"/>
  <c r="X60" i="23"/>
  <c r="Z60" i="23" s="1"/>
  <c r="AA60" i="23" s="1"/>
  <c r="AB60" i="23" s="1"/>
  <c r="X50" i="23"/>
  <c r="Z50" i="23" s="1"/>
  <c r="AA50" i="23" s="1"/>
  <c r="AB50" i="23" s="1"/>
  <c r="X65" i="23"/>
  <c r="Z65" i="23" s="1"/>
  <c r="AA65" i="23" s="1"/>
  <c r="AB65" i="23" s="1"/>
  <c r="X31" i="23"/>
  <c r="Z31" i="23" s="1"/>
  <c r="AA31" i="23" s="1"/>
  <c r="AB31" i="23" s="1"/>
  <c r="W65" i="23"/>
  <c r="W63" i="23"/>
  <c r="W31" i="23"/>
  <c r="CC48" i="23"/>
  <c r="CN48" i="23" s="1"/>
  <c r="N92" i="23"/>
  <c r="O34" i="23"/>
  <c r="Q34" i="23" s="1"/>
  <c r="R34" i="23" s="1"/>
  <c r="S34" i="23" s="1"/>
  <c r="O60" i="23"/>
  <c r="Q60" i="23" s="1"/>
  <c r="R60" i="23" s="1"/>
  <c r="S60" i="23" s="1"/>
  <c r="O64" i="23"/>
  <c r="CC80" i="23"/>
  <c r="CN80" i="23" s="1"/>
  <c r="O47" i="23"/>
  <c r="Q47" i="23" s="1"/>
  <c r="R47" i="23" s="1"/>
  <c r="S47" i="23" s="1"/>
  <c r="N61" i="23"/>
  <c r="N27" i="23"/>
  <c r="CC27" i="23" s="1"/>
  <c r="CN27" i="23" s="1"/>
  <c r="N34" i="23"/>
  <c r="CC34" i="23" s="1"/>
  <c r="CN34" i="23" s="1"/>
  <c r="O74" i="23"/>
  <c r="Q74" i="23" s="1"/>
  <c r="R74" i="23" s="1"/>
  <c r="S74" i="23" s="1"/>
  <c r="N68" i="23"/>
  <c r="O21" i="23"/>
  <c r="CB21" i="23" s="1"/>
  <c r="N85" i="23"/>
  <c r="N90" i="23"/>
  <c r="CB22" i="23"/>
  <c r="CM22" i="23" s="1"/>
  <c r="N40" i="23"/>
  <c r="O85" i="23"/>
  <c r="Q85" i="23" s="1"/>
  <c r="R85" i="23" s="1"/>
  <c r="S85" i="23" s="1"/>
  <c r="CC84" i="23"/>
  <c r="CN84" i="23" s="1"/>
  <c r="O26" i="23"/>
  <c r="Q26" i="23" s="1"/>
  <c r="R26" i="23" s="1"/>
  <c r="S26" i="23" s="1"/>
  <c r="O92" i="23"/>
  <c r="Q92" i="23" s="1"/>
  <c r="R92" i="23" s="1"/>
  <c r="S92" i="23" s="1"/>
  <c r="N26" i="23"/>
  <c r="CC26" i="23" s="1"/>
  <c r="CN26" i="23" s="1"/>
  <c r="O40" i="23"/>
  <c r="Q40" i="23" s="1"/>
  <c r="R40" i="23" s="1"/>
  <c r="S40" i="23" s="1"/>
  <c r="H57" i="23"/>
  <c r="I57" i="23" s="1"/>
  <c r="J57" i="23" s="1"/>
  <c r="CP57" i="23" s="1"/>
  <c r="CC99" i="23"/>
  <c r="CN99" i="23" s="1"/>
  <c r="CB88" i="23"/>
  <c r="CM88" i="23" s="1"/>
  <c r="CC91" i="23"/>
  <c r="CN91" i="23" s="1"/>
  <c r="CC59" i="23"/>
  <c r="CN59" i="23" s="1"/>
  <c r="CC97" i="23"/>
  <c r="CN97" i="23" s="1"/>
  <c r="CB44" i="23"/>
  <c r="CE44" i="23" s="1"/>
  <c r="CF44" i="23" s="1"/>
  <c r="CG44" i="23" s="1"/>
  <c r="CA44" i="23" s="1"/>
  <c r="CL44" i="23" s="1"/>
  <c r="CC77" i="23"/>
  <c r="CN77" i="23" s="1"/>
  <c r="CB59" i="23"/>
  <c r="CM59" i="23" s="1"/>
  <c r="CC33" i="23"/>
  <c r="CN33" i="23" s="1"/>
  <c r="CC94" i="23"/>
  <c r="CN94" i="23" s="1"/>
  <c r="X39" i="23"/>
  <c r="CB96" i="23"/>
  <c r="CE96" i="23" s="1"/>
  <c r="CF96" i="23" s="1"/>
  <c r="CG96" i="23" s="1"/>
  <c r="CA96" i="23" s="1"/>
  <c r="CL96" i="23" s="1"/>
  <c r="CB84" i="23"/>
  <c r="CM84" i="23" s="1"/>
  <c r="CC57" i="23"/>
  <c r="CN57" i="23" s="1"/>
  <c r="U7" i="23"/>
  <c r="CC96" i="23"/>
  <c r="CN96" i="23" s="1"/>
  <c r="CC52" i="23"/>
  <c r="CN52" i="23" s="1"/>
  <c r="W68" i="23"/>
  <c r="CB20" i="23"/>
  <c r="CE20" i="23" s="1"/>
  <c r="CF20" i="23" s="1"/>
  <c r="CG20" i="23" s="1"/>
  <c r="CA20" i="23" s="1"/>
  <c r="CL20" i="23" s="1"/>
  <c r="V66" i="23"/>
  <c r="Y66" i="23" s="1"/>
  <c r="V83" i="23"/>
  <c r="Y83" i="23" s="1"/>
  <c r="V98" i="23"/>
  <c r="Y98" i="23" s="1"/>
  <c r="Z37" i="23"/>
  <c r="AA37" i="23" s="1"/>
  <c r="AB37" i="23" s="1"/>
  <c r="V40" i="23"/>
  <c r="Y40" i="23" s="1"/>
  <c r="V73" i="23"/>
  <c r="Y73" i="23" s="1"/>
  <c r="CC55" i="23"/>
  <c r="CN55" i="23" s="1"/>
  <c r="CC51" i="23"/>
  <c r="CN51" i="23" s="1"/>
  <c r="CB42" i="23"/>
  <c r="CE42" i="23" s="1"/>
  <c r="CF42" i="23" s="1"/>
  <c r="CG42" i="23" s="1"/>
  <c r="CA42" i="23" s="1"/>
  <c r="CL42" i="23" s="1"/>
  <c r="CB54" i="23"/>
  <c r="CE54" i="23" s="1"/>
  <c r="CF54" i="23" s="1"/>
  <c r="CG54" i="23" s="1"/>
  <c r="CA54" i="23" s="1"/>
  <c r="CL54" i="23" s="1"/>
  <c r="CC54" i="23"/>
  <c r="CN54" i="23" s="1"/>
  <c r="CB82" i="23"/>
  <c r="CE82" i="23" s="1"/>
  <c r="CF82" i="23" s="1"/>
  <c r="CG82" i="23" s="1"/>
  <c r="CA82" i="23" s="1"/>
  <c r="CL82" i="23" s="1"/>
  <c r="CC42" i="23"/>
  <c r="CN42" i="23" s="1"/>
  <c r="CG13" i="23"/>
  <c r="CA13" i="23" s="1"/>
  <c r="CL13" i="23" s="1"/>
  <c r="CC75" i="23"/>
  <c r="CN75" i="23" s="1"/>
  <c r="CC44" i="23"/>
  <c r="CN44" i="23" s="1"/>
  <c r="CB33" i="23"/>
  <c r="CM33" i="23" s="1"/>
  <c r="Z49" i="23"/>
  <c r="AA49" i="23" s="1"/>
  <c r="AB49" i="23" s="1"/>
  <c r="CB97" i="23"/>
  <c r="CE97" i="23" s="1"/>
  <c r="CF97" i="23" s="1"/>
  <c r="CG97" i="23" s="1"/>
  <c r="CA97" i="23" s="1"/>
  <c r="CL97" i="23" s="1"/>
  <c r="CC88" i="23"/>
  <c r="CN88" i="23" s="1"/>
  <c r="CC62" i="23"/>
  <c r="CN62" i="23" s="1"/>
  <c r="CC36" i="23"/>
  <c r="CN36" i="23" s="1"/>
  <c r="CC30" i="23"/>
  <c r="CN30" i="23" s="1"/>
  <c r="CC82" i="23"/>
  <c r="CN82" i="23" s="1"/>
  <c r="CC81" i="23"/>
  <c r="CN81" i="23" s="1"/>
  <c r="CB69" i="23"/>
  <c r="N83" i="23"/>
  <c r="O32" i="23"/>
  <c r="Q32" i="23" s="1"/>
  <c r="R32" i="23" s="1"/>
  <c r="S32" i="23" s="1"/>
  <c r="CB86" i="23"/>
  <c r="O65" i="23"/>
  <c r="Q65" i="23" s="1"/>
  <c r="R65" i="23" s="1"/>
  <c r="S65" i="23" s="1"/>
  <c r="N63" i="23"/>
  <c r="N39" i="23"/>
  <c r="O95" i="23"/>
  <c r="Q95" i="23" s="1"/>
  <c r="R95" i="23" s="1"/>
  <c r="S95" i="23" s="1"/>
  <c r="O76" i="23"/>
  <c r="Q76" i="23" s="1"/>
  <c r="R76" i="23" s="1"/>
  <c r="S76" i="23" s="1"/>
  <c r="O90" i="23"/>
  <c r="Q90" i="23" s="1"/>
  <c r="R90" i="23" s="1"/>
  <c r="S90" i="23" s="1"/>
  <c r="O83" i="23"/>
  <c r="Q83" i="23" s="1"/>
  <c r="R83" i="23" s="1"/>
  <c r="S83" i="23" s="1"/>
  <c r="N70" i="23"/>
  <c r="CB57" i="23"/>
  <c r="CE57" i="23" s="1"/>
  <c r="CF57" i="23" s="1"/>
  <c r="CG57" i="23" s="1"/>
  <c r="CA57" i="23" s="1"/>
  <c r="CL57" i="23" s="1"/>
  <c r="O43" i="23"/>
  <c r="Q43" i="23" s="1"/>
  <c r="R43" i="23" s="1"/>
  <c r="S43" i="23" s="1"/>
  <c r="N32" i="23"/>
  <c r="CC32" i="23" s="1"/>
  <c r="CN32" i="23" s="1"/>
  <c r="CB17" i="23"/>
  <c r="CM17" i="23" s="1"/>
  <c r="N65" i="23"/>
  <c r="CB62" i="23"/>
  <c r="CE62" i="23" s="1"/>
  <c r="CF62" i="23" s="1"/>
  <c r="CG62" i="23" s="1"/>
  <c r="CA62" i="23" s="1"/>
  <c r="CL62" i="23" s="1"/>
  <c r="N31" i="23"/>
  <c r="O39" i="23"/>
  <c r="Q39" i="23" s="1"/>
  <c r="R39" i="23" s="1"/>
  <c r="S39" i="23" s="1"/>
  <c r="N16" i="23"/>
  <c r="CC16" i="23" s="1"/>
  <c r="CN16" i="23" s="1"/>
  <c r="O73" i="23"/>
  <c r="Q73" i="23" s="1"/>
  <c r="R73" i="23" s="1"/>
  <c r="S73" i="23" s="1"/>
  <c r="CB28" i="23"/>
  <c r="CM28" i="23" s="1"/>
  <c r="CB81" i="23"/>
  <c r="CE81" i="23" s="1"/>
  <c r="CF81" i="23" s="1"/>
  <c r="CG81" i="23" s="1"/>
  <c r="CA81" i="23" s="1"/>
  <c r="CL81" i="23" s="1"/>
  <c r="N43" i="23"/>
  <c r="O23" i="23"/>
  <c r="N95" i="23"/>
  <c r="CB51" i="23"/>
  <c r="CM51" i="23" s="1"/>
  <c r="CB55" i="23"/>
  <c r="CM55" i="23" s="1"/>
  <c r="O35" i="23"/>
  <c r="Q35" i="23" s="1"/>
  <c r="R35" i="23" s="1"/>
  <c r="S35" i="23" s="1"/>
  <c r="CM13" i="23"/>
  <c r="O46" i="23"/>
  <c r="N73" i="23"/>
  <c r="CB99" i="23"/>
  <c r="CM99" i="23" s="1"/>
  <c r="N35" i="23"/>
  <c r="CC35" i="23" s="1"/>
  <c r="CN35" i="23" s="1"/>
  <c r="N47" i="23"/>
  <c r="CB48" i="23"/>
  <c r="CK32" i="23"/>
  <c r="CJ32" i="23"/>
  <c r="CD32" i="23"/>
  <c r="M7" i="23"/>
  <c r="CJ35" i="23"/>
  <c r="CD35" i="23"/>
  <c r="CK35" i="23"/>
  <c r="CD21" i="23"/>
  <c r="CJ21" i="23"/>
  <c r="CK21" i="23"/>
  <c r="N89" i="23"/>
  <c r="O56" i="23"/>
  <c r="O78" i="23"/>
  <c r="O37" i="23"/>
  <c r="Q14" i="23"/>
  <c r="R14" i="23" s="1"/>
  <c r="S14" i="23" s="1"/>
  <c r="CB14" i="23"/>
  <c r="CK46" i="23"/>
  <c r="O27" i="23"/>
  <c r="O63" i="23"/>
  <c r="N58" i="23"/>
  <c r="O66" i="23"/>
  <c r="Q71" i="23"/>
  <c r="R71" i="23" s="1"/>
  <c r="S71" i="23" s="1"/>
  <c r="O98" i="23"/>
  <c r="CB94" i="23"/>
  <c r="CB25" i="23"/>
  <c r="Q49" i="23"/>
  <c r="R49" i="23" s="1"/>
  <c r="S49" i="23" s="1"/>
  <c r="CB49" i="23"/>
  <c r="Q30" i="23"/>
  <c r="R30" i="23" s="1"/>
  <c r="S30" i="23" s="1"/>
  <c r="CB30" i="23"/>
  <c r="N60" i="23"/>
  <c r="CB91" i="23"/>
  <c r="O31" i="23"/>
  <c r="Q24" i="23"/>
  <c r="R24" i="23" s="1"/>
  <c r="S24" i="23" s="1"/>
  <c r="CB24" i="23"/>
  <c r="O68" i="23"/>
  <c r="O58" i="23"/>
  <c r="N66" i="23"/>
  <c r="N76" i="23"/>
  <c r="O67" i="23"/>
  <c r="O70" i="23"/>
  <c r="N98" i="23"/>
  <c r="N46" i="23"/>
  <c r="CM12" i="23"/>
  <c r="CE12" i="23"/>
  <c r="CF12" i="23" s="1"/>
  <c r="CG12" i="23" s="1"/>
  <c r="CA12" i="23" s="1"/>
  <c r="CL12" i="23" s="1"/>
  <c r="CK45" i="23"/>
  <c r="CJ23" i="23"/>
  <c r="CK23" i="23"/>
  <c r="CD23" i="23"/>
  <c r="Q80" i="23"/>
  <c r="R80" i="23" s="1"/>
  <c r="S80" i="23" s="1"/>
  <c r="CB80" i="23"/>
  <c r="CJ50" i="23"/>
  <c r="CK50" i="23"/>
  <c r="CD50" i="23"/>
  <c r="Q29" i="23"/>
  <c r="R29" i="23" s="1"/>
  <c r="S29" i="23" s="1"/>
  <c r="CB29" i="23"/>
  <c r="O79" i="23"/>
  <c r="N67" i="23"/>
  <c r="CM11" i="23"/>
  <c r="CE11" i="23"/>
  <c r="CF11" i="23" s="1"/>
  <c r="CG11" i="23" s="1"/>
  <c r="CA11" i="23" s="1"/>
  <c r="CL11" i="23" s="1"/>
  <c r="Q36" i="23"/>
  <c r="R36" i="23" s="1"/>
  <c r="S36" i="23" s="1"/>
  <c r="CB36" i="23"/>
  <c r="CJ34" i="23"/>
  <c r="CK34" i="23"/>
  <c r="CD34" i="23"/>
  <c r="O50" i="23"/>
  <c r="N79" i="23"/>
  <c r="O45" i="23"/>
  <c r="N21" i="23"/>
  <c r="CC21" i="23" s="1"/>
  <c r="CN21" i="23" s="1"/>
  <c r="Q53" i="23"/>
  <c r="R53" i="23" s="1"/>
  <c r="S53" i="23" s="1"/>
  <c r="O87" i="23"/>
  <c r="N74" i="23"/>
  <c r="CP9" i="23"/>
  <c r="N23" i="23"/>
  <c r="CC23" i="23" s="1"/>
  <c r="CN23" i="23" s="1"/>
  <c r="N18" i="23"/>
  <c r="CJ31" i="23"/>
  <c r="CK31" i="23"/>
  <c r="CD31" i="23"/>
  <c r="CK43" i="23"/>
  <c r="CE10" i="23"/>
  <c r="CF10" i="23" s="1"/>
  <c r="CG10" i="23" s="1"/>
  <c r="CA10" i="23" s="1"/>
  <c r="CL10" i="23" s="1"/>
  <c r="CM10" i="23"/>
  <c r="CB15" i="23"/>
  <c r="O18" i="23"/>
  <c r="N50" i="23"/>
  <c r="CB77" i="23"/>
  <c r="O89" i="23"/>
  <c r="N56" i="23"/>
  <c r="N45" i="23"/>
  <c r="CJ37" i="23"/>
  <c r="CK37" i="23"/>
  <c r="CD37" i="23"/>
  <c r="N78" i="23"/>
  <c r="N87" i="23"/>
  <c r="CK47" i="23"/>
  <c r="CB16" i="23"/>
  <c r="N37" i="23"/>
  <c r="CC37" i="23" s="1"/>
  <c r="CN37" i="23" s="1"/>
  <c r="Q52" i="23"/>
  <c r="R52" i="23" s="1"/>
  <c r="S52" i="23" s="1"/>
  <c r="CB52" i="23"/>
  <c r="Q75" i="23"/>
  <c r="R75" i="23" s="1"/>
  <c r="S75" i="23" s="1"/>
  <c r="CB75" i="23"/>
  <c r="CE9" i="23"/>
  <c r="CF9" i="23" s="1"/>
  <c r="CG9" i="23" s="1"/>
  <c r="CA9" i="23" s="1"/>
  <c r="CL9" i="23" s="1"/>
  <c r="CM9" i="23"/>
  <c r="CD47" i="23" l="1"/>
  <c r="CJ47" i="23"/>
  <c r="CD46" i="23"/>
  <c r="CJ46" i="23"/>
  <c r="CD45" i="23"/>
  <c r="CJ45" i="23"/>
  <c r="AP43" i="23"/>
  <c r="AR43" i="23" s="1"/>
  <c r="AS43" i="23" s="1"/>
  <c r="AT43" i="23" s="1"/>
  <c r="AO43" i="23"/>
  <c r="AN43" i="23"/>
  <c r="AQ43" i="23" s="1"/>
  <c r="BY43" i="23"/>
  <c r="AP45" i="23"/>
  <c r="AO45" i="23"/>
  <c r="AN45" i="23"/>
  <c r="AQ45" i="23" s="1"/>
  <c r="AP47" i="23"/>
  <c r="AO47" i="23"/>
  <c r="AN47" i="23"/>
  <c r="AQ47" i="23" s="1"/>
  <c r="AP46" i="23"/>
  <c r="AO46" i="23"/>
  <c r="AN46" i="23"/>
  <c r="AQ46" i="23" s="1"/>
  <c r="CJ26" i="23"/>
  <c r="CD26" i="23"/>
  <c r="CK26" i="23"/>
  <c r="CJ18" i="23"/>
  <c r="CK18" i="23"/>
  <c r="CD18" i="23"/>
  <c r="Z72" i="23"/>
  <c r="AA72" i="23" s="1"/>
  <c r="AB72" i="23" s="1"/>
  <c r="Z16" i="23"/>
  <c r="AA16" i="23" s="1"/>
  <c r="AB16" i="23" s="1"/>
  <c r="W39" i="23"/>
  <c r="W60" i="23"/>
  <c r="W66" i="23"/>
  <c r="W56" i="23"/>
  <c r="Y93" i="23"/>
  <c r="X93" i="23"/>
  <c r="Z93" i="23" s="1"/>
  <c r="AA93" i="23" s="1"/>
  <c r="AB93" i="23" s="1"/>
  <c r="W93" i="23"/>
  <c r="Y70" i="23"/>
  <c r="X70" i="23"/>
  <c r="W70" i="23"/>
  <c r="X56" i="23"/>
  <c r="Z56" i="23" s="1"/>
  <c r="AA56" i="23" s="1"/>
  <c r="AB56" i="23" s="1"/>
  <c r="Y89" i="23"/>
  <c r="W89" i="23"/>
  <c r="X89" i="23"/>
  <c r="Y45" i="23"/>
  <c r="X45" i="23"/>
  <c r="W45" i="23"/>
  <c r="Y78" i="23"/>
  <c r="W78" i="23"/>
  <c r="X78" i="23"/>
  <c r="W64" i="23"/>
  <c r="Y35" i="23"/>
  <c r="W35" i="23"/>
  <c r="W76" i="23"/>
  <c r="X35" i="23"/>
  <c r="Y61" i="23"/>
  <c r="W61" i="23"/>
  <c r="X61" i="23"/>
  <c r="Y74" i="23"/>
  <c r="W74" i="23"/>
  <c r="X74" i="23"/>
  <c r="Z74" i="23" s="1"/>
  <c r="AA74" i="23" s="1"/>
  <c r="AB74" i="23" s="1"/>
  <c r="Y47" i="23"/>
  <c r="X47" i="23"/>
  <c r="W47" i="23"/>
  <c r="Y58" i="23"/>
  <c r="W58" i="23"/>
  <c r="X58" i="23"/>
  <c r="Y43" i="23"/>
  <c r="X43" i="23"/>
  <c r="Z43" i="23" s="1"/>
  <c r="AA43" i="23" s="1"/>
  <c r="AB43" i="23" s="1"/>
  <c r="W43" i="23"/>
  <c r="X68" i="23"/>
  <c r="Z68" i="23" s="1"/>
  <c r="AA68" i="23" s="1"/>
  <c r="AB68" i="23" s="1"/>
  <c r="X76" i="23"/>
  <c r="Z76" i="23" s="1"/>
  <c r="AA76" i="23" s="1"/>
  <c r="AB76" i="23" s="1"/>
  <c r="X64" i="23"/>
  <c r="Y46" i="23"/>
  <c r="X46" i="23"/>
  <c r="W46" i="23"/>
  <c r="Y95" i="23"/>
  <c r="W95" i="23"/>
  <c r="X95" i="23"/>
  <c r="AI43" i="23"/>
  <c r="AJ43" i="23" s="1"/>
  <c r="AK43" i="23" s="1"/>
  <c r="BE78" i="23"/>
  <c r="BY78" i="23" s="1"/>
  <c r="CK78" i="23" s="1"/>
  <c r="BJ72" i="23"/>
  <c r="BK72" i="23" s="1"/>
  <c r="BL72" i="23" s="1"/>
  <c r="BE87" i="23"/>
  <c r="BY87" i="23" s="1"/>
  <c r="CD87" i="23" s="1"/>
  <c r="BE83" i="23"/>
  <c r="BY83" i="23" s="1"/>
  <c r="CJ83" i="23" s="1"/>
  <c r="BE79" i="23"/>
  <c r="BY79" i="23" s="1"/>
  <c r="CJ79" i="23" s="1"/>
  <c r="BJ71" i="23"/>
  <c r="BK71" i="23" s="1"/>
  <c r="BL71" i="23" s="1"/>
  <c r="BE95" i="23"/>
  <c r="BY95" i="23" s="1"/>
  <c r="CJ95" i="23" s="1"/>
  <c r="CE72" i="23"/>
  <c r="CF72" i="23" s="1"/>
  <c r="CG72" i="23" s="1"/>
  <c r="CA72" i="23" s="1"/>
  <c r="CL72" i="23" s="1"/>
  <c r="Z39" i="23"/>
  <c r="AA39" i="23" s="1"/>
  <c r="AB39" i="23" s="1"/>
  <c r="AI67" i="23"/>
  <c r="AJ67" i="23" s="1"/>
  <c r="AK67" i="23" s="1"/>
  <c r="AI90" i="23"/>
  <c r="AJ90" i="23" s="1"/>
  <c r="AK90" i="23" s="1"/>
  <c r="AI95" i="23"/>
  <c r="AJ95" i="23" s="1"/>
  <c r="AK95" i="23" s="1"/>
  <c r="CC43" i="23"/>
  <c r="CN43" i="23" s="1"/>
  <c r="BY60" i="23"/>
  <c r="AQ50" i="23"/>
  <c r="AR50" i="23" s="1"/>
  <c r="AS50" i="23" s="1"/>
  <c r="AT50" i="23" s="1"/>
  <c r="CK58" i="23"/>
  <c r="CD58" i="23"/>
  <c r="AR78" i="23"/>
  <c r="AS78" i="23" s="1"/>
  <c r="AT78" i="23" s="1"/>
  <c r="AR79" i="23"/>
  <c r="AS79" i="23" s="1"/>
  <c r="AT79" i="23" s="1"/>
  <c r="CD40" i="23"/>
  <c r="CK40" i="23"/>
  <c r="CJ40" i="23"/>
  <c r="AF39" i="23"/>
  <c r="CC39" i="23" s="1"/>
  <c r="CN39" i="23" s="1"/>
  <c r="AE39" i="23"/>
  <c r="AH39" i="23" s="1"/>
  <c r="AG39" i="23"/>
  <c r="AM76" i="23"/>
  <c r="AM68" i="23"/>
  <c r="AM56" i="23"/>
  <c r="AV92" i="23"/>
  <c r="AN92" i="23"/>
  <c r="AQ92" i="23" s="1"/>
  <c r="AO92" i="23"/>
  <c r="AP92" i="23"/>
  <c r="AV70" i="23"/>
  <c r="AO70" i="23"/>
  <c r="AN70" i="23"/>
  <c r="AQ70" i="23" s="1"/>
  <c r="AP70" i="23"/>
  <c r="AV89" i="23"/>
  <c r="AP89" i="23"/>
  <c r="AO89" i="23"/>
  <c r="AN89" i="23"/>
  <c r="AQ89" i="23" s="1"/>
  <c r="AY79" i="23"/>
  <c r="AX79" i="23"/>
  <c r="AW79" i="23"/>
  <c r="AZ79" i="23" s="1"/>
  <c r="AW87" i="23"/>
  <c r="AZ87" i="23" s="1"/>
  <c r="AX87" i="23"/>
  <c r="AY87" i="23"/>
  <c r="CJ58" i="23"/>
  <c r="AP58" i="23"/>
  <c r="CB58" i="23" s="1"/>
  <c r="AN58" i="23"/>
  <c r="AQ58" i="23" s="1"/>
  <c r="AO58" i="23"/>
  <c r="CC58" i="23" s="1"/>
  <c r="CN58" i="23" s="1"/>
  <c r="AV67" i="23"/>
  <c r="BY67" i="23" s="1"/>
  <c r="AO67" i="23"/>
  <c r="AN67" i="23"/>
  <c r="AQ67" i="23" s="1"/>
  <c r="AP67" i="23"/>
  <c r="AR95" i="23"/>
  <c r="AS95" i="23" s="1"/>
  <c r="AT95" i="23" s="1"/>
  <c r="AM98" i="23"/>
  <c r="AF40" i="23"/>
  <c r="AG40" i="23"/>
  <c r="AE40" i="23"/>
  <c r="AH40" i="23" s="1"/>
  <c r="AY60" i="23"/>
  <c r="AX60" i="23"/>
  <c r="AW60" i="23"/>
  <c r="AV61" i="23"/>
  <c r="BY61" i="23" s="1"/>
  <c r="AN61" i="23"/>
  <c r="AQ61" i="23" s="1"/>
  <c r="AP61" i="23"/>
  <c r="AO61" i="23"/>
  <c r="AV90" i="23"/>
  <c r="AP90" i="23"/>
  <c r="AO90" i="23"/>
  <c r="AN90" i="23"/>
  <c r="AQ90" i="23" s="1"/>
  <c r="AV64" i="23"/>
  <c r="BY64" i="23" s="1"/>
  <c r="CD64" i="23" s="1"/>
  <c r="AN64" i="23"/>
  <c r="AQ64" i="23" s="1"/>
  <c r="AP64" i="23"/>
  <c r="AO64" i="23"/>
  <c r="AW78" i="23"/>
  <c r="AZ78" i="23" s="1"/>
  <c r="AX78" i="23"/>
  <c r="AY78" i="23"/>
  <c r="AV65" i="23"/>
  <c r="BY65" i="23" s="1"/>
  <c r="AO65" i="23"/>
  <c r="AP65" i="23"/>
  <c r="AN65" i="23"/>
  <c r="AQ65" i="23" s="1"/>
  <c r="AV85" i="23"/>
  <c r="AO85" i="23"/>
  <c r="AN85" i="23"/>
  <c r="AQ85" i="23" s="1"/>
  <c r="AP85" i="23"/>
  <c r="AI61" i="23"/>
  <c r="AJ61" i="23" s="1"/>
  <c r="AK61" i="23" s="1"/>
  <c r="AW95" i="23"/>
  <c r="AZ95" i="23" s="1"/>
  <c r="AY95" i="23"/>
  <c r="AX95" i="23"/>
  <c r="AV93" i="23"/>
  <c r="AP93" i="23"/>
  <c r="AN93" i="23"/>
  <c r="AQ93" i="23" s="1"/>
  <c r="AO93" i="23"/>
  <c r="AY83" i="23"/>
  <c r="AX83" i="23"/>
  <c r="AW83" i="23"/>
  <c r="AZ83" i="23" s="1"/>
  <c r="BY39" i="23"/>
  <c r="CD39" i="23" s="1"/>
  <c r="AV66" i="23"/>
  <c r="BY66" i="23" s="1"/>
  <c r="AP66" i="23"/>
  <c r="AN66" i="23"/>
  <c r="AQ66" i="23" s="1"/>
  <c r="AO66" i="23"/>
  <c r="AM73" i="23"/>
  <c r="AV74" i="23"/>
  <c r="AO74" i="23"/>
  <c r="AN74" i="23"/>
  <c r="AQ74" i="23" s="1"/>
  <c r="AP74" i="23"/>
  <c r="AR60" i="23"/>
  <c r="AS60" i="23" s="1"/>
  <c r="AT60" i="23" s="1"/>
  <c r="AR83" i="23"/>
  <c r="AS83" i="23" s="1"/>
  <c r="AT83" i="23" s="1"/>
  <c r="AR87" i="23"/>
  <c r="AS87" i="23" s="1"/>
  <c r="AT87" i="23" s="1"/>
  <c r="AV63" i="23"/>
  <c r="BY63" i="23" s="1"/>
  <c r="AN63" i="23"/>
  <c r="AQ63" i="23" s="1"/>
  <c r="AP63" i="23"/>
  <c r="AO63" i="23"/>
  <c r="AI93" i="23"/>
  <c r="AJ93" i="23" s="1"/>
  <c r="AK93" i="23" s="1"/>
  <c r="AI63" i="23"/>
  <c r="AJ63" i="23" s="1"/>
  <c r="AK63" i="23" s="1"/>
  <c r="AI47" i="23"/>
  <c r="AJ47" i="23" s="1"/>
  <c r="AK47" i="23" s="1"/>
  <c r="AI83" i="23"/>
  <c r="AJ83" i="23" s="1"/>
  <c r="AK83" i="23" s="1"/>
  <c r="AI65" i="23"/>
  <c r="AJ65" i="23" s="1"/>
  <c r="AK65" i="23" s="1"/>
  <c r="AI87" i="23"/>
  <c r="AJ87" i="23" s="1"/>
  <c r="AK87" i="23" s="1"/>
  <c r="Z64" i="23"/>
  <c r="AA64" i="23" s="1"/>
  <c r="AB64" i="23" s="1"/>
  <c r="CM19" i="23"/>
  <c r="CE53" i="23"/>
  <c r="CF53" i="23" s="1"/>
  <c r="CG53" i="23" s="1"/>
  <c r="CA53" i="23" s="1"/>
  <c r="CL53" i="23" s="1"/>
  <c r="J7" i="23"/>
  <c r="AD7" i="23"/>
  <c r="CC46" i="23"/>
  <c r="CN46" i="23" s="1"/>
  <c r="AH45" i="23"/>
  <c r="AI45" i="23" s="1"/>
  <c r="AJ45" i="23" s="1"/>
  <c r="AK45" i="23" s="1"/>
  <c r="AG66" i="23"/>
  <c r="AF66" i="23"/>
  <c r="AE66" i="23"/>
  <c r="AH66" i="23" s="1"/>
  <c r="AI58" i="23"/>
  <c r="AJ58" i="23" s="1"/>
  <c r="AK58" i="23" s="1"/>
  <c r="AI79" i="23"/>
  <c r="AJ79" i="23" s="1"/>
  <c r="AK79" i="23" s="1"/>
  <c r="AI92" i="23"/>
  <c r="AJ92" i="23" s="1"/>
  <c r="AK92" i="23" s="1"/>
  <c r="CC47" i="23"/>
  <c r="CN47" i="23" s="1"/>
  <c r="AI89" i="23"/>
  <c r="AJ89" i="23" s="1"/>
  <c r="AK89" i="23" s="1"/>
  <c r="AG98" i="23"/>
  <c r="AE98" i="23"/>
  <c r="AH98" i="23" s="1"/>
  <c r="AF98" i="23"/>
  <c r="AI78" i="23"/>
  <c r="AJ78" i="23" s="1"/>
  <c r="AK78" i="23" s="1"/>
  <c r="AG73" i="23"/>
  <c r="AF73" i="23"/>
  <c r="AE73" i="23"/>
  <c r="AH73" i="23" s="1"/>
  <c r="AI85" i="23"/>
  <c r="AJ85" i="23" s="1"/>
  <c r="AK85" i="23" s="1"/>
  <c r="AF76" i="23"/>
  <c r="AE76" i="23"/>
  <c r="AH76" i="23" s="1"/>
  <c r="AG76" i="23"/>
  <c r="AI70" i="23"/>
  <c r="AJ70" i="23" s="1"/>
  <c r="AK70" i="23" s="1"/>
  <c r="AG68" i="23"/>
  <c r="AF68" i="23"/>
  <c r="AE68" i="23"/>
  <c r="AH68" i="23" s="1"/>
  <c r="AI74" i="23"/>
  <c r="AJ74" i="23" s="1"/>
  <c r="AK74" i="23" s="1"/>
  <c r="AG56" i="23"/>
  <c r="AF56" i="23"/>
  <c r="AE56" i="23"/>
  <c r="AH56" i="23" s="1"/>
  <c r="CC45" i="23"/>
  <c r="CN45" i="23" s="1"/>
  <c r="AE64" i="23"/>
  <c r="AH64" i="23" s="1"/>
  <c r="AG64" i="23"/>
  <c r="AF64" i="23"/>
  <c r="AI46" i="23"/>
  <c r="AJ46" i="23" s="1"/>
  <c r="AK46" i="23" s="1"/>
  <c r="CM72" i="23"/>
  <c r="CM38" i="23"/>
  <c r="Q21" i="23"/>
  <c r="R21" i="23" s="1"/>
  <c r="S21" i="23" s="1"/>
  <c r="CE41" i="23"/>
  <c r="CF41" i="23" s="1"/>
  <c r="CG41" i="23" s="1"/>
  <c r="CA41" i="23" s="1"/>
  <c r="CL41" i="23" s="1"/>
  <c r="CB47" i="23"/>
  <c r="CM47" i="23" s="1"/>
  <c r="Q64" i="23"/>
  <c r="R64" i="23" s="1"/>
  <c r="S64" i="23" s="1"/>
  <c r="CC31" i="23"/>
  <c r="CN31" i="23" s="1"/>
  <c r="CC50" i="23"/>
  <c r="CN50" i="23" s="1"/>
  <c r="CB34" i="23"/>
  <c r="CE34" i="23" s="1"/>
  <c r="CF34" i="23" s="1"/>
  <c r="CG34" i="23" s="1"/>
  <c r="CA34" i="23" s="1"/>
  <c r="CL34" i="23" s="1"/>
  <c r="X83" i="23"/>
  <c r="Z83" i="23" s="1"/>
  <c r="AA83" i="23" s="1"/>
  <c r="AB83" i="23" s="1"/>
  <c r="CE22" i="23"/>
  <c r="CF22" i="23" s="1"/>
  <c r="CG22" i="23" s="1"/>
  <c r="CA22" i="23" s="1"/>
  <c r="CL22" i="23" s="1"/>
  <c r="X40" i="23"/>
  <c r="Z40" i="23" s="1"/>
  <c r="AA40" i="23" s="1"/>
  <c r="AB40" i="23" s="1"/>
  <c r="X98" i="23"/>
  <c r="Z98" i="23" s="1"/>
  <c r="AA98" i="23" s="1"/>
  <c r="AB98" i="23" s="1"/>
  <c r="X66" i="23"/>
  <c r="Z66" i="23" s="1"/>
  <c r="AA66" i="23" s="1"/>
  <c r="AB66" i="23" s="1"/>
  <c r="W98" i="23"/>
  <c r="W83" i="23"/>
  <c r="CE88" i="23"/>
  <c r="CF88" i="23" s="1"/>
  <c r="CG88" i="23" s="1"/>
  <c r="CA88" i="23" s="1"/>
  <c r="CL88" i="23" s="1"/>
  <c r="W73" i="23"/>
  <c r="X73" i="23"/>
  <c r="W40" i="23"/>
  <c r="CB26" i="23"/>
  <c r="CE84" i="23"/>
  <c r="CF84" i="23" s="1"/>
  <c r="CG84" i="23" s="1"/>
  <c r="CA84" i="23" s="1"/>
  <c r="CL84" i="23" s="1"/>
  <c r="CM20" i="23"/>
  <c r="CM44" i="23"/>
  <c r="CE59" i="23"/>
  <c r="CF59" i="23" s="1"/>
  <c r="CG59" i="23" s="1"/>
  <c r="CA59" i="23" s="1"/>
  <c r="CL59" i="23" s="1"/>
  <c r="CE99" i="23"/>
  <c r="CF99" i="23" s="1"/>
  <c r="CG99" i="23" s="1"/>
  <c r="CA99" i="23" s="1"/>
  <c r="CL99" i="23" s="1"/>
  <c r="CB32" i="23"/>
  <c r="CM32" i="23" s="1"/>
  <c r="CM96" i="23"/>
  <c r="CM42" i="23"/>
  <c r="V7" i="23"/>
  <c r="CM57" i="23"/>
  <c r="CE33" i="23"/>
  <c r="CF33" i="23" s="1"/>
  <c r="CG33" i="23" s="1"/>
  <c r="CA33" i="23" s="1"/>
  <c r="CL33" i="23" s="1"/>
  <c r="CB43" i="23"/>
  <c r="CM54" i="23"/>
  <c r="CM97" i="23"/>
  <c r="CE28" i="23"/>
  <c r="CF28" i="23" s="1"/>
  <c r="CG28" i="23" s="1"/>
  <c r="CA28" i="23" s="1"/>
  <c r="CL28" i="23" s="1"/>
  <c r="CM82" i="23"/>
  <c r="CE17" i="23"/>
  <c r="CF17" i="23" s="1"/>
  <c r="CG17" i="23" s="1"/>
  <c r="CA17" i="23" s="1"/>
  <c r="CL17" i="23" s="1"/>
  <c r="CE51" i="23"/>
  <c r="CF51" i="23" s="1"/>
  <c r="CG51" i="23" s="1"/>
  <c r="CA51" i="23" s="1"/>
  <c r="CL51" i="23" s="1"/>
  <c r="CM62" i="23"/>
  <c r="CM81" i="23"/>
  <c r="CE55" i="23"/>
  <c r="CF55" i="23" s="1"/>
  <c r="CG55" i="23" s="1"/>
  <c r="CA55" i="23" s="1"/>
  <c r="CL55" i="23" s="1"/>
  <c r="CE69" i="23"/>
  <c r="CF69" i="23" s="1"/>
  <c r="CG69" i="23" s="1"/>
  <c r="CA69" i="23" s="1"/>
  <c r="CL69" i="23" s="1"/>
  <c r="CM69" i="23"/>
  <c r="Q46" i="23"/>
  <c r="R46" i="23" s="1"/>
  <c r="S46" i="23" s="1"/>
  <c r="CB46" i="23"/>
  <c r="CE86" i="23"/>
  <c r="CF86" i="23" s="1"/>
  <c r="CG86" i="23" s="1"/>
  <c r="CA86" i="23" s="1"/>
  <c r="CL86" i="23" s="1"/>
  <c r="CM86" i="23"/>
  <c r="CE48" i="23"/>
  <c r="CF48" i="23" s="1"/>
  <c r="CG48" i="23" s="1"/>
  <c r="CA48" i="23" s="1"/>
  <c r="CL48" i="23" s="1"/>
  <c r="CM48" i="23"/>
  <c r="CB35" i="23"/>
  <c r="CE35" i="23" s="1"/>
  <c r="CF35" i="23" s="1"/>
  <c r="CG35" i="23" s="1"/>
  <c r="CA35" i="23" s="1"/>
  <c r="CL35" i="23" s="1"/>
  <c r="Q23" i="23"/>
  <c r="R23" i="23" s="1"/>
  <c r="S23" i="23" s="1"/>
  <c r="CB23" i="23"/>
  <c r="CM23" i="23" s="1"/>
  <c r="Q18" i="23"/>
  <c r="R18" i="23" s="1"/>
  <c r="S18" i="23" s="1"/>
  <c r="CB18" i="23"/>
  <c r="Q98" i="23"/>
  <c r="R98" i="23" s="1"/>
  <c r="S98" i="23" s="1"/>
  <c r="Q66" i="23"/>
  <c r="R66" i="23" s="1"/>
  <c r="S66" i="23" s="1"/>
  <c r="CM16" i="23"/>
  <c r="CE16" i="23"/>
  <c r="CF16" i="23" s="1"/>
  <c r="CG16" i="23" s="1"/>
  <c r="CA16" i="23" s="1"/>
  <c r="CL16" i="23" s="1"/>
  <c r="Q45" i="23"/>
  <c r="R45" i="23" s="1"/>
  <c r="S45" i="23" s="1"/>
  <c r="CB45" i="23"/>
  <c r="Q50" i="23"/>
  <c r="R50" i="23" s="1"/>
  <c r="S50" i="23" s="1"/>
  <c r="CB50" i="23"/>
  <c r="CE24" i="23"/>
  <c r="CF24" i="23" s="1"/>
  <c r="CG24" i="23" s="1"/>
  <c r="CA24" i="23" s="1"/>
  <c r="CL24" i="23" s="1"/>
  <c r="CM24" i="23"/>
  <c r="CE71" i="23"/>
  <c r="CF71" i="23" s="1"/>
  <c r="CG71" i="23" s="1"/>
  <c r="CA71" i="23" s="1"/>
  <c r="CL71" i="23" s="1"/>
  <c r="CM71" i="23"/>
  <c r="Q63" i="23"/>
  <c r="R63" i="23" s="1"/>
  <c r="S63" i="23" s="1"/>
  <c r="CE21" i="23"/>
  <c r="CF21" i="23" s="1"/>
  <c r="CG21" i="23" s="1"/>
  <c r="CA21" i="23" s="1"/>
  <c r="CL21" i="23" s="1"/>
  <c r="CM21" i="23"/>
  <c r="O7" i="23"/>
  <c r="CE30" i="23"/>
  <c r="CF30" i="23" s="1"/>
  <c r="CG30" i="23" s="1"/>
  <c r="CA30" i="23" s="1"/>
  <c r="CL30" i="23" s="1"/>
  <c r="CM30" i="23"/>
  <c r="CM80" i="23"/>
  <c r="CE80" i="23"/>
  <c r="CF80" i="23" s="1"/>
  <c r="CG80" i="23" s="1"/>
  <c r="CA80" i="23" s="1"/>
  <c r="CL80" i="23" s="1"/>
  <c r="Q31" i="23"/>
  <c r="R31" i="23" s="1"/>
  <c r="S31" i="23" s="1"/>
  <c r="CB31" i="23"/>
  <c r="Q78" i="23"/>
  <c r="R78" i="23" s="1"/>
  <c r="S78" i="23" s="1"/>
  <c r="CE29" i="23"/>
  <c r="CF29" i="23" s="1"/>
  <c r="CG29" i="23" s="1"/>
  <c r="CA29" i="23" s="1"/>
  <c r="CL29" i="23" s="1"/>
  <c r="CM29" i="23"/>
  <c r="Q67" i="23"/>
  <c r="R67" i="23" s="1"/>
  <c r="S67" i="23" s="1"/>
  <c r="Q37" i="23"/>
  <c r="R37" i="23" s="1"/>
  <c r="S37" i="23" s="1"/>
  <c r="CB37" i="23"/>
  <c r="CM91" i="23"/>
  <c r="CE91" i="23"/>
  <c r="CF91" i="23" s="1"/>
  <c r="CG91" i="23" s="1"/>
  <c r="CA91" i="23" s="1"/>
  <c r="CL91" i="23" s="1"/>
  <c r="CM49" i="23"/>
  <c r="CE49" i="23"/>
  <c r="CF49" i="23" s="1"/>
  <c r="CG49" i="23" s="1"/>
  <c r="CA49" i="23" s="1"/>
  <c r="CL49" i="23" s="1"/>
  <c r="Q27" i="23"/>
  <c r="R27" i="23" s="1"/>
  <c r="S27" i="23" s="1"/>
  <c r="CB27" i="23"/>
  <c r="Q56" i="23"/>
  <c r="R56" i="23" s="1"/>
  <c r="S56" i="23" s="1"/>
  <c r="Q89" i="23"/>
  <c r="R89" i="23" s="1"/>
  <c r="S89" i="23" s="1"/>
  <c r="CM77" i="23"/>
  <c r="CE77" i="23"/>
  <c r="CF77" i="23" s="1"/>
  <c r="CG77" i="23" s="1"/>
  <c r="CA77" i="23" s="1"/>
  <c r="CL77" i="23" s="1"/>
  <c r="Q87" i="23"/>
  <c r="R87" i="23" s="1"/>
  <c r="S87" i="23" s="1"/>
  <c r="CM36" i="23"/>
  <c r="CE36" i="23"/>
  <c r="CF36" i="23" s="1"/>
  <c r="CG36" i="23" s="1"/>
  <c r="CA36" i="23" s="1"/>
  <c r="CL36" i="23" s="1"/>
  <c r="CM25" i="23"/>
  <c r="CE25" i="23"/>
  <c r="CF25" i="23" s="1"/>
  <c r="CG25" i="23" s="1"/>
  <c r="CA25" i="23" s="1"/>
  <c r="CL25" i="23" s="1"/>
  <c r="CE14" i="23"/>
  <c r="CF14" i="23" s="1"/>
  <c r="CG14" i="23" s="1"/>
  <c r="CA14" i="23" s="1"/>
  <c r="CL14" i="23" s="1"/>
  <c r="CM14" i="23"/>
  <c r="Q68" i="23"/>
  <c r="R68" i="23" s="1"/>
  <c r="S68" i="23" s="1"/>
  <c r="CM52" i="23"/>
  <c r="CE52" i="23"/>
  <c r="CF52" i="23" s="1"/>
  <c r="CG52" i="23" s="1"/>
  <c r="CA52" i="23" s="1"/>
  <c r="CL52" i="23" s="1"/>
  <c r="CE15" i="23"/>
  <c r="CF15" i="23" s="1"/>
  <c r="CG15" i="23" s="1"/>
  <c r="CA15" i="23" s="1"/>
  <c r="CL15" i="23" s="1"/>
  <c r="CM15" i="23"/>
  <c r="CE75" i="23"/>
  <c r="CF75" i="23" s="1"/>
  <c r="CG75" i="23" s="1"/>
  <c r="CA75" i="23" s="1"/>
  <c r="CL75" i="23" s="1"/>
  <c r="CM75" i="23"/>
  <c r="CC18" i="23"/>
  <c r="CN18" i="23" s="1"/>
  <c r="N7" i="23"/>
  <c r="Q79" i="23"/>
  <c r="R79" i="23" s="1"/>
  <c r="S79" i="23" s="1"/>
  <c r="Q70" i="23"/>
  <c r="R70" i="23" s="1"/>
  <c r="S70" i="23" s="1"/>
  <c r="Q58" i="23"/>
  <c r="R58" i="23" s="1"/>
  <c r="S58" i="23" s="1"/>
  <c r="CM94" i="23"/>
  <c r="CE94" i="23"/>
  <c r="CF94" i="23" s="1"/>
  <c r="CG94" i="23" s="1"/>
  <c r="CA94" i="23" s="1"/>
  <c r="CL94" i="23" s="1"/>
  <c r="B6" i="16"/>
  <c r="E5" i="16"/>
  <c r="B5" i="16"/>
  <c r="CJ43" i="23" l="1"/>
  <c r="CD43" i="23"/>
  <c r="CE43" i="23" s="1"/>
  <c r="CF43" i="23" s="1"/>
  <c r="CG43" i="23" s="1"/>
  <c r="CA43" i="23" s="1"/>
  <c r="CL43" i="23" s="1"/>
  <c r="AR46" i="23"/>
  <c r="AS46" i="23" s="1"/>
  <c r="AT46" i="23" s="1"/>
  <c r="AR47" i="23"/>
  <c r="AS47" i="23" s="1"/>
  <c r="AT47" i="23" s="1"/>
  <c r="AR45" i="23"/>
  <c r="AS45" i="23" s="1"/>
  <c r="AT45" i="23" s="1"/>
  <c r="CE26" i="23"/>
  <c r="CF26" i="23" s="1"/>
  <c r="CG26" i="23" s="1"/>
  <c r="CA26" i="23" s="1"/>
  <c r="CL26" i="23" s="1"/>
  <c r="Z89" i="23"/>
  <c r="AA89" i="23" s="1"/>
  <c r="AB89" i="23" s="1"/>
  <c r="Z47" i="23"/>
  <c r="AA47" i="23" s="1"/>
  <c r="AB47" i="23" s="1"/>
  <c r="Z35" i="23"/>
  <c r="AA35" i="23" s="1"/>
  <c r="AB35" i="23" s="1"/>
  <c r="Z70" i="23"/>
  <c r="AA70" i="23" s="1"/>
  <c r="AB70" i="23" s="1"/>
  <c r="Z95" i="23"/>
  <c r="AA95" i="23" s="1"/>
  <c r="AB95" i="23" s="1"/>
  <c r="Z45" i="23"/>
  <c r="AA45" i="23" s="1"/>
  <c r="AB45" i="23" s="1"/>
  <c r="Z46" i="23"/>
  <c r="AA46" i="23" s="1"/>
  <c r="AB46" i="23" s="1"/>
  <c r="Z58" i="23"/>
  <c r="AA58" i="23" s="1"/>
  <c r="AB58" i="23" s="1"/>
  <c r="Z61" i="23"/>
  <c r="AA61" i="23" s="1"/>
  <c r="AB61" i="23" s="1"/>
  <c r="Z78" i="23"/>
  <c r="AA78" i="23" s="1"/>
  <c r="AB78" i="23" s="1"/>
  <c r="CJ78" i="23"/>
  <c r="CD78" i="23"/>
  <c r="CK95" i="23"/>
  <c r="CJ87" i="23"/>
  <c r="CD95" i="23"/>
  <c r="AR63" i="23"/>
  <c r="AS63" i="23" s="1"/>
  <c r="AT63" i="23" s="1"/>
  <c r="CK83" i="23"/>
  <c r="BE93" i="23"/>
  <c r="BY93" i="23" s="1"/>
  <c r="CK93" i="23" s="1"/>
  <c r="BE85" i="23"/>
  <c r="BY85" i="23" s="1"/>
  <c r="CK85" i="23" s="1"/>
  <c r="CK79" i="23"/>
  <c r="CD83" i="23"/>
  <c r="AR64" i="23"/>
  <c r="AS64" i="23" s="1"/>
  <c r="AT64" i="23" s="1"/>
  <c r="AR61" i="23"/>
  <c r="AS61" i="23" s="1"/>
  <c r="AT61" i="23" s="1"/>
  <c r="BA79" i="23"/>
  <c r="BB79" i="23" s="1"/>
  <c r="BC79" i="23" s="1"/>
  <c r="BE70" i="23"/>
  <c r="BY70" i="23" s="1"/>
  <c r="CK70" i="23" s="1"/>
  <c r="AI39" i="23"/>
  <c r="AJ39" i="23" s="1"/>
  <c r="AK39" i="23" s="1"/>
  <c r="BF87" i="23"/>
  <c r="BI87" i="23" s="1"/>
  <c r="BG87" i="23"/>
  <c r="CC87" i="23" s="1"/>
  <c r="CN87" i="23" s="1"/>
  <c r="BH87" i="23"/>
  <c r="CB87" i="23" s="1"/>
  <c r="CD79" i="23"/>
  <c r="BE90" i="23"/>
  <c r="BY90" i="23" s="1"/>
  <c r="CD90" i="23" s="1"/>
  <c r="BF95" i="23"/>
  <c r="BI95" i="23" s="1"/>
  <c r="BH95" i="23"/>
  <c r="CB95" i="23" s="1"/>
  <c r="CM95" i="23" s="1"/>
  <c r="BG95" i="23"/>
  <c r="CC95" i="23" s="1"/>
  <c r="CN95" i="23" s="1"/>
  <c r="BE74" i="23"/>
  <c r="BY74" i="23" s="1"/>
  <c r="CD74" i="23" s="1"/>
  <c r="CK87" i="23"/>
  <c r="BG78" i="23"/>
  <c r="CC78" i="23" s="1"/>
  <c r="CN78" i="23" s="1"/>
  <c r="BF78" i="23"/>
  <c r="BI78" i="23" s="1"/>
  <c r="BH78" i="23"/>
  <c r="CB78" i="23" s="1"/>
  <c r="CM78" i="23" s="1"/>
  <c r="BG83" i="23"/>
  <c r="CC83" i="23" s="1"/>
  <c r="CN83" i="23" s="1"/>
  <c r="BH83" i="23"/>
  <c r="CB83" i="23" s="1"/>
  <c r="CM83" i="23" s="1"/>
  <c r="BF83" i="23"/>
  <c r="BI83" i="23" s="1"/>
  <c r="AI56" i="23"/>
  <c r="AJ56" i="23" s="1"/>
  <c r="AK56" i="23" s="1"/>
  <c r="BE89" i="23"/>
  <c r="BY89" i="23" s="1"/>
  <c r="CJ89" i="23" s="1"/>
  <c r="BE92" i="23"/>
  <c r="BY92" i="23" s="1"/>
  <c r="CK92" i="23" s="1"/>
  <c r="BH79" i="23"/>
  <c r="CB79" i="23" s="1"/>
  <c r="CM79" i="23" s="1"/>
  <c r="BG79" i="23"/>
  <c r="CC79" i="23" s="1"/>
  <c r="CN79" i="23" s="1"/>
  <c r="BF79" i="23"/>
  <c r="BI79" i="23" s="1"/>
  <c r="AR67" i="23"/>
  <c r="AS67" i="23" s="1"/>
  <c r="AT67" i="23" s="1"/>
  <c r="AR70" i="23"/>
  <c r="AS70" i="23" s="1"/>
  <c r="AT70" i="23" s="1"/>
  <c r="AI73" i="23"/>
  <c r="AJ73" i="23" s="1"/>
  <c r="AK73" i="23" s="1"/>
  <c r="CB39" i="23"/>
  <c r="CM39" i="23" s="1"/>
  <c r="CD63" i="23"/>
  <c r="CK63" i="23"/>
  <c r="CB60" i="23"/>
  <c r="CM60" i="23" s="1"/>
  <c r="AZ60" i="23"/>
  <c r="BA60" i="23" s="1"/>
  <c r="BB60" i="23" s="1"/>
  <c r="BC60" i="23" s="1"/>
  <c r="CD60" i="23"/>
  <c r="CJ60" i="23"/>
  <c r="CK60" i="23"/>
  <c r="CC60" i="23"/>
  <c r="CN60" i="23" s="1"/>
  <c r="CJ67" i="23"/>
  <c r="CD67" i="23"/>
  <c r="CK67" i="23"/>
  <c r="CK61" i="23"/>
  <c r="CD61" i="23"/>
  <c r="CJ61" i="23"/>
  <c r="CJ63" i="23"/>
  <c r="CJ39" i="23"/>
  <c r="BY56" i="23"/>
  <c r="CK56" i="23" s="1"/>
  <c r="AM7" i="23"/>
  <c r="CJ65" i="23"/>
  <c r="CD65" i="23"/>
  <c r="CK65" i="23"/>
  <c r="AR90" i="23"/>
  <c r="AS90" i="23" s="1"/>
  <c r="AT90" i="23" s="1"/>
  <c r="BA87" i="23"/>
  <c r="BB87" i="23" s="1"/>
  <c r="BC87" i="23" s="1"/>
  <c r="AR89" i="23"/>
  <c r="AS89" i="23" s="1"/>
  <c r="AT89" i="23" s="1"/>
  <c r="BA95" i="23"/>
  <c r="BB95" i="23" s="1"/>
  <c r="BC95" i="23" s="1"/>
  <c r="AV76" i="23"/>
  <c r="AO76" i="23"/>
  <c r="AN76" i="23"/>
  <c r="AQ76" i="23" s="1"/>
  <c r="AP76" i="23"/>
  <c r="AW85" i="23"/>
  <c r="AZ85" i="23" s="1"/>
  <c r="AX85" i="23"/>
  <c r="AY85" i="23"/>
  <c r="BA83" i="23"/>
  <c r="BB83" i="23" s="1"/>
  <c r="BC83" i="23" s="1"/>
  <c r="AR65" i="23"/>
  <c r="AS65" i="23" s="1"/>
  <c r="AT65" i="23" s="1"/>
  <c r="AI40" i="23"/>
  <c r="AJ40" i="23" s="1"/>
  <c r="AK40" i="23" s="1"/>
  <c r="AY67" i="23"/>
  <c r="CB67" i="23" s="1"/>
  <c r="CM67" i="23" s="1"/>
  <c r="AX67" i="23"/>
  <c r="CC67" i="23" s="1"/>
  <c r="CN67" i="23" s="1"/>
  <c r="AW67" i="23"/>
  <c r="AZ67" i="23" s="1"/>
  <c r="AN56" i="23"/>
  <c r="AP56" i="23"/>
  <c r="AO56" i="23"/>
  <c r="CC56" i="23" s="1"/>
  <c r="CN56" i="23" s="1"/>
  <c r="AW74" i="23"/>
  <c r="AZ74" i="23" s="1"/>
  <c r="AY74" i="23"/>
  <c r="AX74" i="23"/>
  <c r="AW64" i="23"/>
  <c r="AZ64" i="23" s="1"/>
  <c r="AY64" i="23"/>
  <c r="CB64" i="23" s="1"/>
  <c r="CM64" i="23" s="1"/>
  <c r="AX64" i="23"/>
  <c r="CC64" i="23" s="1"/>
  <c r="CN64" i="23" s="1"/>
  <c r="AW61" i="23"/>
  <c r="AZ61" i="23" s="1"/>
  <c r="AX61" i="23"/>
  <c r="AY61" i="23"/>
  <c r="CB61" i="23" s="1"/>
  <c r="AY66" i="23"/>
  <c r="AX66" i="23"/>
  <c r="CC66" i="23" s="1"/>
  <c r="CN66" i="23" s="1"/>
  <c r="AW66" i="23"/>
  <c r="AZ66" i="23" s="1"/>
  <c r="AW90" i="23"/>
  <c r="AZ90" i="23" s="1"/>
  <c r="AY90" i="23"/>
  <c r="AX90" i="23"/>
  <c r="AX89" i="23"/>
  <c r="AW89" i="23"/>
  <c r="AZ89" i="23" s="1"/>
  <c r="AY89" i="23"/>
  <c r="AV73" i="23"/>
  <c r="AP73" i="23"/>
  <c r="AN73" i="23"/>
  <c r="AQ73" i="23" s="1"/>
  <c r="AO73" i="23"/>
  <c r="AX65" i="23"/>
  <c r="CC65" i="23" s="1"/>
  <c r="CN65" i="23" s="1"/>
  <c r="AW65" i="23"/>
  <c r="AZ65" i="23" s="1"/>
  <c r="AY65" i="23"/>
  <c r="CB65" i="23" s="1"/>
  <c r="CM65" i="23" s="1"/>
  <c r="AV98" i="23"/>
  <c r="AP98" i="23"/>
  <c r="AN98" i="23"/>
  <c r="AQ98" i="23" s="1"/>
  <c r="AO98" i="23"/>
  <c r="AY70" i="23"/>
  <c r="AX70" i="23"/>
  <c r="AW70" i="23"/>
  <c r="AZ70" i="23" s="1"/>
  <c r="AV68" i="23"/>
  <c r="BY68" i="23" s="1"/>
  <c r="AP68" i="23"/>
  <c r="AO68" i="23"/>
  <c r="AN68" i="23"/>
  <c r="AQ68" i="23" s="1"/>
  <c r="AX93" i="23"/>
  <c r="AW93" i="23"/>
  <c r="AZ93" i="23" s="1"/>
  <c r="AY93" i="23"/>
  <c r="AW92" i="23"/>
  <c r="AZ92" i="23" s="1"/>
  <c r="AY92" i="23"/>
  <c r="AX92" i="23"/>
  <c r="AX63" i="23"/>
  <c r="CC63" i="23" s="1"/>
  <c r="CN63" i="23" s="1"/>
  <c r="AY63" i="23"/>
  <c r="CB63" i="23" s="1"/>
  <c r="AW63" i="23"/>
  <c r="AZ63" i="23" s="1"/>
  <c r="CK39" i="23"/>
  <c r="AR74" i="23"/>
  <c r="AS74" i="23" s="1"/>
  <c r="AT74" i="23" s="1"/>
  <c r="AR66" i="23"/>
  <c r="AS66" i="23" s="1"/>
  <c r="AT66" i="23" s="1"/>
  <c r="AR93" i="23"/>
  <c r="AS93" i="23" s="1"/>
  <c r="AT93" i="23" s="1"/>
  <c r="AR85" i="23"/>
  <c r="AS85" i="23" s="1"/>
  <c r="AT85" i="23" s="1"/>
  <c r="BA78" i="23"/>
  <c r="BB78" i="23" s="1"/>
  <c r="BC78" i="23" s="1"/>
  <c r="AR58" i="23"/>
  <c r="AS58" i="23" s="1"/>
  <c r="AT58" i="23" s="1"/>
  <c r="AR92" i="23"/>
  <c r="AS92" i="23" s="1"/>
  <c r="AT92" i="23" s="1"/>
  <c r="AI68" i="23"/>
  <c r="AJ68" i="23" s="1"/>
  <c r="AK68" i="23" s="1"/>
  <c r="AI64" i="23"/>
  <c r="AJ64" i="23" s="1"/>
  <c r="AK64" i="23" s="1"/>
  <c r="CE47" i="23"/>
  <c r="CF47" i="23" s="1"/>
  <c r="CG47" i="23" s="1"/>
  <c r="CA47" i="23" s="1"/>
  <c r="CL47" i="23" s="1"/>
  <c r="CK64" i="23"/>
  <c r="CJ64" i="23"/>
  <c r="AE7" i="23"/>
  <c r="AG7" i="23"/>
  <c r="AF7" i="23"/>
  <c r="CJ66" i="23"/>
  <c r="CD66" i="23"/>
  <c r="CK66" i="23"/>
  <c r="AI98" i="23"/>
  <c r="AJ98" i="23" s="1"/>
  <c r="AK98" i="23" s="1"/>
  <c r="AI76" i="23"/>
  <c r="AJ76" i="23" s="1"/>
  <c r="AK76" i="23" s="1"/>
  <c r="AI66" i="23"/>
  <c r="AJ66" i="23" s="1"/>
  <c r="AK66" i="23" s="1"/>
  <c r="CM34" i="23"/>
  <c r="CB40" i="23"/>
  <c r="CE40" i="23" s="1"/>
  <c r="CF40" i="23" s="1"/>
  <c r="CG40" i="23" s="1"/>
  <c r="CA40" i="23" s="1"/>
  <c r="CL40" i="23" s="1"/>
  <c r="X7" i="23"/>
  <c r="CB66" i="23"/>
  <c r="CM66" i="23" s="1"/>
  <c r="W7" i="23"/>
  <c r="CC40" i="23"/>
  <c r="CN40" i="23" s="1"/>
  <c r="Z73" i="23"/>
  <c r="AA73" i="23" s="1"/>
  <c r="AB73" i="23" s="1"/>
  <c r="CM26" i="23"/>
  <c r="CE32" i="23"/>
  <c r="CF32" i="23" s="1"/>
  <c r="CG32" i="23" s="1"/>
  <c r="CA32" i="23" s="1"/>
  <c r="CL32" i="23" s="1"/>
  <c r="E6" i="16"/>
  <c r="CM43" i="23"/>
  <c r="CM35" i="23"/>
  <c r="S7" i="23"/>
  <c r="CM46" i="23"/>
  <c r="CE46" i="23"/>
  <c r="CF46" i="23" s="1"/>
  <c r="CG46" i="23" s="1"/>
  <c r="CA46" i="23" s="1"/>
  <c r="CL46" i="23" s="1"/>
  <c r="CE23" i="23"/>
  <c r="CF23" i="23" s="1"/>
  <c r="CG23" i="23" s="1"/>
  <c r="CA23" i="23" s="1"/>
  <c r="CL23" i="23" s="1"/>
  <c r="CE50" i="23"/>
  <c r="CF50" i="23" s="1"/>
  <c r="CG50" i="23" s="1"/>
  <c r="CA50" i="23" s="1"/>
  <c r="CL50" i="23" s="1"/>
  <c r="CM50" i="23"/>
  <c r="CM27" i="23"/>
  <c r="CE27" i="23"/>
  <c r="CF27" i="23" s="1"/>
  <c r="CG27" i="23" s="1"/>
  <c r="CA27" i="23" s="1"/>
  <c r="CL27" i="23" s="1"/>
  <c r="CE31" i="23"/>
  <c r="CF31" i="23" s="1"/>
  <c r="CG31" i="23" s="1"/>
  <c r="CA31" i="23" s="1"/>
  <c r="CL31" i="23" s="1"/>
  <c r="CM31" i="23"/>
  <c r="CM45" i="23"/>
  <c r="CE45" i="23"/>
  <c r="CF45" i="23" s="1"/>
  <c r="CG45" i="23" s="1"/>
  <c r="CA45" i="23" s="1"/>
  <c r="CL45" i="23" s="1"/>
  <c r="CE18" i="23"/>
  <c r="CF18" i="23" s="1"/>
  <c r="CG18" i="23" s="1"/>
  <c r="CA18" i="23" s="1"/>
  <c r="CL18" i="23" s="1"/>
  <c r="CM18" i="23"/>
  <c r="CM58" i="23"/>
  <c r="CE58" i="23"/>
  <c r="CF58" i="23" s="1"/>
  <c r="CG58" i="23" s="1"/>
  <c r="CA58" i="23" s="1"/>
  <c r="CL58" i="23" s="1"/>
  <c r="CM37" i="23"/>
  <c r="CE37" i="23"/>
  <c r="CF37" i="23" s="1"/>
  <c r="CG37" i="23" s="1"/>
  <c r="CA37" i="23" s="1"/>
  <c r="CL37" i="23" s="1"/>
  <c r="C63" i="16" l="1"/>
  <c r="BZ63" i="16" s="1"/>
  <c r="M10" i="19"/>
  <c r="AB7" i="23"/>
  <c r="CE87" i="23"/>
  <c r="CF87" i="23" s="1"/>
  <c r="CG87" i="23" s="1"/>
  <c r="CA87" i="23" s="1"/>
  <c r="CL87" i="23" s="1"/>
  <c r="CM87" i="23"/>
  <c r="CE95" i="23"/>
  <c r="CF95" i="23" s="1"/>
  <c r="CG95" i="23" s="1"/>
  <c r="CA95" i="23" s="1"/>
  <c r="CL95" i="23" s="1"/>
  <c r="CC89" i="23"/>
  <c r="CN89" i="23" s="1"/>
  <c r="CE78" i="23"/>
  <c r="CF78" i="23" s="1"/>
  <c r="CG78" i="23" s="1"/>
  <c r="CA78" i="23" s="1"/>
  <c r="CL78" i="23" s="1"/>
  <c r="CD85" i="23"/>
  <c r="CJ93" i="23"/>
  <c r="CD93" i="23"/>
  <c r="CJ70" i="23"/>
  <c r="CJ74" i="23"/>
  <c r="BJ87" i="23"/>
  <c r="BK87" i="23" s="1"/>
  <c r="BL87" i="23" s="1"/>
  <c r="CD70" i="23"/>
  <c r="CJ90" i="23"/>
  <c r="CJ92" i="23"/>
  <c r="CD92" i="23"/>
  <c r="CK90" i="23"/>
  <c r="BA93" i="23"/>
  <c r="BB93" i="23" s="1"/>
  <c r="BC93" i="23" s="1"/>
  <c r="BJ95" i="23"/>
  <c r="BK95" i="23" s="1"/>
  <c r="BL95" i="23" s="1"/>
  <c r="CJ85" i="23"/>
  <c r="CK74" i="23"/>
  <c r="CE79" i="23"/>
  <c r="CF79" i="23" s="1"/>
  <c r="CG79" i="23" s="1"/>
  <c r="CA79" i="23" s="1"/>
  <c r="CL79" i="23" s="1"/>
  <c r="BE98" i="23"/>
  <c r="BY98" i="23" s="1"/>
  <c r="CK98" i="23" s="1"/>
  <c r="CD89" i="23"/>
  <c r="BJ83" i="23"/>
  <c r="BK83" i="23" s="1"/>
  <c r="BL83" i="23" s="1"/>
  <c r="CK89" i="23"/>
  <c r="BF92" i="23"/>
  <c r="BI92" i="23" s="1"/>
  <c r="BH92" i="23"/>
  <c r="CB92" i="23" s="1"/>
  <c r="CM92" i="23" s="1"/>
  <c r="BG92" i="23"/>
  <c r="CC92" i="23" s="1"/>
  <c r="CN92" i="23" s="1"/>
  <c r="BJ78" i="23"/>
  <c r="BK78" i="23" s="1"/>
  <c r="BL78" i="23" s="1"/>
  <c r="BH70" i="23"/>
  <c r="CB70" i="23" s="1"/>
  <c r="CM70" i="23" s="1"/>
  <c r="BF70" i="23"/>
  <c r="BG70" i="23"/>
  <c r="CC70" i="23" s="1"/>
  <c r="CN70" i="23" s="1"/>
  <c r="C10" i="16"/>
  <c r="BZ10" i="16" s="1"/>
  <c r="BA85" i="23"/>
  <c r="BB85" i="23" s="1"/>
  <c r="BC85" i="23" s="1"/>
  <c r="BH90" i="23"/>
  <c r="CB90" i="23" s="1"/>
  <c r="BF90" i="23"/>
  <c r="BI90" i="23" s="1"/>
  <c r="BG90" i="23"/>
  <c r="CC90" i="23" s="1"/>
  <c r="CN90" i="23" s="1"/>
  <c r="BH93" i="23"/>
  <c r="CB93" i="23" s="1"/>
  <c r="BG93" i="23"/>
  <c r="CC93" i="23" s="1"/>
  <c r="CN93" i="23" s="1"/>
  <c r="BF93" i="23"/>
  <c r="BI93" i="23" s="1"/>
  <c r="BG74" i="23"/>
  <c r="CC74" i="23" s="1"/>
  <c r="CN74" i="23" s="1"/>
  <c r="BF74" i="23"/>
  <c r="BI74" i="23" s="1"/>
  <c r="BH74" i="23"/>
  <c r="CB74" i="23" s="1"/>
  <c r="BE73" i="23"/>
  <c r="BY73" i="23" s="1"/>
  <c r="CJ73" i="23" s="1"/>
  <c r="BE76" i="23"/>
  <c r="BY76" i="23" s="1"/>
  <c r="CD76" i="23" s="1"/>
  <c r="BJ79" i="23"/>
  <c r="BK79" i="23" s="1"/>
  <c r="BL79" i="23" s="1"/>
  <c r="BF85" i="23"/>
  <c r="BI85" i="23" s="1"/>
  <c r="BG85" i="23"/>
  <c r="CC85" i="23" s="1"/>
  <c r="CN85" i="23" s="1"/>
  <c r="BH85" i="23"/>
  <c r="CB85" i="23" s="1"/>
  <c r="BH89" i="23"/>
  <c r="CB89" i="23" s="1"/>
  <c r="CM89" i="23" s="1"/>
  <c r="BF89" i="23"/>
  <c r="BI89" i="23" s="1"/>
  <c r="BG89" i="23"/>
  <c r="CE39" i="23"/>
  <c r="CF39" i="23" s="1"/>
  <c r="CG39" i="23" s="1"/>
  <c r="CA39" i="23" s="1"/>
  <c r="CL39" i="23" s="1"/>
  <c r="AR76" i="23"/>
  <c r="AS76" i="23" s="1"/>
  <c r="AT76" i="23" s="1"/>
  <c r="AV7" i="23"/>
  <c r="CE65" i="23"/>
  <c r="CF65" i="23" s="1"/>
  <c r="CG65" i="23" s="1"/>
  <c r="CA65" i="23" s="1"/>
  <c r="CL65" i="23" s="1"/>
  <c r="CC61" i="23"/>
  <c r="CN61" i="23" s="1"/>
  <c r="CE60" i="23"/>
  <c r="CF60" i="23" s="1"/>
  <c r="CG60" i="23" s="1"/>
  <c r="CA60" i="23" s="1"/>
  <c r="CL60" i="23" s="1"/>
  <c r="CE63" i="23"/>
  <c r="CF63" i="23" s="1"/>
  <c r="CG63" i="23" s="1"/>
  <c r="CA63" i="23" s="1"/>
  <c r="CL63" i="23" s="1"/>
  <c r="CM63" i="23"/>
  <c r="CM61" i="23"/>
  <c r="CE61" i="23"/>
  <c r="CF61" i="23" s="1"/>
  <c r="CG61" i="23" s="1"/>
  <c r="CA61" i="23" s="1"/>
  <c r="CL61" i="23" s="1"/>
  <c r="CJ68" i="23"/>
  <c r="CK68" i="23"/>
  <c r="CD68" i="23"/>
  <c r="BA90" i="23"/>
  <c r="BB90" i="23" s="1"/>
  <c r="BC90" i="23" s="1"/>
  <c r="CE67" i="23"/>
  <c r="CF67" i="23" s="1"/>
  <c r="CG67" i="23" s="1"/>
  <c r="CA67" i="23" s="1"/>
  <c r="CL67" i="23" s="1"/>
  <c r="CD56" i="23"/>
  <c r="AQ56" i="23"/>
  <c r="AR56" i="23" s="1"/>
  <c r="AS56" i="23" s="1"/>
  <c r="AT56" i="23" s="1"/>
  <c r="AN7" i="23"/>
  <c r="CJ56" i="23"/>
  <c r="AP7" i="23"/>
  <c r="AO7" i="23"/>
  <c r="AR73" i="23"/>
  <c r="AS73" i="23" s="1"/>
  <c r="AT73" i="23" s="1"/>
  <c r="BA67" i="23"/>
  <c r="BB67" i="23" s="1"/>
  <c r="BC67" i="23" s="1"/>
  <c r="BA63" i="23"/>
  <c r="BB63" i="23" s="1"/>
  <c r="BC63" i="23" s="1"/>
  <c r="CB56" i="23"/>
  <c r="CM56" i="23" s="1"/>
  <c r="BA70" i="23"/>
  <c r="BB70" i="23" s="1"/>
  <c r="BC70" i="23" s="1"/>
  <c r="BA64" i="23"/>
  <c r="BB64" i="23" s="1"/>
  <c r="BC64" i="23" s="1"/>
  <c r="AR98" i="23"/>
  <c r="AS98" i="23" s="1"/>
  <c r="AT98" i="23" s="1"/>
  <c r="AW73" i="23"/>
  <c r="AZ73" i="23" s="1"/>
  <c r="AY73" i="23"/>
  <c r="AX73" i="23"/>
  <c r="AR68" i="23"/>
  <c r="AS68" i="23" s="1"/>
  <c r="AT68" i="23" s="1"/>
  <c r="AW98" i="23"/>
  <c r="AZ98" i="23" s="1"/>
  <c r="AX98" i="23"/>
  <c r="AY98" i="23"/>
  <c r="BA89" i="23"/>
  <c r="BB89" i="23" s="1"/>
  <c r="BC89" i="23" s="1"/>
  <c r="BA66" i="23"/>
  <c r="BB66" i="23" s="1"/>
  <c r="BC66" i="23" s="1"/>
  <c r="BA74" i="23"/>
  <c r="BB74" i="23" s="1"/>
  <c r="BC74" i="23" s="1"/>
  <c r="BA92" i="23"/>
  <c r="BB92" i="23" s="1"/>
  <c r="BC92" i="23" s="1"/>
  <c r="AW68" i="23"/>
  <c r="AZ68" i="23" s="1"/>
  <c r="AY68" i="23"/>
  <c r="CB68" i="23" s="1"/>
  <c r="CM68" i="23" s="1"/>
  <c r="AX68" i="23"/>
  <c r="CC68" i="23" s="1"/>
  <c r="CN68" i="23" s="1"/>
  <c r="BA65" i="23"/>
  <c r="BB65" i="23" s="1"/>
  <c r="BC65" i="23" s="1"/>
  <c r="BA61" i="23"/>
  <c r="BB61" i="23" s="1"/>
  <c r="BC61" i="23" s="1"/>
  <c r="AW76" i="23"/>
  <c r="AZ76" i="23" s="1"/>
  <c r="AY76" i="23"/>
  <c r="AX76" i="23"/>
  <c r="C9" i="16"/>
  <c r="BZ9" i="16" s="1"/>
  <c r="C11" i="16"/>
  <c r="BZ11" i="16" s="1"/>
  <c r="C13" i="16"/>
  <c r="BZ13" i="16" s="1"/>
  <c r="C12" i="16"/>
  <c r="BZ12" i="16" s="1"/>
  <c r="AK7" i="23"/>
  <c r="CE64" i="23"/>
  <c r="CF64" i="23" s="1"/>
  <c r="CG64" i="23" s="1"/>
  <c r="CA64" i="23" s="1"/>
  <c r="CL64" i="23" s="1"/>
  <c r="CM40" i="23"/>
  <c r="CE83" i="23"/>
  <c r="CF83" i="23" s="1"/>
  <c r="CG83" i="23" s="1"/>
  <c r="CA83" i="23" s="1"/>
  <c r="CL83" i="23" s="1"/>
  <c r="CE66" i="23"/>
  <c r="CF66" i="23" s="1"/>
  <c r="CG66" i="23" s="1"/>
  <c r="CA66" i="23" s="1"/>
  <c r="CL66" i="23" s="1"/>
  <c r="C64" i="16"/>
  <c r="C21" i="16"/>
  <c r="BZ21" i="16" s="1"/>
  <c r="C38" i="16"/>
  <c r="BZ38" i="16" s="1"/>
  <c r="C16" i="16"/>
  <c r="BZ16" i="16" s="1"/>
  <c r="C22" i="16"/>
  <c r="BZ22" i="16" s="1"/>
  <c r="C19" i="16"/>
  <c r="BZ19" i="16" s="1"/>
  <c r="C28" i="16"/>
  <c r="BZ28" i="16" s="1"/>
  <c r="C17" i="16"/>
  <c r="BZ17" i="16" s="1"/>
  <c r="C44" i="16"/>
  <c r="BZ44" i="16" s="1"/>
  <c r="C20" i="16"/>
  <c r="BZ20" i="16" s="1"/>
  <c r="C26" i="16"/>
  <c r="BZ26" i="16" s="1"/>
  <c r="C18" i="16"/>
  <c r="BZ18" i="16" s="1"/>
  <c r="C23" i="16"/>
  <c r="BZ23" i="16" s="1"/>
  <c r="C14" i="16"/>
  <c r="BZ14" i="16" s="1"/>
  <c r="C25" i="16"/>
  <c r="BZ25" i="16" s="1"/>
  <c r="C15" i="16"/>
  <c r="BZ15" i="16" s="1"/>
  <c r="C91" i="16"/>
  <c r="BZ91" i="16" s="1"/>
  <c r="C27" i="16"/>
  <c r="BZ27" i="16" s="1"/>
  <c r="C24" i="16"/>
  <c r="BZ24" i="16" s="1"/>
  <c r="C37" i="16"/>
  <c r="BZ37" i="16" s="1"/>
  <c r="C53" i="16"/>
  <c r="BZ53" i="16" s="1"/>
  <c r="C67" i="16"/>
  <c r="BZ67" i="16" s="1"/>
  <c r="C87" i="16"/>
  <c r="BZ87" i="16" s="1"/>
  <c r="C43" i="16"/>
  <c r="BZ43" i="16" s="1"/>
  <c r="C98" i="16"/>
  <c r="BZ98" i="16" s="1"/>
  <c r="C47" i="16"/>
  <c r="BZ47" i="16" s="1"/>
  <c r="C86" i="16"/>
  <c r="BZ86" i="16" s="1"/>
  <c r="C94" i="16"/>
  <c r="BZ94" i="16" s="1"/>
  <c r="C72" i="16"/>
  <c r="BZ72" i="16" s="1"/>
  <c r="C90" i="16"/>
  <c r="BZ90" i="16" s="1"/>
  <c r="C39" i="16"/>
  <c r="BZ39" i="16" s="1"/>
  <c r="C99" i="16"/>
  <c r="T29" i="19" s="1"/>
  <c r="C59" i="16"/>
  <c r="BZ59" i="16" s="1"/>
  <c r="C68" i="16"/>
  <c r="BZ68" i="16" s="1"/>
  <c r="C48" i="16"/>
  <c r="BZ48" i="16" s="1"/>
  <c r="C76" i="16"/>
  <c r="BZ76" i="16" s="1"/>
  <c r="C77" i="16"/>
  <c r="BZ77" i="16" s="1"/>
  <c r="C41" i="16"/>
  <c r="BZ41" i="16" s="1"/>
  <c r="C89" i="16"/>
  <c r="BZ89" i="16" s="1"/>
  <c r="C84" i="16"/>
  <c r="BZ84" i="16" s="1"/>
  <c r="C61" i="16"/>
  <c r="BZ61" i="16" s="1"/>
  <c r="C74" i="16"/>
  <c r="BZ74" i="16" s="1"/>
  <c r="C80" i="16"/>
  <c r="BZ80" i="16" s="1"/>
  <c r="C33" i="16"/>
  <c r="C51" i="16"/>
  <c r="BZ51" i="16" s="1"/>
  <c r="C69" i="16"/>
  <c r="BZ69" i="16" s="1"/>
  <c r="C55" i="16"/>
  <c r="BZ55" i="16" s="1"/>
  <c r="C78" i="16"/>
  <c r="BZ78" i="16" s="1"/>
  <c r="C65" i="16"/>
  <c r="BZ65" i="16" s="1"/>
  <c r="C57" i="16"/>
  <c r="BZ57" i="16" s="1"/>
  <c r="C88" i="16"/>
  <c r="BZ88" i="16" s="1"/>
  <c r="C46" i="16"/>
  <c r="BZ46" i="16" s="1"/>
  <c r="C52" i="16"/>
  <c r="BZ52" i="16" s="1"/>
  <c r="C40" i="16"/>
  <c r="C92" i="16"/>
  <c r="BZ92" i="16" s="1"/>
  <c r="C42" i="16"/>
  <c r="BZ42" i="16" s="1"/>
  <c r="C32" i="16"/>
  <c r="BZ32" i="16" s="1"/>
  <c r="C75" i="16"/>
  <c r="BZ75" i="16" s="1"/>
  <c r="C56" i="16"/>
  <c r="BZ56" i="16" s="1"/>
  <c r="C36" i="16"/>
  <c r="BZ36" i="16" s="1"/>
  <c r="C54" i="16"/>
  <c r="C73" i="16"/>
  <c r="BZ73" i="16" s="1"/>
  <c r="C85" i="16"/>
  <c r="BZ85" i="16" s="1"/>
  <c r="C49" i="16"/>
  <c r="BZ49" i="16" s="1"/>
  <c r="C34" i="16"/>
  <c r="BZ34" i="16" s="1"/>
  <c r="C97" i="16"/>
  <c r="BZ97" i="16" s="1"/>
  <c r="C35" i="16"/>
  <c r="BZ35" i="16" s="1"/>
  <c r="C45" i="16"/>
  <c r="BZ45" i="16" s="1"/>
  <c r="C96" i="16"/>
  <c r="BZ96" i="16" s="1"/>
  <c r="C62" i="16"/>
  <c r="BZ62" i="16" s="1"/>
  <c r="C29" i="16"/>
  <c r="BZ29" i="16" s="1"/>
  <c r="C82" i="16"/>
  <c r="BZ82" i="16" s="1"/>
  <c r="C95" i="16"/>
  <c r="BZ95" i="16" s="1"/>
  <c r="C31" i="16"/>
  <c r="BZ31" i="16" s="1"/>
  <c r="C81" i="16"/>
  <c r="BZ81" i="16" s="1"/>
  <c r="C66" i="16"/>
  <c r="BZ66" i="16" s="1"/>
  <c r="C79" i="16"/>
  <c r="BZ79" i="16" s="1"/>
  <c r="C30" i="16"/>
  <c r="BZ30" i="16" s="1"/>
  <c r="C93" i="16"/>
  <c r="BZ93" i="16" s="1"/>
  <c r="C70" i="16"/>
  <c r="BZ70" i="16" s="1"/>
  <c r="C58" i="16"/>
  <c r="BZ58" i="16" s="1"/>
  <c r="C71" i="16"/>
  <c r="BZ71" i="16" s="1"/>
  <c r="C83" i="16"/>
  <c r="BZ83" i="16" s="1"/>
  <c r="C60" i="16"/>
  <c r="BZ60" i="16" s="1"/>
  <c r="C50" i="16"/>
  <c r="BZ50" i="16" s="1"/>
  <c r="AB25" i="19"/>
  <c r="AB24" i="19"/>
  <c r="AB23" i="19"/>
  <c r="M80" i="19"/>
  <c r="H51" i="19"/>
  <c r="W66" i="19" s="1"/>
  <c r="AB18" i="19"/>
  <c r="AB19" i="19"/>
  <c r="AB20" i="19"/>
  <c r="AB21" i="19"/>
  <c r="AB22" i="19"/>
  <c r="M5" i="16"/>
  <c r="L9" i="16" s="1"/>
  <c r="M6" i="16"/>
  <c r="B17" i="16"/>
  <c r="B81" i="16"/>
  <c r="V5" i="16"/>
  <c r="U26" i="16" s="1"/>
  <c r="AE5" i="16"/>
  <c r="AD14" i="16" s="1"/>
  <c r="AN5" i="16"/>
  <c r="AM32" i="16" s="1"/>
  <c r="AW5" i="16"/>
  <c r="AV23" i="16" s="1"/>
  <c r="BF5" i="16"/>
  <c r="BJ66" i="16" s="1"/>
  <c r="BO5" i="16"/>
  <c r="BN24" i="16" s="1"/>
  <c r="V6" i="16"/>
  <c r="AE6" i="16"/>
  <c r="AN6" i="16"/>
  <c r="G69" i="19"/>
  <c r="G67" i="19"/>
  <c r="G65" i="19"/>
  <c r="H79" i="19"/>
  <c r="G71" i="19"/>
  <c r="G73" i="19"/>
  <c r="G75" i="19"/>
  <c r="G77" i="19"/>
  <c r="AW6" i="16"/>
  <c r="BF6" i="16"/>
  <c r="BO6" i="16"/>
  <c r="BN15" i="16"/>
  <c r="I56" i="19"/>
  <c r="K64" i="19" s="1"/>
  <c r="H56" i="19"/>
  <c r="J64" i="19" s="1"/>
  <c r="G56" i="19"/>
  <c r="H64" i="19" s="1"/>
  <c r="P80" i="19"/>
  <c r="BN41" i="16"/>
  <c r="I71" i="19"/>
  <c r="I73" i="19"/>
  <c r="I75" i="19"/>
  <c r="I50" i="19"/>
  <c r="H50" i="19"/>
  <c r="H49" i="19"/>
  <c r="H77" i="19"/>
  <c r="I77" i="19"/>
  <c r="H75" i="19"/>
  <c r="H73" i="19"/>
  <c r="H71" i="19"/>
  <c r="H69" i="19"/>
  <c r="I69" i="19"/>
  <c r="H67" i="19"/>
  <c r="I67" i="19"/>
  <c r="H65" i="19"/>
  <c r="I65" i="19"/>
  <c r="G55" i="19"/>
  <c r="H55" i="19"/>
  <c r="I55" i="19"/>
  <c r="J55" i="19"/>
  <c r="M55" i="19"/>
  <c r="G57" i="19"/>
  <c r="H57" i="19"/>
  <c r="I57" i="19"/>
  <c r="J57" i="19"/>
  <c r="K57" i="19"/>
  <c r="M57" i="19"/>
  <c r="BT33" i="16"/>
  <c r="BT65" i="16"/>
  <c r="BJ38" i="16" l="1"/>
  <c r="BT57" i="16"/>
  <c r="BK66" i="16"/>
  <c r="BT21" i="16"/>
  <c r="BN69" i="16"/>
  <c r="BP69" i="16" s="1"/>
  <c r="BT17" i="16"/>
  <c r="BN85" i="16"/>
  <c r="BP85" i="16" s="1"/>
  <c r="BT45" i="16"/>
  <c r="BT61" i="16"/>
  <c r="BN20" i="16"/>
  <c r="BP20" i="16" s="1"/>
  <c r="BK38" i="16"/>
  <c r="BT25" i="16"/>
  <c r="BN54" i="16"/>
  <c r="BO54" i="16" s="1"/>
  <c r="BT53" i="16"/>
  <c r="BT81" i="16"/>
  <c r="BT73" i="16"/>
  <c r="BN65" i="16"/>
  <c r="BP65" i="16" s="1"/>
  <c r="BT29" i="16"/>
  <c r="BN96" i="16"/>
  <c r="BP96" i="16" s="1"/>
  <c r="BT49" i="16"/>
  <c r="BT77" i="16"/>
  <c r="BT13" i="16"/>
  <c r="BN75" i="16"/>
  <c r="BP75" i="16" s="1"/>
  <c r="BT41" i="16"/>
  <c r="BT9" i="16"/>
  <c r="BT69" i="16"/>
  <c r="BT37" i="16"/>
  <c r="BN52" i="16"/>
  <c r="BQ52" i="16" s="1"/>
  <c r="BS81" i="16"/>
  <c r="BS77" i="16"/>
  <c r="BS73" i="16"/>
  <c r="BS69" i="16"/>
  <c r="BS65" i="16"/>
  <c r="BS61" i="16"/>
  <c r="BS57" i="16"/>
  <c r="BS53" i="16"/>
  <c r="BS49" i="16"/>
  <c r="BS45" i="16"/>
  <c r="BS41" i="16"/>
  <c r="BS37" i="16"/>
  <c r="BS33" i="16"/>
  <c r="BS29" i="16"/>
  <c r="BS25" i="16"/>
  <c r="BS21" i="16"/>
  <c r="BS17" i="16"/>
  <c r="BS13" i="16"/>
  <c r="BS9" i="16"/>
  <c r="BN95" i="16"/>
  <c r="BP95" i="16" s="1"/>
  <c r="BN84" i="16"/>
  <c r="BQ84" i="16" s="1"/>
  <c r="BN74" i="16"/>
  <c r="BP74" i="16" s="1"/>
  <c r="BN62" i="16"/>
  <c r="BO62" i="16" s="1"/>
  <c r="BN51" i="16"/>
  <c r="BQ51" i="16" s="1"/>
  <c r="BN40" i="16"/>
  <c r="BQ40" i="16" s="1"/>
  <c r="BN19" i="16"/>
  <c r="BQ19" i="16" s="1"/>
  <c r="BN34" i="16"/>
  <c r="BQ34" i="16" s="1"/>
  <c r="BN89" i="16"/>
  <c r="BP89" i="16" s="1"/>
  <c r="BN94" i="16"/>
  <c r="BQ94" i="16" s="1"/>
  <c r="BJ62" i="16"/>
  <c r="BT80" i="16"/>
  <c r="BT76" i="16"/>
  <c r="BT72" i="16"/>
  <c r="BT68" i="16"/>
  <c r="BT64" i="16"/>
  <c r="BT60" i="16"/>
  <c r="BT56" i="16"/>
  <c r="BT52" i="16"/>
  <c r="BT48" i="16"/>
  <c r="BT44" i="16"/>
  <c r="BT40" i="16"/>
  <c r="BT36" i="16"/>
  <c r="BT32" i="16"/>
  <c r="BT28" i="16"/>
  <c r="BT24" i="16"/>
  <c r="BT20" i="16"/>
  <c r="BT16" i="16"/>
  <c r="BT12" i="16"/>
  <c r="BN93" i="16"/>
  <c r="BP93" i="16" s="1"/>
  <c r="BN83" i="16"/>
  <c r="BO83" i="16" s="1"/>
  <c r="BN72" i="16"/>
  <c r="BO72" i="16" s="1"/>
  <c r="BN61" i="16"/>
  <c r="BP61" i="16" s="1"/>
  <c r="BN50" i="16"/>
  <c r="BQ50" i="16" s="1"/>
  <c r="BN38" i="16"/>
  <c r="BP38" i="16" s="1"/>
  <c r="BN18" i="16"/>
  <c r="BO18" i="16" s="1"/>
  <c r="BN25" i="16"/>
  <c r="BP25" i="16" s="1"/>
  <c r="BN79" i="16"/>
  <c r="BQ79" i="16" s="1"/>
  <c r="BS76" i="16"/>
  <c r="BS68" i="16"/>
  <c r="BS60" i="16"/>
  <c r="BS48" i="16"/>
  <c r="BS40" i="16"/>
  <c r="BS32" i="16"/>
  <c r="BS20" i="16"/>
  <c r="BN71" i="16"/>
  <c r="BO71" i="16" s="1"/>
  <c r="BT79" i="16"/>
  <c r="BT71" i="16"/>
  <c r="BT63" i="16"/>
  <c r="BT55" i="16"/>
  <c r="BT47" i="16"/>
  <c r="BT39" i="16"/>
  <c r="BT31" i="16"/>
  <c r="BT23" i="16"/>
  <c r="BT15" i="16"/>
  <c r="BN90" i="16"/>
  <c r="BP90" i="16" s="1"/>
  <c r="BN47" i="16"/>
  <c r="BO47" i="16" s="1"/>
  <c r="BS83" i="16"/>
  <c r="BS75" i="16"/>
  <c r="BS67" i="16"/>
  <c r="BS59" i="16"/>
  <c r="BS47" i="16"/>
  <c r="BS39" i="16"/>
  <c r="BS31" i="16"/>
  <c r="BS15" i="16"/>
  <c r="BN68" i="16"/>
  <c r="BO68" i="16" s="1"/>
  <c r="BK10" i="16"/>
  <c r="BT82" i="16"/>
  <c r="BT78" i="16"/>
  <c r="BT74" i="16"/>
  <c r="BT70" i="16"/>
  <c r="BT66" i="16"/>
  <c r="BT62" i="16"/>
  <c r="BT58" i="16"/>
  <c r="BT54" i="16"/>
  <c r="BT50" i="16"/>
  <c r="BT46" i="16"/>
  <c r="BT42" i="16"/>
  <c r="BT38" i="16"/>
  <c r="BT34" i="16"/>
  <c r="BT30" i="16"/>
  <c r="BT26" i="16"/>
  <c r="BT22" i="16"/>
  <c r="BT18" i="16"/>
  <c r="BT14" i="16"/>
  <c r="BT10" i="16"/>
  <c r="BN98" i="16"/>
  <c r="BP98" i="16" s="1"/>
  <c r="BN87" i="16"/>
  <c r="BQ87" i="16" s="1"/>
  <c r="BN77" i="16"/>
  <c r="BO77" i="16" s="1"/>
  <c r="BN67" i="16"/>
  <c r="BO67" i="16" s="1"/>
  <c r="BN56" i="16"/>
  <c r="BQ56" i="16" s="1"/>
  <c r="BN45" i="16"/>
  <c r="BQ45" i="16" s="1"/>
  <c r="BN32" i="16"/>
  <c r="BO32" i="16" s="1"/>
  <c r="BN11" i="16"/>
  <c r="BQ11" i="16" s="1"/>
  <c r="BN17" i="16"/>
  <c r="BP17" i="16" s="1"/>
  <c r="BS80" i="16"/>
  <c r="BS72" i="16"/>
  <c r="BS64" i="16"/>
  <c r="BS56" i="16"/>
  <c r="BS52" i="16"/>
  <c r="BS44" i="16"/>
  <c r="BS36" i="16"/>
  <c r="BS28" i="16"/>
  <c r="BS24" i="16"/>
  <c r="BS16" i="16"/>
  <c r="BS12" i="16"/>
  <c r="BN92" i="16"/>
  <c r="BQ92" i="16" s="1"/>
  <c r="BN81" i="16"/>
  <c r="BO81" i="16" s="1"/>
  <c r="BN60" i="16"/>
  <c r="BP60" i="16" s="1"/>
  <c r="BN48" i="16"/>
  <c r="BQ48" i="16" s="1"/>
  <c r="BN37" i="16"/>
  <c r="BP37" i="16" s="1"/>
  <c r="BN16" i="16"/>
  <c r="BQ16" i="16" s="1"/>
  <c r="BN28" i="16"/>
  <c r="BP28" i="16" s="1"/>
  <c r="BN64" i="16"/>
  <c r="BO64" i="16" s="1"/>
  <c r="BT83" i="16"/>
  <c r="BT75" i="16"/>
  <c r="BT67" i="16"/>
  <c r="BT59" i="16"/>
  <c r="BT51" i="16"/>
  <c r="BT43" i="16"/>
  <c r="BT35" i="16"/>
  <c r="BT27" i="16"/>
  <c r="BT19" i="16"/>
  <c r="BT11" i="16"/>
  <c r="BN80" i="16"/>
  <c r="BO80" i="16" s="1"/>
  <c r="BN70" i="16"/>
  <c r="BP70" i="16" s="1"/>
  <c r="BN58" i="16"/>
  <c r="BO58" i="16" s="1"/>
  <c r="BN36" i="16"/>
  <c r="BQ36" i="16" s="1"/>
  <c r="BN14" i="16"/>
  <c r="BP14" i="16" s="1"/>
  <c r="BN27" i="16"/>
  <c r="BO27" i="16" s="1"/>
  <c r="BS79" i="16"/>
  <c r="BS71" i="16"/>
  <c r="BS63" i="16"/>
  <c r="BS55" i="16"/>
  <c r="BS51" i="16"/>
  <c r="BS43" i="16"/>
  <c r="BS35" i="16"/>
  <c r="BS27" i="16"/>
  <c r="BS23" i="16"/>
  <c r="BS19" i="16"/>
  <c r="BS11" i="16"/>
  <c r="BN88" i="16"/>
  <c r="BQ88" i="16" s="1"/>
  <c r="BN78" i="16"/>
  <c r="BO78" i="16" s="1"/>
  <c r="BN57" i="16"/>
  <c r="BO57" i="16" s="1"/>
  <c r="BN46" i="16"/>
  <c r="BP46" i="16" s="1"/>
  <c r="BN35" i="16"/>
  <c r="BQ35" i="16" s="1"/>
  <c r="BN12" i="16"/>
  <c r="BQ12" i="16" s="1"/>
  <c r="BN26" i="16"/>
  <c r="BO26" i="16" s="1"/>
  <c r="BJ14" i="16"/>
  <c r="BS82" i="16"/>
  <c r="BS78" i="16"/>
  <c r="BS74" i="16"/>
  <c r="BS70" i="16"/>
  <c r="BS66" i="16"/>
  <c r="BS62" i="16"/>
  <c r="BS58" i="16"/>
  <c r="BS54" i="16"/>
  <c r="BS50" i="16"/>
  <c r="BS46" i="16"/>
  <c r="BS42" i="16"/>
  <c r="BS38" i="16"/>
  <c r="BS34" i="16"/>
  <c r="BS30" i="16"/>
  <c r="BS26" i="16"/>
  <c r="BS22" i="16"/>
  <c r="BS18" i="16"/>
  <c r="BS14" i="16"/>
  <c r="BS10" i="16"/>
  <c r="BN97" i="16"/>
  <c r="BQ97" i="16" s="1"/>
  <c r="BN86" i="16"/>
  <c r="BQ86" i="16" s="1"/>
  <c r="BN76" i="16"/>
  <c r="BQ76" i="16" s="1"/>
  <c r="BN66" i="16"/>
  <c r="BQ66" i="16" s="1"/>
  <c r="BN55" i="16"/>
  <c r="BO55" i="16" s="1"/>
  <c r="BN42" i="16"/>
  <c r="BQ42" i="16" s="1"/>
  <c r="BN22" i="16"/>
  <c r="BO22" i="16" s="1"/>
  <c r="BN10" i="16"/>
  <c r="BQ10" i="16" s="1"/>
  <c r="BJ22" i="16"/>
  <c r="BJ46" i="16"/>
  <c r="BK18" i="16"/>
  <c r="BK42" i="16"/>
  <c r="BK50" i="16"/>
  <c r="BJ54" i="16"/>
  <c r="BE41" i="16"/>
  <c r="BG41" i="16" s="1"/>
  <c r="BK26" i="16"/>
  <c r="BJ30" i="16"/>
  <c r="BK54" i="16"/>
  <c r="BK22" i="16"/>
  <c r="BE46" i="16"/>
  <c r="BG46" i="16" s="1"/>
  <c r="BK34" i="16"/>
  <c r="BK58" i="16"/>
  <c r="BA12" i="16"/>
  <c r="BA21" i="16"/>
  <c r="BZ99" i="16"/>
  <c r="N29" i="19"/>
  <c r="BZ64" i="16"/>
  <c r="H29" i="19"/>
  <c r="BZ40" i="16"/>
  <c r="N19" i="19"/>
  <c r="BZ54" i="16"/>
  <c r="T19" i="19"/>
  <c r="BZ33" i="16"/>
  <c r="H19" i="19"/>
  <c r="W68" i="19"/>
  <c r="BB32" i="16"/>
  <c r="AV24" i="16"/>
  <c r="AW24" i="16" s="1"/>
  <c r="BA44" i="16"/>
  <c r="BB53" i="16"/>
  <c r="BA28" i="16"/>
  <c r="AR17" i="16"/>
  <c r="BB28" i="16"/>
  <c r="BA49" i="16"/>
  <c r="BU10" i="16"/>
  <c r="BU18" i="16"/>
  <c r="BU26" i="16"/>
  <c r="BU34" i="16"/>
  <c r="BU42" i="16"/>
  <c r="BU50" i="16"/>
  <c r="BU58" i="16"/>
  <c r="BU66" i="16"/>
  <c r="BU74" i="16"/>
  <c r="BU82" i="16"/>
  <c r="BU90" i="16"/>
  <c r="BU98" i="16"/>
  <c r="BR15" i="16"/>
  <c r="BR23" i="16"/>
  <c r="BR31" i="16"/>
  <c r="BR39" i="16"/>
  <c r="BR47" i="16"/>
  <c r="BR55" i="16"/>
  <c r="BR63" i="16"/>
  <c r="BR71" i="16"/>
  <c r="BR79" i="16"/>
  <c r="BR87" i="16"/>
  <c r="BR95" i="16"/>
  <c r="BU11" i="16"/>
  <c r="BU19" i="16"/>
  <c r="BU27" i="16"/>
  <c r="BU35" i="16"/>
  <c r="BU43" i="16"/>
  <c r="BU51" i="16"/>
  <c r="BU59" i="16"/>
  <c r="BU67" i="16"/>
  <c r="BU75" i="16"/>
  <c r="BU83" i="16"/>
  <c r="BU91" i="16"/>
  <c r="BU99" i="16"/>
  <c r="P40" i="19" s="1"/>
  <c r="BR16" i="16"/>
  <c r="BR24" i="16"/>
  <c r="BR32" i="16"/>
  <c r="BR40" i="16"/>
  <c r="BR48" i="16"/>
  <c r="BR56" i="16"/>
  <c r="BR64" i="16"/>
  <c r="BR72" i="16"/>
  <c r="BR80" i="16"/>
  <c r="BR88" i="16"/>
  <c r="BR96" i="16"/>
  <c r="BU15" i="16"/>
  <c r="BU23" i="16"/>
  <c r="BU31" i="16"/>
  <c r="BU47" i="16"/>
  <c r="BU55" i="16"/>
  <c r="BU63" i="16"/>
  <c r="BU79" i="16"/>
  <c r="BU95" i="16"/>
  <c r="BR20" i="16"/>
  <c r="BR36" i="16"/>
  <c r="BR52" i="16"/>
  <c r="BR68" i="16"/>
  <c r="BR84" i="16"/>
  <c r="BR9" i="16"/>
  <c r="BU16" i="16"/>
  <c r="BU32" i="16"/>
  <c r="BU48" i="16"/>
  <c r="BU64" i="16"/>
  <c r="BU80" i="16"/>
  <c r="BU96" i="16"/>
  <c r="BR21" i="16"/>
  <c r="BR45" i="16"/>
  <c r="BR53" i="16"/>
  <c r="BR69" i="16"/>
  <c r="BR85" i="16"/>
  <c r="BU25" i="16"/>
  <c r="BU57" i="16"/>
  <c r="BU81" i="16"/>
  <c r="BU97" i="16"/>
  <c r="BU12" i="16"/>
  <c r="BU20" i="16"/>
  <c r="BU28" i="16"/>
  <c r="BU36" i="16"/>
  <c r="BU44" i="16"/>
  <c r="BU52" i="16"/>
  <c r="BU60" i="16"/>
  <c r="BU68" i="16"/>
  <c r="BU76" i="16"/>
  <c r="BU84" i="16"/>
  <c r="BU92" i="16"/>
  <c r="BU9" i="16"/>
  <c r="BR17" i="16"/>
  <c r="BR25" i="16"/>
  <c r="BR33" i="16"/>
  <c r="BR41" i="16"/>
  <c r="BR49" i="16"/>
  <c r="BR57" i="16"/>
  <c r="BR65" i="16"/>
  <c r="BR73" i="16"/>
  <c r="BR81" i="16"/>
  <c r="BR89" i="16"/>
  <c r="BR97" i="16"/>
  <c r="BU62" i="16"/>
  <c r="BU86" i="16"/>
  <c r="BR11" i="16"/>
  <c r="BR27" i="16"/>
  <c r="BR43" i="16"/>
  <c r="BR59" i="16"/>
  <c r="BR67" i="16"/>
  <c r="BR83" i="16"/>
  <c r="BR91" i="16"/>
  <c r="BU39" i="16"/>
  <c r="BU71" i="16"/>
  <c r="BR12" i="16"/>
  <c r="BR28" i="16"/>
  <c r="BR44" i="16"/>
  <c r="BR76" i="16"/>
  <c r="BR92" i="16"/>
  <c r="BR29" i="16"/>
  <c r="BR93" i="16"/>
  <c r="BU41" i="16"/>
  <c r="BU73" i="16"/>
  <c r="BR14" i="16"/>
  <c r="BU13" i="16"/>
  <c r="BU21" i="16"/>
  <c r="BU29" i="16"/>
  <c r="BU37" i="16"/>
  <c r="BU45" i="16"/>
  <c r="BU53" i="16"/>
  <c r="BU61" i="16"/>
  <c r="BU69" i="16"/>
  <c r="BU77" i="16"/>
  <c r="BU85" i="16"/>
  <c r="BU93" i="16"/>
  <c r="BR10" i="16"/>
  <c r="BR18" i="16"/>
  <c r="BR26" i="16"/>
  <c r="BR34" i="16"/>
  <c r="BR42" i="16"/>
  <c r="BR50" i="16"/>
  <c r="BR58" i="16"/>
  <c r="BR66" i="16"/>
  <c r="BR74" i="16"/>
  <c r="BR82" i="16"/>
  <c r="BR90" i="16"/>
  <c r="BR98" i="16"/>
  <c r="BU14" i="16"/>
  <c r="BU22" i="16"/>
  <c r="BU30" i="16"/>
  <c r="BU38" i="16"/>
  <c r="BU46" i="16"/>
  <c r="BU54" i="16"/>
  <c r="BU70" i="16"/>
  <c r="BU78" i="16"/>
  <c r="BU94" i="16"/>
  <c r="BR19" i="16"/>
  <c r="BR35" i="16"/>
  <c r="BR51" i="16"/>
  <c r="BR75" i="16"/>
  <c r="BR99" i="16"/>
  <c r="BU87" i="16"/>
  <c r="BR60" i="16"/>
  <c r="BU24" i="16"/>
  <c r="BU40" i="16"/>
  <c r="BU56" i="16"/>
  <c r="BU72" i="16"/>
  <c r="BU88" i="16"/>
  <c r="BR13" i="16"/>
  <c r="BR37" i="16"/>
  <c r="BR61" i="16"/>
  <c r="BR77" i="16"/>
  <c r="BU17" i="16"/>
  <c r="BU33" i="16"/>
  <c r="BU49" i="16"/>
  <c r="BU65" i="16"/>
  <c r="BU89" i="16"/>
  <c r="BR22" i="16"/>
  <c r="BR30" i="16"/>
  <c r="BR94" i="16"/>
  <c r="BR46" i="16"/>
  <c r="BR54" i="16"/>
  <c r="BR86" i="16"/>
  <c r="BR38" i="16"/>
  <c r="BR62" i="16"/>
  <c r="BR70" i="16"/>
  <c r="BR78" i="16"/>
  <c r="BB48" i="16"/>
  <c r="AR21" i="16"/>
  <c r="BA29" i="16"/>
  <c r="BB52" i="16"/>
  <c r="BB16" i="16"/>
  <c r="BA17" i="16"/>
  <c r="BA40" i="16"/>
  <c r="BN9" i="16"/>
  <c r="BO9" i="16" s="1"/>
  <c r="BN39" i="16"/>
  <c r="BO39" i="16" s="1"/>
  <c r="BA37" i="16"/>
  <c r="AV11" i="16"/>
  <c r="AX11" i="16" s="1"/>
  <c r="BA20" i="16"/>
  <c r="BB40" i="16"/>
  <c r="CM74" i="23"/>
  <c r="CE74" i="23"/>
  <c r="CF74" i="23" s="1"/>
  <c r="CG74" i="23" s="1"/>
  <c r="CA74" i="23" s="1"/>
  <c r="CL74" i="23" s="1"/>
  <c r="AR29" i="16"/>
  <c r="AR25" i="16"/>
  <c r="AR37" i="16"/>
  <c r="CE89" i="23"/>
  <c r="CF89" i="23" s="1"/>
  <c r="CG89" i="23" s="1"/>
  <c r="CA89" i="23" s="1"/>
  <c r="CL89" i="23" s="1"/>
  <c r="CE70" i="23"/>
  <c r="CF70" i="23" s="1"/>
  <c r="CG70" i="23" s="1"/>
  <c r="CA70" i="23" s="1"/>
  <c r="CL70" i="23" s="1"/>
  <c r="AR33" i="16"/>
  <c r="AR9" i="16"/>
  <c r="AS41" i="16"/>
  <c r="CE92" i="23"/>
  <c r="CF92" i="23" s="1"/>
  <c r="CG92" i="23" s="1"/>
  <c r="CA92" i="23" s="1"/>
  <c r="CL92" i="23" s="1"/>
  <c r="AR13" i="16"/>
  <c r="BE7" i="23"/>
  <c r="BJ10" i="16"/>
  <c r="BJ26" i="16"/>
  <c r="BJ42" i="16"/>
  <c r="BJ58" i="16"/>
  <c r="BI70" i="23"/>
  <c r="BK14" i="16"/>
  <c r="BK30" i="16"/>
  <c r="BK46" i="16"/>
  <c r="BK62" i="16"/>
  <c r="BJ18" i="16"/>
  <c r="BJ34" i="16"/>
  <c r="BJ50" i="16"/>
  <c r="AV54" i="16"/>
  <c r="AX54" i="16" s="1"/>
  <c r="AS9" i="16"/>
  <c r="AS21" i="16"/>
  <c r="AS33" i="16"/>
  <c r="AS37" i="16"/>
  <c r="AR14" i="16"/>
  <c r="AS10" i="16"/>
  <c r="AS14" i="16"/>
  <c r="AS18" i="16"/>
  <c r="AS22" i="16"/>
  <c r="AS26" i="16"/>
  <c r="AS30" i="16"/>
  <c r="AS34" i="16"/>
  <c r="AS38" i="16"/>
  <c r="AM36" i="16"/>
  <c r="AP36" i="16" s="1"/>
  <c r="AS17" i="16"/>
  <c r="AS29" i="16"/>
  <c r="AR41" i="16"/>
  <c r="AR22" i="16"/>
  <c r="AR31" i="16"/>
  <c r="AS11" i="16"/>
  <c r="AS15" i="16"/>
  <c r="AS19" i="16"/>
  <c r="AS23" i="16"/>
  <c r="AS27" i="16"/>
  <c r="AS31" i="16"/>
  <c r="AS35" i="16"/>
  <c r="AR39" i="16"/>
  <c r="AS25" i="16"/>
  <c r="AR18" i="16"/>
  <c r="AR30" i="16"/>
  <c r="AR34" i="16"/>
  <c r="AR11" i="16"/>
  <c r="AR23" i="16"/>
  <c r="AR35" i="16"/>
  <c r="AM18" i="16"/>
  <c r="AO18" i="16" s="1"/>
  <c r="AR16" i="16"/>
  <c r="AR28" i="16"/>
  <c r="AR36" i="16"/>
  <c r="AS40" i="16"/>
  <c r="AS13" i="16"/>
  <c r="AR10" i="16"/>
  <c r="AR26" i="16"/>
  <c r="AR38" i="16"/>
  <c r="AR15" i="16"/>
  <c r="AR19" i="16"/>
  <c r="AR27" i="16"/>
  <c r="AS39" i="16"/>
  <c r="AR12" i="16"/>
  <c r="AR20" i="16"/>
  <c r="AR24" i="16"/>
  <c r="AR32" i="16"/>
  <c r="AS12" i="16"/>
  <c r="AS16" i="16"/>
  <c r="AS20" i="16"/>
  <c r="AS24" i="16"/>
  <c r="AS28" i="16"/>
  <c r="AS32" i="16"/>
  <c r="AS36" i="16"/>
  <c r="AR40" i="16"/>
  <c r="AD17" i="16"/>
  <c r="AE17" i="16" s="1"/>
  <c r="AI9" i="16"/>
  <c r="AI25" i="16"/>
  <c r="AI11" i="16"/>
  <c r="AI27" i="16"/>
  <c r="CK73" i="23"/>
  <c r="CJ98" i="23"/>
  <c r="CD98" i="23"/>
  <c r="CK76" i="23"/>
  <c r="CJ76" i="23"/>
  <c r="BJ85" i="23"/>
  <c r="BK85" i="23" s="1"/>
  <c r="BL85" i="23" s="1"/>
  <c r="BJ74" i="23"/>
  <c r="BK74" i="23" s="1"/>
  <c r="BL74" i="23" s="1"/>
  <c r="BJ92" i="23"/>
  <c r="BK92" i="23" s="1"/>
  <c r="BL92" i="23" s="1"/>
  <c r="CD73" i="23"/>
  <c r="BH76" i="23"/>
  <c r="CB76" i="23" s="1"/>
  <c r="BF76" i="23"/>
  <c r="BI76" i="23" s="1"/>
  <c r="BG76" i="23"/>
  <c r="CC76" i="23" s="1"/>
  <c r="CN76" i="23" s="1"/>
  <c r="BJ93" i="23"/>
  <c r="BK93" i="23" s="1"/>
  <c r="BL93" i="23" s="1"/>
  <c r="BJ70" i="23"/>
  <c r="BK70" i="23" s="1"/>
  <c r="BL70" i="23" s="1"/>
  <c r="BG98" i="23"/>
  <c r="CC98" i="23" s="1"/>
  <c r="CN98" i="23" s="1"/>
  <c r="BF98" i="23"/>
  <c r="BI98" i="23" s="1"/>
  <c r="BH98" i="23"/>
  <c r="CB98" i="23" s="1"/>
  <c r="BJ90" i="23"/>
  <c r="BK90" i="23" s="1"/>
  <c r="BL90" i="23" s="1"/>
  <c r="BJ89" i="23"/>
  <c r="BK89" i="23" s="1"/>
  <c r="BL89" i="23" s="1"/>
  <c r="BG73" i="23"/>
  <c r="CC73" i="23" s="1"/>
  <c r="CN73" i="23" s="1"/>
  <c r="BF73" i="23"/>
  <c r="BI73" i="23" s="1"/>
  <c r="BH73" i="23"/>
  <c r="CB73" i="23" s="1"/>
  <c r="BE31" i="16"/>
  <c r="BG31" i="16" s="1"/>
  <c r="BL17" i="16"/>
  <c r="BL25" i="16"/>
  <c r="BL33" i="16"/>
  <c r="BL41" i="16"/>
  <c r="BL49" i="16"/>
  <c r="BL57" i="16"/>
  <c r="BL65" i="16"/>
  <c r="BI14" i="16"/>
  <c r="BI22" i="16"/>
  <c r="BI30" i="16"/>
  <c r="BI38" i="16"/>
  <c r="BI46" i="16"/>
  <c r="BI54" i="16"/>
  <c r="BI62" i="16"/>
  <c r="BL11" i="16"/>
  <c r="BL19" i="16"/>
  <c r="BL27" i="16"/>
  <c r="BL35" i="16"/>
  <c r="BL43" i="16"/>
  <c r="BL51" i="16"/>
  <c r="BL59" i="16"/>
  <c r="BL67" i="16"/>
  <c r="BI16" i="16"/>
  <c r="BI24" i="16"/>
  <c r="BI32" i="16"/>
  <c r="BI40" i="16"/>
  <c r="BI48" i="16"/>
  <c r="BI56" i="16"/>
  <c r="BI64" i="16"/>
  <c r="BL12" i="16"/>
  <c r="BL20" i="16"/>
  <c r="BL28" i="16"/>
  <c r="BL36" i="16"/>
  <c r="BL52" i="16"/>
  <c r="BL60" i="16"/>
  <c r="BL68" i="16"/>
  <c r="BL9" i="16"/>
  <c r="BI25" i="16"/>
  <c r="BI41" i="16"/>
  <c r="BI65" i="16"/>
  <c r="BL29" i="16"/>
  <c r="BL53" i="16"/>
  <c r="BL10" i="16"/>
  <c r="BL18" i="16"/>
  <c r="BL26" i="16"/>
  <c r="BL34" i="16"/>
  <c r="BL42" i="16"/>
  <c r="BL50" i="16"/>
  <c r="BL58" i="16"/>
  <c r="BL66" i="16"/>
  <c r="BI15" i="16"/>
  <c r="BI23" i="16"/>
  <c r="BI31" i="16"/>
  <c r="BI39" i="16"/>
  <c r="BI47" i="16"/>
  <c r="BI55" i="16"/>
  <c r="BI63" i="16"/>
  <c r="BL44" i="16"/>
  <c r="BI17" i="16"/>
  <c r="BI33" i="16"/>
  <c r="BI49" i="16"/>
  <c r="BI57" i="16"/>
  <c r="BL13" i="16"/>
  <c r="BL21" i="16"/>
  <c r="BL37" i="16"/>
  <c r="BL45" i="16"/>
  <c r="BL61" i="16"/>
  <c r="BI10" i="16"/>
  <c r="BL16" i="16"/>
  <c r="BL39" i="16"/>
  <c r="BL62" i="16"/>
  <c r="BI11" i="16"/>
  <c r="BI27" i="16"/>
  <c r="BI43" i="16"/>
  <c r="BI59" i="16"/>
  <c r="BL22" i="16"/>
  <c r="BL40" i="16"/>
  <c r="BI12" i="16"/>
  <c r="BI28" i="16"/>
  <c r="BI44" i="16"/>
  <c r="BI60" i="16"/>
  <c r="BL23" i="16"/>
  <c r="BL46" i="16"/>
  <c r="BL64" i="16"/>
  <c r="BI13" i="16"/>
  <c r="BI29" i="16"/>
  <c r="BI45" i="16"/>
  <c r="BL24" i="16"/>
  <c r="BL47" i="16"/>
  <c r="BI18" i="16"/>
  <c r="BI34" i="16"/>
  <c r="BI50" i="16"/>
  <c r="BL48" i="16"/>
  <c r="BI35" i="16"/>
  <c r="BI67" i="16"/>
  <c r="BL31" i="16"/>
  <c r="BL54" i="16"/>
  <c r="BI20" i="16"/>
  <c r="BI52" i="16"/>
  <c r="BI68" i="16"/>
  <c r="BI9" i="16"/>
  <c r="BL32" i="16"/>
  <c r="BL55" i="16"/>
  <c r="BI21" i="16"/>
  <c r="BI37" i="16"/>
  <c r="BI53" i="16"/>
  <c r="BL15" i="16"/>
  <c r="BL56" i="16"/>
  <c r="BI42" i="16"/>
  <c r="BL63" i="16"/>
  <c r="BI61" i="16"/>
  <c r="BI66" i="16"/>
  <c r="BL30" i="16"/>
  <c r="BI19" i="16"/>
  <c r="BI51" i="16"/>
  <c r="BI36" i="16"/>
  <c r="BL14" i="16"/>
  <c r="BL38" i="16"/>
  <c r="BI26" i="16"/>
  <c r="BI58" i="16"/>
  <c r="AV36" i="16"/>
  <c r="AY36" i="16" s="1"/>
  <c r="AV12" i="16"/>
  <c r="AY12" i="16" s="1"/>
  <c r="AM40" i="16"/>
  <c r="AN40" i="16" s="1"/>
  <c r="AM27" i="16"/>
  <c r="AN27" i="16" s="1"/>
  <c r="AM10" i="16"/>
  <c r="AP10" i="16" s="1"/>
  <c r="AI13" i="16"/>
  <c r="AJ29" i="16"/>
  <c r="AD9" i="16"/>
  <c r="AE9" i="16" s="1"/>
  <c r="AJ11" i="16"/>
  <c r="AJ27" i="16"/>
  <c r="AI19" i="16"/>
  <c r="AJ33" i="16"/>
  <c r="AI17" i="16"/>
  <c r="AJ19" i="16"/>
  <c r="AI21" i="16"/>
  <c r="AD19" i="16"/>
  <c r="AE19" i="16" s="1"/>
  <c r="AI12" i="16"/>
  <c r="AI20" i="16"/>
  <c r="AI28" i="16"/>
  <c r="AI15" i="16"/>
  <c r="AI23" i="16"/>
  <c r="AJ31" i="16"/>
  <c r="AJ34" i="16"/>
  <c r="AI31" i="16"/>
  <c r="AD33" i="16"/>
  <c r="AG33" i="16" s="1"/>
  <c r="AJ15" i="16"/>
  <c r="AJ23" i="16"/>
  <c r="AI16" i="16"/>
  <c r="AI24" i="16"/>
  <c r="AJ32" i="16"/>
  <c r="AD26" i="16"/>
  <c r="AF26" i="16" s="1"/>
  <c r="CE68" i="23"/>
  <c r="CF68" i="23" s="1"/>
  <c r="CG68" i="23" s="1"/>
  <c r="CA68" i="23" s="1"/>
  <c r="CL68" i="23" s="1"/>
  <c r="AW7" i="23"/>
  <c r="AT7" i="23"/>
  <c r="AY7" i="23"/>
  <c r="AV43" i="16"/>
  <c r="AY43" i="16" s="1"/>
  <c r="AX7" i="23"/>
  <c r="CM93" i="23"/>
  <c r="CE93" i="23"/>
  <c r="CF93" i="23" s="1"/>
  <c r="CG93" i="23" s="1"/>
  <c r="CA93" i="23" s="1"/>
  <c r="CL93" i="23" s="1"/>
  <c r="CM85" i="23"/>
  <c r="CE85" i="23"/>
  <c r="CF85" i="23" s="1"/>
  <c r="CG85" i="23" s="1"/>
  <c r="CA85" i="23" s="1"/>
  <c r="CL85" i="23" s="1"/>
  <c r="AM23" i="16"/>
  <c r="AO23" i="16" s="1"/>
  <c r="AM14" i="16"/>
  <c r="AP14" i="16" s="1"/>
  <c r="CM90" i="23"/>
  <c r="CE90" i="23"/>
  <c r="CF90" i="23" s="1"/>
  <c r="CG90" i="23" s="1"/>
  <c r="CA90" i="23" s="1"/>
  <c r="CL90" i="23" s="1"/>
  <c r="CE56" i="23"/>
  <c r="CF56" i="23" s="1"/>
  <c r="CG56" i="23" s="1"/>
  <c r="CA56" i="23" s="1"/>
  <c r="CL56" i="23" s="1"/>
  <c r="AD20" i="16"/>
  <c r="AE20" i="16" s="1"/>
  <c r="BA76" i="23"/>
  <c r="BB76" i="23" s="1"/>
  <c r="BC76" i="23" s="1"/>
  <c r="AD13" i="16"/>
  <c r="AF13" i="16" s="1"/>
  <c r="BA68" i="23"/>
  <c r="BB68" i="23" s="1"/>
  <c r="BC68" i="23" s="1"/>
  <c r="BA73" i="23"/>
  <c r="BB73" i="23" s="1"/>
  <c r="BC73" i="23" s="1"/>
  <c r="BA98" i="23"/>
  <c r="BB98" i="23" s="1"/>
  <c r="BC98" i="23" s="1"/>
  <c r="AV35" i="16"/>
  <c r="AW35" i="16" s="1"/>
  <c r="BA9" i="16"/>
  <c r="BB20" i="16"/>
  <c r="BA32" i="16"/>
  <c r="BA41" i="16"/>
  <c r="BA52" i="16"/>
  <c r="AV55" i="16"/>
  <c r="AW55" i="16" s="1"/>
  <c r="AV34" i="16"/>
  <c r="AX34" i="16" s="1"/>
  <c r="BA33" i="16"/>
  <c r="AV53" i="16"/>
  <c r="AX53" i="16" s="1"/>
  <c r="AV17" i="16"/>
  <c r="AW17" i="16" s="1"/>
  <c r="BC12" i="16"/>
  <c r="BC20" i="16"/>
  <c r="BC28" i="16"/>
  <c r="BC36" i="16"/>
  <c r="BC44" i="16"/>
  <c r="BC52" i="16"/>
  <c r="BC9" i="16"/>
  <c r="AZ17" i="16"/>
  <c r="AZ25" i="16"/>
  <c r="AZ33" i="16"/>
  <c r="AZ41" i="16"/>
  <c r="AZ49" i="16"/>
  <c r="AZ57" i="16"/>
  <c r="BC14" i="16"/>
  <c r="BC22" i="16"/>
  <c r="BC30" i="16"/>
  <c r="BC46" i="16"/>
  <c r="BC54" i="16"/>
  <c r="AZ19" i="16"/>
  <c r="AZ35" i="16"/>
  <c r="BC13" i="16"/>
  <c r="BC21" i="16"/>
  <c r="BC29" i="16"/>
  <c r="BC37" i="16"/>
  <c r="BC45" i="16"/>
  <c r="BC53" i="16"/>
  <c r="AZ10" i="16"/>
  <c r="AZ18" i="16"/>
  <c r="AZ26" i="16"/>
  <c r="AZ34" i="16"/>
  <c r="AZ42" i="16"/>
  <c r="AZ50" i="16"/>
  <c r="AZ58" i="16"/>
  <c r="BC38" i="16"/>
  <c r="AZ11" i="16"/>
  <c r="AZ27" i="16"/>
  <c r="BC16" i="16"/>
  <c r="BC24" i="16"/>
  <c r="BC32" i="16"/>
  <c r="BC40" i="16"/>
  <c r="BC48" i="16"/>
  <c r="BC56" i="16"/>
  <c r="AZ13" i="16"/>
  <c r="AZ21" i="16"/>
  <c r="AZ29" i="16"/>
  <c r="AZ37" i="16"/>
  <c r="AZ45" i="16"/>
  <c r="AZ53" i="16"/>
  <c r="BC25" i="16"/>
  <c r="BC41" i="16"/>
  <c r="BC57" i="16"/>
  <c r="AZ14" i="16"/>
  <c r="AZ30" i="16"/>
  <c r="AZ44" i="16"/>
  <c r="AZ56" i="16"/>
  <c r="BC10" i="16"/>
  <c r="BC42" i="16"/>
  <c r="BC58" i="16"/>
  <c r="AZ15" i="16"/>
  <c r="AZ46" i="16"/>
  <c r="AZ47" i="16"/>
  <c r="BC31" i="16"/>
  <c r="AZ20" i="16"/>
  <c r="AZ43" i="16"/>
  <c r="BC26" i="16"/>
  <c r="AZ31" i="16"/>
  <c r="BC11" i="16"/>
  <c r="BC27" i="16"/>
  <c r="BC43" i="16"/>
  <c r="AZ16" i="16"/>
  <c r="AZ32" i="16"/>
  <c r="BC15" i="16"/>
  <c r="BC47" i="16"/>
  <c r="AZ36" i="16"/>
  <c r="AZ48" i="16"/>
  <c r="AZ9" i="16"/>
  <c r="BC23" i="16"/>
  <c r="BC55" i="16"/>
  <c r="AZ28" i="16"/>
  <c r="AZ55" i="16"/>
  <c r="BC17" i="16"/>
  <c r="BC33" i="16"/>
  <c r="BC49" i="16"/>
  <c r="AZ22" i="16"/>
  <c r="AZ38" i="16"/>
  <c r="AZ51" i="16"/>
  <c r="BC18" i="16"/>
  <c r="BC34" i="16"/>
  <c r="BC50" i="16"/>
  <c r="AZ23" i="16"/>
  <c r="AZ39" i="16"/>
  <c r="AZ52" i="16"/>
  <c r="BC19" i="16"/>
  <c r="BC35" i="16"/>
  <c r="BC51" i="16"/>
  <c r="AZ24" i="16"/>
  <c r="AZ40" i="16"/>
  <c r="AZ54" i="16"/>
  <c r="BC39" i="16"/>
  <c r="AZ12" i="16"/>
  <c r="BB12" i="16"/>
  <c r="BA24" i="16"/>
  <c r="BB44" i="16"/>
  <c r="BB56" i="16"/>
  <c r="BA13" i="16"/>
  <c r="BB24" i="16"/>
  <c r="BA36" i="16"/>
  <c r="BA45" i="16"/>
  <c r="BA56" i="16"/>
  <c r="AV46" i="16"/>
  <c r="AW46" i="16" s="1"/>
  <c r="AV20" i="16"/>
  <c r="AY20" i="16" s="1"/>
  <c r="BA16" i="16"/>
  <c r="BA25" i="16"/>
  <c r="BB36" i="16"/>
  <c r="BA48" i="16"/>
  <c r="BB57" i="16"/>
  <c r="AV45" i="16"/>
  <c r="AW45" i="16" s="1"/>
  <c r="AV13" i="16"/>
  <c r="AX13" i="16" s="1"/>
  <c r="AM12" i="16"/>
  <c r="AP12" i="16" s="1"/>
  <c r="AT17" i="16"/>
  <c r="AT25" i="16"/>
  <c r="AT33" i="16"/>
  <c r="AT41" i="16"/>
  <c r="AQ14" i="16"/>
  <c r="AQ22" i="16"/>
  <c r="AQ30" i="16"/>
  <c r="AQ38" i="16"/>
  <c r="AT11" i="16"/>
  <c r="AT19" i="16"/>
  <c r="AT27" i="16"/>
  <c r="AQ16" i="16"/>
  <c r="AQ32" i="16"/>
  <c r="AT12" i="16"/>
  <c r="AT20" i="16"/>
  <c r="AT28" i="16"/>
  <c r="AT9" i="16"/>
  <c r="AQ25" i="16"/>
  <c r="AQ41" i="16"/>
  <c r="AQ12" i="16"/>
  <c r="AT16" i="16"/>
  <c r="AT40" i="16"/>
  <c r="AQ13" i="16"/>
  <c r="AQ29" i="16"/>
  <c r="AT10" i="16"/>
  <c r="AT18" i="16"/>
  <c r="AT26" i="16"/>
  <c r="AT34" i="16"/>
  <c r="AQ15" i="16"/>
  <c r="AQ23" i="16"/>
  <c r="AQ31" i="16"/>
  <c r="AQ39" i="16"/>
  <c r="AT35" i="16"/>
  <c r="AQ24" i="16"/>
  <c r="AQ40" i="16"/>
  <c r="AT36" i="16"/>
  <c r="AQ17" i="16"/>
  <c r="AQ33" i="16"/>
  <c r="AT15" i="16"/>
  <c r="AT31" i="16"/>
  <c r="AT39" i="16"/>
  <c r="AQ28" i="16"/>
  <c r="AT32" i="16"/>
  <c r="AQ21" i="16"/>
  <c r="AT13" i="16"/>
  <c r="AT21" i="16"/>
  <c r="AT29" i="16"/>
  <c r="AT37" i="16"/>
  <c r="AQ10" i="16"/>
  <c r="AQ18" i="16"/>
  <c r="AQ26" i="16"/>
  <c r="AQ34" i="16"/>
  <c r="AT14" i="16"/>
  <c r="AT22" i="16"/>
  <c r="AT30" i="16"/>
  <c r="AT38" i="16"/>
  <c r="AQ11" i="16"/>
  <c r="AQ19" i="16"/>
  <c r="AQ27" i="16"/>
  <c r="AQ35" i="16"/>
  <c r="AT23" i="16"/>
  <c r="AQ20" i="16"/>
  <c r="AQ36" i="16"/>
  <c r="AQ9" i="16"/>
  <c r="AT24" i="16"/>
  <c r="AQ37" i="16"/>
  <c r="AD32" i="16"/>
  <c r="AG32" i="16" s="1"/>
  <c r="AD12" i="16"/>
  <c r="AE12" i="16" s="1"/>
  <c r="AJ35" i="16"/>
  <c r="AD28" i="16"/>
  <c r="AF28" i="16" s="1"/>
  <c r="AD11" i="16"/>
  <c r="AE11" i="16" s="1"/>
  <c r="AD22" i="16"/>
  <c r="AE22" i="16" s="1"/>
  <c r="AJ12" i="16"/>
  <c r="AJ16" i="16"/>
  <c r="AJ20" i="16"/>
  <c r="AJ24" i="16"/>
  <c r="AJ28" i="16"/>
  <c r="AI32" i="16"/>
  <c r="AI35" i="16"/>
  <c r="AD27" i="16"/>
  <c r="AG27" i="16" s="1"/>
  <c r="AD18" i="16"/>
  <c r="AG18" i="16" s="1"/>
  <c r="AD10" i="16"/>
  <c r="AG10" i="16" s="1"/>
  <c r="AJ9" i="16"/>
  <c r="AJ13" i="16"/>
  <c r="AJ17" i="16"/>
  <c r="AJ21" i="16"/>
  <c r="AJ25" i="16"/>
  <c r="AI29" i="16"/>
  <c r="AI33" i="16"/>
  <c r="AI34" i="16"/>
  <c r="AD25" i="16"/>
  <c r="AF25" i="16" s="1"/>
  <c r="AD16" i="16"/>
  <c r="AE16" i="16" s="1"/>
  <c r="AI10" i="16"/>
  <c r="AI14" i="16"/>
  <c r="AI18" i="16"/>
  <c r="AI22" i="16"/>
  <c r="AI26" i="16"/>
  <c r="AJ30" i="16"/>
  <c r="AD35" i="16"/>
  <c r="AG35" i="16" s="1"/>
  <c r="AD24" i="16"/>
  <c r="AG24" i="16" s="1"/>
  <c r="AD15" i="16"/>
  <c r="AG15" i="16" s="1"/>
  <c r="AJ10" i="16"/>
  <c r="AJ14" i="16"/>
  <c r="AJ18" i="16"/>
  <c r="AJ22" i="16"/>
  <c r="AJ26" i="16"/>
  <c r="AI30" i="16"/>
  <c r="AD34" i="16"/>
  <c r="AE34" i="16" s="1"/>
  <c r="AD23" i="16"/>
  <c r="AF23" i="16" s="1"/>
  <c r="AD21" i="16"/>
  <c r="AE21" i="16" s="1"/>
  <c r="AK17" i="16"/>
  <c r="AK25" i="16"/>
  <c r="AK33" i="16"/>
  <c r="AH14" i="16"/>
  <c r="AH22" i="16"/>
  <c r="AH30" i="16"/>
  <c r="AK19" i="16"/>
  <c r="AH16" i="16"/>
  <c r="AH32" i="16"/>
  <c r="AK21" i="16"/>
  <c r="AH18" i="16"/>
  <c r="AK22" i="16"/>
  <c r="AH19" i="16"/>
  <c r="AK15" i="16"/>
  <c r="AH12" i="16"/>
  <c r="AK32" i="16"/>
  <c r="AH29" i="16"/>
  <c r="AK10" i="16"/>
  <c r="AK18" i="16"/>
  <c r="AK26" i="16"/>
  <c r="AK34" i="16"/>
  <c r="AH15" i="16"/>
  <c r="AH23" i="16"/>
  <c r="AH31" i="16"/>
  <c r="AK11" i="16"/>
  <c r="AK27" i="16"/>
  <c r="AK35" i="16"/>
  <c r="AH24" i="16"/>
  <c r="AK29" i="16"/>
  <c r="AH10" i="16"/>
  <c r="AH34" i="16"/>
  <c r="AH11" i="16"/>
  <c r="AK23" i="16"/>
  <c r="AK31" i="16"/>
  <c r="AH20" i="16"/>
  <c r="AK16" i="16"/>
  <c r="AK24" i="16"/>
  <c r="AH21" i="16"/>
  <c r="AK12" i="16"/>
  <c r="AK20" i="16"/>
  <c r="AK28" i="16"/>
  <c r="AK9" i="16"/>
  <c r="AH17" i="16"/>
  <c r="AH25" i="16"/>
  <c r="AH33" i="16"/>
  <c r="AK13" i="16"/>
  <c r="AH26" i="16"/>
  <c r="AK14" i="16"/>
  <c r="AK30" i="16"/>
  <c r="AH27" i="16"/>
  <c r="AH35" i="16"/>
  <c r="AH28" i="16"/>
  <c r="AH9" i="16"/>
  <c r="AH13" i="16"/>
  <c r="R10" i="16"/>
  <c r="R11" i="16"/>
  <c r="G17" i="16"/>
  <c r="E17" i="16"/>
  <c r="F17" i="16"/>
  <c r="D17" i="16"/>
  <c r="D81" i="16"/>
  <c r="E81" i="16"/>
  <c r="G81" i="16"/>
  <c r="F81" i="16"/>
  <c r="Z11" i="16"/>
  <c r="L10" i="16"/>
  <c r="N10" i="16" s="1"/>
  <c r="S9" i="16"/>
  <c r="S10" i="16"/>
  <c r="P13" i="16"/>
  <c r="P9" i="16"/>
  <c r="P10" i="16"/>
  <c r="P11" i="16"/>
  <c r="S11" i="16"/>
  <c r="S13" i="16"/>
  <c r="P12" i="16"/>
  <c r="S12" i="16"/>
  <c r="AA11" i="16"/>
  <c r="Z15" i="16"/>
  <c r="AA15" i="16"/>
  <c r="AA19" i="16"/>
  <c r="Z19" i="16"/>
  <c r="Z16" i="16"/>
  <c r="AA12" i="16"/>
  <c r="AA16" i="16"/>
  <c r="AA20" i="16"/>
  <c r="U21" i="16"/>
  <c r="W21" i="16" s="1"/>
  <c r="AB10" i="16"/>
  <c r="AB18" i="16"/>
  <c r="Y15" i="16"/>
  <c r="Y23" i="16"/>
  <c r="AB13" i="16"/>
  <c r="AB21" i="16"/>
  <c r="Y10" i="16"/>
  <c r="Y18" i="16"/>
  <c r="AB22" i="16"/>
  <c r="Y11" i="16"/>
  <c r="Y20" i="16"/>
  <c r="Y9" i="16"/>
  <c r="AB11" i="16"/>
  <c r="AB19" i="16"/>
  <c r="Y16" i="16"/>
  <c r="Y24" i="16"/>
  <c r="Y19" i="16"/>
  <c r="AB12" i="16"/>
  <c r="AB20" i="16"/>
  <c r="AB9" i="16"/>
  <c r="Y17" i="16"/>
  <c r="AB14" i="16"/>
  <c r="AB15" i="16"/>
  <c r="AB23" i="16"/>
  <c r="Y12" i="16"/>
  <c r="AB16" i="16"/>
  <c r="Y21" i="16"/>
  <c r="AB17" i="16"/>
  <c r="Y22" i="16"/>
  <c r="Y13" i="16"/>
  <c r="AB24" i="16"/>
  <c r="Y14" i="16"/>
  <c r="AA13" i="16"/>
  <c r="AA17" i="16"/>
  <c r="Z21" i="16"/>
  <c r="U17" i="16"/>
  <c r="V17" i="16" s="1"/>
  <c r="Z17" i="16"/>
  <c r="U22" i="16"/>
  <c r="X22" i="16" s="1"/>
  <c r="AA9" i="16"/>
  <c r="Z10" i="16"/>
  <c r="Z14" i="16"/>
  <c r="Z18" i="16"/>
  <c r="AA22" i="16"/>
  <c r="U13" i="16"/>
  <c r="V13" i="16" s="1"/>
  <c r="Z12" i="16"/>
  <c r="Z20" i="16"/>
  <c r="Z9" i="16"/>
  <c r="Z13" i="16"/>
  <c r="AA21" i="16"/>
  <c r="AA10" i="16"/>
  <c r="AA14" i="16"/>
  <c r="AA18" i="16"/>
  <c r="Z22" i="16"/>
  <c r="U9" i="16"/>
  <c r="V9" i="16" s="1"/>
  <c r="BQ24" i="16"/>
  <c r="BP24" i="16"/>
  <c r="BQ15" i="16"/>
  <c r="BP15" i="16"/>
  <c r="AG14" i="16"/>
  <c r="AF14" i="16"/>
  <c r="O9" i="16"/>
  <c r="N9" i="16"/>
  <c r="BQ20" i="16"/>
  <c r="AO32" i="16"/>
  <c r="AP32" i="16"/>
  <c r="AY23" i="16"/>
  <c r="AX23" i="16"/>
  <c r="BQ41" i="16"/>
  <c r="BP41" i="16"/>
  <c r="R9" i="16"/>
  <c r="R13" i="16"/>
  <c r="L17" i="16"/>
  <c r="L11" i="16"/>
  <c r="Q10" i="16"/>
  <c r="L14" i="16"/>
  <c r="M14" i="16" s="1"/>
  <c r="P14" i="16" s="1"/>
  <c r="AN32" i="16"/>
  <c r="L81" i="16"/>
  <c r="U81" i="16" s="1"/>
  <c r="B13" i="16"/>
  <c r="B12" i="16"/>
  <c r="D12" i="16" s="1"/>
  <c r="B65" i="16"/>
  <c r="L65" i="16" s="1"/>
  <c r="B73" i="16"/>
  <c r="L73" i="16" s="1"/>
  <c r="B69" i="16"/>
  <c r="L69" i="16" s="1"/>
  <c r="BJ19" i="16"/>
  <c r="BJ23" i="16"/>
  <c r="BJ35" i="16"/>
  <c r="BJ43" i="16"/>
  <c r="BJ55" i="16"/>
  <c r="BJ63" i="16"/>
  <c r="BJ9" i="16"/>
  <c r="BJ13" i="16"/>
  <c r="BJ17" i="16"/>
  <c r="BJ21" i="16"/>
  <c r="BJ25" i="16"/>
  <c r="BJ29" i="16"/>
  <c r="BJ33" i="16"/>
  <c r="BJ37" i="16"/>
  <c r="BJ41" i="16"/>
  <c r="BJ45" i="16"/>
  <c r="BJ49" i="16"/>
  <c r="BJ53" i="16"/>
  <c r="BJ57" i="16"/>
  <c r="BJ61" i="16"/>
  <c r="BJ65" i="16"/>
  <c r="BE56" i="16"/>
  <c r="BK9" i="16"/>
  <c r="BK13" i="16"/>
  <c r="BK17" i="16"/>
  <c r="BK21" i="16"/>
  <c r="BK25" i="16"/>
  <c r="BK29" i="16"/>
  <c r="BK33" i="16"/>
  <c r="BK37" i="16"/>
  <c r="BK41" i="16"/>
  <c r="BK45" i="16"/>
  <c r="BK49" i="16"/>
  <c r="BK53" i="16"/>
  <c r="BK57" i="16"/>
  <c r="BK61" i="16"/>
  <c r="BK65" i="16"/>
  <c r="BE51" i="16"/>
  <c r="BE29" i="16"/>
  <c r="BJ15" i="16"/>
  <c r="BJ27" i="16"/>
  <c r="BJ39" i="16"/>
  <c r="BJ51" i="16"/>
  <c r="BJ59" i="16"/>
  <c r="BK11" i="16"/>
  <c r="BK23" i="16"/>
  <c r="BK31" i="16"/>
  <c r="BK43" i="16"/>
  <c r="BK51" i="16"/>
  <c r="BK59" i="16"/>
  <c r="BE22" i="16"/>
  <c r="BJ12" i="16"/>
  <c r="BJ16" i="16"/>
  <c r="BJ20" i="16"/>
  <c r="BJ24" i="16"/>
  <c r="BJ28" i="16"/>
  <c r="BJ32" i="16"/>
  <c r="BJ36" i="16"/>
  <c r="BJ40" i="16"/>
  <c r="BJ44" i="16"/>
  <c r="BJ48" i="16"/>
  <c r="BJ52" i="16"/>
  <c r="BJ56" i="16"/>
  <c r="BJ60" i="16"/>
  <c r="BJ64" i="16"/>
  <c r="BJ68" i="16"/>
  <c r="BE66" i="16"/>
  <c r="BE16" i="16"/>
  <c r="BJ11" i="16"/>
  <c r="BJ31" i="16"/>
  <c r="BJ47" i="16"/>
  <c r="BJ67" i="16"/>
  <c r="BE36" i="16"/>
  <c r="BK15" i="16"/>
  <c r="BK19" i="16"/>
  <c r="BK27" i="16"/>
  <c r="BK35" i="16"/>
  <c r="BK39" i="16"/>
  <c r="BK47" i="16"/>
  <c r="BK55" i="16"/>
  <c r="BK63" i="16"/>
  <c r="BK67" i="16"/>
  <c r="BK12" i="16"/>
  <c r="BK16" i="16"/>
  <c r="BK20" i="16"/>
  <c r="BK24" i="16"/>
  <c r="BK28" i="16"/>
  <c r="BK32" i="16"/>
  <c r="BK36" i="16"/>
  <c r="BK40" i="16"/>
  <c r="BK44" i="16"/>
  <c r="BK48" i="16"/>
  <c r="BK52" i="16"/>
  <c r="BK56" i="16"/>
  <c r="BK60" i="16"/>
  <c r="BK64" i="16"/>
  <c r="BK68" i="16"/>
  <c r="BE61" i="16"/>
  <c r="BE12" i="16"/>
  <c r="BA11" i="16"/>
  <c r="BA15" i="16"/>
  <c r="BA19" i="16"/>
  <c r="BA23" i="16"/>
  <c r="BA27" i="16"/>
  <c r="BA31" i="16"/>
  <c r="BA35" i="16"/>
  <c r="BA39" i="16"/>
  <c r="BA43" i="16"/>
  <c r="BA47" i="16"/>
  <c r="BB51" i="16"/>
  <c r="BB55" i="16"/>
  <c r="AV57" i="16"/>
  <c r="AV48" i="16"/>
  <c r="AV38" i="16"/>
  <c r="AV26" i="16"/>
  <c r="AV16" i="16"/>
  <c r="BB11" i="16"/>
  <c r="BB15" i="16"/>
  <c r="BB19" i="16"/>
  <c r="BB23" i="16"/>
  <c r="BB27" i="16"/>
  <c r="BB31" i="16"/>
  <c r="BB35" i="16"/>
  <c r="BB39" i="16"/>
  <c r="BB43" i="16"/>
  <c r="BB47" i="16"/>
  <c r="BA51" i="16"/>
  <c r="BA55" i="16"/>
  <c r="AV56" i="16"/>
  <c r="AV47" i="16"/>
  <c r="AV37" i="16"/>
  <c r="AV25" i="16"/>
  <c r="AV15" i="16"/>
  <c r="BB9" i="16"/>
  <c r="BB17" i="16"/>
  <c r="BB25" i="16"/>
  <c r="BB33" i="16"/>
  <c r="BB37" i="16"/>
  <c r="BB45" i="16"/>
  <c r="BB49" i="16"/>
  <c r="BA57" i="16"/>
  <c r="AV52" i="16"/>
  <c r="AV42" i="16"/>
  <c r="AV32" i="16"/>
  <c r="AV10" i="16"/>
  <c r="BA10" i="16"/>
  <c r="BA14" i="16"/>
  <c r="BA18" i="16"/>
  <c r="BA22" i="16"/>
  <c r="BA26" i="16"/>
  <c r="BA30" i="16"/>
  <c r="BA34" i="16"/>
  <c r="BA38" i="16"/>
  <c r="BA42" i="16"/>
  <c r="BA46" i="16"/>
  <c r="BB50" i="16"/>
  <c r="BB54" i="16"/>
  <c r="BB58" i="16"/>
  <c r="AV51" i="16"/>
  <c r="AV40" i="16"/>
  <c r="AV28" i="16"/>
  <c r="AV18" i="16"/>
  <c r="AV9" i="16"/>
  <c r="BB13" i="16"/>
  <c r="BB21" i="16"/>
  <c r="BB29" i="16"/>
  <c r="BB41" i="16"/>
  <c r="BA53" i="16"/>
  <c r="AV19" i="16"/>
  <c r="BB10" i="16"/>
  <c r="BB14" i="16"/>
  <c r="BB18" i="16"/>
  <c r="BB22" i="16"/>
  <c r="BB26" i="16"/>
  <c r="BB30" i="16"/>
  <c r="BB34" i="16"/>
  <c r="BB38" i="16"/>
  <c r="BB42" i="16"/>
  <c r="BB46" i="16"/>
  <c r="BA50" i="16"/>
  <c r="BA54" i="16"/>
  <c r="BA58" i="16"/>
  <c r="AV49" i="16"/>
  <c r="AV39" i="16"/>
  <c r="AV27" i="16"/>
  <c r="L16" i="16"/>
  <c r="Q11" i="16"/>
  <c r="L15" i="16"/>
  <c r="Q12" i="16"/>
  <c r="L13" i="16"/>
  <c r="R12" i="16"/>
  <c r="L12" i="16"/>
  <c r="Q9" i="16"/>
  <c r="Q13" i="16"/>
  <c r="L18" i="16"/>
  <c r="B16" i="16"/>
  <c r="D16" i="16" s="1"/>
  <c r="B97" i="16"/>
  <c r="F97" i="16" s="1"/>
  <c r="B19" i="16"/>
  <c r="L19" i="16" s="1"/>
  <c r="B93" i="16"/>
  <c r="D93" i="16" s="1"/>
  <c r="B43" i="16"/>
  <c r="B20" i="16"/>
  <c r="D20" i="16" s="1"/>
  <c r="B44" i="16"/>
  <c r="B15" i="16"/>
  <c r="D15" i="16" s="1"/>
  <c r="B89" i="16"/>
  <c r="B24" i="16"/>
  <c r="D24" i="16" s="1"/>
  <c r="B61" i="16"/>
  <c r="B56" i="16"/>
  <c r="B14" i="16"/>
  <c r="D14" i="16" s="1"/>
  <c r="B18" i="16"/>
  <c r="D18" i="16" s="1"/>
  <c r="BO15" i="16"/>
  <c r="BN21" i="16"/>
  <c r="BN49" i="16"/>
  <c r="BN23" i="16"/>
  <c r="BN13" i="16"/>
  <c r="BN33" i="16"/>
  <c r="BN43" i="16"/>
  <c r="BN53" i="16"/>
  <c r="BN63" i="16"/>
  <c r="BN73" i="16"/>
  <c r="BN82" i="16"/>
  <c r="BN91" i="16"/>
  <c r="AV21" i="16"/>
  <c r="AV14" i="16"/>
  <c r="AV22" i="16"/>
  <c r="AV33" i="16"/>
  <c r="AV41" i="16"/>
  <c r="AV50" i="16"/>
  <c r="AV58" i="16"/>
  <c r="BO41" i="16"/>
  <c r="B77" i="16"/>
  <c r="B35" i="16"/>
  <c r="F35" i="16" s="1"/>
  <c r="AM30" i="16"/>
  <c r="B85" i="16"/>
  <c r="B52" i="16"/>
  <c r="B11" i="16"/>
  <c r="AB16" i="19"/>
  <c r="B99" i="16"/>
  <c r="B95" i="16"/>
  <c r="D95" i="16" s="1"/>
  <c r="B91" i="16"/>
  <c r="B87" i="16"/>
  <c r="B83" i="16"/>
  <c r="E83" i="16" s="1"/>
  <c r="B79" i="16"/>
  <c r="D79" i="16" s="1"/>
  <c r="B75" i="16"/>
  <c r="B71" i="16"/>
  <c r="D71" i="16" s="1"/>
  <c r="B67" i="16"/>
  <c r="B63" i="16"/>
  <c r="B58" i="16"/>
  <c r="E58" i="16" s="1"/>
  <c r="B54" i="16"/>
  <c r="B48" i="16"/>
  <c r="B39" i="16"/>
  <c r="B28" i="16"/>
  <c r="F28" i="16" s="1"/>
  <c r="B9" i="16"/>
  <c r="AV44" i="16"/>
  <c r="AD30" i="16"/>
  <c r="BN29" i="16"/>
  <c r="AV29" i="16"/>
  <c r="B50" i="16"/>
  <c r="E50" i="16" s="1"/>
  <c r="B46" i="16"/>
  <c r="B41" i="16"/>
  <c r="B37" i="16"/>
  <c r="B33" i="16"/>
  <c r="B26" i="16"/>
  <c r="G26" i="16" s="1"/>
  <c r="B22" i="16"/>
  <c r="E22" i="16" s="1"/>
  <c r="B10" i="16"/>
  <c r="B59" i="16"/>
  <c r="AD31" i="16"/>
  <c r="AD29" i="16"/>
  <c r="B30" i="16"/>
  <c r="D30" i="16" s="1"/>
  <c r="BO24" i="16"/>
  <c r="BE68" i="16"/>
  <c r="BE63" i="16"/>
  <c r="BE58" i="16"/>
  <c r="BE53" i="16"/>
  <c r="BE48" i="16"/>
  <c r="BE43" i="16"/>
  <c r="BE38" i="16"/>
  <c r="BE33" i="16"/>
  <c r="BE19" i="16"/>
  <c r="BE14" i="16"/>
  <c r="BE10" i="16"/>
  <c r="BE17" i="16"/>
  <c r="BE39" i="16"/>
  <c r="BE24" i="16"/>
  <c r="BE49" i="16"/>
  <c r="BE64" i="16"/>
  <c r="AM38" i="16"/>
  <c r="AM34" i="16"/>
  <c r="AM25" i="16"/>
  <c r="AM20" i="16"/>
  <c r="AM16" i="16"/>
  <c r="AA24" i="16"/>
  <c r="AA23" i="16"/>
  <c r="U28" i="16"/>
  <c r="U24" i="16"/>
  <c r="U19" i="16"/>
  <c r="U15" i="16"/>
  <c r="U11" i="16"/>
  <c r="B98" i="16"/>
  <c r="B96" i="16"/>
  <c r="D96" i="16" s="1"/>
  <c r="B94" i="16"/>
  <c r="B92" i="16"/>
  <c r="B90" i="16"/>
  <c r="B88" i="16"/>
  <c r="B86" i="16"/>
  <c r="B84" i="16"/>
  <c r="B82" i="16"/>
  <c r="F82" i="16" s="1"/>
  <c r="B80" i="16"/>
  <c r="B78" i="16"/>
  <c r="B76" i="16"/>
  <c r="B74" i="16"/>
  <c r="B72" i="16"/>
  <c r="B70" i="16"/>
  <c r="D70" i="16" s="1"/>
  <c r="B68" i="16"/>
  <c r="B66" i="16"/>
  <c r="E66" i="16" s="1"/>
  <c r="B64" i="16"/>
  <c r="B62" i="16"/>
  <c r="D62" i="16" s="1"/>
  <c r="B60" i="16"/>
  <c r="G60" i="16" s="1"/>
  <c r="B57" i="16"/>
  <c r="B55" i="16"/>
  <c r="B53" i="16"/>
  <c r="B51" i="16"/>
  <c r="B49" i="16"/>
  <c r="B47" i="16"/>
  <c r="B45" i="16"/>
  <c r="D45" i="16" s="1"/>
  <c r="B42" i="16"/>
  <c r="B40" i="16"/>
  <c r="B38" i="16"/>
  <c r="B36" i="16"/>
  <c r="B34" i="16"/>
  <c r="B32" i="16"/>
  <c r="B27" i="16"/>
  <c r="E27" i="16" s="1"/>
  <c r="B25" i="16"/>
  <c r="E25" i="16" s="1"/>
  <c r="B23" i="16"/>
  <c r="D23" i="16" s="1"/>
  <c r="B31" i="16"/>
  <c r="D31" i="16" s="1"/>
  <c r="BE59" i="16"/>
  <c r="BE44" i="16"/>
  <c r="AW23" i="16"/>
  <c r="AE14" i="16"/>
  <c r="BE21" i="16"/>
  <c r="BE26" i="16"/>
  <c r="BE27" i="16"/>
  <c r="BE28" i="16"/>
  <c r="BE23" i="16"/>
  <c r="BE25" i="16"/>
  <c r="BE34" i="16"/>
  <c r="BE54" i="16"/>
  <c r="BE9" i="16"/>
  <c r="BE11" i="16"/>
  <c r="BE13" i="16"/>
  <c r="BE15" i="16"/>
  <c r="BE18" i="16"/>
  <c r="BE20" i="16"/>
  <c r="BE32" i="16"/>
  <c r="BE35" i="16"/>
  <c r="BE37" i="16"/>
  <c r="BE40" i="16"/>
  <c r="BE42" i="16"/>
  <c r="BE45" i="16"/>
  <c r="BE47" i="16"/>
  <c r="BE50" i="16"/>
  <c r="BE52" i="16"/>
  <c r="BE55" i="16"/>
  <c r="BE57" i="16"/>
  <c r="BE60" i="16"/>
  <c r="BE62" i="16"/>
  <c r="BE65" i="16"/>
  <c r="BE67" i="16"/>
  <c r="AM21" i="16"/>
  <c r="AM31" i="16"/>
  <c r="AM9" i="16"/>
  <c r="AM11" i="16"/>
  <c r="AM13" i="16"/>
  <c r="AM15" i="16"/>
  <c r="AM17" i="16"/>
  <c r="AM19" i="16"/>
  <c r="AM22" i="16"/>
  <c r="AM24" i="16"/>
  <c r="AM26" i="16"/>
  <c r="AM28" i="16"/>
  <c r="AM33" i="16"/>
  <c r="AM35" i="16"/>
  <c r="AM37" i="16"/>
  <c r="AM39" i="16"/>
  <c r="AM41" i="16"/>
  <c r="Z24" i="16"/>
  <c r="Z23" i="16"/>
  <c r="U27" i="16"/>
  <c r="U25" i="16"/>
  <c r="U23" i="16"/>
  <c r="U20" i="16"/>
  <c r="U18" i="16"/>
  <c r="U16" i="16"/>
  <c r="U14" i="16"/>
  <c r="U12" i="16"/>
  <c r="U10" i="16"/>
  <c r="V26" i="16"/>
  <c r="Y26" i="16" s="1"/>
  <c r="M9" i="16"/>
  <c r="B21" i="16"/>
  <c r="B29" i="16"/>
  <c r="D29" i="16" s="1"/>
  <c r="AV31" i="16"/>
  <c r="AV30" i="16"/>
  <c r="AM29" i="16"/>
  <c r="BE30" i="16"/>
  <c r="BN59" i="16"/>
  <c r="BN99" i="16"/>
  <c r="M40" i="19" s="1"/>
  <c r="J79" i="19" s="1"/>
  <c r="BN44" i="16"/>
  <c r="BN31" i="16"/>
  <c r="BN30" i="16"/>
  <c r="BO20" i="16" l="1"/>
  <c r="BO76" i="16"/>
  <c r="BQ96" i="16"/>
  <c r="BO52" i="16"/>
  <c r="BQ14" i="16"/>
  <c r="BQ90" i="16"/>
  <c r="BQ71" i="16"/>
  <c r="BP10" i="16"/>
  <c r="BO10" i="16"/>
  <c r="BP71" i="16"/>
  <c r="BQ64" i="16"/>
  <c r="BO69" i="16"/>
  <c r="BP72" i="16"/>
  <c r="BP67" i="16"/>
  <c r="BP87" i="16"/>
  <c r="BP83" i="16"/>
  <c r="BQ65" i="16"/>
  <c r="BO14" i="16"/>
  <c r="BQ57" i="16"/>
  <c r="BO16" i="16"/>
  <c r="BO34" i="16"/>
  <c r="BP42" i="16"/>
  <c r="BQ93" i="16"/>
  <c r="BO70" i="16"/>
  <c r="BP88" i="16"/>
  <c r="BQ70" i="16"/>
  <c r="BQ75" i="16"/>
  <c r="BQ69" i="16"/>
  <c r="BP19" i="16"/>
  <c r="BO65" i="16"/>
  <c r="BP40" i="16"/>
  <c r="BQ85" i="16"/>
  <c r="BP57" i="16"/>
  <c r="BO35" i="16"/>
  <c r="BO48" i="16"/>
  <c r="BQ68" i="16"/>
  <c r="BP36" i="16"/>
  <c r="BO36" i="16"/>
  <c r="BO42" i="16"/>
  <c r="BO50" i="16"/>
  <c r="BO75" i="16"/>
  <c r="BO79" i="16"/>
  <c r="BO19" i="16"/>
  <c r="BP78" i="16"/>
  <c r="BQ58" i="16"/>
  <c r="BP54" i="16"/>
  <c r="BQ67" i="16"/>
  <c r="BP68" i="16"/>
  <c r="BQ37" i="16"/>
  <c r="BP22" i="16"/>
  <c r="BO37" i="16"/>
  <c r="BO11" i="16"/>
  <c r="BO40" i="16"/>
  <c r="BP64" i="16"/>
  <c r="BQ78" i="16"/>
  <c r="BP47" i="16"/>
  <c r="BQ54" i="16"/>
  <c r="BQ22" i="16"/>
  <c r="BQ98" i="16"/>
  <c r="BP27" i="16"/>
  <c r="BP86" i="16"/>
  <c r="BP58" i="16"/>
  <c r="BQ83" i="16"/>
  <c r="BQ27" i="16"/>
  <c r="BO17" i="16"/>
  <c r="BP11" i="16"/>
  <c r="BP48" i="16"/>
  <c r="BQ17" i="16"/>
  <c r="BP52" i="16"/>
  <c r="BP79" i="16"/>
  <c r="BO66" i="16"/>
  <c r="BQ89" i="16"/>
  <c r="BQ18" i="16"/>
  <c r="BO46" i="16"/>
  <c r="BP45" i="16"/>
  <c r="BQ60" i="16"/>
  <c r="BP92" i="16"/>
  <c r="BO45" i="16"/>
  <c r="BP55" i="16"/>
  <c r="BO38" i="16"/>
  <c r="BP62" i="16"/>
  <c r="BP66" i="16"/>
  <c r="BP35" i="16"/>
  <c r="BP50" i="16"/>
  <c r="BQ62" i="16"/>
  <c r="BP76" i="16"/>
  <c r="BQ55" i="16"/>
  <c r="BQ81" i="16"/>
  <c r="BP26" i="16"/>
  <c r="BP81" i="16"/>
  <c r="BP80" i="16"/>
  <c r="BQ38" i="16"/>
  <c r="BQ74" i="16"/>
  <c r="BQ26" i="16"/>
  <c r="BP18" i="16"/>
  <c r="BO74" i="16"/>
  <c r="BP32" i="16"/>
  <c r="BP94" i="16"/>
  <c r="BP84" i="16"/>
  <c r="BO12" i="16"/>
  <c r="BO56" i="16"/>
  <c r="BO60" i="16"/>
  <c r="BO61" i="16"/>
  <c r="BQ72" i="16"/>
  <c r="BQ77" i="16"/>
  <c r="BQ46" i="16"/>
  <c r="BQ32" i="16"/>
  <c r="BP77" i="16"/>
  <c r="BQ80" i="16"/>
  <c r="BO28" i="16"/>
  <c r="BP56" i="16"/>
  <c r="BP12" i="16"/>
  <c r="BP16" i="16"/>
  <c r="BQ28" i="16"/>
  <c r="BQ25" i="16"/>
  <c r="BP97" i="16"/>
  <c r="BP34" i="16"/>
  <c r="BQ61" i="16"/>
  <c r="BP51" i="16"/>
  <c r="BQ95" i="16"/>
  <c r="BQ47" i="16"/>
  <c r="BO51" i="16"/>
  <c r="BO25" i="16"/>
  <c r="BH46" i="16"/>
  <c r="BF41" i="16"/>
  <c r="BH41" i="16"/>
  <c r="BF46" i="16"/>
  <c r="G19" i="19"/>
  <c r="J65" i="19" s="1"/>
  <c r="AY24" i="16"/>
  <c r="T36" i="19"/>
  <c r="T38" i="19"/>
  <c r="U38" i="19"/>
  <c r="BP9" i="16"/>
  <c r="BP39" i="16"/>
  <c r="BQ9" i="16"/>
  <c r="AX24" i="16"/>
  <c r="AY11" i="16"/>
  <c r="BQ39" i="16"/>
  <c r="AW11" i="16"/>
  <c r="CE98" i="23"/>
  <c r="CF98" i="23" s="1"/>
  <c r="CG98" i="23" s="1"/>
  <c r="CA98" i="23" s="1"/>
  <c r="CL98" i="23" s="1"/>
  <c r="AW54" i="16"/>
  <c r="CM76" i="23"/>
  <c r="CE76" i="23"/>
  <c r="CF76" i="23" s="1"/>
  <c r="CG76" i="23" s="1"/>
  <c r="CA76" i="23" s="1"/>
  <c r="CL76" i="23" s="1"/>
  <c r="CE73" i="23"/>
  <c r="CF73" i="23" s="1"/>
  <c r="CG73" i="23" s="1"/>
  <c r="CA73" i="23" s="1"/>
  <c r="CL73" i="23" s="1"/>
  <c r="CM73" i="23"/>
  <c r="CM98" i="23"/>
  <c r="AP18" i="16"/>
  <c r="AO10" i="16"/>
  <c r="AN18" i="16"/>
  <c r="AN36" i="16"/>
  <c r="AO36" i="16"/>
  <c r="AF17" i="16"/>
  <c r="AG17" i="16"/>
  <c r="AY54" i="16"/>
  <c r="BH7" i="23"/>
  <c r="BG7" i="23"/>
  <c r="BF7" i="23"/>
  <c r="AX36" i="16"/>
  <c r="AG13" i="16"/>
  <c r="AW12" i="16"/>
  <c r="AO40" i="16"/>
  <c r="AP40" i="16"/>
  <c r="AE26" i="16"/>
  <c r="AP27" i="16"/>
  <c r="AO27" i="16"/>
  <c r="AW36" i="16"/>
  <c r="BH31" i="16"/>
  <c r="AX12" i="16"/>
  <c r="BJ73" i="23"/>
  <c r="BK73" i="23" s="1"/>
  <c r="BL73" i="23" s="1"/>
  <c r="AF9" i="16"/>
  <c r="L20" i="16"/>
  <c r="M20" i="16" s="1"/>
  <c r="P20" i="16" s="1"/>
  <c r="BF31" i="16"/>
  <c r="AN10" i="16"/>
  <c r="AG19" i="16"/>
  <c r="AG9" i="16"/>
  <c r="BJ76" i="23"/>
  <c r="BK76" i="23" s="1"/>
  <c r="BL76" i="23" s="1"/>
  <c r="D19" i="16"/>
  <c r="BJ98" i="23"/>
  <c r="BK98" i="23" s="1"/>
  <c r="BL98" i="23" s="1"/>
  <c r="AF19" i="16"/>
  <c r="AG26" i="16"/>
  <c r="AX43" i="16"/>
  <c r="AO14" i="16"/>
  <c r="AW43" i="16"/>
  <c r="AE13" i="16"/>
  <c r="AE33" i="16"/>
  <c r="AW34" i="16"/>
  <c r="AF33" i="16"/>
  <c r="AY45" i="16"/>
  <c r="AX45" i="16"/>
  <c r="AY34" i="16"/>
  <c r="AP23" i="16"/>
  <c r="AW53" i="16"/>
  <c r="AY53" i="16"/>
  <c r="AX20" i="16"/>
  <c r="AO12" i="16"/>
  <c r="AG20" i="16"/>
  <c r="AW13" i="16"/>
  <c r="AX35" i="16"/>
  <c r="AF20" i="16"/>
  <c r="AY13" i="16"/>
  <c r="BC7" i="23"/>
  <c r="AN23" i="16"/>
  <c r="AY17" i="16"/>
  <c r="AG21" i="16"/>
  <c r="AY35" i="16"/>
  <c r="AW20" i="16"/>
  <c r="AE32" i="16"/>
  <c r="AF21" i="16"/>
  <c r="AX17" i="16"/>
  <c r="AN14" i="16"/>
  <c r="AG16" i="16"/>
  <c r="AF16" i="16"/>
  <c r="AE28" i="16"/>
  <c r="AN12" i="16"/>
  <c r="AG28" i="16"/>
  <c r="AG23" i="16"/>
  <c r="AE23" i="16"/>
  <c r="AG25" i="16"/>
  <c r="AG12" i="16"/>
  <c r="AF12" i="16"/>
  <c r="AF32" i="16"/>
  <c r="AX46" i="16"/>
  <c r="AX55" i="16"/>
  <c r="AY55" i="16"/>
  <c r="AY46" i="16"/>
  <c r="AE25" i="16"/>
  <c r="AF11" i="16"/>
  <c r="AG11" i="16"/>
  <c r="AG22" i="16"/>
  <c r="AF22" i="16"/>
  <c r="G15" i="16"/>
  <c r="E18" i="16"/>
  <c r="F18" i="16"/>
  <c r="E15" i="16"/>
  <c r="D9" i="16"/>
  <c r="G9" i="16"/>
  <c r="F9" i="16"/>
  <c r="E9" i="16"/>
  <c r="AE27" i="16"/>
  <c r="F12" i="16"/>
  <c r="D13" i="16"/>
  <c r="E13" i="16"/>
  <c r="G13" i="16"/>
  <c r="F13" i="16"/>
  <c r="AE24" i="16"/>
  <c r="G12" i="16"/>
  <c r="D10" i="16"/>
  <c r="F10" i="16"/>
  <c r="G10" i="16"/>
  <c r="E10" i="16"/>
  <c r="G11" i="16"/>
  <c r="D11" i="16"/>
  <c r="CO11" i="16" s="1"/>
  <c r="F11" i="16"/>
  <c r="E11" i="16"/>
  <c r="E16" i="16"/>
  <c r="E12" i="16"/>
  <c r="AF10" i="16"/>
  <c r="AE10" i="16"/>
  <c r="AF27" i="16"/>
  <c r="AF24" i="16"/>
  <c r="AF18" i="16"/>
  <c r="E23" i="16"/>
  <c r="AE18" i="16"/>
  <c r="AF15" i="16"/>
  <c r="E24" i="16"/>
  <c r="G23" i="16"/>
  <c r="AE35" i="16"/>
  <c r="G20" i="16"/>
  <c r="G24" i="16"/>
  <c r="G27" i="16"/>
  <c r="AF34" i="16"/>
  <c r="AE15" i="16"/>
  <c r="AG34" i="16"/>
  <c r="AF35" i="16"/>
  <c r="L28" i="16"/>
  <c r="M28" i="16" s="1"/>
  <c r="P28" i="16" s="1"/>
  <c r="D28" i="16"/>
  <c r="F20" i="16"/>
  <c r="G28" i="16"/>
  <c r="E20" i="16"/>
  <c r="F24" i="16"/>
  <c r="G19" i="16"/>
  <c r="D21" i="16"/>
  <c r="G18" i="16"/>
  <c r="F27" i="16"/>
  <c r="G16" i="16"/>
  <c r="F15" i="16"/>
  <c r="F19" i="16"/>
  <c r="E19" i="16"/>
  <c r="L25" i="16"/>
  <c r="BY25" i="16" s="1"/>
  <c r="CD25" i="16" s="1"/>
  <c r="D25" i="16"/>
  <c r="L22" i="16"/>
  <c r="BY22" i="16" s="1"/>
  <c r="CD22" i="16" s="1"/>
  <c r="D22" i="16"/>
  <c r="E21" i="16"/>
  <c r="F16" i="16"/>
  <c r="G22" i="16"/>
  <c r="F14" i="16"/>
  <c r="L27" i="16"/>
  <c r="BY27" i="16" s="1"/>
  <c r="CD27" i="16" s="1"/>
  <c r="D27" i="16"/>
  <c r="L26" i="16"/>
  <c r="BY26" i="16" s="1"/>
  <c r="CD26" i="16" s="1"/>
  <c r="D26" i="16"/>
  <c r="G21" i="16"/>
  <c r="E26" i="16"/>
  <c r="G25" i="16"/>
  <c r="F22" i="16"/>
  <c r="G14" i="16"/>
  <c r="F21" i="16"/>
  <c r="E28" i="16"/>
  <c r="F26" i="16"/>
  <c r="F25" i="16"/>
  <c r="F23" i="16"/>
  <c r="E14" i="16"/>
  <c r="G82" i="16"/>
  <c r="E95" i="16"/>
  <c r="F31" i="16"/>
  <c r="F60" i="16"/>
  <c r="M10" i="16"/>
  <c r="F70" i="16"/>
  <c r="G35" i="16"/>
  <c r="E96" i="16"/>
  <c r="E97" i="16"/>
  <c r="G96" i="16"/>
  <c r="G97" i="16"/>
  <c r="F66" i="16"/>
  <c r="F79" i="16"/>
  <c r="F62" i="16"/>
  <c r="E31" i="16"/>
  <c r="E79" i="16"/>
  <c r="E93" i="16"/>
  <c r="E60" i="16"/>
  <c r="G31" i="16"/>
  <c r="G83" i="16"/>
  <c r="L34" i="16"/>
  <c r="M34" i="16" s="1"/>
  <c r="P34" i="16" s="1"/>
  <c r="D34" i="16"/>
  <c r="G34" i="16"/>
  <c r="E34" i="16"/>
  <c r="F34" i="16"/>
  <c r="L84" i="16"/>
  <c r="U84" i="16" s="1"/>
  <c r="D84" i="16"/>
  <c r="E84" i="16"/>
  <c r="G84" i="16"/>
  <c r="F84" i="16"/>
  <c r="L99" i="16"/>
  <c r="U99" i="16" s="1"/>
  <c r="D99" i="16"/>
  <c r="F99" i="16"/>
  <c r="G99" i="16"/>
  <c r="E99" i="16"/>
  <c r="L44" i="16"/>
  <c r="M44" i="16" s="1"/>
  <c r="P44" i="16" s="1"/>
  <c r="D44" i="16"/>
  <c r="E44" i="16"/>
  <c r="F44" i="16"/>
  <c r="G44" i="16"/>
  <c r="E55" i="16"/>
  <c r="D55" i="16"/>
  <c r="G55" i="16"/>
  <c r="F55" i="16"/>
  <c r="L41" i="16"/>
  <c r="U41" i="16" s="1"/>
  <c r="AD41" i="16" s="1"/>
  <c r="D41" i="16"/>
  <c r="E41" i="16"/>
  <c r="F41" i="16"/>
  <c r="G41" i="16"/>
  <c r="L75" i="16"/>
  <c r="U75" i="16" s="1"/>
  <c r="D75" i="16"/>
  <c r="F75" i="16"/>
  <c r="E75" i="16"/>
  <c r="G75" i="16"/>
  <c r="E45" i="16"/>
  <c r="D40" i="16"/>
  <c r="G40" i="16"/>
  <c r="F40" i="16"/>
  <c r="E40" i="16"/>
  <c r="L57" i="16"/>
  <c r="U57" i="16" s="1"/>
  <c r="F57" i="16"/>
  <c r="D57" i="16"/>
  <c r="G57" i="16"/>
  <c r="E57" i="16"/>
  <c r="L74" i="16"/>
  <c r="M74" i="16" s="1"/>
  <c r="P74" i="16" s="1"/>
  <c r="G74" i="16"/>
  <c r="D74" i="16"/>
  <c r="E74" i="16"/>
  <c r="F74" i="16"/>
  <c r="L90" i="16"/>
  <c r="U90" i="16" s="1"/>
  <c r="D90" i="16"/>
  <c r="F90" i="16"/>
  <c r="G90" i="16"/>
  <c r="E90" i="16"/>
  <c r="F46" i="16"/>
  <c r="E46" i="16"/>
  <c r="D46" i="16"/>
  <c r="G46" i="16"/>
  <c r="G39" i="16"/>
  <c r="E39" i="16"/>
  <c r="D39" i="16"/>
  <c r="F39" i="16"/>
  <c r="L43" i="16"/>
  <c r="M43" i="16" s="1"/>
  <c r="P43" i="16" s="1"/>
  <c r="F43" i="16"/>
  <c r="E43" i="16"/>
  <c r="D43" i="16"/>
  <c r="G43" i="16"/>
  <c r="W13" i="16"/>
  <c r="G66" i="16"/>
  <c r="F45" i="16"/>
  <c r="G29" i="16"/>
  <c r="F96" i="16"/>
  <c r="G93" i="16"/>
  <c r="L68" i="16"/>
  <c r="U68" i="16" s="1"/>
  <c r="F68" i="16"/>
  <c r="D68" i="16"/>
  <c r="E68" i="16"/>
  <c r="G68" i="16"/>
  <c r="L67" i="16"/>
  <c r="U67" i="16" s="1"/>
  <c r="D67" i="16"/>
  <c r="G67" i="16"/>
  <c r="E67" i="16"/>
  <c r="F67" i="16"/>
  <c r="L77" i="16"/>
  <c r="U77" i="16" s="1"/>
  <c r="D77" i="16"/>
  <c r="F77" i="16"/>
  <c r="E77" i="16"/>
  <c r="G77" i="16"/>
  <c r="D53" i="16"/>
  <c r="G53" i="16"/>
  <c r="F53" i="16"/>
  <c r="E53" i="16"/>
  <c r="D38" i="16"/>
  <c r="G38" i="16"/>
  <c r="F38" i="16"/>
  <c r="E38" i="16"/>
  <c r="L72" i="16"/>
  <c r="U72" i="16" s="1"/>
  <c r="D72" i="16"/>
  <c r="F72" i="16"/>
  <c r="G72" i="16"/>
  <c r="E72" i="16"/>
  <c r="L88" i="16"/>
  <c r="U88" i="16" s="1"/>
  <c r="D88" i="16"/>
  <c r="E88" i="16"/>
  <c r="F88" i="16"/>
  <c r="G88" i="16"/>
  <c r="L56" i="16"/>
  <c r="U56" i="16" s="1"/>
  <c r="AD56" i="16" s="1"/>
  <c r="D56" i="16"/>
  <c r="F56" i="16"/>
  <c r="E56" i="16"/>
  <c r="G56" i="16"/>
  <c r="L42" i="16"/>
  <c r="U42" i="16" s="1"/>
  <c r="AD42" i="16" s="1"/>
  <c r="AM42" i="16" s="1"/>
  <c r="D42" i="16"/>
  <c r="E42" i="16"/>
  <c r="G42" i="16"/>
  <c r="F42" i="16"/>
  <c r="L60" i="16"/>
  <c r="U60" i="16" s="1"/>
  <c r="D60" i="16"/>
  <c r="L76" i="16"/>
  <c r="U76" i="16" s="1"/>
  <c r="D76" i="16"/>
  <c r="F76" i="16"/>
  <c r="E76" i="16"/>
  <c r="G76" i="16"/>
  <c r="L92" i="16"/>
  <c r="U92" i="16" s="1"/>
  <c r="D92" i="16"/>
  <c r="E92" i="16"/>
  <c r="G92" i="16"/>
  <c r="F92" i="16"/>
  <c r="L59" i="16"/>
  <c r="U59" i="16" s="1"/>
  <c r="AD59" i="16" s="1"/>
  <c r="D59" i="16"/>
  <c r="G59" i="16"/>
  <c r="F59" i="16"/>
  <c r="E59" i="16"/>
  <c r="L50" i="16"/>
  <c r="M50" i="16" s="1"/>
  <c r="P50" i="16" s="1"/>
  <c r="D50" i="16"/>
  <c r="L48" i="16"/>
  <c r="U48" i="16" s="1"/>
  <c r="AD48" i="16" s="1"/>
  <c r="AM48" i="16" s="1"/>
  <c r="D48" i="16"/>
  <c r="E48" i="16"/>
  <c r="G48" i="16"/>
  <c r="F48" i="16"/>
  <c r="L83" i="16"/>
  <c r="U83" i="16" s="1"/>
  <c r="D83" i="16"/>
  <c r="L52" i="16"/>
  <c r="M52" i="16" s="1"/>
  <c r="P52" i="16" s="1"/>
  <c r="D52" i="16"/>
  <c r="F52" i="16"/>
  <c r="G52" i="16"/>
  <c r="E52" i="16"/>
  <c r="F61" i="16"/>
  <c r="D61" i="16"/>
  <c r="E61" i="16"/>
  <c r="G61" i="16"/>
  <c r="O10" i="16"/>
  <c r="G45" i="16"/>
  <c r="E29" i="16"/>
  <c r="G95" i="16"/>
  <c r="F83" i="16"/>
  <c r="F30" i="16"/>
  <c r="F93" i="16"/>
  <c r="L51" i="16"/>
  <c r="U51" i="16" s="1"/>
  <c r="D51" i="16"/>
  <c r="E51" i="16"/>
  <c r="F51" i="16"/>
  <c r="G51" i="16"/>
  <c r="L33" i="16"/>
  <c r="U33" i="16" s="1"/>
  <c r="D33" i="16"/>
  <c r="F33" i="16"/>
  <c r="G33" i="16"/>
  <c r="E33" i="16"/>
  <c r="L36" i="16"/>
  <c r="U36" i="16" s="1"/>
  <c r="AD36" i="16" s="1"/>
  <c r="AE36" i="16" s="1"/>
  <c r="AH36" i="16" s="1"/>
  <c r="D36" i="16"/>
  <c r="CO36" i="16" s="1"/>
  <c r="E36" i="16"/>
  <c r="G36" i="16"/>
  <c r="F36" i="16"/>
  <c r="D86" i="16"/>
  <c r="G86" i="16"/>
  <c r="E86" i="16"/>
  <c r="F86" i="16"/>
  <c r="L78" i="16"/>
  <c r="U78" i="16" s="1"/>
  <c r="D78" i="16"/>
  <c r="G78" i="16"/>
  <c r="E78" i="16"/>
  <c r="F78" i="16"/>
  <c r="D54" i="16"/>
  <c r="G54" i="16"/>
  <c r="E54" i="16"/>
  <c r="F54" i="16"/>
  <c r="D47" i="16"/>
  <c r="E47" i="16"/>
  <c r="F47" i="16"/>
  <c r="G47" i="16"/>
  <c r="D64" i="16"/>
  <c r="F64" i="16"/>
  <c r="G64" i="16"/>
  <c r="E64" i="16"/>
  <c r="G80" i="16"/>
  <c r="E80" i="16"/>
  <c r="D80" i="16"/>
  <c r="F80" i="16"/>
  <c r="L58" i="16"/>
  <c r="U58" i="16" s="1"/>
  <c r="D58" i="16"/>
  <c r="L91" i="16"/>
  <c r="U91" i="16" s="1"/>
  <c r="D91" i="16"/>
  <c r="G91" i="16"/>
  <c r="E91" i="16"/>
  <c r="F91" i="16"/>
  <c r="L89" i="16"/>
  <c r="U89" i="16" s="1"/>
  <c r="F89" i="16"/>
  <c r="D89" i="16"/>
  <c r="G89" i="16"/>
  <c r="E89" i="16"/>
  <c r="L97" i="16"/>
  <c r="U97" i="16" s="1"/>
  <c r="AD97" i="16" s="1"/>
  <c r="D97" i="16"/>
  <c r="G73" i="16"/>
  <c r="F73" i="16"/>
  <c r="D73" i="16"/>
  <c r="E73" i="16"/>
  <c r="X21" i="16"/>
  <c r="E62" i="16"/>
  <c r="E71" i="16"/>
  <c r="G58" i="16"/>
  <c r="F95" i="16"/>
  <c r="E70" i="16"/>
  <c r="G30" i="16"/>
  <c r="F50" i="16"/>
  <c r="D37" i="16"/>
  <c r="E37" i="16"/>
  <c r="G37" i="16"/>
  <c r="F37" i="16"/>
  <c r="D94" i="16"/>
  <c r="CO94" i="16" s="1"/>
  <c r="E94" i="16"/>
  <c r="G94" i="16"/>
  <c r="F94" i="16"/>
  <c r="L87" i="16"/>
  <c r="U87" i="16" s="1"/>
  <c r="D87" i="16"/>
  <c r="F87" i="16"/>
  <c r="E87" i="16"/>
  <c r="G87" i="16"/>
  <c r="L85" i="16"/>
  <c r="U85" i="16" s="1"/>
  <c r="G85" i="16"/>
  <c r="F85" i="16"/>
  <c r="D85" i="16"/>
  <c r="E85" i="16"/>
  <c r="D69" i="16"/>
  <c r="CO69" i="16" s="1"/>
  <c r="E69" i="16"/>
  <c r="F69" i="16"/>
  <c r="G69" i="16"/>
  <c r="F71" i="16"/>
  <c r="F29" i="16"/>
  <c r="E30" i="16"/>
  <c r="E32" i="16"/>
  <c r="D32" i="16"/>
  <c r="F32" i="16"/>
  <c r="G32" i="16"/>
  <c r="L49" i="16"/>
  <c r="U49" i="16" s="1"/>
  <c r="D49" i="16"/>
  <c r="G49" i="16"/>
  <c r="E49" i="16"/>
  <c r="F49" i="16"/>
  <c r="L66" i="16"/>
  <c r="U66" i="16" s="1"/>
  <c r="D66" i="16"/>
  <c r="L82" i="16"/>
  <c r="M82" i="16" s="1"/>
  <c r="P82" i="16" s="1"/>
  <c r="D82" i="16"/>
  <c r="L98" i="16"/>
  <c r="U98" i="16" s="1"/>
  <c r="D98" i="16"/>
  <c r="E98" i="16"/>
  <c r="F98" i="16"/>
  <c r="G98" i="16"/>
  <c r="L63" i="16"/>
  <c r="U63" i="16" s="1"/>
  <c r="D63" i="16"/>
  <c r="F63" i="16"/>
  <c r="G63" i="16"/>
  <c r="E63" i="16"/>
  <c r="L35" i="16"/>
  <c r="U35" i="16" s="1"/>
  <c r="D35" i="16"/>
  <c r="D65" i="16"/>
  <c r="G65" i="16"/>
  <c r="F65" i="16"/>
  <c r="E65" i="16"/>
  <c r="G62" i="16"/>
  <c r="E82" i="16"/>
  <c r="G71" i="16"/>
  <c r="F58" i="16"/>
  <c r="G79" i="16"/>
  <c r="G70" i="16"/>
  <c r="E35" i="16"/>
  <c r="G50" i="16"/>
  <c r="V21" i="16"/>
  <c r="X9" i="16"/>
  <c r="W9" i="16"/>
  <c r="X13" i="16"/>
  <c r="W22" i="16"/>
  <c r="V22" i="16"/>
  <c r="W17" i="16"/>
  <c r="X17" i="16"/>
  <c r="W26" i="16"/>
  <c r="X26" i="16"/>
  <c r="Z26" i="16" s="1"/>
  <c r="AA26" i="16" s="1"/>
  <c r="AB26" i="16" s="1"/>
  <c r="BH60" i="16"/>
  <c r="BG60" i="16"/>
  <c r="BH68" i="16"/>
  <c r="BG68" i="16"/>
  <c r="BQ73" i="16"/>
  <c r="BP73" i="16"/>
  <c r="AY27" i="16"/>
  <c r="AX27" i="16"/>
  <c r="AY48" i="16"/>
  <c r="AX48" i="16"/>
  <c r="BG37" i="16"/>
  <c r="BH37" i="16"/>
  <c r="BP63" i="16"/>
  <c r="BQ63" i="16"/>
  <c r="AY57" i="16"/>
  <c r="AX57" i="16"/>
  <c r="BG29" i="16"/>
  <c r="BH29" i="16"/>
  <c r="BH55" i="16"/>
  <c r="BG55" i="16"/>
  <c r="W11" i="16"/>
  <c r="X11" i="16"/>
  <c r="BG38" i="16"/>
  <c r="BH38" i="16"/>
  <c r="BP53" i="16"/>
  <c r="BQ53" i="16"/>
  <c r="BH52" i="16"/>
  <c r="BG52" i="16"/>
  <c r="BH24" i="16"/>
  <c r="BG24" i="16"/>
  <c r="AX21" i="16"/>
  <c r="AY21" i="16"/>
  <c r="O11" i="16"/>
  <c r="N11" i="16"/>
  <c r="BQ30" i="16"/>
  <c r="BP30" i="16"/>
  <c r="AX30" i="16"/>
  <c r="AY30" i="16"/>
  <c r="W14" i="16"/>
  <c r="X14" i="16"/>
  <c r="AP37" i="16"/>
  <c r="AO37" i="16"/>
  <c r="AP17" i="16"/>
  <c r="AO17" i="16"/>
  <c r="BG50" i="16"/>
  <c r="BH50" i="16"/>
  <c r="BH20" i="16"/>
  <c r="BG20" i="16"/>
  <c r="BG25" i="16"/>
  <c r="BH25" i="16"/>
  <c r="W19" i="16"/>
  <c r="X19" i="16"/>
  <c r="BH39" i="16"/>
  <c r="BG39" i="16"/>
  <c r="BG48" i="16"/>
  <c r="BH48" i="16"/>
  <c r="AF30" i="16"/>
  <c r="AG30" i="16"/>
  <c r="AO30" i="16"/>
  <c r="AP30" i="16"/>
  <c r="BQ33" i="16"/>
  <c r="BP33" i="16"/>
  <c r="O12" i="16"/>
  <c r="N12" i="16"/>
  <c r="AY51" i="16"/>
  <c r="AX51" i="16"/>
  <c r="AX10" i="16"/>
  <c r="AY10" i="16"/>
  <c r="AY37" i="16"/>
  <c r="AX37" i="16"/>
  <c r="BH56" i="16"/>
  <c r="BG56" i="16"/>
  <c r="BQ59" i="16"/>
  <c r="BP59" i="16"/>
  <c r="BH40" i="16"/>
  <c r="BG40" i="16"/>
  <c r="BH59" i="16"/>
  <c r="BG59" i="16"/>
  <c r="BH19" i="16"/>
  <c r="BG19" i="16"/>
  <c r="O13" i="16"/>
  <c r="N13" i="16"/>
  <c r="AX9" i="16"/>
  <c r="AY9" i="16"/>
  <c r="AP24" i="16"/>
  <c r="AO24" i="16"/>
  <c r="BH21" i="16"/>
  <c r="BG21" i="16"/>
  <c r="BG33" i="16"/>
  <c r="BH33" i="16"/>
  <c r="AY22" i="16"/>
  <c r="AX22" i="16"/>
  <c r="AX18" i="16"/>
  <c r="AY18" i="16"/>
  <c r="BG61" i="16"/>
  <c r="BH61" i="16"/>
  <c r="BH66" i="16"/>
  <c r="BG66" i="16"/>
  <c r="O17" i="16"/>
  <c r="Q17" i="16" s="1"/>
  <c r="R17" i="16" s="1"/>
  <c r="S17" i="16" s="1"/>
  <c r="AP22" i="16"/>
  <c r="AO22" i="16"/>
  <c r="BH54" i="16"/>
  <c r="BG54" i="16"/>
  <c r="AY49" i="16"/>
  <c r="AX49" i="16"/>
  <c r="X15" i="16"/>
  <c r="W15" i="16"/>
  <c r="BH43" i="16"/>
  <c r="BG43" i="16"/>
  <c r="BP29" i="16"/>
  <c r="BQ29" i="16"/>
  <c r="M17" i="16"/>
  <c r="P17" i="16" s="1"/>
  <c r="AY40" i="16"/>
  <c r="AX40" i="16"/>
  <c r="AY25" i="16"/>
  <c r="AX25" i="16"/>
  <c r="BH36" i="16"/>
  <c r="BG36" i="16"/>
  <c r="BP31" i="16"/>
  <c r="BQ31" i="16"/>
  <c r="AY31" i="16"/>
  <c r="AX31" i="16"/>
  <c r="X16" i="16"/>
  <c r="W16" i="16"/>
  <c r="AO35" i="16"/>
  <c r="AP35" i="16"/>
  <c r="AP15" i="16"/>
  <c r="AO15" i="16"/>
  <c r="BH67" i="16"/>
  <c r="BG67" i="16"/>
  <c r="BH47" i="16"/>
  <c r="BG47" i="16"/>
  <c r="BG18" i="16"/>
  <c r="BH18" i="16"/>
  <c r="BH23" i="16"/>
  <c r="BG23" i="16"/>
  <c r="X24" i="16"/>
  <c r="W24" i="16"/>
  <c r="BG17" i="16"/>
  <c r="BH17" i="16"/>
  <c r="BH53" i="16"/>
  <c r="BG53" i="16"/>
  <c r="AY44" i="16"/>
  <c r="AX44" i="16"/>
  <c r="AY58" i="16"/>
  <c r="AX58" i="16"/>
  <c r="BP13" i="16"/>
  <c r="BQ13" i="16"/>
  <c r="AY32" i="16"/>
  <c r="AX32" i="16"/>
  <c r="AY47" i="16"/>
  <c r="AX47" i="16"/>
  <c r="AY16" i="16"/>
  <c r="AX16" i="16"/>
  <c r="AP9" i="16"/>
  <c r="AO9" i="16"/>
  <c r="BG26" i="16"/>
  <c r="BH26" i="16"/>
  <c r="BH64" i="16"/>
  <c r="BG64" i="16"/>
  <c r="AX33" i="16"/>
  <c r="AY33" i="16"/>
  <c r="BH12" i="16"/>
  <c r="BG12" i="16"/>
  <c r="BH16" i="16"/>
  <c r="BG16" i="16"/>
  <c r="BH30" i="16"/>
  <c r="BG30" i="16"/>
  <c r="BG57" i="16"/>
  <c r="BH57" i="16"/>
  <c r="AO21" i="16"/>
  <c r="AP21" i="16"/>
  <c r="AP38" i="16"/>
  <c r="AO38" i="16"/>
  <c r="AY14" i="16"/>
  <c r="AX14" i="16"/>
  <c r="AY28" i="16"/>
  <c r="AX28" i="16"/>
  <c r="AY15" i="16"/>
  <c r="AX15" i="16"/>
  <c r="BH51" i="16"/>
  <c r="BG51" i="16"/>
  <c r="AP19" i="16"/>
  <c r="AO19" i="16"/>
  <c r="BH34" i="16"/>
  <c r="BG34" i="16"/>
  <c r="W18" i="16"/>
  <c r="X18" i="16"/>
  <c r="AP13" i="16"/>
  <c r="AO13" i="16"/>
  <c r="BH45" i="16"/>
  <c r="BG45" i="16"/>
  <c r="BH28" i="16"/>
  <c r="BG28" i="16"/>
  <c r="AO16" i="16"/>
  <c r="AP16" i="16"/>
  <c r="BH10" i="16"/>
  <c r="BG10" i="16"/>
  <c r="AX50" i="16"/>
  <c r="AY50" i="16"/>
  <c r="BQ23" i="16"/>
  <c r="BP23" i="16"/>
  <c r="AX42" i="16"/>
  <c r="AY42" i="16"/>
  <c r="AW56" i="16"/>
  <c r="AY56" i="16"/>
  <c r="AX56" i="16"/>
  <c r="AY26" i="16"/>
  <c r="AX26" i="16"/>
  <c r="X23" i="16"/>
  <c r="W23" i="16"/>
  <c r="AP26" i="16"/>
  <c r="AO26" i="16"/>
  <c r="BH11" i="16"/>
  <c r="BG11" i="16"/>
  <c r="AO25" i="16"/>
  <c r="AP25" i="16"/>
  <c r="AF31" i="16"/>
  <c r="AG31" i="16"/>
  <c r="BP21" i="16"/>
  <c r="BQ21" i="16"/>
  <c r="AO31" i="16"/>
  <c r="AP31" i="16"/>
  <c r="BH9" i="16"/>
  <c r="BG9" i="16"/>
  <c r="AP34" i="16"/>
  <c r="AO34" i="16"/>
  <c r="AX39" i="16"/>
  <c r="AY39" i="16"/>
  <c r="W10" i="16"/>
  <c r="X10" i="16"/>
  <c r="AO41" i="16"/>
  <c r="AP41" i="16"/>
  <c r="BG35" i="16"/>
  <c r="BH35" i="16"/>
  <c r="BG49" i="16"/>
  <c r="BH49" i="16"/>
  <c r="AX29" i="16"/>
  <c r="AY29" i="16"/>
  <c r="AY19" i="16"/>
  <c r="AX19" i="16"/>
  <c r="BG22" i="16"/>
  <c r="BH22" i="16"/>
  <c r="AP29" i="16"/>
  <c r="AO29" i="16"/>
  <c r="W12" i="16"/>
  <c r="X12" i="16"/>
  <c r="AO39" i="16"/>
  <c r="AP39" i="16"/>
  <c r="BH32" i="16"/>
  <c r="BG32" i="16"/>
  <c r="BQ43" i="16"/>
  <c r="BP43" i="16"/>
  <c r="O14" i="16"/>
  <c r="Q14" i="16" s="1"/>
  <c r="R14" i="16" s="1"/>
  <c r="S14" i="16" s="1"/>
  <c r="N14" i="16"/>
  <c r="BQ44" i="16"/>
  <c r="BP44" i="16"/>
  <c r="AO33" i="16"/>
  <c r="AP33" i="16"/>
  <c r="BG65" i="16"/>
  <c r="BH65" i="16"/>
  <c r="BH15" i="16"/>
  <c r="BG15" i="16"/>
  <c r="BG58" i="16"/>
  <c r="BH58" i="16"/>
  <c r="BQ91" i="16"/>
  <c r="BP91" i="16"/>
  <c r="BQ99" i="16"/>
  <c r="O40" i="19" s="1"/>
  <c r="BP99" i="16"/>
  <c r="W20" i="16"/>
  <c r="X20" i="16"/>
  <c r="AP28" i="16"/>
  <c r="AO28" i="16"/>
  <c r="AO11" i="16"/>
  <c r="AP11" i="16"/>
  <c r="BH62" i="16"/>
  <c r="BG62" i="16"/>
  <c r="BH42" i="16"/>
  <c r="BG42" i="16"/>
  <c r="BH13" i="16"/>
  <c r="BG13" i="16"/>
  <c r="BH27" i="16"/>
  <c r="BG27" i="16"/>
  <c r="BH44" i="16"/>
  <c r="BG44" i="16"/>
  <c r="AP20" i="16"/>
  <c r="AO20" i="16"/>
  <c r="BG14" i="16"/>
  <c r="BH14" i="16"/>
  <c r="BH63" i="16"/>
  <c r="BG63" i="16"/>
  <c r="AG29" i="16"/>
  <c r="AF29" i="16"/>
  <c r="AY41" i="16"/>
  <c r="AX41" i="16"/>
  <c r="BP82" i="16"/>
  <c r="BQ82" i="16"/>
  <c r="BP49" i="16"/>
  <c r="BQ49" i="16"/>
  <c r="AY52" i="16"/>
  <c r="AX52" i="16"/>
  <c r="AY38" i="16"/>
  <c r="AX38" i="16"/>
  <c r="AW25" i="16"/>
  <c r="AD81" i="16"/>
  <c r="BF48" i="16"/>
  <c r="AW37" i="16"/>
  <c r="BF56" i="16"/>
  <c r="V24" i="16"/>
  <c r="AW16" i="16"/>
  <c r="AN16" i="16"/>
  <c r="BF10" i="16"/>
  <c r="BF44" i="16"/>
  <c r="U65" i="16"/>
  <c r="AN25" i="16"/>
  <c r="BF64" i="16"/>
  <c r="BF68" i="16"/>
  <c r="AE31" i="16"/>
  <c r="U73" i="16"/>
  <c r="AW9" i="16"/>
  <c r="BF12" i="16"/>
  <c r="BF16" i="16"/>
  <c r="BF58" i="16"/>
  <c r="M16" i="16"/>
  <c r="P16" i="16" s="1"/>
  <c r="U69" i="16"/>
  <c r="AW39" i="16"/>
  <c r="BF66" i="16"/>
  <c r="BF36" i="16"/>
  <c r="AW41" i="16"/>
  <c r="BF14" i="16"/>
  <c r="AE29" i="16"/>
  <c r="AW33" i="16"/>
  <c r="M11" i="16"/>
  <c r="BF38" i="16"/>
  <c r="M18" i="16"/>
  <c r="P18" i="16" s="1"/>
  <c r="M19" i="16"/>
  <c r="P19" i="16" s="1"/>
  <c r="AW19" i="16"/>
  <c r="AW15" i="16"/>
  <c r="AW18" i="16"/>
  <c r="L79" i="16"/>
  <c r="L45" i="16"/>
  <c r="CO45" i="16"/>
  <c r="L62" i="16"/>
  <c r="L94" i="16"/>
  <c r="L47" i="16"/>
  <c r="L64" i="16"/>
  <c r="L80" i="16"/>
  <c r="L96" i="16"/>
  <c r="L54" i="16"/>
  <c r="L23" i="16"/>
  <c r="L39" i="16"/>
  <c r="L30" i="16"/>
  <c r="U30" i="16" s="1"/>
  <c r="L53" i="16"/>
  <c r="L70" i="16"/>
  <c r="L86" i="16"/>
  <c r="L24" i="16"/>
  <c r="L93" i="16"/>
  <c r="CO93" i="16"/>
  <c r="L46" i="16"/>
  <c r="L32" i="16"/>
  <c r="L95" i="16"/>
  <c r="CO95" i="16"/>
  <c r="L61" i="16"/>
  <c r="L29" i="16"/>
  <c r="U29" i="16" s="1"/>
  <c r="L38" i="16"/>
  <c r="L55" i="16"/>
  <c r="L37" i="16"/>
  <c r="L71" i="16"/>
  <c r="L31" i="16"/>
  <c r="U31" i="16" s="1"/>
  <c r="L40" i="16"/>
  <c r="AW51" i="16"/>
  <c r="AW52" i="16"/>
  <c r="AW57" i="16"/>
  <c r="AW42" i="16"/>
  <c r="BY12" i="16"/>
  <c r="CD12" i="16" s="1"/>
  <c r="AW47" i="16"/>
  <c r="BF29" i="16"/>
  <c r="BF22" i="16"/>
  <c r="BF51" i="16"/>
  <c r="BF61" i="16"/>
  <c r="AW26" i="16"/>
  <c r="AW28" i="16"/>
  <c r="AW32" i="16"/>
  <c r="AW38" i="16"/>
  <c r="AW27" i="16"/>
  <c r="AW48" i="16"/>
  <c r="AW10" i="16"/>
  <c r="AW40" i="16"/>
  <c r="AW49" i="16"/>
  <c r="BO53" i="16"/>
  <c r="V11" i="16"/>
  <c r="M13" i="16"/>
  <c r="M15" i="16"/>
  <c r="P15" i="16" s="1"/>
  <c r="M12" i="16"/>
  <c r="BY18" i="16"/>
  <c r="CD18" i="16" s="1"/>
  <c r="BY16" i="16"/>
  <c r="CD16" i="16" s="1"/>
  <c r="BF19" i="16"/>
  <c r="AN24" i="16"/>
  <c r="BO23" i="16"/>
  <c r="BY19" i="16"/>
  <c r="CD19" i="16" s="1"/>
  <c r="V19" i="16"/>
  <c r="BY10" i="16"/>
  <c r="CD10" i="16" s="1"/>
  <c r="BY14" i="16"/>
  <c r="CD14" i="16" s="1"/>
  <c r="BY9" i="16"/>
  <c r="CD9" i="16" s="1"/>
  <c r="BY13" i="16"/>
  <c r="CD13" i="16" s="1"/>
  <c r="AN22" i="16"/>
  <c r="BY11" i="16"/>
  <c r="CD11" i="16" s="1"/>
  <c r="M56" i="19"/>
  <c r="AN21" i="16"/>
  <c r="BY17" i="16"/>
  <c r="CD17" i="16" s="1"/>
  <c r="BF21" i="16"/>
  <c r="V28" i="16"/>
  <c r="Y28" i="16" s="1"/>
  <c r="BY15" i="16"/>
  <c r="CD15" i="16" s="1"/>
  <c r="BO49" i="16"/>
  <c r="AW14" i="16"/>
  <c r="AW21" i="16"/>
  <c r="BO73" i="16"/>
  <c r="BO21" i="16"/>
  <c r="BO63" i="16"/>
  <c r="AW58" i="16"/>
  <c r="BF49" i="16"/>
  <c r="AW50" i="16"/>
  <c r="AN30" i="16"/>
  <c r="AN28" i="16"/>
  <c r="AN33" i="16"/>
  <c r="V15" i="16"/>
  <c r="AN11" i="16"/>
  <c r="BO33" i="16"/>
  <c r="AN13" i="16"/>
  <c r="AN34" i="16"/>
  <c r="BO13" i="16"/>
  <c r="BF39" i="16"/>
  <c r="AN41" i="16"/>
  <c r="BO43" i="16"/>
  <c r="BO82" i="16"/>
  <c r="AW22" i="16"/>
  <c r="K73" i="19"/>
  <c r="BF59" i="16"/>
  <c r="BF24" i="16"/>
  <c r="BF17" i="16"/>
  <c r="BF33" i="16"/>
  <c r="BF43" i="16"/>
  <c r="BF53" i="16"/>
  <c r="BF63" i="16"/>
  <c r="AN15" i="16"/>
  <c r="AN19" i="16"/>
  <c r="AN35" i="16"/>
  <c r="AN39" i="16"/>
  <c r="AN20" i="16"/>
  <c r="AN38" i="16"/>
  <c r="AW29" i="16"/>
  <c r="AE30" i="16"/>
  <c r="BO29" i="16"/>
  <c r="AW44" i="16"/>
  <c r="K79" i="19"/>
  <c r="K75" i="19"/>
  <c r="AN9" i="16"/>
  <c r="AN17" i="16"/>
  <c r="AN26" i="16"/>
  <c r="AN37" i="16"/>
  <c r="L21" i="16"/>
  <c r="V10" i="16"/>
  <c r="V14" i="16"/>
  <c r="V18" i="16"/>
  <c r="V23" i="16"/>
  <c r="V27" i="16"/>
  <c r="Y27" i="16" s="1"/>
  <c r="AN31" i="16"/>
  <c r="BF65" i="16"/>
  <c r="BF60" i="16"/>
  <c r="BF55" i="16"/>
  <c r="BF50" i="16"/>
  <c r="BF45" i="16"/>
  <c r="BF40" i="16"/>
  <c r="BF35" i="16"/>
  <c r="BF20" i="16"/>
  <c r="BF15" i="16"/>
  <c r="BF11" i="16"/>
  <c r="BF54" i="16"/>
  <c r="BF25" i="16"/>
  <c r="BF28" i="16"/>
  <c r="BF26" i="16"/>
  <c r="V12" i="16"/>
  <c r="V16" i="16"/>
  <c r="V20" i="16"/>
  <c r="V25" i="16"/>
  <c r="Y25" i="16" s="1"/>
  <c r="BF67" i="16"/>
  <c r="BF62" i="16"/>
  <c r="BF57" i="16"/>
  <c r="BF52" i="16"/>
  <c r="BF47" i="16"/>
  <c r="BF42" i="16"/>
  <c r="BF37" i="16"/>
  <c r="BF32" i="16"/>
  <c r="BF18" i="16"/>
  <c r="BF13" i="16"/>
  <c r="BF9" i="16"/>
  <c r="BF34" i="16"/>
  <c r="BF23" i="16"/>
  <c r="BF27" i="16"/>
  <c r="AW30" i="16"/>
  <c r="AN29" i="16"/>
  <c r="AW31" i="16"/>
  <c r="BF30" i="16"/>
  <c r="BO59" i="16"/>
  <c r="BN7" i="16"/>
  <c r="O77" i="19" s="1"/>
  <c r="T77" i="19" s="1"/>
  <c r="U77" i="19" s="1"/>
  <c r="BO30" i="16"/>
  <c r="BO44" i="16"/>
  <c r="BO31" i="16"/>
  <c r="M19" i="19" l="1"/>
  <c r="J67" i="19" s="1"/>
  <c r="K19" i="19"/>
  <c r="N65" i="19" s="1"/>
  <c r="I19" i="19"/>
  <c r="AF36" i="16"/>
  <c r="AG36" i="16"/>
  <c r="AI36" i="16" s="1"/>
  <c r="AJ36" i="16" s="1"/>
  <c r="AK36" i="16" s="1"/>
  <c r="BL7" i="23"/>
  <c r="BY20" i="16"/>
  <c r="CD20" i="16" s="1"/>
  <c r="U44" i="16"/>
  <c r="AD44" i="16" s="1"/>
  <c r="AM44" i="16" s="1"/>
  <c r="U43" i="16"/>
  <c r="AD43" i="16" s="1"/>
  <c r="AM43" i="16" s="1"/>
  <c r="U52" i="16"/>
  <c r="AD52" i="16" s="1"/>
  <c r="AM52" i="16" s="1"/>
  <c r="BY52" i="16" s="1"/>
  <c r="CD52" i="16" s="1"/>
  <c r="BY28" i="16"/>
  <c r="CD28" i="16" s="1"/>
  <c r="U34" i="16"/>
  <c r="BY34" i="16" s="1"/>
  <c r="O15" i="16"/>
  <c r="M22" i="16"/>
  <c r="P22" i="16" s="1"/>
  <c r="N17" i="16"/>
  <c r="CC17" i="16" s="1"/>
  <c r="CN17" i="16" s="1"/>
  <c r="O19" i="16"/>
  <c r="Q19" i="16" s="1"/>
  <c r="R19" i="16" s="1"/>
  <c r="S19" i="16" s="1"/>
  <c r="N20" i="16"/>
  <c r="CC20" i="16" s="1"/>
  <c r="CN20" i="16" s="1"/>
  <c r="U50" i="16"/>
  <c r="V50" i="16" s="1"/>
  <c r="Y50" i="16" s="1"/>
  <c r="U74" i="16"/>
  <c r="V74" i="16" s="1"/>
  <c r="Y74" i="16" s="1"/>
  <c r="U82" i="16"/>
  <c r="V82" i="16" s="1"/>
  <c r="Y82" i="16" s="1"/>
  <c r="O74" i="16"/>
  <c r="N74" i="16"/>
  <c r="O20" i="16"/>
  <c r="Q20" i="16" s="1"/>
  <c r="R20" i="16" s="1"/>
  <c r="S20" i="16" s="1"/>
  <c r="O28" i="16"/>
  <c r="N19" i="16"/>
  <c r="CC19" i="16" s="1"/>
  <c r="CN19" i="16" s="1"/>
  <c r="M56" i="16"/>
  <c r="O56" i="16" s="1"/>
  <c r="O52" i="16"/>
  <c r="Q52" i="16" s="1"/>
  <c r="R52" i="16" s="1"/>
  <c r="S52" i="16" s="1"/>
  <c r="N52" i="16"/>
  <c r="X25" i="16"/>
  <c r="Z25" i="16" s="1"/>
  <c r="AA25" i="16" s="1"/>
  <c r="AB25" i="16" s="1"/>
  <c r="W28" i="16"/>
  <c r="X28" i="16"/>
  <c r="Z28" i="16" s="1"/>
  <c r="AA28" i="16" s="1"/>
  <c r="AB28" i="16" s="1"/>
  <c r="W27" i="16"/>
  <c r="X27" i="16"/>
  <c r="Z27" i="16" s="1"/>
  <c r="AA27" i="16" s="1"/>
  <c r="AB27" i="16" s="1"/>
  <c r="W25" i="16"/>
  <c r="BY42" i="16"/>
  <c r="CD42" i="16" s="1"/>
  <c r="N28" i="16"/>
  <c r="BY35" i="16"/>
  <c r="CD35" i="16" s="1"/>
  <c r="O50" i="16"/>
  <c r="N44" i="16"/>
  <c r="O34" i="16"/>
  <c r="Q34" i="16" s="1"/>
  <c r="R34" i="16" s="1"/>
  <c r="S34" i="16" s="1"/>
  <c r="N50" i="16"/>
  <c r="N34" i="16"/>
  <c r="BY33" i="16"/>
  <c r="CD33" i="16" s="1"/>
  <c r="N18" i="16"/>
  <c r="CC18" i="16" s="1"/>
  <c r="CN18" i="16" s="1"/>
  <c r="O16" i="16"/>
  <c r="Q16" i="16" s="1"/>
  <c r="R16" i="16" s="1"/>
  <c r="S16" i="16" s="1"/>
  <c r="N15" i="16"/>
  <c r="CC15" i="16" s="1"/>
  <c r="CN15" i="16" s="1"/>
  <c r="BY41" i="16"/>
  <c r="CD41" i="16" s="1"/>
  <c r="O44" i="16"/>
  <c r="O82" i="16"/>
  <c r="N16" i="16"/>
  <c r="CC16" i="16" s="1"/>
  <c r="CN16" i="16" s="1"/>
  <c r="N43" i="16"/>
  <c r="BY36" i="16"/>
  <c r="CD36" i="16" s="1"/>
  <c r="O18" i="16"/>
  <c r="Q18" i="16" s="1"/>
  <c r="R18" i="16" s="1"/>
  <c r="S18" i="16" s="1"/>
  <c r="N82" i="16"/>
  <c r="O43" i="16"/>
  <c r="Q15" i="16"/>
  <c r="R15" i="16" s="1"/>
  <c r="S15" i="16" s="1"/>
  <c r="CJ11" i="16"/>
  <c r="CJ9" i="16"/>
  <c r="CJ10" i="16"/>
  <c r="CJ12" i="16"/>
  <c r="CJ13" i="16"/>
  <c r="U94" i="16"/>
  <c r="CJ22" i="16"/>
  <c r="U61" i="16"/>
  <c r="AD61" i="16" s="1"/>
  <c r="AM61" i="16" s="1"/>
  <c r="AV61" i="16" s="1"/>
  <c r="U70" i="16"/>
  <c r="M23" i="16"/>
  <c r="P23" i="16" s="1"/>
  <c r="U54" i="16"/>
  <c r="U64" i="16"/>
  <c r="AD88" i="16"/>
  <c r="AD57" i="16"/>
  <c r="AD77" i="16"/>
  <c r="AD75" i="16"/>
  <c r="AD67" i="16"/>
  <c r="AD63" i="16"/>
  <c r="AD92" i="16"/>
  <c r="CJ26" i="16"/>
  <c r="CJ16" i="16"/>
  <c r="U37" i="16"/>
  <c r="AD37" i="16" s="1"/>
  <c r="AE37" i="16" s="1"/>
  <c r="AH37" i="16" s="1"/>
  <c r="BY29" i="16"/>
  <c r="U46" i="16"/>
  <c r="U93" i="16"/>
  <c r="M30" i="16"/>
  <c r="P30" i="16" s="1"/>
  <c r="AD85" i="16"/>
  <c r="AD49" i="16"/>
  <c r="AM49" i="16" s="1"/>
  <c r="AD73" i="16"/>
  <c r="AD89" i="16"/>
  <c r="AD84" i="16"/>
  <c r="AD90" i="16"/>
  <c r="CJ18" i="16"/>
  <c r="AM81" i="16"/>
  <c r="U53" i="16"/>
  <c r="U79" i="16"/>
  <c r="AD66" i="16"/>
  <c r="AD76" i="16"/>
  <c r="U55" i="16"/>
  <c r="U62" i="16"/>
  <c r="BY48" i="16"/>
  <c r="CD48" i="16" s="1"/>
  <c r="M21" i="16"/>
  <c r="P21" i="16" s="1"/>
  <c r="CJ15" i="16"/>
  <c r="U40" i="16"/>
  <c r="AD40" i="16" s="1"/>
  <c r="AD99" i="16"/>
  <c r="AM97" i="16"/>
  <c r="AV97" i="16" s="1"/>
  <c r="BE97" i="16" s="1"/>
  <c r="AD87" i="16"/>
  <c r="AD78" i="16"/>
  <c r="CJ17" i="16"/>
  <c r="M24" i="16"/>
  <c r="P24" i="16" s="1"/>
  <c r="U96" i="16"/>
  <c r="AD72" i="16"/>
  <c r="AD83" i="16"/>
  <c r="CJ14" i="16"/>
  <c r="AD68" i="16"/>
  <c r="U38" i="16"/>
  <c r="AD38" i="16" s="1"/>
  <c r="U86" i="16"/>
  <c r="U39" i="16"/>
  <c r="AD39" i="16" s="1"/>
  <c r="U80" i="16"/>
  <c r="U45" i="16"/>
  <c r="AD69" i="16"/>
  <c r="AD98" i="16"/>
  <c r="AD91" i="16"/>
  <c r="AM91" i="16" s="1"/>
  <c r="AV91" i="16" s="1"/>
  <c r="BE91" i="16" s="1"/>
  <c r="AD60" i="16"/>
  <c r="CJ27" i="16"/>
  <c r="U47" i="16"/>
  <c r="AD65" i="16"/>
  <c r="U95" i="16"/>
  <c r="AD58" i="16"/>
  <c r="AM58" i="16" s="1"/>
  <c r="CJ19" i="16"/>
  <c r="BY31" i="16"/>
  <c r="U71" i="16"/>
  <c r="U32" i="16"/>
  <c r="AD51" i="16"/>
  <c r="AM51" i="16" s="1"/>
  <c r="BY30" i="16"/>
  <c r="CD30" i="16" s="1"/>
  <c r="BY24" i="16"/>
  <c r="M47" i="16"/>
  <c r="P47" i="16" s="1"/>
  <c r="M29" i="16"/>
  <c r="P29" i="16" s="1"/>
  <c r="BY23" i="16"/>
  <c r="M61" i="16"/>
  <c r="P61" i="16" s="1"/>
  <c r="M55" i="16"/>
  <c r="P55" i="16" s="1"/>
  <c r="M54" i="16"/>
  <c r="P54" i="16" s="1"/>
  <c r="M32" i="16"/>
  <c r="P32" i="16" s="1"/>
  <c r="M71" i="16"/>
  <c r="P71" i="16" s="1"/>
  <c r="CO99" i="16"/>
  <c r="CO82" i="16"/>
  <c r="CO79" i="16"/>
  <c r="CO9" i="16"/>
  <c r="CC9" i="16"/>
  <c r="CN9" i="16" s="1"/>
  <c r="CO72" i="16"/>
  <c r="CO89" i="16"/>
  <c r="CO52" i="16"/>
  <c r="H72" i="16"/>
  <c r="I72" i="16" s="1"/>
  <c r="J72" i="16" s="1"/>
  <c r="H9" i="16"/>
  <c r="I9" i="16" s="1"/>
  <c r="J9" i="16" s="1"/>
  <c r="CP9" i="16" s="1"/>
  <c r="H81" i="16"/>
  <c r="I81" i="16" s="1"/>
  <c r="J81" i="16" s="1"/>
  <c r="CO51" i="16"/>
  <c r="CO97" i="16"/>
  <c r="CO46" i="16"/>
  <c r="H39" i="16"/>
  <c r="I39" i="16" s="1"/>
  <c r="J39" i="16" s="1"/>
  <c r="H78" i="16"/>
  <c r="I78" i="16" s="1"/>
  <c r="J78" i="16" s="1"/>
  <c r="H51" i="16"/>
  <c r="I51" i="16" s="1"/>
  <c r="J51" i="16" s="1"/>
  <c r="CC11" i="16"/>
  <c r="CN11" i="16" s="1"/>
  <c r="CO43" i="16"/>
  <c r="M45" i="16"/>
  <c r="P45" i="16" s="1"/>
  <c r="CO60" i="16"/>
  <c r="M60" i="16"/>
  <c r="V60" i="16" s="1"/>
  <c r="Y60" i="16" s="1"/>
  <c r="M69" i="16"/>
  <c r="CK11" i="16"/>
  <c r="CB9" i="16"/>
  <c r="H49" i="16"/>
  <c r="I49" i="16" s="1"/>
  <c r="J49" i="16" s="1"/>
  <c r="CO83" i="16"/>
  <c r="CK12" i="16"/>
  <c r="CO12" i="16"/>
  <c r="CC12" i="16"/>
  <c r="CN12" i="16" s="1"/>
  <c r="M76" i="16"/>
  <c r="H48" i="16"/>
  <c r="I48" i="16" s="1"/>
  <c r="J48" i="16" s="1"/>
  <c r="CO49" i="16"/>
  <c r="M95" i="16"/>
  <c r="P95" i="16" s="1"/>
  <c r="H89" i="16"/>
  <c r="I89" i="16" s="1"/>
  <c r="J89" i="16" s="1"/>
  <c r="BY21" i="16"/>
  <c r="CD21" i="16" s="1"/>
  <c r="CO13" i="16"/>
  <c r="CK13" i="16"/>
  <c r="CC13" i="16"/>
  <c r="CN13" i="16" s="1"/>
  <c r="CK18" i="16"/>
  <c r="CO18" i="16"/>
  <c r="CK10" i="16"/>
  <c r="CC10" i="16"/>
  <c r="CN10" i="16" s="1"/>
  <c r="H27" i="16"/>
  <c r="I27" i="16" s="1"/>
  <c r="J27" i="16" s="1"/>
  <c r="M81" i="16"/>
  <c r="CO33" i="16"/>
  <c r="CK9" i="16"/>
  <c r="CK14" i="16"/>
  <c r="CC14" i="16"/>
  <c r="CN14" i="16" s="1"/>
  <c r="CO14" i="16"/>
  <c r="CO15" i="16"/>
  <c r="CK15" i="16"/>
  <c r="CO10" i="16"/>
  <c r="CO66" i="16"/>
  <c r="H83" i="16"/>
  <c r="I83" i="16" s="1"/>
  <c r="J83" i="16" s="1"/>
  <c r="M89" i="16"/>
  <c r="CK17" i="16"/>
  <c r="CO17" i="16"/>
  <c r="CB11" i="16"/>
  <c r="H11" i="16"/>
  <c r="I11" i="16" s="1"/>
  <c r="J11" i="16" s="1"/>
  <c r="CK16" i="16"/>
  <c r="CO16" i="16"/>
  <c r="CK20" i="16"/>
  <c r="CO20" i="16"/>
  <c r="M63" i="16"/>
  <c r="CO67" i="16"/>
  <c r="CO19" i="16"/>
  <c r="CK19" i="16"/>
  <c r="CO73" i="16"/>
  <c r="H87" i="16"/>
  <c r="I87" i="16" s="1"/>
  <c r="J87" i="16" s="1"/>
  <c r="CO39" i="16"/>
  <c r="CO55" i="16"/>
  <c r="M59" i="16"/>
  <c r="CK26" i="16"/>
  <c r="M51" i="16"/>
  <c r="M97" i="16"/>
  <c r="M39" i="16"/>
  <c r="P39" i="16" s="1"/>
  <c r="M40" i="16"/>
  <c r="P40" i="16" s="1"/>
  <c r="M93" i="16"/>
  <c r="P93" i="16" s="1"/>
  <c r="CO34" i="16"/>
  <c r="CO64" i="16"/>
  <c r="M46" i="16"/>
  <c r="P46" i="16" s="1"/>
  <c r="CO92" i="16"/>
  <c r="CO81" i="16"/>
  <c r="CO25" i="16"/>
  <c r="H95" i="16"/>
  <c r="I95" i="16" s="1"/>
  <c r="J95" i="16" s="1"/>
  <c r="M92" i="16"/>
  <c r="CO44" i="16"/>
  <c r="CO84" i="16"/>
  <c r="M72" i="16"/>
  <c r="CO35" i="16"/>
  <c r="CO47" i="16"/>
  <c r="M78" i="16"/>
  <c r="K67" i="19"/>
  <c r="CO78" i="16"/>
  <c r="CO87" i="16"/>
  <c r="M88" i="16"/>
  <c r="M80" i="16"/>
  <c r="P80" i="16" s="1"/>
  <c r="CO24" i="16"/>
  <c r="H76" i="16"/>
  <c r="I76" i="16" s="1"/>
  <c r="J76" i="16" s="1"/>
  <c r="K65" i="19"/>
  <c r="CO53" i="16"/>
  <c r="H91" i="16"/>
  <c r="I91" i="16" s="1"/>
  <c r="J91" i="16" s="1"/>
  <c r="M77" i="16"/>
  <c r="M64" i="16"/>
  <c r="P64" i="16" s="1"/>
  <c r="K69" i="19"/>
  <c r="H80" i="16"/>
  <c r="I80" i="16" s="1"/>
  <c r="J80" i="16" s="1"/>
  <c r="CO88" i="16"/>
  <c r="M70" i="16"/>
  <c r="P70" i="16" s="1"/>
  <c r="CO26" i="16"/>
  <c r="CO70" i="16"/>
  <c r="CO29" i="16"/>
  <c r="M53" i="16"/>
  <c r="P53" i="16" s="1"/>
  <c r="M87" i="16"/>
  <c r="M36" i="16"/>
  <c r="CO76" i="16"/>
  <c r="H88" i="16"/>
  <c r="I88" i="16" s="1"/>
  <c r="J88" i="16" s="1"/>
  <c r="M84" i="16"/>
  <c r="H68" i="16"/>
  <c r="I68" i="16" s="1"/>
  <c r="J68" i="16" s="1"/>
  <c r="M65" i="16"/>
  <c r="CO57" i="16"/>
  <c r="CO91" i="16"/>
  <c r="CO77" i="16"/>
  <c r="CO21" i="16"/>
  <c r="CO71" i="16"/>
  <c r="M96" i="16"/>
  <c r="P96" i="16" s="1"/>
  <c r="CO96" i="16"/>
  <c r="M58" i="16"/>
  <c r="CO58" i="16"/>
  <c r="CO38" i="16"/>
  <c r="M38" i="16"/>
  <c r="P38" i="16" s="1"/>
  <c r="CO30" i="16"/>
  <c r="M31" i="16"/>
  <c r="P31" i="16" s="1"/>
  <c r="M86" i="16"/>
  <c r="P86" i="16" s="1"/>
  <c r="CO86" i="16"/>
  <c r="CO41" i="16"/>
  <c r="H85" i="16"/>
  <c r="I85" i="16" s="1"/>
  <c r="J85" i="16" s="1"/>
  <c r="M85" i="16"/>
  <c r="CO85" i="16"/>
  <c r="CO31" i="16"/>
  <c r="M42" i="16"/>
  <c r="CO42" i="16"/>
  <c r="K71" i="19"/>
  <c r="CO54" i="16"/>
  <c r="M37" i="16"/>
  <c r="P37" i="16" s="1"/>
  <c r="CO37" i="16"/>
  <c r="CK22" i="16"/>
  <c r="M90" i="16"/>
  <c r="CO75" i="16"/>
  <c r="CJ25" i="16"/>
  <c r="H86" i="16"/>
  <c r="I86" i="16" s="1"/>
  <c r="J86" i="16" s="1"/>
  <c r="CK25" i="16"/>
  <c r="M26" i="16"/>
  <c r="CO80" i="16"/>
  <c r="CO27" i="16"/>
  <c r="M73" i="16"/>
  <c r="M98" i="16"/>
  <c r="M66" i="16"/>
  <c r="V66" i="16" s="1"/>
  <c r="Y66" i="16" s="1"/>
  <c r="CO62" i="16"/>
  <c r="CO98" i="16"/>
  <c r="M25" i="16"/>
  <c r="M79" i="16"/>
  <c r="P79" i="16" s="1"/>
  <c r="M68" i="16"/>
  <c r="CO68" i="16"/>
  <c r="CO23" i="16"/>
  <c r="CK27" i="16"/>
  <c r="M35" i="16"/>
  <c r="CO65" i="16"/>
  <c r="H73" i="16"/>
  <c r="I73" i="16" s="1"/>
  <c r="J73" i="16" s="1"/>
  <c r="M94" i="16"/>
  <c r="P94" i="16" s="1"/>
  <c r="M62" i="16"/>
  <c r="P62" i="16" s="1"/>
  <c r="H25" i="16"/>
  <c r="I25" i="16" s="1"/>
  <c r="J25" i="16" s="1"/>
  <c r="CO63" i="16"/>
  <c r="M27" i="16"/>
  <c r="H62" i="16"/>
  <c r="I62" i="16" s="1"/>
  <c r="J62" i="16" s="1"/>
  <c r="CO61" i="16"/>
  <c r="CO56" i="16"/>
  <c r="CO32" i="16"/>
  <c r="AM56" i="16"/>
  <c r="M48" i="16"/>
  <c r="CO28" i="16"/>
  <c r="CO48" i="16"/>
  <c r="CO22" i="16"/>
  <c r="CO40" i="16"/>
  <c r="CO50" i="16"/>
  <c r="CO74" i="16"/>
  <c r="CO90" i="16"/>
  <c r="CO59" i="16"/>
  <c r="M33" i="16"/>
  <c r="V33" i="16" s="1"/>
  <c r="Y33" i="16" s="1"/>
  <c r="M41" i="16"/>
  <c r="M49" i="16"/>
  <c r="M57" i="16"/>
  <c r="M67" i="16"/>
  <c r="M75" i="16"/>
  <c r="M83" i="16"/>
  <c r="M91" i="16"/>
  <c r="M99" i="16"/>
  <c r="V99" i="16" s="1"/>
  <c r="Y99" i="16" s="1"/>
  <c r="L7" i="16"/>
  <c r="K77" i="19"/>
  <c r="AM59" i="16"/>
  <c r="AV59" i="16" s="1"/>
  <c r="H65" i="16"/>
  <c r="I65" i="16" s="1"/>
  <c r="J65" i="16" s="1"/>
  <c r="CJ20" i="16" l="1"/>
  <c r="S19" i="19"/>
  <c r="V44" i="16"/>
  <c r="Y44" i="16" s="1"/>
  <c r="G22" i="19"/>
  <c r="O65" i="19" s="1"/>
  <c r="T65" i="19" s="1"/>
  <c r="U65" i="19" s="1"/>
  <c r="AG37" i="16"/>
  <c r="AI37" i="16" s="1"/>
  <c r="AJ37" i="16" s="1"/>
  <c r="AK37" i="16" s="1"/>
  <c r="AF37" i="16"/>
  <c r="AE38" i="16"/>
  <c r="AH38" i="16" s="1"/>
  <c r="AG38" i="16"/>
  <c r="AF38" i="16"/>
  <c r="AN44" i="16"/>
  <c r="AQ44" i="16" s="1"/>
  <c r="BY44" i="16"/>
  <c r="CD44" i="16" s="1"/>
  <c r="V52" i="16"/>
  <c r="X52" i="16" s="1"/>
  <c r="V56" i="16"/>
  <c r="Y56" i="16" s="1"/>
  <c r="BY43" i="16"/>
  <c r="CD43" i="16" s="1"/>
  <c r="V29" i="16"/>
  <c r="V30" i="16"/>
  <c r="V43" i="16"/>
  <c r="Y43" i="16" s="1"/>
  <c r="V31" i="16"/>
  <c r="CK28" i="16"/>
  <c r="CJ28" i="16"/>
  <c r="AD74" i="16"/>
  <c r="AE74" i="16" s="1"/>
  <c r="AH74" i="16" s="1"/>
  <c r="N22" i="16"/>
  <c r="CC22" i="16" s="1"/>
  <c r="CN22" i="16" s="1"/>
  <c r="O22" i="16"/>
  <c r="CB22" i="16" s="1"/>
  <c r="CE22" i="16" s="1"/>
  <c r="CF22" i="16" s="1"/>
  <c r="CG22" i="16" s="1"/>
  <c r="V34" i="16"/>
  <c r="Y34" i="16" s="1"/>
  <c r="AD50" i="16"/>
  <c r="AM50" i="16" s="1"/>
  <c r="J69" i="19"/>
  <c r="O23" i="16"/>
  <c r="Q23" i="16" s="1"/>
  <c r="R23" i="16" s="1"/>
  <c r="S23" i="16" s="1"/>
  <c r="AD82" i="16"/>
  <c r="AE82" i="16" s="1"/>
  <c r="AH82" i="16" s="1"/>
  <c r="O24" i="16"/>
  <c r="O70" i="16"/>
  <c r="Q70" i="16" s="1"/>
  <c r="R70" i="16" s="1"/>
  <c r="S70" i="16" s="1"/>
  <c r="O80" i="16"/>
  <c r="Q80" i="16" s="1"/>
  <c r="R80" i="16" s="1"/>
  <c r="S80" i="16" s="1"/>
  <c r="O37" i="16"/>
  <c r="O47" i="16"/>
  <c r="Q47" i="16" s="1"/>
  <c r="R47" i="16" s="1"/>
  <c r="S47" i="16" s="1"/>
  <c r="N30" i="16"/>
  <c r="O38" i="16"/>
  <c r="N96" i="16"/>
  <c r="O93" i="16"/>
  <c r="Q93" i="16" s="1"/>
  <c r="R93" i="16" s="1"/>
  <c r="S93" i="16" s="1"/>
  <c r="P56" i="16"/>
  <c r="Q56" i="16" s="1"/>
  <c r="R56" i="16" s="1"/>
  <c r="S56" i="16" s="1"/>
  <c r="N56" i="16"/>
  <c r="O79" i="16"/>
  <c r="Q79" i="16" s="1"/>
  <c r="R79" i="16" s="1"/>
  <c r="S79" i="16" s="1"/>
  <c r="N39" i="16"/>
  <c r="N53" i="16"/>
  <c r="N80" i="16"/>
  <c r="O55" i="16"/>
  <c r="Q55" i="16" s="1"/>
  <c r="R55" i="16" s="1"/>
  <c r="S55" i="16" s="1"/>
  <c r="N86" i="16"/>
  <c r="CK30" i="16"/>
  <c r="CK41" i="16"/>
  <c r="CK42" i="16"/>
  <c r="W74" i="16"/>
  <c r="X33" i="16"/>
  <c r="CJ42" i="16"/>
  <c r="CK36" i="16"/>
  <c r="W33" i="16"/>
  <c r="X74" i="16"/>
  <c r="X60" i="16"/>
  <c r="X50" i="16"/>
  <c r="W50" i="16"/>
  <c r="X82" i="16"/>
  <c r="CK35" i="16"/>
  <c r="W82" i="16"/>
  <c r="CJ35" i="16"/>
  <c r="W99" i="16"/>
  <c r="W66" i="16"/>
  <c r="W60" i="16"/>
  <c r="X99" i="16"/>
  <c r="X66" i="16"/>
  <c r="P41" i="16"/>
  <c r="N41" i="16"/>
  <c r="O41" i="16"/>
  <c r="BY38" i="16"/>
  <c r="CD38" i="16" s="1"/>
  <c r="P59" i="16"/>
  <c r="O59" i="16"/>
  <c r="N59" i="16"/>
  <c r="O62" i="16"/>
  <c r="P25" i="16"/>
  <c r="N25" i="16"/>
  <c r="CC25" i="16" s="1"/>
  <c r="CN25" i="16" s="1"/>
  <c r="O25" i="16"/>
  <c r="CB25" i="16" s="1"/>
  <c r="BY32" i="16"/>
  <c r="CD32" i="16" s="1"/>
  <c r="N38" i="16"/>
  <c r="N62" i="16"/>
  <c r="N94" i="16"/>
  <c r="N24" i="16"/>
  <c r="CC24" i="16" s="1"/>
  <c r="CN24" i="16" s="1"/>
  <c r="N31" i="16"/>
  <c r="P83" i="16"/>
  <c r="N83" i="16"/>
  <c r="O83" i="16"/>
  <c r="CK33" i="16"/>
  <c r="P85" i="16"/>
  <c r="N85" i="16"/>
  <c r="O85" i="16"/>
  <c r="P36" i="16"/>
  <c r="N36" i="16"/>
  <c r="O36" i="16"/>
  <c r="P78" i="16"/>
  <c r="O78" i="16"/>
  <c r="N78" i="16"/>
  <c r="CK23" i="16"/>
  <c r="CD23" i="16"/>
  <c r="V71" i="16"/>
  <c r="Y71" i="16" s="1"/>
  <c r="CJ33" i="16"/>
  <c r="O39" i="16"/>
  <c r="O96" i="16"/>
  <c r="Q96" i="16" s="1"/>
  <c r="R96" i="16" s="1"/>
  <c r="S96" i="16" s="1"/>
  <c r="O30" i="16"/>
  <c r="O53" i="16"/>
  <c r="Q53" i="16" s="1"/>
  <c r="R53" i="16" s="1"/>
  <c r="S53" i="16" s="1"/>
  <c r="O31" i="16"/>
  <c r="O86" i="16"/>
  <c r="Q86" i="16" s="1"/>
  <c r="R86" i="16" s="1"/>
  <c r="S86" i="16" s="1"/>
  <c r="CK34" i="16"/>
  <c r="CD34" i="16"/>
  <c r="P99" i="16"/>
  <c r="O99" i="16"/>
  <c r="N99" i="16"/>
  <c r="P92" i="16"/>
  <c r="N92" i="16"/>
  <c r="O92" i="16"/>
  <c r="N79" i="16"/>
  <c r="N70" i="16"/>
  <c r="P63" i="16"/>
  <c r="O63" i="16"/>
  <c r="N63" i="16"/>
  <c r="P27" i="16"/>
  <c r="N27" i="16"/>
  <c r="CC27" i="16" s="1"/>
  <c r="CN27" i="16" s="1"/>
  <c r="O27" i="16"/>
  <c r="CB27" i="16" s="1"/>
  <c r="CE27" i="16" s="1"/>
  <c r="CF27" i="16" s="1"/>
  <c r="CG27" i="16" s="1"/>
  <c r="N61" i="16"/>
  <c r="V47" i="16"/>
  <c r="Y47" i="16" s="1"/>
  <c r="P67" i="16"/>
  <c r="N67" i="16"/>
  <c r="O67" i="16"/>
  <c r="P66" i="16"/>
  <c r="O66" i="16"/>
  <c r="N66" i="16"/>
  <c r="P58" i="16"/>
  <c r="O58" i="16"/>
  <c r="N58" i="16"/>
  <c r="P89" i="16"/>
  <c r="O89" i="16"/>
  <c r="N89" i="16"/>
  <c r="CJ36" i="16"/>
  <c r="N45" i="16"/>
  <c r="N46" i="16"/>
  <c r="N47" i="16"/>
  <c r="O32" i="16"/>
  <c r="Q32" i="16" s="1"/>
  <c r="R32" i="16" s="1"/>
  <c r="S32" i="16" s="1"/>
  <c r="O61" i="16"/>
  <c r="Q61" i="16" s="1"/>
  <c r="R61" i="16" s="1"/>
  <c r="S61" i="16" s="1"/>
  <c r="O54" i="16"/>
  <c r="Q54" i="16" s="1"/>
  <c r="R54" i="16" s="1"/>
  <c r="S54" i="16" s="1"/>
  <c r="P68" i="16"/>
  <c r="O68" i="16"/>
  <c r="N68" i="16"/>
  <c r="P42" i="16"/>
  <c r="N42" i="16"/>
  <c r="O42" i="16"/>
  <c r="P84" i="16"/>
  <c r="O84" i="16"/>
  <c r="N84" i="16"/>
  <c r="P81" i="16"/>
  <c r="O81" i="16"/>
  <c r="N81" i="16"/>
  <c r="P91" i="16"/>
  <c r="N91" i="16"/>
  <c r="O91" i="16"/>
  <c r="P75" i="16"/>
  <c r="O75" i="16"/>
  <c r="N75" i="16"/>
  <c r="P35" i="16"/>
  <c r="O35" i="16"/>
  <c r="N35" i="16"/>
  <c r="P87" i="16"/>
  <c r="O87" i="16"/>
  <c r="N87" i="16"/>
  <c r="CK31" i="16"/>
  <c r="CD31" i="16"/>
  <c r="N54" i="16"/>
  <c r="P57" i="16"/>
  <c r="O57" i="16"/>
  <c r="N57" i="16"/>
  <c r="P48" i="16"/>
  <c r="O48" i="16"/>
  <c r="N48" i="16"/>
  <c r="P98" i="16"/>
  <c r="N98" i="16"/>
  <c r="O98" i="16"/>
  <c r="P65" i="16"/>
  <c r="O65" i="16"/>
  <c r="N65" i="16"/>
  <c r="P72" i="16"/>
  <c r="N72" i="16"/>
  <c r="O72" i="16"/>
  <c r="P97" i="16"/>
  <c r="O97" i="16"/>
  <c r="N97" i="16"/>
  <c r="P76" i="16"/>
  <c r="O76" i="16"/>
  <c r="N76" i="16"/>
  <c r="P69" i="16"/>
  <c r="N69" i="16"/>
  <c r="O69" i="16"/>
  <c r="CK24" i="16"/>
  <c r="CD24" i="16"/>
  <c r="CJ41" i="16"/>
  <c r="CK29" i="16"/>
  <c r="CD29" i="16"/>
  <c r="O95" i="16"/>
  <c r="Q95" i="16" s="1"/>
  <c r="R95" i="16" s="1"/>
  <c r="S95" i="16" s="1"/>
  <c r="O45" i="16"/>
  <c r="Q45" i="16" s="1"/>
  <c r="R45" i="16" s="1"/>
  <c r="S45" i="16" s="1"/>
  <c r="O46" i="16"/>
  <c r="O71" i="16"/>
  <c r="Q71" i="16" s="1"/>
  <c r="R71" i="16" s="1"/>
  <c r="S71" i="16" s="1"/>
  <c r="N32" i="16"/>
  <c r="O64" i="16"/>
  <c r="Q64" i="16" s="1"/>
  <c r="R64" i="16" s="1"/>
  <c r="S64" i="16" s="1"/>
  <c r="N21" i="16"/>
  <c r="CC21" i="16" s="1"/>
  <c r="CN21" i="16" s="1"/>
  <c r="O40" i="16"/>
  <c r="N29" i="16"/>
  <c r="P60" i="16"/>
  <c r="N60" i="16"/>
  <c r="O60" i="16"/>
  <c r="O94" i="16"/>
  <c r="P33" i="16"/>
  <c r="O33" i="16"/>
  <c r="N33" i="16"/>
  <c r="P26" i="16"/>
  <c r="N26" i="16"/>
  <c r="CC26" i="16" s="1"/>
  <c r="CN26" i="16" s="1"/>
  <c r="O26" i="16"/>
  <c r="CB26" i="16" s="1"/>
  <c r="CM26" i="16" s="1"/>
  <c r="V95" i="16"/>
  <c r="Y95" i="16" s="1"/>
  <c r="V45" i="16"/>
  <c r="Y45" i="16" s="1"/>
  <c r="V40" i="16"/>
  <c r="Y40" i="16" s="1"/>
  <c r="V54" i="16"/>
  <c r="Y54" i="16" s="1"/>
  <c r="P49" i="16"/>
  <c r="N49" i="16"/>
  <c r="O49" i="16"/>
  <c r="P73" i="16"/>
  <c r="N73" i="16"/>
  <c r="O73" i="16"/>
  <c r="P90" i="16"/>
  <c r="N90" i="16"/>
  <c r="O90" i="16"/>
  <c r="P77" i="16"/>
  <c r="O77" i="16"/>
  <c r="N77" i="16"/>
  <c r="P88" i="16"/>
  <c r="N88" i="16"/>
  <c r="O88" i="16"/>
  <c r="P51" i="16"/>
  <c r="O51" i="16"/>
  <c r="N51" i="16"/>
  <c r="BY37" i="16"/>
  <c r="V61" i="16"/>
  <c r="Y61" i="16" s="1"/>
  <c r="N23" i="16"/>
  <c r="CC23" i="16" s="1"/>
  <c r="CN23" i="16" s="1"/>
  <c r="N95" i="16"/>
  <c r="N55" i="16"/>
  <c r="N71" i="16"/>
  <c r="N93" i="16"/>
  <c r="N37" i="16"/>
  <c r="N64" i="16"/>
  <c r="O21" i="16"/>
  <c r="CB21" i="16" s="1"/>
  <c r="N40" i="16"/>
  <c r="O29" i="16"/>
  <c r="Q29" i="16" s="1"/>
  <c r="R29" i="16" s="1"/>
  <c r="S29" i="16" s="1"/>
  <c r="BY61" i="16"/>
  <c r="CD61" i="16" s="1"/>
  <c r="V62" i="16"/>
  <c r="Y62" i="16" s="1"/>
  <c r="V68" i="16"/>
  <c r="AE68" i="16" s="1"/>
  <c r="AH68" i="16" s="1"/>
  <c r="V90" i="16"/>
  <c r="AE90" i="16" s="1"/>
  <c r="AH90" i="16" s="1"/>
  <c r="V83" i="16"/>
  <c r="AE83" i="16" s="1"/>
  <c r="AH83" i="16" s="1"/>
  <c r="V63" i="16"/>
  <c r="AE63" i="16" s="1"/>
  <c r="AH63" i="16" s="1"/>
  <c r="V81" i="16"/>
  <c r="AE81" i="16" s="1"/>
  <c r="CK52" i="16"/>
  <c r="V67" i="16"/>
  <c r="AE67" i="16" s="1"/>
  <c r="AH67" i="16" s="1"/>
  <c r="V76" i="16"/>
  <c r="AE76" i="16" s="1"/>
  <c r="AH76" i="16" s="1"/>
  <c r="CJ52" i="16"/>
  <c r="V37" i="16"/>
  <c r="Y37" i="16" s="1"/>
  <c r="V65" i="16"/>
  <c r="AE65" i="16" s="1"/>
  <c r="AH65" i="16" s="1"/>
  <c r="V32" i="16"/>
  <c r="Y32" i="16" s="1"/>
  <c r="CK48" i="16"/>
  <c r="BY97" i="16"/>
  <c r="CD97" i="16" s="1"/>
  <c r="CP11" i="16"/>
  <c r="V94" i="16"/>
  <c r="Y94" i="16" s="1"/>
  <c r="U7" i="16"/>
  <c r="CJ23" i="16"/>
  <c r="AD64" i="16"/>
  <c r="AD71" i="16"/>
  <c r="AD80" i="16"/>
  <c r="AM72" i="16"/>
  <c r="AD93" i="16"/>
  <c r="AM88" i="16"/>
  <c r="AD62" i="16"/>
  <c r="AM84" i="16"/>
  <c r="AM63" i="16"/>
  <c r="AV63" i="16" s="1"/>
  <c r="AM85" i="16"/>
  <c r="AV85" i="16" s="1"/>
  <c r="BE85" i="16" s="1"/>
  <c r="AM77" i="16"/>
  <c r="AV77" i="16" s="1"/>
  <c r="BE77" i="16" s="1"/>
  <c r="AD46" i="16"/>
  <c r="AM46" i="16" s="1"/>
  <c r="CK44" i="16"/>
  <c r="AD95" i="16"/>
  <c r="AD47" i="16"/>
  <c r="AM47" i="16" s="1"/>
  <c r="AM69" i="16"/>
  <c r="AV69" i="16" s="1"/>
  <c r="AD45" i="16"/>
  <c r="AM45" i="16" s="1"/>
  <c r="AM78" i="16"/>
  <c r="AD53" i="16"/>
  <c r="AM53" i="16" s="1"/>
  <c r="AM57" i="16"/>
  <c r="AM76" i="16"/>
  <c r="CJ31" i="16"/>
  <c r="AD96" i="16"/>
  <c r="AM99" i="16"/>
  <c r="CJ21" i="16"/>
  <c r="AD55" i="16"/>
  <c r="AM90" i="16"/>
  <c r="AD70" i="16"/>
  <c r="V55" i="16"/>
  <c r="Y55" i="16" s="1"/>
  <c r="CJ48" i="16"/>
  <c r="CJ30" i="16"/>
  <c r="BY51" i="16"/>
  <c r="CD51" i="16" s="1"/>
  <c r="CJ34" i="16"/>
  <c r="AD86" i="16"/>
  <c r="AM68" i="16"/>
  <c r="BY40" i="16"/>
  <c r="CD40" i="16" s="1"/>
  <c r="CJ29" i="16"/>
  <c r="AM92" i="16"/>
  <c r="AD54" i="16"/>
  <c r="AD94" i="16"/>
  <c r="AM65" i="16"/>
  <c r="AV65" i="16" s="1"/>
  <c r="AM98" i="16"/>
  <c r="AM83" i="16"/>
  <c r="AD79" i="16"/>
  <c r="BY49" i="16"/>
  <c r="CD49" i="16" s="1"/>
  <c r="BY56" i="16"/>
  <c r="CD56" i="16" s="1"/>
  <c r="CJ24" i="16"/>
  <c r="AM87" i="16"/>
  <c r="BY39" i="16"/>
  <c r="AM60" i="16"/>
  <c r="AV60" i="16" s="1"/>
  <c r="AV81" i="16"/>
  <c r="AM89" i="16"/>
  <c r="AV89" i="16" s="1"/>
  <c r="BE89" i="16" s="1"/>
  <c r="AM67" i="16"/>
  <c r="BY58" i="16"/>
  <c r="CD58" i="16" s="1"/>
  <c r="BY91" i="16"/>
  <c r="CD91" i="16" s="1"/>
  <c r="AM66" i="16"/>
  <c r="AM73" i="16"/>
  <c r="AM75" i="16"/>
  <c r="CP91" i="16"/>
  <c r="CP39" i="16"/>
  <c r="CP88" i="16"/>
  <c r="CP73" i="16"/>
  <c r="CP65" i="16"/>
  <c r="CP83" i="16"/>
  <c r="CP89" i="16"/>
  <c r="CP78" i="16"/>
  <c r="CP80" i="16"/>
  <c r="CP62" i="16"/>
  <c r="CP95" i="16"/>
  <c r="CP25" i="16"/>
  <c r="CP81" i="16"/>
  <c r="CP27" i="16"/>
  <c r="CP87" i="16"/>
  <c r="CP86" i="16"/>
  <c r="CP85" i="16"/>
  <c r="CP68" i="16"/>
  <c r="CP76" i="16"/>
  <c r="CP49" i="16"/>
  <c r="CP48" i="16"/>
  <c r="CP51" i="16"/>
  <c r="CP72" i="16"/>
  <c r="H74" i="16"/>
  <c r="I74" i="16" s="1"/>
  <c r="J74" i="16" s="1"/>
  <c r="H37" i="16"/>
  <c r="I37" i="16" s="1"/>
  <c r="J37" i="16" s="1"/>
  <c r="H97" i="16"/>
  <c r="I97" i="16" s="1"/>
  <c r="J97" i="16" s="1"/>
  <c r="H33" i="16"/>
  <c r="I33" i="16" s="1"/>
  <c r="J33" i="16" s="1"/>
  <c r="H82" i="16"/>
  <c r="I82" i="16" s="1"/>
  <c r="J82" i="16" s="1"/>
  <c r="H69" i="16"/>
  <c r="I69" i="16" s="1"/>
  <c r="J69" i="16" s="1"/>
  <c r="H59" i="16"/>
  <c r="I59" i="16" s="1"/>
  <c r="J59" i="16" s="1"/>
  <c r="H63" i="16"/>
  <c r="I63" i="16" s="1"/>
  <c r="J63" i="16" s="1"/>
  <c r="H93" i="16"/>
  <c r="I93" i="16" s="1"/>
  <c r="J93" i="16" s="1"/>
  <c r="H67" i="16"/>
  <c r="I67" i="16" s="1"/>
  <c r="J67" i="16" s="1"/>
  <c r="H66" i="16"/>
  <c r="I66" i="16" s="1"/>
  <c r="J66" i="16" s="1"/>
  <c r="H40" i="16"/>
  <c r="I40" i="16" s="1"/>
  <c r="J40" i="16" s="1"/>
  <c r="H57" i="16"/>
  <c r="I57" i="16" s="1"/>
  <c r="J57" i="16" s="1"/>
  <c r="H38" i="16"/>
  <c r="I38" i="16" s="1"/>
  <c r="J38" i="16" s="1"/>
  <c r="H32" i="16"/>
  <c r="I32" i="16" s="1"/>
  <c r="J32" i="16" s="1"/>
  <c r="H28" i="16"/>
  <c r="I28" i="16" s="1"/>
  <c r="J28" i="16" s="1"/>
  <c r="H70" i="16"/>
  <c r="I70" i="16" s="1"/>
  <c r="J70" i="16" s="1"/>
  <c r="H58" i="16"/>
  <c r="I58" i="16" s="1"/>
  <c r="J58" i="16" s="1"/>
  <c r="H60" i="16"/>
  <c r="I60" i="16" s="1"/>
  <c r="J60" i="16" s="1"/>
  <c r="H55" i="16"/>
  <c r="I55" i="16" s="1"/>
  <c r="J55" i="16" s="1"/>
  <c r="H52" i="16"/>
  <c r="I52" i="16" s="1"/>
  <c r="J52" i="16" s="1"/>
  <c r="H50" i="16"/>
  <c r="I50" i="16" s="1"/>
  <c r="J50" i="16" s="1"/>
  <c r="H30" i="16"/>
  <c r="I30" i="16" s="1"/>
  <c r="J30" i="16" s="1"/>
  <c r="H36" i="16"/>
  <c r="I36" i="16" s="1"/>
  <c r="J36" i="16" s="1"/>
  <c r="V92" i="16"/>
  <c r="AE92" i="16" s="1"/>
  <c r="AH92" i="16" s="1"/>
  <c r="H47" i="16"/>
  <c r="I47" i="16" s="1"/>
  <c r="J47" i="16" s="1"/>
  <c r="V69" i="16"/>
  <c r="H98" i="16"/>
  <c r="I98" i="16" s="1"/>
  <c r="J98" i="16" s="1"/>
  <c r="H35" i="16"/>
  <c r="I35" i="16" s="1"/>
  <c r="J35" i="16" s="1"/>
  <c r="H84" i="16"/>
  <c r="I84" i="16" s="1"/>
  <c r="J84" i="16" s="1"/>
  <c r="H29" i="16"/>
  <c r="I29" i="16" s="1"/>
  <c r="J29" i="16" s="1"/>
  <c r="H43" i="16"/>
  <c r="I43" i="16" s="1"/>
  <c r="J43" i="16" s="1"/>
  <c r="V98" i="16"/>
  <c r="AE98" i="16" s="1"/>
  <c r="AH98" i="16" s="1"/>
  <c r="V78" i="16"/>
  <c r="AE78" i="16" s="1"/>
  <c r="AH78" i="16" s="1"/>
  <c r="V39" i="16"/>
  <c r="Y39" i="16" s="1"/>
  <c r="V36" i="16"/>
  <c r="CK21" i="16"/>
  <c r="H44" i="16"/>
  <c r="I44" i="16" s="1"/>
  <c r="J44" i="16" s="1"/>
  <c r="V93" i="16"/>
  <c r="Y93" i="16" s="1"/>
  <c r="V46" i="16"/>
  <c r="Y46" i="16" s="1"/>
  <c r="CM11" i="16"/>
  <c r="CE11" i="16"/>
  <c r="CF11" i="16" s="1"/>
  <c r="CG11" i="16" s="1"/>
  <c r="V59" i="16"/>
  <c r="CB17" i="16"/>
  <c r="H17" i="16"/>
  <c r="I17" i="16" s="1"/>
  <c r="J17" i="16" s="1"/>
  <c r="H34" i="16"/>
  <c r="I34" i="16" s="1"/>
  <c r="J34" i="16" s="1"/>
  <c r="H14" i="16"/>
  <c r="I14" i="16" s="1"/>
  <c r="J14" i="16" s="1"/>
  <c r="CP14" i="16" s="1"/>
  <c r="CB14" i="16"/>
  <c r="CB12" i="16"/>
  <c r="H12" i="16"/>
  <c r="I12" i="16" s="1"/>
  <c r="J12" i="16" s="1"/>
  <c r="H18" i="16"/>
  <c r="I18" i="16" s="1"/>
  <c r="J18" i="16" s="1"/>
  <c r="CB18" i="16"/>
  <c r="V89" i="16"/>
  <c r="H99" i="16"/>
  <c r="I99" i="16" s="1"/>
  <c r="J99" i="16" s="1"/>
  <c r="H61" i="16"/>
  <c r="I61" i="16" s="1"/>
  <c r="J61" i="16" s="1"/>
  <c r="CB15" i="16"/>
  <c r="H15" i="16"/>
  <c r="I15" i="16" s="1"/>
  <c r="J15" i="16" s="1"/>
  <c r="H10" i="16"/>
  <c r="I10" i="16" s="1"/>
  <c r="J10" i="16" s="1"/>
  <c r="CB10" i="16"/>
  <c r="H92" i="16"/>
  <c r="I92" i="16" s="1"/>
  <c r="J92" i="16" s="1"/>
  <c r="H94" i="16"/>
  <c r="I94" i="16" s="1"/>
  <c r="J94" i="16" s="1"/>
  <c r="CB20" i="16"/>
  <c r="H20" i="16"/>
  <c r="I20" i="16" s="1"/>
  <c r="J20" i="16" s="1"/>
  <c r="H16" i="16"/>
  <c r="I16" i="16" s="1"/>
  <c r="J16" i="16" s="1"/>
  <c r="CB16" i="16"/>
  <c r="H71" i="16"/>
  <c r="I71" i="16" s="1"/>
  <c r="J71" i="16" s="1"/>
  <c r="H53" i="16"/>
  <c r="I53" i="16" s="1"/>
  <c r="J53" i="16" s="1"/>
  <c r="CM9" i="16"/>
  <c r="CE9" i="16"/>
  <c r="CF9" i="16" s="1"/>
  <c r="CG9" i="16" s="1"/>
  <c r="H19" i="16"/>
  <c r="I19" i="16" s="1"/>
  <c r="J19" i="16" s="1"/>
  <c r="CB19" i="16"/>
  <c r="CB13" i="16"/>
  <c r="H13" i="16"/>
  <c r="I13" i="16" s="1"/>
  <c r="J13" i="16" s="1"/>
  <c r="V97" i="16"/>
  <c r="V51" i="16"/>
  <c r="H64" i="16"/>
  <c r="I64" i="16" s="1"/>
  <c r="J64" i="16" s="1"/>
  <c r="V57" i="16"/>
  <c r="AE57" i="16" s="1"/>
  <c r="AH57" i="16" s="1"/>
  <c r="V73" i="16"/>
  <c r="V91" i="16"/>
  <c r="H79" i="16"/>
  <c r="I79" i="16" s="1"/>
  <c r="J79" i="16" s="1"/>
  <c r="V80" i="16"/>
  <c r="Y80" i="16" s="1"/>
  <c r="H45" i="16"/>
  <c r="I45" i="16" s="1"/>
  <c r="J45" i="16" s="1"/>
  <c r="CC28" i="16"/>
  <c r="CN28" i="16" s="1"/>
  <c r="V88" i="16"/>
  <c r="V72" i="16"/>
  <c r="V86" i="16"/>
  <c r="Y86" i="16" s="1"/>
  <c r="H24" i="16"/>
  <c r="I24" i="16" s="1"/>
  <c r="J24" i="16" s="1"/>
  <c r="H77" i="16"/>
  <c r="I77" i="16" s="1"/>
  <c r="J77" i="16" s="1"/>
  <c r="V53" i="16"/>
  <c r="Y53" i="16" s="1"/>
  <c r="V64" i="16"/>
  <c r="Y64" i="16" s="1"/>
  <c r="L65" i="19"/>
  <c r="V85" i="16"/>
  <c r="H46" i="16"/>
  <c r="I46" i="16" s="1"/>
  <c r="J46" i="16" s="1"/>
  <c r="H90" i="16"/>
  <c r="I90" i="16" s="1"/>
  <c r="J90" i="16" s="1"/>
  <c r="H56" i="16"/>
  <c r="I56" i="16" s="1"/>
  <c r="J56" i="16" s="1"/>
  <c r="H26" i="16"/>
  <c r="I26" i="16" s="1"/>
  <c r="J26" i="16" s="1"/>
  <c r="H22" i="16"/>
  <c r="I22" i="16" s="1"/>
  <c r="J22" i="16" s="1"/>
  <c r="Q28" i="16"/>
  <c r="R28" i="16" s="1"/>
  <c r="S28" i="16" s="1"/>
  <c r="H31" i="16"/>
  <c r="I31" i="16" s="1"/>
  <c r="J31" i="16" s="1"/>
  <c r="H96" i="16"/>
  <c r="I96" i="16" s="1"/>
  <c r="J96" i="16" s="1"/>
  <c r="V79" i="16"/>
  <c r="Y79" i="16" s="1"/>
  <c r="V49" i="16"/>
  <c r="V58" i="16"/>
  <c r="H75" i="16"/>
  <c r="I75" i="16" s="1"/>
  <c r="J75" i="16" s="1"/>
  <c r="E7" i="16"/>
  <c r="V87" i="16"/>
  <c r="V77" i="16"/>
  <c r="V84" i="16"/>
  <c r="H54" i="16"/>
  <c r="I54" i="16" s="1"/>
  <c r="J54" i="16" s="1"/>
  <c r="V70" i="16"/>
  <c r="Y70" i="16" s="1"/>
  <c r="H42" i="16"/>
  <c r="I42" i="16" s="1"/>
  <c r="J42" i="16" s="1"/>
  <c r="H23" i="16"/>
  <c r="I23" i="16" s="1"/>
  <c r="J23" i="16" s="1"/>
  <c r="H41" i="16"/>
  <c r="I41" i="16" s="1"/>
  <c r="J41" i="16" s="1"/>
  <c r="M7" i="16"/>
  <c r="V75" i="16"/>
  <c r="Q44" i="16"/>
  <c r="R44" i="16" s="1"/>
  <c r="S44" i="16" s="1"/>
  <c r="V38" i="16"/>
  <c r="Y38" i="16" s="1"/>
  <c r="Q82" i="16"/>
  <c r="R82" i="16" s="1"/>
  <c r="S82" i="16" s="1"/>
  <c r="V35" i="16"/>
  <c r="F7" i="16"/>
  <c r="V42" i="16"/>
  <c r="AE42" i="16" s="1"/>
  <c r="AN42" i="16" s="1"/>
  <c r="H21" i="16"/>
  <c r="I21" i="16" s="1"/>
  <c r="J21" i="16" s="1"/>
  <c r="CB28" i="16"/>
  <c r="CE28" i="16" s="1"/>
  <c r="CF28" i="16" s="1"/>
  <c r="Q74" i="16"/>
  <c r="R74" i="16" s="1"/>
  <c r="S74" i="16" s="1"/>
  <c r="V96" i="16"/>
  <c r="Y96" i="16" s="1"/>
  <c r="V41" i="16"/>
  <c r="AE41" i="16" s="1"/>
  <c r="V48" i="16"/>
  <c r="AE66" i="16"/>
  <c r="AH66" i="16" s="1"/>
  <c r="AE99" i="16"/>
  <c r="AH99" i="16" s="1"/>
  <c r="Q43" i="16"/>
  <c r="R43" i="16" s="1"/>
  <c r="S43" i="16" s="1"/>
  <c r="AE60" i="16"/>
  <c r="AH60" i="16" s="1"/>
  <c r="BY59" i="16"/>
  <c r="CD59" i="16" s="1"/>
  <c r="AE44" i="16"/>
  <c r="Q50" i="16"/>
  <c r="R50" i="16" s="1"/>
  <c r="S50" i="16" s="1"/>
  <c r="W44" i="16" l="1"/>
  <c r="X44" i="16"/>
  <c r="O19" i="19"/>
  <c r="L67" i="19" s="1"/>
  <c r="Q19" i="19"/>
  <c r="N67" i="19" s="1"/>
  <c r="J19" i="19"/>
  <c r="H22" i="19"/>
  <c r="P65" i="19" s="1"/>
  <c r="L10" i="19"/>
  <c r="L56" i="19" s="1"/>
  <c r="N64" i="19" s="1"/>
  <c r="J10" i="19"/>
  <c r="J56" i="19" s="1"/>
  <c r="L64" i="19" s="1"/>
  <c r="G29" i="19"/>
  <c r="J71" i="19" s="1"/>
  <c r="M22" i="19"/>
  <c r="O67" i="19" s="1"/>
  <c r="T67" i="19" s="1"/>
  <c r="U67" i="19" s="1"/>
  <c r="AI38" i="16"/>
  <c r="AJ38" i="16" s="1"/>
  <c r="AK38" i="16" s="1"/>
  <c r="AO44" i="16"/>
  <c r="AQ42" i="16"/>
  <c r="AP42" i="16"/>
  <c r="AO42" i="16"/>
  <c r="AP44" i="16"/>
  <c r="AR44" i="16" s="1"/>
  <c r="AS44" i="16" s="1"/>
  <c r="AT44" i="16" s="1"/>
  <c r="CJ44" i="16"/>
  <c r="W52" i="16"/>
  <c r="AE56" i="16"/>
  <c r="AH56" i="16" s="1"/>
  <c r="W56" i="16"/>
  <c r="X43" i="16"/>
  <c r="Z43" i="16" s="1"/>
  <c r="AA43" i="16" s="1"/>
  <c r="AB43" i="16" s="1"/>
  <c r="AE61" i="16"/>
  <c r="AF61" i="16" s="1"/>
  <c r="CG28" i="16"/>
  <c r="CA28" i="16" s="1"/>
  <c r="CL28" i="16" s="1"/>
  <c r="W43" i="16"/>
  <c r="AE43" i="16"/>
  <c r="CK43" i="16"/>
  <c r="AM74" i="16"/>
  <c r="AV74" i="16" s="1"/>
  <c r="BE74" i="16" s="1"/>
  <c r="CJ43" i="16"/>
  <c r="AE40" i="16"/>
  <c r="AF40" i="16" s="1"/>
  <c r="Y29" i="16"/>
  <c r="X29" i="16"/>
  <c r="CB29" i="16" s="1"/>
  <c r="CM29" i="16" s="1"/>
  <c r="W29" i="16"/>
  <c r="CC29" i="16" s="1"/>
  <c r="CN29" i="16" s="1"/>
  <c r="AM82" i="16"/>
  <c r="AN82" i="16" s="1"/>
  <c r="AQ82" i="16" s="1"/>
  <c r="X34" i="16"/>
  <c r="Z34" i="16" s="1"/>
  <c r="AA34" i="16" s="1"/>
  <c r="AB34" i="16" s="1"/>
  <c r="Y30" i="16"/>
  <c r="X30" i="16"/>
  <c r="CB30" i="16" s="1"/>
  <c r="CE30" i="16" s="1"/>
  <c r="CF30" i="16" s="1"/>
  <c r="CG30" i="16" s="1"/>
  <c r="W30" i="16"/>
  <c r="CC30" i="16" s="1"/>
  <c r="CN30" i="16" s="1"/>
  <c r="AE39" i="16"/>
  <c r="AF39" i="16" s="1"/>
  <c r="Y31" i="16"/>
  <c r="X31" i="16"/>
  <c r="W31" i="16"/>
  <c r="CC31" i="16" s="1"/>
  <c r="CN31" i="16" s="1"/>
  <c r="X56" i="16"/>
  <c r="Z56" i="16" s="1"/>
  <c r="AA56" i="16" s="1"/>
  <c r="AB56" i="16" s="1"/>
  <c r="AH41" i="16"/>
  <c r="AG41" i="16"/>
  <c r="AF41" i="16"/>
  <c r="Y52" i="16"/>
  <c r="Z52" i="16" s="1"/>
  <c r="AA52" i="16" s="1"/>
  <c r="AB52" i="16" s="1"/>
  <c r="AE52" i="16"/>
  <c r="AH42" i="16"/>
  <c r="AF42" i="16"/>
  <c r="AG42" i="16"/>
  <c r="BE69" i="16"/>
  <c r="BY69" i="16" s="1"/>
  <c r="CD69" i="16" s="1"/>
  <c r="W34" i="16"/>
  <c r="CC34" i="16" s="1"/>
  <c r="CN34" i="16" s="1"/>
  <c r="AE94" i="16"/>
  <c r="AH94" i="16" s="1"/>
  <c r="Q22" i="16"/>
  <c r="R22" i="16" s="1"/>
  <c r="S22" i="16" s="1"/>
  <c r="AE50" i="16"/>
  <c r="AH50" i="16" s="1"/>
  <c r="BY50" i="16"/>
  <c r="CD50" i="16" s="1"/>
  <c r="Q21" i="16"/>
  <c r="R21" i="16" s="1"/>
  <c r="S21" i="16" s="1"/>
  <c r="AF78" i="16"/>
  <c r="AG66" i="16"/>
  <c r="AG98" i="16"/>
  <c r="AF98" i="16"/>
  <c r="Q78" i="16"/>
  <c r="R78" i="16" s="1"/>
  <c r="S78" i="16" s="1"/>
  <c r="AG60" i="16"/>
  <c r="AF66" i="16"/>
  <c r="AF90" i="16"/>
  <c r="AG63" i="16"/>
  <c r="AF92" i="16"/>
  <c r="AG90" i="16"/>
  <c r="AF60" i="16"/>
  <c r="AF68" i="16"/>
  <c r="AG83" i="16"/>
  <c r="AF57" i="16"/>
  <c r="AF67" i="16"/>
  <c r="AG57" i="16"/>
  <c r="AG67" i="16"/>
  <c r="AG68" i="16"/>
  <c r="AF63" i="16"/>
  <c r="AG82" i="16"/>
  <c r="AF99" i="16"/>
  <c r="AH44" i="16"/>
  <c r="AG44" i="16"/>
  <c r="AF44" i="16"/>
  <c r="AF82" i="16"/>
  <c r="AG78" i="16"/>
  <c r="AG74" i="16"/>
  <c r="AF76" i="16"/>
  <c r="AF65" i="16"/>
  <c r="AG99" i="16"/>
  <c r="AH81" i="16"/>
  <c r="AF81" i="16"/>
  <c r="AG81" i="16"/>
  <c r="AF74" i="16"/>
  <c r="AG76" i="16"/>
  <c r="AG92" i="16"/>
  <c r="AF83" i="16"/>
  <c r="AG65" i="16"/>
  <c r="Q75" i="16"/>
  <c r="R75" i="16" s="1"/>
  <c r="S75" i="16" s="1"/>
  <c r="W95" i="16"/>
  <c r="W61" i="16"/>
  <c r="X46" i="16"/>
  <c r="Q99" i="16"/>
  <c r="R99" i="16" s="1"/>
  <c r="S99" i="16" s="1"/>
  <c r="Q30" i="16"/>
  <c r="R30" i="16" s="1"/>
  <c r="S30" i="16" s="1"/>
  <c r="Q69" i="16"/>
  <c r="R69" i="16" s="1"/>
  <c r="S69" i="16" s="1"/>
  <c r="Q36" i="16"/>
  <c r="R36" i="16" s="1"/>
  <c r="S36" i="16" s="1"/>
  <c r="Q25" i="16"/>
  <c r="R25" i="16" s="1"/>
  <c r="S25" i="16" s="1"/>
  <c r="Q33" i="16"/>
  <c r="R33" i="16" s="1"/>
  <c r="S33" i="16" s="1"/>
  <c r="Q88" i="16"/>
  <c r="R88" i="16" s="1"/>
  <c r="S88" i="16" s="1"/>
  <c r="Q84" i="16"/>
  <c r="R84" i="16" s="1"/>
  <c r="S84" i="16" s="1"/>
  <c r="W71" i="16"/>
  <c r="X93" i="16"/>
  <c r="Z93" i="16" s="1"/>
  <c r="AA93" i="16" s="1"/>
  <c r="AB93" i="16" s="1"/>
  <c r="W38" i="16"/>
  <c r="CC38" i="16" s="1"/>
  <c r="CN38" i="16" s="1"/>
  <c r="X62" i="16"/>
  <c r="Z62" i="16" s="1"/>
  <c r="AA62" i="16" s="1"/>
  <c r="AB62" i="16" s="1"/>
  <c r="X45" i="16"/>
  <c r="Z45" i="16" s="1"/>
  <c r="AA45" i="16" s="1"/>
  <c r="AB45" i="16" s="1"/>
  <c r="W96" i="16"/>
  <c r="X80" i="16"/>
  <c r="Z80" i="16" s="1"/>
  <c r="AA80" i="16" s="1"/>
  <c r="AB80" i="16" s="1"/>
  <c r="X39" i="16"/>
  <c r="W45" i="16"/>
  <c r="X47" i="16"/>
  <c r="Z47" i="16" s="1"/>
  <c r="AA47" i="16" s="1"/>
  <c r="AB47" i="16" s="1"/>
  <c r="W64" i="16"/>
  <c r="X96" i="16"/>
  <c r="Z96" i="16" s="1"/>
  <c r="AA96" i="16" s="1"/>
  <c r="AB96" i="16" s="1"/>
  <c r="W32" i="16"/>
  <c r="CC32" i="16" s="1"/>
  <c r="CN32" i="16" s="1"/>
  <c r="X54" i="16"/>
  <c r="Z54" i="16" s="1"/>
  <c r="AA54" i="16" s="1"/>
  <c r="AB54" i="16" s="1"/>
  <c r="X64" i="16"/>
  <c r="Z64" i="16" s="1"/>
  <c r="AA64" i="16" s="1"/>
  <c r="AB64" i="16" s="1"/>
  <c r="X86" i="16"/>
  <c r="Z86" i="16" s="1"/>
  <c r="AA86" i="16" s="1"/>
  <c r="AB86" i="16" s="1"/>
  <c r="W54" i="16"/>
  <c r="W55" i="16"/>
  <c r="Y84" i="16"/>
  <c r="W84" i="16"/>
  <c r="X84" i="16"/>
  <c r="W79" i="16"/>
  <c r="CJ61" i="16"/>
  <c r="Y67" i="16"/>
  <c r="W67" i="16"/>
  <c r="X67" i="16"/>
  <c r="X79" i="16"/>
  <c r="Z79" i="16" s="1"/>
  <c r="AA79" i="16" s="1"/>
  <c r="AB79" i="16" s="1"/>
  <c r="W86" i="16"/>
  <c r="W62" i="16"/>
  <c r="Y48" i="16"/>
  <c r="W48" i="16"/>
  <c r="X48" i="16"/>
  <c r="AE59" i="16"/>
  <c r="Y59" i="16"/>
  <c r="X59" i="16"/>
  <c r="W59" i="16"/>
  <c r="AE69" i="16"/>
  <c r="AN69" i="16" s="1"/>
  <c r="AO69" i="16" s="1"/>
  <c r="Y69" i="16"/>
  <c r="X69" i="16"/>
  <c r="W69" i="16"/>
  <c r="Y65" i="16"/>
  <c r="X65" i="16"/>
  <c r="W65" i="16"/>
  <c r="Y83" i="16"/>
  <c r="W83" i="16"/>
  <c r="X83" i="16"/>
  <c r="W39" i="16"/>
  <c r="W80" i="16"/>
  <c r="X94" i="16"/>
  <c r="Z94" i="16" s="1"/>
  <c r="AA94" i="16" s="1"/>
  <c r="AB94" i="16" s="1"/>
  <c r="Y68" i="16"/>
  <c r="X68" i="16"/>
  <c r="W68" i="16"/>
  <c r="Y36" i="16"/>
  <c r="X36" i="16"/>
  <c r="CB36" i="16" s="1"/>
  <c r="CE36" i="16" s="1"/>
  <c r="CF36" i="16" s="1"/>
  <c r="CG36" i="16" s="1"/>
  <c r="W36" i="16"/>
  <c r="CC36" i="16" s="1"/>
  <c r="CN36" i="16" s="1"/>
  <c r="W94" i="16"/>
  <c r="AN57" i="16"/>
  <c r="AQ57" i="16" s="1"/>
  <c r="Y41" i="16"/>
  <c r="W41" i="16"/>
  <c r="X41" i="16"/>
  <c r="Y85" i="16"/>
  <c r="X85" i="16"/>
  <c r="W85" i="16"/>
  <c r="Y72" i="16"/>
  <c r="X72" i="16"/>
  <c r="W72" i="16"/>
  <c r="Y91" i="16"/>
  <c r="W91" i="16"/>
  <c r="X91" i="16"/>
  <c r="Y98" i="16"/>
  <c r="X98" i="16"/>
  <c r="W98" i="16"/>
  <c r="Y92" i="16"/>
  <c r="W92" i="16"/>
  <c r="X92" i="16"/>
  <c r="CK38" i="16"/>
  <c r="X37" i="16"/>
  <c r="CB37" i="16" s="1"/>
  <c r="W93" i="16"/>
  <c r="X95" i="16"/>
  <c r="Z95" i="16" s="1"/>
  <c r="AA95" i="16" s="1"/>
  <c r="AB95" i="16" s="1"/>
  <c r="W46" i="16"/>
  <c r="X55" i="16"/>
  <c r="Z55" i="16" s="1"/>
  <c r="AA55" i="16" s="1"/>
  <c r="AB55" i="16" s="1"/>
  <c r="X71" i="16"/>
  <c r="Z71" i="16" s="1"/>
  <c r="AA71" i="16" s="1"/>
  <c r="AB71" i="16" s="1"/>
  <c r="X53" i="16"/>
  <c r="Z53" i="16" s="1"/>
  <c r="AA53" i="16" s="1"/>
  <c r="AB53" i="16" s="1"/>
  <c r="Y75" i="16"/>
  <c r="W75" i="16"/>
  <c r="X75" i="16"/>
  <c r="Y89" i="16"/>
  <c r="X89" i="16"/>
  <c r="W89" i="16"/>
  <c r="Y81" i="16"/>
  <c r="X81" i="16"/>
  <c r="W81" i="16"/>
  <c r="AE51" i="16"/>
  <c r="AN51" i="16" s="1"/>
  <c r="Y51" i="16"/>
  <c r="W51" i="16"/>
  <c r="X51" i="16"/>
  <c r="Y63" i="16"/>
  <c r="X63" i="16"/>
  <c r="W63" i="16"/>
  <c r="Y42" i="16"/>
  <c r="X42" i="16"/>
  <c r="W42" i="16"/>
  <c r="AE97" i="16"/>
  <c r="AN97" i="16" s="1"/>
  <c r="Y97" i="16"/>
  <c r="W97" i="16"/>
  <c r="X97" i="16"/>
  <c r="Y35" i="16"/>
  <c r="X35" i="16"/>
  <c r="CB35" i="16" s="1"/>
  <c r="CM35" i="16" s="1"/>
  <c r="W35" i="16"/>
  <c r="CC35" i="16" s="1"/>
  <c r="CN35" i="16" s="1"/>
  <c r="Y78" i="16"/>
  <c r="X78" i="16"/>
  <c r="W78" i="16"/>
  <c r="Y58" i="16"/>
  <c r="X58" i="16"/>
  <c r="W58" i="16"/>
  <c r="Y73" i="16"/>
  <c r="X73" i="16"/>
  <c r="W73" i="16"/>
  <c r="CJ32" i="16"/>
  <c r="X40" i="16"/>
  <c r="Z40" i="16" s="1"/>
  <c r="AA40" i="16" s="1"/>
  <c r="AB40" i="16" s="1"/>
  <c r="X70" i="16"/>
  <c r="Z70" i="16" s="1"/>
  <c r="AA70" i="16" s="1"/>
  <c r="AB70" i="16" s="1"/>
  <c r="W53" i="16"/>
  <c r="Y77" i="16"/>
  <c r="X77" i="16"/>
  <c r="W77" i="16"/>
  <c r="Y87" i="16"/>
  <c r="W87" i="16"/>
  <c r="X87" i="16"/>
  <c r="W37" i="16"/>
  <c r="CC37" i="16" s="1"/>
  <c r="CN37" i="16" s="1"/>
  <c r="Y49" i="16"/>
  <c r="X49" i="16"/>
  <c r="W49" i="16"/>
  <c r="AE88" i="16"/>
  <c r="AN88" i="16" s="1"/>
  <c r="AQ88" i="16" s="1"/>
  <c r="Y88" i="16"/>
  <c r="X88" i="16"/>
  <c r="W88" i="16"/>
  <c r="Y57" i="16"/>
  <c r="X57" i="16"/>
  <c r="W57" i="16"/>
  <c r="Y76" i="16"/>
  <c r="X76" i="16"/>
  <c r="W76" i="16"/>
  <c r="Y90" i="16"/>
  <c r="X90" i="16"/>
  <c r="W90" i="16"/>
  <c r="X61" i="16"/>
  <c r="Z61" i="16" s="1"/>
  <c r="AA61" i="16" s="1"/>
  <c r="AB61" i="16" s="1"/>
  <c r="W40" i="16"/>
  <c r="W70" i="16"/>
  <c r="W47" i="16"/>
  <c r="X32" i="16"/>
  <c r="CB32" i="16" s="1"/>
  <c r="CM32" i="16" s="1"/>
  <c r="X38" i="16"/>
  <c r="BY53" i="16"/>
  <c r="CD53" i="16" s="1"/>
  <c r="AE55" i="16"/>
  <c r="AH55" i="16" s="1"/>
  <c r="CK37" i="16"/>
  <c r="CD37" i="16"/>
  <c r="CJ38" i="16"/>
  <c r="AE45" i="16"/>
  <c r="AH45" i="16" s="1"/>
  <c r="BY85" i="16"/>
  <c r="CD85" i="16" s="1"/>
  <c r="AE80" i="16"/>
  <c r="AH80" i="16" s="1"/>
  <c r="BY60" i="16"/>
  <c r="CD60" i="16" s="1"/>
  <c r="AE95" i="16"/>
  <c r="AH95" i="16" s="1"/>
  <c r="AE62" i="16"/>
  <c r="AH62" i="16" s="1"/>
  <c r="CK32" i="16"/>
  <c r="AE96" i="16"/>
  <c r="AH96" i="16" s="1"/>
  <c r="CK39" i="16"/>
  <c r="CD39" i="16"/>
  <c r="AE47" i="16"/>
  <c r="AH47" i="16" s="1"/>
  <c r="CJ37" i="16"/>
  <c r="BY77" i="16"/>
  <c r="CB23" i="16"/>
  <c r="CE23" i="16" s="1"/>
  <c r="CF23" i="16" s="1"/>
  <c r="CG23" i="16" s="1"/>
  <c r="Q37" i="16"/>
  <c r="R37" i="16" s="1"/>
  <c r="S37" i="16" s="1"/>
  <c r="Q90" i="16"/>
  <c r="R90" i="16" s="1"/>
  <c r="S90" i="16" s="1"/>
  <c r="Q49" i="16"/>
  <c r="R49" i="16" s="1"/>
  <c r="S49" i="16" s="1"/>
  <c r="Q89" i="16"/>
  <c r="R89" i="16" s="1"/>
  <c r="S89" i="16" s="1"/>
  <c r="Q60" i="16"/>
  <c r="R60" i="16" s="1"/>
  <c r="S60" i="16" s="1"/>
  <c r="Q85" i="16"/>
  <c r="R85" i="16" s="1"/>
  <c r="S85" i="16" s="1"/>
  <c r="Q27" i="16"/>
  <c r="R27" i="16" s="1"/>
  <c r="S27" i="16" s="1"/>
  <c r="Q98" i="16"/>
  <c r="R98" i="16" s="1"/>
  <c r="S98" i="16" s="1"/>
  <c r="CK61" i="16"/>
  <c r="Q65" i="16"/>
  <c r="R65" i="16" s="1"/>
  <c r="S65" i="16" s="1"/>
  <c r="Q59" i="16"/>
  <c r="R59" i="16" s="1"/>
  <c r="S59" i="16" s="1"/>
  <c r="Q73" i="16"/>
  <c r="R73" i="16" s="1"/>
  <c r="S73" i="16" s="1"/>
  <c r="Q81" i="16"/>
  <c r="R81" i="16" s="1"/>
  <c r="S81" i="16" s="1"/>
  <c r="Q35" i="16"/>
  <c r="R35" i="16" s="1"/>
  <c r="S35" i="16" s="1"/>
  <c r="Q97" i="16"/>
  <c r="R97" i="16" s="1"/>
  <c r="S97" i="16" s="1"/>
  <c r="CB24" i="16"/>
  <c r="CM24" i="16" s="1"/>
  <c r="Q24" i="16"/>
  <c r="R24" i="16" s="1"/>
  <c r="S24" i="16" s="1"/>
  <c r="Q72" i="16"/>
  <c r="R72" i="16" s="1"/>
  <c r="S72" i="16" s="1"/>
  <c r="CM27" i="16"/>
  <c r="CP10" i="16"/>
  <c r="CK97" i="16"/>
  <c r="CA11" i="16"/>
  <c r="CL11" i="16" s="1"/>
  <c r="CJ97" i="16"/>
  <c r="CP13" i="16"/>
  <c r="CA9" i="16"/>
  <c r="CL9" i="16" s="1"/>
  <c r="CP12" i="16"/>
  <c r="AE93" i="16"/>
  <c r="AH93" i="16" s="1"/>
  <c r="CK56" i="16"/>
  <c r="CJ91" i="16"/>
  <c r="CK91" i="16"/>
  <c r="AV68" i="16"/>
  <c r="AV90" i="16"/>
  <c r="AM54" i="16"/>
  <c r="AV72" i="16"/>
  <c r="BE72" i="16" s="1"/>
  <c r="AM71" i="16"/>
  <c r="AV71" i="16" s="1"/>
  <c r="BE71" i="16" s="1"/>
  <c r="AM64" i="16"/>
  <c r="AV64" i="16" s="1"/>
  <c r="CJ56" i="16"/>
  <c r="BE81" i="16"/>
  <c r="AV87" i="16"/>
  <c r="CJ49" i="16"/>
  <c r="CK49" i="16"/>
  <c r="CJ51" i="16"/>
  <c r="CK51" i="16"/>
  <c r="AD7" i="16"/>
  <c r="BY45" i="16"/>
  <c r="CD45" i="16" s="1"/>
  <c r="AM93" i="16"/>
  <c r="AV93" i="16" s="1"/>
  <c r="BE93" i="16" s="1"/>
  <c r="CA27" i="16"/>
  <c r="CL27" i="16" s="1"/>
  <c r="CA22" i="16"/>
  <c r="CL22" i="16" s="1"/>
  <c r="AV83" i="16"/>
  <c r="AM96" i="16"/>
  <c r="AV78" i="16"/>
  <c r="AM95" i="16"/>
  <c r="AV95" i="16" s="1"/>
  <c r="BE95" i="16" s="1"/>
  <c r="AV73" i="16"/>
  <c r="BE73" i="16" s="1"/>
  <c r="AV67" i="16"/>
  <c r="CJ40" i="16"/>
  <c r="CK40" i="16"/>
  <c r="AV75" i="16"/>
  <c r="AV92" i="16"/>
  <c r="BY57" i="16"/>
  <c r="CD57" i="16" s="1"/>
  <c r="AV84" i="16"/>
  <c r="AE54" i="16"/>
  <c r="AH54" i="16" s="1"/>
  <c r="AM94" i="16"/>
  <c r="AM80" i="16"/>
  <c r="AE71" i="16"/>
  <c r="AH71" i="16" s="1"/>
  <c r="AE46" i="16"/>
  <c r="AH46" i="16" s="1"/>
  <c r="AV66" i="16"/>
  <c r="CJ58" i="16"/>
  <c r="CK58" i="16"/>
  <c r="BY89" i="16"/>
  <c r="CD89" i="16" s="1"/>
  <c r="CJ39" i="16"/>
  <c r="AM79" i="16"/>
  <c r="AV79" i="16" s="1"/>
  <c r="BE79" i="16" s="1"/>
  <c r="AV98" i="16"/>
  <c r="AM86" i="16"/>
  <c r="AM55" i="16"/>
  <c r="BY63" i="16"/>
  <c r="CD63" i="16" s="1"/>
  <c r="AV88" i="16"/>
  <c r="BY46" i="16"/>
  <c r="CD46" i="16" s="1"/>
  <c r="AM70" i="16"/>
  <c r="AV99" i="16"/>
  <c r="S29" i="19" s="1"/>
  <c r="J75" i="19" s="1"/>
  <c r="AV76" i="16"/>
  <c r="BY47" i="16"/>
  <c r="CD47" i="16" s="1"/>
  <c r="AM62" i="16"/>
  <c r="AV62" i="16" s="1"/>
  <c r="BY65" i="16"/>
  <c r="CD65" i="16" s="1"/>
  <c r="Q68" i="16"/>
  <c r="R68" i="16" s="1"/>
  <c r="S68" i="16" s="1"/>
  <c r="Q92" i="16"/>
  <c r="R92" i="16" s="1"/>
  <c r="S92" i="16" s="1"/>
  <c r="Q67" i="16"/>
  <c r="R67" i="16" s="1"/>
  <c r="S67" i="16" s="1"/>
  <c r="Q76" i="16"/>
  <c r="R76" i="16" s="1"/>
  <c r="S76" i="16" s="1"/>
  <c r="Q46" i="16"/>
  <c r="R46" i="16" s="1"/>
  <c r="S46" i="16" s="1"/>
  <c r="Q66" i="16"/>
  <c r="R66" i="16" s="1"/>
  <c r="S66" i="16" s="1"/>
  <c r="Q40" i="16"/>
  <c r="R40" i="16" s="1"/>
  <c r="S40" i="16" s="1"/>
  <c r="Q77" i="16"/>
  <c r="R77" i="16" s="1"/>
  <c r="S77" i="16" s="1"/>
  <c r="CC33" i="16"/>
  <c r="CN33" i="16" s="1"/>
  <c r="Q57" i="16"/>
  <c r="R57" i="16" s="1"/>
  <c r="S57" i="16" s="1"/>
  <c r="Q39" i="16"/>
  <c r="R39" i="16" s="1"/>
  <c r="S39" i="16" s="1"/>
  <c r="CP44" i="16"/>
  <c r="CP84" i="16"/>
  <c r="CP59" i="16"/>
  <c r="CP38" i="16"/>
  <c r="CP79" i="16"/>
  <c r="CP33" i="16"/>
  <c r="CP54" i="16"/>
  <c r="CP75" i="16"/>
  <c r="CP22" i="16"/>
  <c r="CP45" i="16"/>
  <c r="CP92" i="16"/>
  <c r="CP61" i="16"/>
  <c r="CP18" i="16"/>
  <c r="CP29" i="16"/>
  <c r="CP30" i="16"/>
  <c r="CP28" i="16"/>
  <c r="CP63" i="16"/>
  <c r="CP26" i="16"/>
  <c r="CP53" i="16"/>
  <c r="CP32" i="16"/>
  <c r="CP21" i="16"/>
  <c r="CP47" i="16"/>
  <c r="CP82" i="16"/>
  <c r="CP41" i="16"/>
  <c r="CP96" i="16"/>
  <c r="CP56" i="16"/>
  <c r="CP64" i="16"/>
  <c r="CP19" i="16"/>
  <c r="CP20" i="16"/>
  <c r="CP99" i="16"/>
  <c r="CP34" i="16"/>
  <c r="CP60" i="16"/>
  <c r="CP66" i="16"/>
  <c r="CP97" i="16"/>
  <c r="CP71" i="16"/>
  <c r="CP52" i="16"/>
  <c r="CP77" i="16"/>
  <c r="CP16" i="16"/>
  <c r="CP55" i="16"/>
  <c r="CP23" i="16"/>
  <c r="CP31" i="16"/>
  <c r="CP90" i="16"/>
  <c r="CP15" i="16"/>
  <c r="CP17" i="16"/>
  <c r="CP58" i="16"/>
  <c r="CP67" i="16"/>
  <c r="CP37" i="16"/>
  <c r="CP50" i="16"/>
  <c r="CP35" i="16"/>
  <c r="CP69" i="16"/>
  <c r="CP98" i="16"/>
  <c r="CP57" i="16"/>
  <c r="CP40" i="16"/>
  <c r="CP42" i="16"/>
  <c r="CP46" i="16"/>
  <c r="CP24" i="16"/>
  <c r="CP94" i="16"/>
  <c r="CP43" i="16"/>
  <c r="CP36" i="16"/>
  <c r="CP70" i="16"/>
  <c r="CP93" i="16"/>
  <c r="CP74" i="16"/>
  <c r="CE21" i="16"/>
  <c r="CF21" i="16" s="1"/>
  <c r="CG21" i="16" s="1"/>
  <c r="Q63" i="16"/>
  <c r="R63" i="16" s="1"/>
  <c r="S63" i="16" s="1"/>
  <c r="Q91" i="16"/>
  <c r="R91" i="16" s="1"/>
  <c r="S91" i="16" s="1"/>
  <c r="Q83" i="16"/>
  <c r="R83" i="16" s="1"/>
  <c r="S83" i="16" s="1"/>
  <c r="AE77" i="16"/>
  <c r="AN77" i="16" s="1"/>
  <c r="AP77" i="16" s="1"/>
  <c r="Q41" i="16"/>
  <c r="R41" i="16" s="1"/>
  <c r="S41" i="16" s="1"/>
  <c r="CM19" i="16"/>
  <c r="CE19" i="16"/>
  <c r="CF19" i="16" s="1"/>
  <c r="CG19" i="16" s="1"/>
  <c r="CM20" i="16"/>
  <c r="CE20" i="16"/>
  <c r="CF20" i="16" s="1"/>
  <c r="CG20" i="16" s="1"/>
  <c r="AE91" i="16"/>
  <c r="AE85" i="16"/>
  <c r="Q51" i="16"/>
  <c r="R51" i="16" s="1"/>
  <c r="S51" i="16" s="1"/>
  <c r="CE15" i="16"/>
  <c r="CF15" i="16" s="1"/>
  <c r="CG15" i="16" s="1"/>
  <c r="CM15" i="16"/>
  <c r="CM18" i="16"/>
  <c r="CE18" i="16"/>
  <c r="CF18" i="16" s="1"/>
  <c r="CG18" i="16" s="1"/>
  <c r="CM17" i="16"/>
  <c r="CE17" i="16"/>
  <c r="CF17" i="16" s="1"/>
  <c r="CG17" i="16" s="1"/>
  <c r="AE86" i="16"/>
  <c r="AH86" i="16" s="1"/>
  <c r="AE73" i="16"/>
  <c r="AN73" i="16" s="1"/>
  <c r="AQ73" i="16" s="1"/>
  <c r="AE89" i="16"/>
  <c r="Q87" i="16"/>
  <c r="R87" i="16" s="1"/>
  <c r="S87" i="16" s="1"/>
  <c r="CE12" i="16"/>
  <c r="CF12" i="16" s="1"/>
  <c r="CG12" i="16" s="1"/>
  <c r="CM12" i="16"/>
  <c r="CE10" i="16"/>
  <c r="CF10" i="16" s="1"/>
  <c r="CG10" i="16" s="1"/>
  <c r="CM10" i="16"/>
  <c r="AE72" i="16"/>
  <c r="AE49" i="16"/>
  <c r="AN49" i="16" s="1"/>
  <c r="AP49" i="16" s="1"/>
  <c r="CE13" i="16"/>
  <c r="CF13" i="16" s="1"/>
  <c r="CG13" i="16" s="1"/>
  <c r="CM13" i="16"/>
  <c r="CE16" i="16"/>
  <c r="CF16" i="16" s="1"/>
  <c r="CG16" i="16" s="1"/>
  <c r="CM16" i="16"/>
  <c r="CM14" i="16"/>
  <c r="CE14" i="16"/>
  <c r="CF14" i="16" s="1"/>
  <c r="CG14" i="16" s="1"/>
  <c r="AE58" i="16"/>
  <c r="AE53" i="16"/>
  <c r="AH53" i="16" s="1"/>
  <c r="Q58" i="16"/>
  <c r="R58" i="16" s="1"/>
  <c r="S58" i="16" s="1"/>
  <c r="AE84" i="16"/>
  <c r="CE26" i="16"/>
  <c r="CF26" i="16" s="1"/>
  <c r="CG26" i="16" s="1"/>
  <c r="AE79" i="16"/>
  <c r="AH79" i="16" s="1"/>
  <c r="Q26" i="16"/>
  <c r="R26" i="16" s="1"/>
  <c r="S26" i="16" s="1"/>
  <c r="AE64" i="16"/>
  <c r="AH64" i="16" s="1"/>
  <c r="CM22" i="16"/>
  <c r="Q94" i="16"/>
  <c r="R94" i="16" s="1"/>
  <c r="S94" i="16" s="1"/>
  <c r="Z82" i="16"/>
  <c r="AA82" i="16" s="1"/>
  <c r="AB82" i="16" s="1"/>
  <c r="Z66" i="16"/>
  <c r="AA66" i="16" s="1"/>
  <c r="AB66" i="16" s="1"/>
  <c r="AE70" i="16"/>
  <c r="AH70" i="16" s="1"/>
  <c r="Q31" i="16"/>
  <c r="R31" i="16" s="1"/>
  <c r="S31" i="16" s="1"/>
  <c r="Q62" i="16"/>
  <c r="R62" i="16" s="1"/>
  <c r="S62" i="16" s="1"/>
  <c r="N7" i="16"/>
  <c r="CM28" i="16"/>
  <c r="CM21" i="16"/>
  <c r="AE87" i="16"/>
  <c r="O7" i="16"/>
  <c r="I22" i="19" s="1"/>
  <c r="I16" i="19" s="1"/>
  <c r="Q42" i="16"/>
  <c r="R42" i="16" s="1"/>
  <c r="S42" i="16" s="1"/>
  <c r="AE75" i="16"/>
  <c r="Q38" i="16"/>
  <c r="R38" i="16" s="1"/>
  <c r="S38" i="16" s="1"/>
  <c r="V7" i="16"/>
  <c r="Q48" i="16"/>
  <c r="R48" i="16" s="1"/>
  <c r="S48" i="16" s="1"/>
  <c r="AE48" i="16"/>
  <c r="AN48" i="16" s="1"/>
  <c r="Z44" i="16"/>
  <c r="AA44" i="16" s="1"/>
  <c r="AN92" i="16"/>
  <c r="AQ92" i="16" s="1"/>
  <c r="AN76" i="16"/>
  <c r="AQ76" i="16" s="1"/>
  <c r="AN68" i="16"/>
  <c r="AQ68" i="16" s="1"/>
  <c r="AN60" i="16"/>
  <c r="AQ60" i="16" s="1"/>
  <c r="AN65" i="16"/>
  <c r="AN81" i="16"/>
  <c r="AN67" i="16"/>
  <c r="AQ67" i="16" s="1"/>
  <c r="AN83" i="16"/>
  <c r="AQ83" i="16" s="1"/>
  <c r="AN99" i="16"/>
  <c r="AQ99" i="16" s="1"/>
  <c r="Z74" i="16"/>
  <c r="AA74" i="16" s="1"/>
  <c r="AB74" i="16" s="1"/>
  <c r="AN63" i="16"/>
  <c r="AQ63" i="16" s="1"/>
  <c r="Z99" i="16"/>
  <c r="AA99" i="16" s="1"/>
  <c r="AB99" i="16" s="1"/>
  <c r="AN78" i="16"/>
  <c r="AQ78" i="16" s="1"/>
  <c r="CJ59" i="16"/>
  <c r="Z60" i="16"/>
  <c r="AA60" i="16" s="1"/>
  <c r="AB60" i="16" s="1"/>
  <c r="CE25" i="16"/>
  <c r="CF25" i="16" s="1"/>
  <c r="CG25" i="16" s="1"/>
  <c r="CM25" i="16"/>
  <c r="Z33" i="16"/>
  <c r="AA33" i="16" s="1"/>
  <c r="AB33" i="16" s="1"/>
  <c r="CB33" i="16"/>
  <c r="Z50" i="16"/>
  <c r="AA50" i="16" s="1"/>
  <c r="AB50" i="16" s="1"/>
  <c r="AN98" i="16"/>
  <c r="AQ98" i="16" s="1"/>
  <c r="AN90" i="16"/>
  <c r="AQ90" i="16" s="1"/>
  <c r="AN66" i="16"/>
  <c r="AQ66" i="16" s="1"/>
  <c r="M29" i="19" l="1"/>
  <c r="J73" i="19" s="1"/>
  <c r="P19" i="19"/>
  <c r="M67" i="19" s="1"/>
  <c r="W19" i="19"/>
  <c r="N69" i="19" s="1"/>
  <c r="K22" i="19"/>
  <c r="S65" i="19" s="1"/>
  <c r="S22" i="19"/>
  <c r="O69" i="19" s="1"/>
  <c r="T69" i="19" s="1"/>
  <c r="U69" i="19" s="1"/>
  <c r="Z46" i="16"/>
  <c r="AA46" i="16" s="1"/>
  <c r="AB46" i="16" s="1"/>
  <c r="U19" i="19"/>
  <c r="L69" i="19" s="1"/>
  <c r="N22" i="19"/>
  <c r="P67" i="19" s="1"/>
  <c r="AR42" i="16"/>
  <c r="AS42" i="16" s="1"/>
  <c r="AT42" i="16" s="1"/>
  <c r="AG43" i="16"/>
  <c r="AN43" i="16"/>
  <c r="AN45" i="16"/>
  <c r="AP45" i="16" s="1"/>
  <c r="AN47" i="16"/>
  <c r="AN46" i="16"/>
  <c r="AQ48" i="16"/>
  <c r="AO48" i="16"/>
  <c r="AP48" i="16"/>
  <c r="AN56" i="16"/>
  <c r="AQ56" i="16" s="1"/>
  <c r="AG61" i="16"/>
  <c r="AH61" i="16"/>
  <c r="AN61" i="16"/>
  <c r="AW61" i="16" s="1"/>
  <c r="AX61" i="16" s="1"/>
  <c r="CC39" i="16"/>
  <c r="CN39" i="16" s="1"/>
  <c r="AG56" i="16"/>
  <c r="AI56" i="16" s="1"/>
  <c r="AJ56" i="16" s="1"/>
  <c r="AK56" i="16" s="1"/>
  <c r="AF56" i="16"/>
  <c r="AV82" i="16"/>
  <c r="AW82" i="16" s="1"/>
  <c r="AZ82" i="16" s="1"/>
  <c r="AG40" i="16"/>
  <c r="CB40" i="16" s="1"/>
  <c r="CM40" i="16" s="1"/>
  <c r="CC40" i="16"/>
  <c r="CN40" i="16" s="1"/>
  <c r="AF43" i="16"/>
  <c r="AN74" i="16"/>
  <c r="AQ74" i="16" s="1"/>
  <c r="AH43" i="16"/>
  <c r="AF94" i="16"/>
  <c r="AW63" i="16"/>
  <c r="AY63" i="16" s="1"/>
  <c r="AG94" i="16"/>
  <c r="AI94" i="16" s="1"/>
  <c r="AJ94" i="16" s="1"/>
  <c r="AK94" i="16" s="1"/>
  <c r="AG50" i="16"/>
  <c r="AI50" i="16" s="1"/>
  <c r="AJ50" i="16" s="1"/>
  <c r="AK50" i="16" s="1"/>
  <c r="AH40" i="16"/>
  <c r="CC42" i="16"/>
  <c r="CN42" i="16" s="1"/>
  <c r="AI42" i="16"/>
  <c r="AJ42" i="16" s="1"/>
  <c r="AK42" i="16" s="1"/>
  <c r="AI41" i="16"/>
  <c r="AJ41" i="16" s="1"/>
  <c r="AK41" i="16" s="1"/>
  <c r="CM30" i="16"/>
  <c r="AQ51" i="16"/>
  <c r="AP51" i="16"/>
  <c r="AO51" i="16"/>
  <c r="AW60" i="16"/>
  <c r="AY60" i="16" s="1"/>
  <c r="AH39" i="16"/>
  <c r="AN53" i="16"/>
  <c r="AO53" i="16" s="1"/>
  <c r="CB41" i="16"/>
  <c r="CE41" i="16" s="1"/>
  <c r="CF41" i="16" s="1"/>
  <c r="CG41" i="16" s="1"/>
  <c r="AG39" i="16"/>
  <c r="CB39" i="16" s="1"/>
  <c r="CE39" i="16" s="1"/>
  <c r="CF39" i="16" s="1"/>
  <c r="CG39" i="16" s="1"/>
  <c r="Z29" i="16"/>
  <c r="AA29" i="16" s="1"/>
  <c r="AB29" i="16" s="1"/>
  <c r="CB34" i="16"/>
  <c r="CM34" i="16" s="1"/>
  <c r="AQ49" i="16"/>
  <c r="AR49" i="16" s="1"/>
  <c r="AS49" i="16" s="1"/>
  <c r="AT49" i="16" s="1"/>
  <c r="AO49" i="16"/>
  <c r="AH52" i="16"/>
  <c r="AN52" i="16"/>
  <c r="AG52" i="16"/>
  <c r="AF52" i="16"/>
  <c r="Z30" i="16"/>
  <c r="AA30" i="16" s="1"/>
  <c r="AB30" i="16" s="1"/>
  <c r="AN50" i="16"/>
  <c r="AZ61" i="16"/>
  <c r="AY61" i="16"/>
  <c r="CC41" i="16"/>
  <c r="CN41" i="16" s="1"/>
  <c r="AF50" i="16"/>
  <c r="Z31" i="16"/>
  <c r="AA31" i="16" s="1"/>
  <c r="AB31" i="16" s="1"/>
  <c r="CB31" i="16"/>
  <c r="AO82" i="16"/>
  <c r="AO76" i="16"/>
  <c r="AO57" i="16"/>
  <c r="CC57" i="16" s="1"/>
  <c r="CN57" i="16" s="1"/>
  <c r="AP57" i="16"/>
  <c r="AR57" i="16" s="1"/>
  <c r="AS57" i="16" s="1"/>
  <c r="AT57" i="16" s="1"/>
  <c r="CK50" i="16"/>
  <c r="CJ50" i="16"/>
  <c r="AF71" i="16"/>
  <c r="AF93" i="16"/>
  <c r="AF62" i="16"/>
  <c r="AG96" i="16"/>
  <c r="AI96" i="16" s="1"/>
  <c r="AJ96" i="16" s="1"/>
  <c r="AK96" i="16" s="1"/>
  <c r="AP60" i="16"/>
  <c r="AO77" i="16"/>
  <c r="AO60" i="16"/>
  <c r="AO63" i="16"/>
  <c r="AP69" i="16"/>
  <c r="AW97" i="16"/>
  <c r="BF97" i="16" s="1"/>
  <c r="AQ97" i="16"/>
  <c r="AO97" i="16"/>
  <c r="AP97" i="16"/>
  <c r="AO73" i="16"/>
  <c r="AW81" i="16"/>
  <c r="BF81" i="16" s="1"/>
  <c r="BI81" i="16" s="1"/>
  <c r="AQ81" i="16"/>
  <c r="AP81" i="16"/>
  <c r="AO81" i="16"/>
  <c r="AP67" i="16"/>
  <c r="AO78" i="16"/>
  <c r="AW65" i="16"/>
  <c r="AQ65" i="16"/>
  <c r="AP63" i="16"/>
  <c r="AP76" i="16"/>
  <c r="AO68" i="16"/>
  <c r="AO67" i="16"/>
  <c r="AP78" i="16"/>
  <c r="AP88" i="16"/>
  <c r="AO66" i="16"/>
  <c r="AP99" i="16"/>
  <c r="AO65" i="16"/>
  <c r="AO83" i="16"/>
  <c r="AP68" i="16"/>
  <c r="AO88" i="16"/>
  <c r="AW69" i="16"/>
  <c r="BF69" i="16" s="1"/>
  <c r="BI69" i="16" s="1"/>
  <c r="AQ69" i="16"/>
  <c r="AW77" i="16"/>
  <c r="BF77" i="16" s="1"/>
  <c r="AQ77" i="16"/>
  <c r="AP66" i="16"/>
  <c r="AO99" i="16"/>
  <c r="AP65" i="16"/>
  <c r="AP83" i="16"/>
  <c r="AO90" i="16"/>
  <c r="AP98" i="16"/>
  <c r="AO92" i="16"/>
  <c r="AP73" i="16"/>
  <c r="AP82" i="16"/>
  <c r="AP90" i="16"/>
  <c r="AO98" i="16"/>
  <c r="AP92" i="16"/>
  <c r="AG79" i="16"/>
  <c r="AI79" i="16" s="1"/>
  <c r="AJ79" i="16" s="1"/>
  <c r="AK79" i="16" s="1"/>
  <c r="AF96" i="16"/>
  <c r="AF55" i="16"/>
  <c r="AG55" i="16"/>
  <c r="AI55" i="16" s="1"/>
  <c r="AJ55" i="16" s="1"/>
  <c r="AK55" i="16" s="1"/>
  <c r="Z92" i="16"/>
  <c r="AA92" i="16" s="1"/>
  <c r="AB92" i="16" s="1"/>
  <c r="Z72" i="16"/>
  <c r="AA72" i="16" s="1"/>
  <c r="AB72" i="16" s="1"/>
  <c r="AF79" i="16"/>
  <c r="AF64" i="16"/>
  <c r="AF53" i="16"/>
  <c r="AG80" i="16"/>
  <c r="AI80" i="16" s="1"/>
  <c r="AJ80" i="16" s="1"/>
  <c r="AK80" i="16" s="1"/>
  <c r="AF54" i="16"/>
  <c r="AG71" i="16"/>
  <c r="AI71" i="16" s="1"/>
  <c r="AJ71" i="16" s="1"/>
  <c r="AK71" i="16" s="1"/>
  <c r="AF80" i="16"/>
  <c r="AH73" i="16"/>
  <c r="AF73" i="16"/>
  <c r="AG73" i="16"/>
  <c r="AH77" i="16"/>
  <c r="AF77" i="16"/>
  <c r="AG77" i="16"/>
  <c r="AH97" i="16"/>
  <c r="AG97" i="16"/>
  <c r="AF97" i="16"/>
  <c r="AH91" i="16"/>
  <c r="AG91" i="16"/>
  <c r="AF91" i="16"/>
  <c r="AG54" i="16"/>
  <c r="AG86" i="16"/>
  <c r="AG46" i="16"/>
  <c r="AF45" i="16"/>
  <c r="AH88" i="16"/>
  <c r="AG88" i="16"/>
  <c r="AF88" i="16"/>
  <c r="AH51" i="16"/>
  <c r="AG51" i="16"/>
  <c r="AF51" i="16"/>
  <c r="AH69" i="16"/>
  <c r="AF69" i="16"/>
  <c r="AG69" i="16"/>
  <c r="AG64" i="16"/>
  <c r="AG62" i="16"/>
  <c r="AI62" i="16" s="1"/>
  <c r="AJ62" i="16" s="1"/>
  <c r="AK62" i="16" s="1"/>
  <c r="AF46" i="16"/>
  <c r="AG45" i="16"/>
  <c r="AI45" i="16" s="1"/>
  <c r="AJ45" i="16" s="1"/>
  <c r="AK45" i="16" s="1"/>
  <c r="AH72" i="16"/>
  <c r="AF72" i="16"/>
  <c r="AG72" i="16"/>
  <c r="AF86" i="16"/>
  <c r="AH87" i="16"/>
  <c r="AG87" i="16"/>
  <c r="AF87" i="16"/>
  <c r="AH48" i="16"/>
  <c r="AF48" i="16"/>
  <c r="AG48" i="16"/>
  <c r="AH89" i="16"/>
  <c r="AG89" i="16"/>
  <c r="AF89" i="16"/>
  <c r="AF70" i="16"/>
  <c r="AF47" i="16"/>
  <c r="AG95" i="16"/>
  <c r="AI95" i="16" s="1"/>
  <c r="AJ95" i="16" s="1"/>
  <c r="AK95" i="16" s="1"/>
  <c r="AG53" i="16"/>
  <c r="AN59" i="16"/>
  <c r="AW59" i="16" s="1"/>
  <c r="AH59" i="16"/>
  <c r="AG59" i="16"/>
  <c r="AF59" i="16"/>
  <c r="AN58" i="16"/>
  <c r="AH58" i="16"/>
  <c r="AG58" i="16"/>
  <c r="AF58" i="16"/>
  <c r="AN75" i="16"/>
  <c r="AW75" i="16" s="1"/>
  <c r="AZ75" i="16" s="1"/>
  <c r="AH75" i="16"/>
  <c r="AG75" i="16"/>
  <c r="AF75" i="16"/>
  <c r="AH85" i="16"/>
  <c r="AF85" i="16"/>
  <c r="AG85" i="16"/>
  <c r="AG93" i="16"/>
  <c r="AI93" i="16" s="1"/>
  <c r="AJ93" i="16" s="1"/>
  <c r="AK93" i="16" s="1"/>
  <c r="AN84" i="16"/>
  <c r="AH84" i="16"/>
  <c r="AF84" i="16"/>
  <c r="AG84" i="16"/>
  <c r="AG70" i="16"/>
  <c r="AI70" i="16" s="1"/>
  <c r="AJ70" i="16" s="1"/>
  <c r="AK70" i="16" s="1"/>
  <c r="AH49" i="16"/>
  <c r="AG49" i="16"/>
  <c r="AF49" i="16"/>
  <c r="AG47" i="16"/>
  <c r="AI47" i="16" s="1"/>
  <c r="AJ47" i="16" s="1"/>
  <c r="AK47" i="16" s="1"/>
  <c r="AF95" i="16"/>
  <c r="Z87" i="16"/>
  <c r="AA87" i="16" s="1"/>
  <c r="AB87" i="16" s="1"/>
  <c r="Z75" i="16"/>
  <c r="AA75" i="16" s="1"/>
  <c r="AB75" i="16" s="1"/>
  <c r="Z57" i="16"/>
  <c r="AA57" i="16" s="1"/>
  <c r="AB57" i="16" s="1"/>
  <c r="Z36" i="16"/>
  <c r="AA36" i="16" s="1"/>
  <c r="AB36" i="16" s="1"/>
  <c r="CM23" i="16"/>
  <c r="Z77" i="16"/>
  <c r="AA77" i="16" s="1"/>
  <c r="AB77" i="16" s="1"/>
  <c r="Z32" i="16"/>
  <c r="AA32" i="16" s="1"/>
  <c r="AB32" i="16" s="1"/>
  <c r="Z81" i="16"/>
  <c r="AA81" i="16" s="1"/>
  <c r="AB81" i="16" s="1"/>
  <c r="Z90" i="16"/>
  <c r="AA90" i="16" s="1"/>
  <c r="AB90" i="16" s="1"/>
  <c r="Z89" i="16"/>
  <c r="AA89" i="16" s="1"/>
  <c r="AB89" i="16" s="1"/>
  <c r="Z39" i="16"/>
  <c r="AA39" i="16" s="1"/>
  <c r="AB39" i="16" s="1"/>
  <c r="Z78" i="16"/>
  <c r="AA78" i="16" s="1"/>
  <c r="AB78" i="16" s="1"/>
  <c r="Z98" i="16"/>
  <c r="AA98" i="16" s="1"/>
  <c r="AB98" i="16" s="1"/>
  <c r="Z83" i="16"/>
  <c r="AA83" i="16" s="1"/>
  <c r="AB83" i="16" s="1"/>
  <c r="Z69" i="16"/>
  <c r="AA69" i="16" s="1"/>
  <c r="AB69" i="16" s="1"/>
  <c r="Z73" i="16"/>
  <c r="AA73" i="16" s="1"/>
  <c r="AB73" i="16" s="1"/>
  <c r="Z91" i="16"/>
  <c r="AA91" i="16" s="1"/>
  <c r="AB91" i="16" s="1"/>
  <c r="Z84" i="16"/>
  <c r="AA84" i="16" s="1"/>
  <c r="AB84" i="16" s="1"/>
  <c r="Z58" i="16"/>
  <c r="AA58" i="16" s="1"/>
  <c r="AB58" i="16" s="1"/>
  <c r="Z97" i="16"/>
  <c r="AA97" i="16" s="1"/>
  <c r="AB97" i="16" s="1"/>
  <c r="Z63" i="16"/>
  <c r="AA63" i="16" s="1"/>
  <c r="AB63" i="16" s="1"/>
  <c r="Z41" i="16"/>
  <c r="AA41" i="16" s="1"/>
  <c r="AB41" i="16" s="1"/>
  <c r="Z68" i="16"/>
  <c r="AA68" i="16" s="1"/>
  <c r="AB68" i="16" s="1"/>
  <c r="Z65" i="16"/>
  <c r="AA65" i="16" s="1"/>
  <c r="AB65" i="16" s="1"/>
  <c r="Z67" i="16"/>
  <c r="AA67" i="16" s="1"/>
  <c r="AB67" i="16" s="1"/>
  <c r="AW88" i="16"/>
  <c r="AZ88" i="16" s="1"/>
  <c r="Z76" i="16"/>
  <c r="AA76" i="16" s="1"/>
  <c r="AB76" i="16" s="1"/>
  <c r="Z37" i="16"/>
  <c r="AA37" i="16" s="1"/>
  <c r="AB37" i="16" s="1"/>
  <c r="AB44" i="16"/>
  <c r="AW73" i="16"/>
  <c r="AZ73" i="16" s="1"/>
  <c r="CK60" i="16"/>
  <c r="CJ60" i="16"/>
  <c r="CK53" i="16"/>
  <c r="CJ53" i="16"/>
  <c r="CJ85" i="16"/>
  <c r="CD77" i="16"/>
  <c r="CJ77" i="16"/>
  <c r="AN55" i="16"/>
  <c r="AQ55" i="16" s="1"/>
  <c r="BY66" i="16"/>
  <c r="CD66" i="16" s="1"/>
  <c r="CK77" i="16"/>
  <c r="BY54" i="16"/>
  <c r="CK85" i="16"/>
  <c r="BY64" i="16"/>
  <c r="CD64" i="16" s="1"/>
  <c r="AN64" i="16"/>
  <c r="AP64" i="16" s="1"/>
  <c r="BY73" i="16"/>
  <c r="CD73" i="16" s="1"/>
  <c r="BY93" i="16"/>
  <c r="CD93" i="16" s="1"/>
  <c r="BY81" i="16"/>
  <c r="CD81" i="16" s="1"/>
  <c r="BY72" i="16"/>
  <c r="CD72" i="16" s="1"/>
  <c r="CE32" i="16"/>
  <c r="CF32" i="16" s="1"/>
  <c r="CG32" i="16" s="1"/>
  <c r="CA32" i="16" s="1"/>
  <c r="CL32" i="16" s="1"/>
  <c r="AN79" i="16"/>
  <c r="AO79" i="16" s="1"/>
  <c r="AN95" i="16"/>
  <c r="AO95" i="16" s="1"/>
  <c r="AN62" i="16"/>
  <c r="AQ62" i="16" s="1"/>
  <c r="BY74" i="16"/>
  <c r="CD74" i="16" s="1"/>
  <c r="AN94" i="16"/>
  <c r="AQ94" i="16" s="1"/>
  <c r="CE29" i="16"/>
  <c r="CF29" i="16" s="1"/>
  <c r="CE24" i="16"/>
  <c r="CF24" i="16" s="1"/>
  <c r="CA13" i="16"/>
  <c r="CL13" i="16" s="1"/>
  <c r="BY62" i="16"/>
  <c r="CK62" i="16" s="1"/>
  <c r="AN93" i="16"/>
  <c r="AP93" i="16" s="1"/>
  <c r="CA12" i="16"/>
  <c r="CL12" i="16" s="1"/>
  <c r="CA10" i="16"/>
  <c r="CL10" i="16" s="1"/>
  <c r="AW67" i="16"/>
  <c r="AZ67" i="16" s="1"/>
  <c r="AW90" i="16"/>
  <c r="AZ90" i="16" s="1"/>
  <c r="AW98" i="16"/>
  <c r="AZ98" i="16" s="1"/>
  <c r="AW92" i="16"/>
  <c r="AZ92" i="16" s="1"/>
  <c r="AW78" i="16"/>
  <c r="AZ78" i="16" s="1"/>
  <c r="AW99" i="16"/>
  <c r="AZ99" i="16" s="1"/>
  <c r="BY55" i="16"/>
  <c r="AW74" i="16"/>
  <c r="AZ74" i="16" s="1"/>
  <c r="AV80" i="16"/>
  <c r="AN80" i="16"/>
  <c r="AQ80" i="16" s="1"/>
  <c r="CA19" i="16"/>
  <c r="CL19" i="16" s="1"/>
  <c r="CA16" i="16"/>
  <c r="CL16" i="16" s="1"/>
  <c r="CA17" i="16"/>
  <c r="CL17" i="16" s="1"/>
  <c r="BE99" i="16"/>
  <c r="CJ63" i="16"/>
  <c r="CK63" i="16"/>
  <c r="AV94" i="16"/>
  <c r="BE84" i="16"/>
  <c r="BE92" i="16"/>
  <c r="BY95" i="16"/>
  <c r="CD95" i="16" s="1"/>
  <c r="BE90" i="16"/>
  <c r="AW83" i="16"/>
  <c r="AZ83" i="16" s="1"/>
  <c r="CK65" i="16"/>
  <c r="CJ65" i="16"/>
  <c r="CJ46" i="16"/>
  <c r="CK46" i="16"/>
  <c r="AN54" i="16"/>
  <c r="AQ54" i="16" s="1"/>
  <c r="BY68" i="16"/>
  <c r="CD68" i="16" s="1"/>
  <c r="CA20" i="16"/>
  <c r="CL20" i="16" s="1"/>
  <c r="AV86" i="16"/>
  <c r="CJ69" i="16"/>
  <c r="CK69" i="16"/>
  <c r="AV96" i="16"/>
  <c r="CJ57" i="16"/>
  <c r="CK57" i="16"/>
  <c r="AN96" i="16"/>
  <c r="AQ96" i="16" s="1"/>
  <c r="CA14" i="16"/>
  <c r="CL14" i="16" s="1"/>
  <c r="BE76" i="16"/>
  <c r="BE82" i="16"/>
  <c r="BE83" i="16"/>
  <c r="BY67" i="16"/>
  <c r="CD67" i="16" s="1"/>
  <c r="AW68" i="16"/>
  <c r="AZ68" i="16" s="1"/>
  <c r="CA30" i="16"/>
  <c r="CL30" i="16" s="1"/>
  <c r="CA23" i="16"/>
  <c r="CL23" i="16" s="1"/>
  <c r="CJ47" i="16"/>
  <c r="CK47" i="16"/>
  <c r="BE87" i="16"/>
  <c r="CA18" i="16"/>
  <c r="CL18" i="16" s="1"/>
  <c r="AV70" i="16"/>
  <c r="BE70" i="16" s="1"/>
  <c r="CK89" i="16"/>
  <c r="CJ89" i="16"/>
  <c r="BE75" i="16"/>
  <c r="CA25" i="16"/>
  <c r="CL25" i="16" s="1"/>
  <c r="AN71" i="16"/>
  <c r="CA26" i="16"/>
  <c r="CL26" i="16" s="1"/>
  <c r="CA15" i="16"/>
  <c r="CL15" i="16" s="1"/>
  <c r="BE98" i="16"/>
  <c r="AM7" i="16"/>
  <c r="AW66" i="16"/>
  <c r="AZ66" i="16" s="1"/>
  <c r="AW76" i="16"/>
  <c r="AZ76" i="16" s="1"/>
  <c r="CA36" i="16"/>
  <c r="CL36" i="16" s="1"/>
  <c r="AW84" i="16"/>
  <c r="AZ84" i="16" s="1"/>
  <c r="CA21" i="16"/>
  <c r="CL21" i="16" s="1"/>
  <c r="BE88" i="16"/>
  <c r="BE78" i="16"/>
  <c r="CJ45" i="16"/>
  <c r="CK45" i="16"/>
  <c r="BY71" i="16"/>
  <c r="CD71" i="16" s="1"/>
  <c r="BY79" i="16"/>
  <c r="CD79" i="16" s="1"/>
  <c r="M65" i="19"/>
  <c r="J7" i="16"/>
  <c r="Z35" i="16"/>
  <c r="AA35" i="16" s="1"/>
  <c r="AB35" i="16" s="1"/>
  <c r="Z88" i="16"/>
  <c r="AA88" i="16" s="1"/>
  <c r="AB88" i="16" s="1"/>
  <c r="Z49" i="16"/>
  <c r="AA49" i="16" s="1"/>
  <c r="AB49" i="16" s="1"/>
  <c r="CE35" i="16"/>
  <c r="CF35" i="16" s="1"/>
  <c r="CG35" i="16" s="1"/>
  <c r="Z59" i="16"/>
  <c r="AA59" i="16" s="1"/>
  <c r="AB59" i="16" s="1"/>
  <c r="Z51" i="16"/>
  <c r="AA51" i="16" s="1"/>
  <c r="AB51" i="16" s="1"/>
  <c r="Z85" i="16"/>
  <c r="AA85" i="16" s="1"/>
  <c r="AB85" i="16" s="1"/>
  <c r="AN86" i="16"/>
  <c r="AQ86" i="16" s="1"/>
  <c r="AN72" i="16"/>
  <c r="S7" i="16"/>
  <c r="AN85" i="16"/>
  <c r="AN89" i="16"/>
  <c r="AN91" i="16"/>
  <c r="Z42" i="16"/>
  <c r="AA42" i="16" s="1"/>
  <c r="AB42" i="16" s="1"/>
  <c r="Q65" i="19"/>
  <c r="V65" i="19" s="1"/>
  <c r="W65" i="19" s="1"/>
  <c r="AN70" i="16"/>
  <c r="AQ70" i="16" s="1"/>
  <c r="W7" i="16"/>
  <c r="CM36" i="16"/>
  <c r="AE7" i="16"/>
  <c r="AN87" i="16"/>
  <c r="X7" i="16"/>
  <c r="Z38" i="16"/>
  <c r="AA38" i="16" s="1"/>
  <c r="AB38" i="16" s="1"/>
  <c r="CB38" i="16"/>
  <c r="CB42" i="16"/>
  <c r="AI67" i="16"/>
  <c r="AJ67" i="16" s="1"/>
  <c r="AK67" i="16" s="1"/>
  <c r="AI63" i="16"/>
  <c r="AJ63" i="16" s="1"/>
  <c r="AK63" i="16" s="1"/>
  <c r="AI65" i="16"/>
  <c r="AJ65" i="16" s="1"/>
  <c r="AK65" i="16" s="1"/>
  <c r="Z48" i="16"/>
  <c r="AA48" i="16" s="1"/>
  <c r="AB48" i="16" s="1"/>
  <c r="AI74" i="16"/>
  <c r="AJ74" i="16" s="1"/>
  <c r="AK74" i="16" s="1"/>
  <c r="CE37" i="16"/>
  <c r="CF37" i="16" s="1"/>
  <c r="CG37" i="16" s="1"/>
  <c r="CM37" i="16"/>
  <c r="AI66" i="16"/>
  <c r="AJ66" i="16" s="1"/>
  <c r="AK66" i="16" s="1"/>
  <c r="AI90" i="16"/>
  <c r="AJ90" i="16" s="1"/>
  <c r="AK90" i="16" s="1"/>
  <c r="AI98" i="16"/>
  <c r="AJ98" i="16" s="1"/>
  <c r="AK98" i="16" s="1"/>
  <c r="CE33" i="16"/>
  <c r="CF33" i="16" s="1"/>
  <c r="CG33" i="16" s="1"/>
  <c r="CM33" i="16"/>
  <c r="AI44" i="16"/>
  <c r="AJ44" i="16" s="1"/>
  <c r="AK44" i="16" s="1"/>
  <c r="AI78" i="16"/>
  <c r="AJ78" i="16" s="1"/>
  <c r="AK78" i="16" s="1"/>
  <c r="AI99" i="16"/>
  <c r="AJ99" i="16" s="1"/>
  <c r="AK99" i="16" s="1"/>
  <c r="AI83" i="16"/>
  <c r="AJ83" i="16" s="1"/>
  <c r="AK83" i="16" s="1"/>
  <c r="AI57" i="16"/>
  <c r="AJ57" i="16" s="1"/>
  <c r="AK57" i="16" s="1"/>
  <c r="AI81" i="16"/>
  <c r="AJ81" i="16" s="1"/>
  <c r="AK81" i="16" s="1"/>
  <c r="AI60" i="16"/>
  <c r="AJ60" i="16" s="1"/>
  <c r="AK60" i="16" s="1"/>
  <c r="AI68" i="16"/>
  <c r="AJ68" i="16" s="1"/>
  <c r="AK68" i="16" s="1"/>
  <c r="AI76" i="16"/>
  <c r="AJ76" i="16" s="1"/>
  <c r="AK76" i="16" s="1"/>
  <c r="AI92" i="16"/>
  <c r="AJ92" i="16" s="1"/>
  <c r="AK92" i="16" s="1"/>
  <c r="AI82" i="16"/>
  <c r="AJ82" i="16" s="1"/>
  <c r="AK82" i="16" s="1"/>
  <c r="CK59" i="16"/>
  <c r="CC44" i="16"/>
  <c r="CN44" i="16" s="1"/>
  <c r="CB44" i="16"/>
  <c r="V19" i="19" l="1"/>
  <c r="M69" i="19" s="1"/>
  <c r="J22" i="19"/>
  <c r="R65" i="19" s="1"/>
  <c r="K10" i="19"/>
  <c r="K56" i="19" s="1"/>
  <c r="M64" i="19" s="1"/>
  <c r="K29" i="19"/>
  <c r="N71" i="19" s="1"/>
  <c r="G32" i="19"/>
  <c r="O71" i="19" s="1"/>
  <c r="T71" i="19" s="1"/>
  <c r="U71" i="19" s="1"/>
  <c r="T22" i="19"/>
  <c r="P69" i="19" s="1"/>
  <c r="AI54" i="16"/>
  <c r="AJ54" i="16" s="1"/>
  <c r="AK54" i="16" s="1"/>
  <c r="I29" i="19"/>
  <c r="L71" i="19" s="1"/>
  <c r="O22" i="19"/>
  <c r="O16" i="19" s="1"/>
  <c r="CD54" i="16"/>
  <c r="Q22" i="19"/>
  <c r="S67" i="19" s="1"/>
  <c r="AI43" i="16"/>
  <c r="AJ43" i="16" s="1"/>
  <c r="AK43" i="16" s="1"/>
  <c r="AQ43" i="16"/>
  <c r="AP43" i="16"/>
  <c r="AO43" i="16"/>
  <c r="CC43" i="16" s="1"/>
  <c r="CN43" i="16" s="1"/>
  <c r="CC48" i="16"/>
  <c r="CN48" i="16" s="1"/>
  <c r="AQ45" i="16"/>
  <c r="AR45" i="16" s="1"/>
  <c r="AS45" i="16" s="1"/>
  <c r="AT45" i="16" s="1"/>
  <c r="AO45" i="16"/>
  <c r="CC45" i="16" s="1"/>
  <c r="CN45" i="16" s="1"/>
  <c r="AQ46" i="16"/>
  <c r="AP46" i="16"/>
  <c r="AO46" i="16"/>
  <c r="CC46" i="16" s="1"/>
  <c r="CN46" i="16" s="1"/>
  <c r="AO56" i="16"/>
  <c r="CC56" i="16" s="1"/>
  <c r="CN56" i="16" s="1"/>
  <c r="AQ47" i="16"/>
  <c r="AO47" i="16"/>
  <c r="CC47" i="16" s="1"/>
  <c r="CN47" i="16" s="1"/>
  <c r="AP47" i="16"/>
  <c r="CB47" i="16" s="1"/>
  <c r="AP56" i="16"/>
  <c r="CB56" i="16" s="1"/>
  <c r="CM56" i="16" s="1"/>
  <c r="AR48" i="16"/>
  <c r="AS48" i="16" s="1"/>
  <c r="AT48" i="16" s="1"/>
  <c r="AI61" i="16"/>
  <c r="AJ61" i="16" s="1"/>
  <c r="AK61" i="16" s="1"/>
  <c r="AQ61" i="16"/>
  <c r="AO61" i="16"/>
  <c r="CC61" i="16" s="1"/>
  <c r="CN61" i="16" s="1"/>
  <c r="AP61" i="16"/>
  <c r="CB61" i="16" s="1"/>
  <c r="AP94" i="16"/>
  <c r="AR94" i="16" s="1"/>
  <c r="AS94" i="16" s="1"/>
  <c r="AT94" i="16" s="1"/>
  <c r="AI40" i="16"/>
  <c r="AJ40" i="16" s="1"/>
  <c r="AK40" i="16" s="1"/>
  <c r="CC51" i="16"/>
  <c r="CN51" i="16" s="1"/>
  <c r="AP74" i="16"/>
  <c r="AR74" i="16" s="1"/>
  <c r="AS74" i="16" s="1"/>
  <c r="AT74" i="16" s="1"/>
  <c r="AO74" i="16"/>
  <c r="AI39" i="16"/>
  <c r="AJ39" i="16" s="1"/>
  <c r="AK39" i="16" s="1"/>
  <c r="CB51" i="16"/>
  <c r="CE51" i="16" s="1"/>
  <c r="CF51" i="16" s="1"/>
  <c r="CG51" i="16" s="1"/>
  <c r="BA61" i="16"/>
  <c r="BB61" i="16" s="1"/>
  <c r="BC61" i="16" s="1"/>
  <c r="CE34" i="16"/>
  <c r="CF34" i="16" s="1"/>
  <c r="CG34" i="16" s="1"/>
  <c r="CA34" i="16" s="1"/>
  <c r="CL34" i="16" s="1"/>
  <c r="CC49" i="16"/>
  <c r="CN49" i="16" s="1"/>
  <c r="AR51" i="16"/>
  <c r="AS51" i="16" s="1"/>
  <c r="AT51" i="16" s="1"/>
  <c r="AZ63" i="16"/>
  <c r="BA63" i="16" s="1"/>
  <c r="BB63" i="16" s="1"/>
  <c r="BC63" i="16" s="1"/>
  <c r="AX63" i="16"/>
  <c r="CC63" i="16" s="1"/>
  <c r="CN63" i="16" s="1"/>
  <c r="BF73" i="16"/>
  <c r="BH73" i="16" s="1"/>
  <c r="BH81" i="16"/>
  <c r="AY73" i="16"/>
  <c r="CE31" i="16"/>
  <c r="CF31" i="16" s="1"/>
  <c r="CG31" i="16" s="1"/>
  <c r="CA31" i="16" s="1"/>
  <c r="CL31" i="16" s="1"/>
  <c r="CM31" i="16"/>
  <c r="CM41" i="16"/>
  <c r="BG81" i="16"/>
  <c r="CC53" i="16"/>
  <c r="CN53" i="16" s="1"/>
  <c r="AQ53" i="16"/>
  <c r="AZ60" i="16"/>
  <c r="BA60" i="16" s="1"/>
  <c r="BB60" i="16" s="1"/>
  <c r="BC60" i="16" s="1"/>
  <c r="AX60" i="16"/>
  <c r="CC60" i="16" s="1"/>
  <c r="CN60" i="16" s="1"/>
  <c r="AQ52" i="16"/>
  <c r="AO52" i="16"/>
  <c r="CC52" i="16" s="1"/>
  <c r="CN52" i="16" s="1"/>
  <c r="AP52" i="16"/>
  <c r="BF74" i="16"/>
  <c r="BI74" i="16" s="1"/>
  <c r="AQ50" i="16"/>
  <c r="AO50" i="16"/>
  <c r="CC50" i="16" s="1"/>
  <c r="CN50" i="16" s="1"/>
  <c r="AP50" i="16"/>
  <c r="AP79" i="16"/>
  <c r="AI52" i="16"/>
  <c r="AJ52" i="16" s="1"/>
  <c r="AK52" i="16" s="1"/>
  <c r="BH69" i="16"/>
  <c r="BJ69" i="16" s="1"/>
  <c r="BK69" i="16" s="1"/>
  <c r="BL69" i="16" s="1"/>
  <c r="AP53" i="16"/>
  <c r="CB53" i="16" s="1"/>
  <c r="CE53" i="16" s="1"/>
  <c r="CF53" i="16" s="1"/>
  <c r="CG53" i="16" s="1"/>
  <c r="AZ59" i="16"/>
  <c r="AY59" i="16"/>
  <c r="AX59" i="16"/>
  <c r="AW62" i="16"/>
  <c r="BG69" i="16"/>
  <c r="BI97" i="16"/>
  <c r="BG97" i="16"/>
  <c r="BH97" i="16"/>
  <c r="BI77" i="16"/>
  <c r="BH77" i="16"/>
  <c r="BG77" i="16"/>
  <c r="AX66" i="16"/>
  <c r="CC66" i="16" s="1"/>
  <c r="CN66" i="16" s="1"/>
  <c r="AX74" i="16"/>
  <c r="AX99" i="16"/>
  <c r="W29" i="19" s="1"/>
  <c r="AY74" i="16"/>
  <c r="BA74" i="16" s="1"/>
  <c r="BB74" i="16" s="1"/>
  <c r="AY66" i="16"/>
  <c r="CB66" i="16" s="1"/>
  <c r="AY83" i="16"/>
  <c r="BA83" i="16" s="1"/>
  <c r="BB83" i="16" s="1"/>
  <c r="BC83" i="16" s="1"/>
  <c r="CB57" i="16"/>
  <c r="CM57" i="16" s="1"/>
  <c r="AP95" i="16"/>
  <c r="CM39" i="16"/>
  <c r="AI88" i="16"/>
  <c r="AJ88" i="16" s="1"/>
  <c r="AK88" i="16" s="1"/>
  <c r="AX83" i="16"/>
  <c r="AX78" i="16"/>
  <c r="AX75" i="16"/>
  <c r="AX84" i="16"/>
  <c r="AX67" i="16"/>
  <c r="CC67" i="16" s="1"/>
  <c r="CN67" i="16" s="1"/>
  <c r="AY84" i="16"/>
  <c r="BA84" i="16" s="1"/>
  <c r="BB84" i="16" s="1"/>
  <c r="BC84" i="16" s="1"/>
  <c r="AZ97" i="16"/>
  <c r="AY97" i="16"/>
  <c r="AX97" i="16"/>
  <c r="AY78" i="16"/>
  <c r="BA78" i="16" s="1"/>
  <c r="BB78" i="16" s="1"/>
  <c r="BC78" i="16" s="1"/>
  <c r="AY67" i="16"/>
  <c r="CB67" i="16" s="1"/>
  <c r="AX88" i="16"/>
  <c r="AX73" i="16"/>
  <c r="AY99" i="16"/>
  <c r="AZ77" i="16"/>
  <c r="AX77" i="16"/>
  <c r="AY77" i="16"/>
  <c r="AY98" i="16"/>
  <c r="BA98" i="16" s="1"/>
  <c r="BB98" i="16" s="1"/>
  <c r="BC98" i="16" s="1"/>
  <c r="AX90" i="16"/>
  <c r="AX68" i="16"/>
  <c r="CC68" i="16" s="1"/>
  <c r="CN68" i="16" s="1"/>
  <c r="AY90" i="16"/>
  <c r="BA90" i="16" s="1"/>
  <c r="BB90" i="16" s="1"/>
  <c r="BC90" i="16" s="1"/>
  <c r="AY75" i="16"/>
  <c r="BA75" i="16" s="1"/>
  <c r="BB75" i="16" s="1"/>
  <c r="BC75" i="16" s="1"/>
  <c r="AZ69" i="16"/>
  <c r="AY69" i="16"/>
  <c r="AX69" i="16"/>
  <c r="AZ81" i="16"/>
  <c r="AY81" i="16"/>
  <c r="AX81" i="16"/>
  <c r="AX98" i="16"/>
  <c r="AY88" i="16"/>
  <c r="BA88" i="16" s="1"/>
  <c r="BB88" i="16" s="1"/>
  <c r="BC88" i="16" s="1"/>
  <c r="AY68" i="16"/>
  <c r="CB68" i="16" s="1"/>
  <c r="AX82" i="16"/>
  <c r="AX76" i="16"/>
  <c r="AX92" i="16"/>
  <c r="AY82" i="16"/>
  <c r="BA82" i="16" s="1"/>
  <c r="BB82" i="16" s="1"/>
  <c r="BC82" i="16" s="1"/>
  <c r="AY76" i="16"/>
  <c r="BA76" i="16" s="1"/>
  <c r="BB76" i="16" s="1"/>
  <c r="BC76" i="16" s="1"/>
  <c r="AY92" i="16"/>
  <c r="BA92" i="16" s="1"/>
  <c r="BB92" i="16" s="1"/>
  <c r="BC92" i="16" s="1"/>
  <c r="AZ65" i="16"/>
  <c r="AX65" i="16"/>
  <c r="CC65" i="16" s="1"/>
  <c r="CN65" i="16" s="1"/>
  <c r="AY65" i="16"/>
  <c r="AO93" i="16"/>
  <c r="AP62" i="16"/>
  <c r="AR62" i="16" s="1"/>
  <c r="AS62" i="16" s="1"/>
  <c r="AT62" i="16" s="1"/>
  <c r="AO64" i="16"/>
  <c r="AP80" i="16"/>
  <c r="AR80" i="16" s="1"/>
  <c r="AS80" i="16" s="1"/>
  <c r="AT80" i="16" s="1"/>
  <c r="AP55" i="16"/>
  <c r="AR55" i="16" s="1"/>
  <c r="AS55" i="16" s="1"/>
  <c r="AT55" i="16" s="1"/>
  <c r="AQ84" i="16"/>
  <c r="AP84" i="16"/>
  <c r="AO84" i="16"/>
  <c r="AQ75" i="16"/>
  <c r="AP75" i="16"/>
  <c r="AO75" i="16"/>
  <c r="AQ59" i="16"/>
  <c r="AO59" i="16"/>
  <c r="AP59" i="16"/>
  <c r="AW87" i="16"/>
  <c r="BF87" i="16" s="1"/>
  <c r="BI87" i="16" s="1"/>
  <c r="AQ87" i="16"/>
  <c r="AO87" i="16"/>
  <c r="AP87" i="16"/>
  <c r="AW93" i="16"/>
  <c r="BF93" i="16" s="1"/>
  <c r="BI93" i="16" s="1"/>
  <c r="AQ93" i="16"/>
  <c r="AR93" i="16" s="1"/>
  <c r="AS93" i="16" s="1"/>
  <c r="AT93" i="16" s="1"/>
  <c r="AO94" i="16"/>
  <c r="AO86" i="16"/>
  <c r="AW79" i="16"/>
  <c r="BF79" i="16" s="1"/>
  <c r="BH79" i="16" s="1"/>
  <c r="AQ79" i="16"/>
  <c r="AO55" i="16"/>
  <c r="CC55" i="16" s="1"/>
  <c r="CN55" i="16" s="1"/>
  <c r="AW72" i="16"/>
  <c r="BF72" i="16" s="1"/>
  <c r="AQ72" i="16"/>
  <c r="AO72" i="16"/>
  <c r="AP72" i="16"/>
  <c r="AW95" i="16"/>
  <c r="BF95" i="16" s="1"/>
  <c r="BG95" i="16" s="1"/>
  <c r="AQ95" i="16"/>
  <c r="AO70" i="16"/>
  <c r="AW89" i="16"/>
  <c r="AQ89" i="16"/>
  <c r="AO89" i="16"/>
  <c r="AP89" i="16"/>
  <c r="AP70" i="16"/>
  <c r="AW64" i="16"/>
  <c r="AQ64" i="16"/>
  <c r="AR64" i="16" s="1"/>
  <c r="AS64" i="16" s="1"/>
  <c r="AP54" i="16"/>
  <c r="AR54" i="16" s="1"/>
  <c r="AS54" i="16" s="1"/>
  <c r="AT54" i="16" s="1"/>
  <c r="AO54" i="16"/>
  <c r="CC54" i="16" s="1"/>
  <c r="AW85" i="16"/>
  <c r="BF85" i="16" s="1"/>
  <c r="BG85" i="16" s="1"/>
  <c r="AQ85" i="16"/>
  <c r="AO85" i="16"/>
  <c r="AP85" i="16"/>
  <c r="AW71" i="16"/>
  <c r="BF71" i="16" s="1"/>
  <c r="AQ71" i="16"/>
  <c r="AO96" i="16"/>
  <c r="AP71" i="16"/>
  <c r="AQ58" i="16"/>
  <c r="AO58" i="16"/>
  <c r="CC58" i="16" s="1"/>
  <c r="CN58" i="16" s="1"/>
  <c r="AP58" i="16"/>
  <c r="CB58" i="16" s="1"/>
  <c r="CE58" i="16" s="1"/>
  <c r="CF58" i="16" s="1"/>
  <c r="CG58" i="16" s="1"/>
  <c r="AW91" i="16"/>
  <c r="AQ91" i="16"/>
  <c r="AO91" i="16"/>
  <c r="AP91" i="16"/>
  <c r="AP86" i="16"/>
  <c r="AR86" i="16" s="1"/>
  <c r="AS86" i="16" s="1"/>
  <c r="AT86" i="16" s="1"/>
  <c r="AO62" i="16"/>
  <c r="AO80" i="16"/>
  <c r="AP96" i="16"/>
  <c r="AR96" i="16" s="1"/>
  <c r="AS96" i="16" s="1"/>
  <c r="AT96" i="16" s="1"/>
  <c r="AO71" i="16"/>
  <c r="AI69" i="16"/>
  <c r="AJ69" i="16" s="1"/>
  <c r="AK69" i="16" s="1"/>
  <c r="AI87" i="16"/>
  <c r="AJ87" i="16" s="1"/>
  <c r="AK87" i="16" s="1"/>
  <c r="AI91" i="16"/>
  <c r="AJ91" i="16" s="1"/>
  <c r="AK91" i="16" s="1"/>
  <c r="AI73" i="16"/>
  <c r="AJ73" i="16" s="1"/>
  <c r="AK73" i="16" s="1"/>
  <c r="AI59" i="16"/>
  <c r="AJ59" i="16" s="1"/>
  <c r="AK59" i="16" s="1"/>
  <c r="AI89" i="16"/>
  <c r="AJ89" i="16" s="1"/>
  <c r="AK89" i="16" s="1"/>
  <c r="AI49" i="16"/>
  <c r="AJ49" i="16" s="1"/>
  <c r="AK49" i="16" s="1"/>
  <c r="CB45" i="16"/>
  <c r="CE45" i="16" s="1"/>
  <c r="CF45" i="16" s="1"/>
  <c r="CG45" i="16" s="1"/>
  <c r="AI51" i="16"/>
  <c r="AJ51" i="16" s="1"/>
  <c r="AK51" i="16" s="1"/>
  <c r="AI46" i="16"/>
  <c r="AJ46" i="16" s="1"/>
  <c r="AK46" i="16" s="1"/>
  <c r="CJ72" i="16"/>
  <c r="AI97" i="16"/>
  <c r="AJ97" i="16" s="1"/>
  <c r="AK97" i="16" s="1"/>
  <c r="AI85" i="16"/>
  <c r="AJ85" i="16" s="1"/>
  <c r="AK85" i="16" s="1"/>
  <c r="CB49" i="16"/>
  <c r="CE49" i="16" s="1"/>
  <c r="CF49" i="16" s="1"/>
  <c r="CG49" i="16" s="1"/>
  <c r="CA49" i="16" s="1"/>
  <c r="CL49" i="16" s="1"/>
  <c r="CK72" i="16"/>
  <c r="CK81" i="16"/>
  <c r="CJ81" i="16"/>
  <c r="CE40" i="16"/>
  <c r="CF40" i="16" s="1"/>
  <c r="CG40" i="16" s="1"/>
  <c r="CA40" i="16" s="1"/>
  <c r="CL40" i="16" s="1"/>
  <c r="CK64" i="16"/>
  <c r="CK73" i="16"/>
  <c r="CK66" i="16"/>
  <c r="CK74" i="16"/>
  <c r="CJ54" i="16"/>
  <c r="CJ74" i="16"/>
  <c r="BF92" i="16"/>
  <c r="BI92" i="16" s="1"/>
  <c r="BY83" i="16"/>
  <c r="CD83" i="16" s="1"/>
  <c r="CJ64" i="16"/>
  <c r="BY84" i="16"/>
  <c r="CD84" i="16" s="1"/>
  <c r="CJ66" i="16"/>
  <c r="CG24" i="16"/>
  <c r="CA24" i="16" s="1"/>
  <c r="CL24" i="16" s="1"/>
  <c r="CK54" i="16"/>
  <c r="BF82" i="16"/>
  <c r="BI82" i="16" s="1"/>
  <c r="AW94" i="16"/>
  <c r="AZ94" i="16" s="1"/>
  <c r="CG29" i="16"/>
  <c r="CA29" i="16" s="1"/>
  <c r="CL29" i="16" s="1"/>
  <c r="BY88" i="16"/>
  <c r="CD88" i="16" s="1"/>
  <c r="BF99" i="16"/>
  <c r="BI99" i="16" s="1"/>
  <c r="CJ55" i="16"/>
  <c r="CD55" i="16"/>
  <c r="BY98" i="16"/>
  <c r="CD98" i="16" s="1"/>
  <c r="CJ73" i="16"/>
  <c r="CK93" i="16"/>
  <c r="CJ62" i="16"/>
  <c r="CD62" i="16"/>
  <c r="BY76" i="16"/>
  <c r="CD76" i="16" s="1"/>
  <c r="BF75" i="16"/>
  <c r="BI75" i="16" s="1"/>
  <c r="BF90" i="16"/>
  <c r="BI90" i="16" s="1"/>
  <c r="CJ93" i="16"/>
  <c r="AW86" i="16"/>
  <c r="AZ86" i="16" s="1"/>
  <c r="BF98" i="16"/>
  <c r="BI98" i="16" s="1"/>
  <c r="BF88" i="16"/>
  <c r="BI88" i="16" s="1"/>
  <c r="AW70" i="16"/>
  <c r="AZ70" i="16" s="1"/>
  <c r="CK55" i="16"/>
  <c r="BY99" i="16"/>
  <c r="CD99" i="16" s="1"/>
  <c r="AW80" i="16"/>
  <c r="AZ80" i="16" s="1"/>
  <c r="CA41" i="16"/>
  <c r="CL41" i="16" s="1"/>
  <c r="BY78" i="16"/>
  <c r="CD78" i="16" s="1"/>
  <c r="BY82" i="16"/>
  <c r="CD82" i="16" s="1"/>
  <c r="BE96" i="16"/>
  <c r="CA39" i="16"/>
  <c r="CL39" i="16" s="1"/>
  <c r="CK79" i="16"/>
  <c r="CJ79" i="16"/>
  <c r="BY92" i="16"/>
  <c r="CD92" i="16" s="1"/>
  <c r="BE80" i="16"/>
  <c r="CJ71" i="16"/>
  <c r="CK71" i="16"/>
  <c r="CJ68" i="16"/>
  <c r="CK68" i="16"/>
  <c r="J77" i="19"/>
  <c r="CA37" i="16"/>
  <c r="CL37" i="16" s="1"/>
  <c r="BF84" i="16"/>
  <c r="BI84" i="16" s="1"/>
  <c r="BY87" i="16"/>
  <c r="CD87" i="16" s="1"/>
  <c r="BE86" i="16"/>
  <c r="CK95" i="16"/>
  <c r="CJ95" i="16"/>
  <c r="CA35" i="16"/>
  <c r="CL35" i="16" s="1"/>
  <c r="CA33" i="16"/>
  <c r="CL33" i="16" s="1"/>
  <c r="BY70" i="16"/>
  <c r="BF78" i="16"/>
  <c r="BI78" i="16" s="1"/>
  <c r="AV7" i="16"/>
  <c r="BY90" i="16"/>
  <c r="CD90" i="16" s="1"/>
  <c r="BF76" i="16"/>
  <c r="BI76" i="16" s="1"/>
  <c r="BF83" i="16"/>
  <c r="BI83" i="16" s="1"/>
  <c r="BY75" i="16"/>
  <c r="CD75" i="16" s="1"/>
  <c r="CJ67" i="16"/>
  <c r="CK67" i="16"/>
  <c r="AW96" i="16"/>
  <c r="AZ96" i="16" s="1"/>
  <c r="BE94" i="16"/>
  <c r="AI75" i="16"/>
  <c r="AJ75" i="16" s="1"/>
  <c r="AK75" i="16" s="1"/>
  <c r="AI86" i="16"/>
  <c r="AJ86" i="16" s="1"/>
  <c r="AK86" i="16" s="1"/>
  <c r="AI77" i="16"/>
  <c r="AJ77" i="16" s="1"/>
  <c r="AK77" i="16" s="1"/>
  <c r="AI53" i="16"/>
  <c r="AJ53" i="16" s="1"/>
  <c r="AK53" i="16" s="1"/>
  <c r="AI72" i="16"/>
  <c r="AJ72" i="16" s="1"/>
  <c r="AK72" i="16" s="1"/>
  <c r="AI84" i="16"/>
  <c r="AJ84" i="16" s="1"/>
  <c r="AK84" i="16" s="1"/>
  <c r="AI64" i="16"/>
  <c r="AJ64" i="16" s="1"/>
  <c r="AK64" i="16" s="1"/>
  <c r="AB7" i="16"/>
  <c r="AN7" i="16"/>
  <c r="AI58" i="16"/>
  <c r="AJ58" i="16" s="1"/>
  <c r="AK58" i="16" s="1"/>
  <c r="AR98" i="16"/>
  <c r="AS98" i="16" s="1"/>
  <c r="AT98" i="16" s="1"/>
  <c r="AF7" i="16"/>
  <c r="AG7" i="16"/>
  <c r="CM42" i="16"/>
  <c r="CE42" i="16"/>
  <c r="CF42" i="16" s="1"/>
  <c r="CG42" i="16" s="1"/>
  <c r="AR66" i="16"/>
  <c r="AS66" i="16" s="1"/>
  <c r="AT66" i="16" s="1"/>
  <c r="AR82" i="16"/>
  <c r="AS82" i="16" s="1"/>
  <c r="AT82" i="16" s="1"/>
  <c r="AR90" i="16"/>
  <c r="AS90" i="16" s="1"/>
  <c r="AT90" i="16" s="1"/>
  <c r="CM38" i="16"/>
  <c r="CE38" i="16"/>
  <c r="CF38" i="16" s="1"/>
  <c r="CG38" i="16" s="1"/>
  <c r="AR78" i="16"/>
  <c r="AS78" i="16" s="1"/>
  <c r="AT78" i="16" s="1"/>
  <c r="AI48" i="16"/>
  <c r="AJ48" i="16" s="1"/>
  <c r="AK48" i="16" s="1"/>
  <c r="CB48" i="16"/>
  <c r="BO89" i="16"/>
  <c r="BO85" i="16"/>
  <c r="BO88" i="16"/>
  <c r="BO91" i="16"/>
  <c r="BO95" i="16"/>
  <c r="BO96" i="16"/>
  <c r="BO93" i="16"/>
  <c r="BO86" i="16"/>
  <c r="BO92" i="16"/>
  <c r="BO84" i="16"/>
  <c r="BO97" i="16"/>
  <c r="BO99" i="16"/>
  <c r="BO87" i="16"/>
  <c r="BO94" i="16"/>
  <c r="BO98" i="16"/>
  <c r="BO90" i="16"/>
  <c r="AR73" i="16"/>
  <c r="AS73" i="16" s="1"/>
  <c r="AT73" i="16" s="1"/>
  <c r="CE44" i="16"/>
  <c r="CF44" i="16" s="1"/>
  <c r="CG44" i="16" s="1"/>
  <c r="CM44" i="16"/>
  <c r="AR60" i="16"/>
  <c r="AS60" i="16" s="1"/>
  <c r="AT60" i="16" s="1"/>
  <c r="CB60" i="16"/>
  <c r="AR81" i="16"/>
  <c r="AS81" i="16" s="1"/>
  <c r="AT81" i="16" s="1"/>
  <c r="AR97" i="16"/>
  <c r="AS97" i="16" s="1"/>
  <c r="AT97" i="16" s="1"/>
  <c r="AR65" i="16"/>
  <c r="AS65" i="16" s="1"/>
  <c r="AT65" i="16" s="1"/>
  <c r="AR63" i="16"/>
  <c r="AS63" i="16" s="1"/>
  <c r="AT63" i="16" s="1"/>
  <c r="CB63" i="16"/>
  <c r="AR69" i="16"/>
  <c r="AS69" i="16" s="1"/>
  <c r="AT69" i="16" s="1"/>
  <c r="AR92" i="16"/>
  <c r="AS92" i="16" s="1"/>
  <c r="AT92" i="16" s="1"/>
  <c r="AR76" i="16"/>
  <c r="AS76" i="16" s="1"/>
  <c r="AT76" i="16" s="1"/>
  <c r="AR83" i="16"/>
  <c r="AS83" i="16" s="1"/>
  <c r="AT83" i="16" s="1"/>
  <c r="AR99" i="16"/>
  <c r="AS99" i="16" s="1"/>
  <c r="AT99" i="16" s="1"/>
  <c r="AR88" i="16"/>
  <c r="AS88" i="16" s="1"/>
  <c r="AT88" i="16" s="1"/>
  <c r="AR68" i="16"/>
  <c r="AS68" i="16" s="1"/>
  <c r="AT68" i="16" s="1"/>
  <c r="AR67" i="16"/>
  <c r="AS67" i="16" s="1"/>
  <c r="AT67" i="16" s="1"/>
  <c r="AR77" i="16"/>
  <c r="AS77" i="16" s="1"/>
  <c r="AT77" i="16" s="1"/>
  <c r="Q29" i="19" l="1"/>
  <c r="N73" i="19" s="1"/>
  <c r="O29" i="19"/>
  <c r="L73" i="19" s="1"/>
  <c r="BA99" i="16"/>
  <c r="BB99" i="16" s="1"/>
  <c r="BC99" i="16" s="1"/>
  <c r="V29" i="19" s="1"/>
  <c r="U29" i="19"/>
  <c r="L75" i="19" s="1"/>
  <c r="M32" i="19"/>
  <c r="O73" i="19" s="1"/>
  <c r="T73" i="19" s="1"/>
  <c r="U73" i="19" s="1"/>
  <c r="J29" i="19"/>
  <c r="M71" i="19" s="1"/>
  <c r="H32" i="19"/>
  <c r="P71" i="19" s="1"/>
  <c r="U22" i="19"/>
  <c r="U16" i="19" s="1"/>
  <c r="W22" i="19"/>
  <c r="S69" i="19" s="1"/>
  <c r="P22" i="19"/>
  <c r="R67" i="19" s="1"/>
  <c r="Q67" i="19"/>
  <c r="V67" i="19" s="1"/>
  <c r="W67" i="19" s="1"/>
  <c r="CN54" i="16"/>
  <c r="AR43" i="16"/>
  <c r="AS43" i="16" s="1"/>
  <c r="AT43" i="16" s="1"/>
  <c r="CB43" i="16"/>
  <c r="AR46" i="16"/>
  <c r="AS46" i="16" s="1"/>
  <c r="AT46" i="16" s="1"/>
  <c r="CB46" i="16"/>
  <c r="AR56" i="16"/>
  <c r="AS56" i="16" s="1"/>
  <c r="AT56" i="16" s="1"/>
  <c r="AR47" i="16"/>
  <c r="AS47" i="16" s="1"/>
  <c r="AT47" i="16" s="1"/>
  <c r="AR61" i="16"/>
  <c r="AS61" i="16" s="1"/>
  <c r="AT61" i="16" s="1"/>
  <c r="CE56" i="16"/>
  <c r="CF56" i="16" s="1"/>
  <c r="CG56" i="16" s="1"/>
  <c r="CA56" i="16" s="1"/>
  <c r="CL56" i="16" s="1"/>
  <c r="CM51" i="16"/>
  <c r="AR79" i="16"/>
  <c r="AS79" i="16" s="1"/>
  <c r="AT79" i="16" s="1"/>
  <c r="CC59" i="16"/>
  <c r="CN59" i="16" s="1"/>
  <c r="BH92" i="16"/>
  <c r="BJ92" i="16" s="1"/>
  <c r="BK92" i="16" s="1"/>
  <c r="BL92" i="16" s="1"/>
  <c r="BA59" i="16"/>
  <c r="BB59" i="16" s="1"/>
  <c r="BC59" i="16" s="1"/>
  <c r="BI95" i="16"/>
  <c r="BG88" i="16"/>
  <c r="CC88" i="16" s="1"/>
  <c r="CN88" i="16" s="1"/>
  <c r="CB73" i="16"/>
  <c r="CM73" i="16" s="1"/>
  <c r="BA73" i="16"/>
  <c r="BB73" i="16" s="1"/>
  <c r="BC73" i="16" s="1"/>
  <c r="BG93" i="16"/>
  <c r="CB81" i="16"/>
  <c r="CE81" i="16" s="1"/>
  <c r="CF81" i="16" s="1"/>
  <c r="CG81" i="16" s="1"/>
  <c r="BI85" i="16"/>
  <c r="CC77" i="16"/>
  <c r="CN77" i="16" s="1"/>
  <c r="AR52" i="16"/>
  <c r="AS52" i="16" s="1"/>
  <c r="AT52" i="16" s="1"/>
  <c r="CB59" i="16"/>
  <c r="CE59" i="16" s="1"/>
  <c r="CF59" i="16" s="1"/>
  <c r="CG59" i="16" s="1"/>
  <c r="CA59" i="16" s="1"/>
  <c r="CL59" i="16" s="1"/>
  <c r="AR95" i="16"/>
  <c r="AS95" i="16" s="1"/>
  <c r="AT95" i="16" s="1"/>
  <c r="BG79" i="16"/>
  <c r="BH95" i="16"/>
  <c r="BA66" i="16"/>
  <c r="BB66" i="16" s="1"/>
  <c r="BC66" i="16" s="1"/>
  <c r="AX94" i="16"/>
  <c r="BI79" i="16"/>
  <c r="BJ79" i="16" s="1"/>
  <c r="BK79" i="16" s="1"/>
  <c r="BL79" i="16" s="1"/>
  <c r="BI73" i="16"/>
  <c r="BJ73" i="16" s="1"/>
  <c r="BK73" i="16" s="1"/>
  <c r="BL73" i="16" s="1"/>
  <c r="BG73" i="16"/>
  <c r="CC73" i="16" s="1"/>
  <c r="CN73" i="16" s="1"/>
  <c r="CB69" i="16"/>
  <c r="CE69" i="16" s="1"/>
  <c r="CF69" i="16" s="1"/>
  <c r="CG69" i="16" s="1"/>
  <c r="AR53" i="16"/>
  <c r="AS53" i="16" s="1"/>
  <c r="AT53" i="16" s="1"/>
  <c r="BG74" i="16"/>
  <c r="CC74" i="16" s="1"/>
  <c r="CN74" i="16" s="1"/>
  <c r="BI71" i="16"/>
  <c r="BG71" i="16"/>
  <c r="BH71" i="16"/>
  <c r="BH74" i="16"/>
  <c r="CB74" i="16" s="1"/>
  <c r="BH93" i="16"/>
  <c r="BJ93" i="16" s="1"/>
  <c r="BK93" i="16" s="1"/>
  <c r="BL93" i="16" s="1"/>
  <c r="CB52" i="16"/>
  <c r="BF70" i="16"/>
  <c r="BH88" i="16"/>
  <c r="BJ88" i="16" s="1"/>
  <c r="BK88" i="16" s="1"/>
  <c r="BL88" i="16" s="1"/>
  <c r="AR50" i="16"/>
  <c r="AS50" i="16" s="1"/>
  <c r="AT50" i="16" s="1"/>
  <c r="CB50" i="16"/>
  <c r="CC69" i="16"/>
  <c r="CN69" i="16" s="1"/>
  <c r="N75" i="19"/>
  <c r="AZ62" i="16"/>
  <c r="AX62" i="16"/>
  <c r="CC62" i="16" s="1"/>
  <c r="CN62" i="16" s="1"/>
  <c r="CC81" i="16"/>
  <c r="CN81" i="16" s="1"/>
  <c r="BH85" i="16"/>
  <c r="CB77" i="16"/>
  <c r="CM77" i="16" s="1"/>
  <c r="BI72" i="16"/>
  <c r="BH72" i="16"/>
  <c r="BG72" i="16"/>
  <c r="AY62" i="16"/>
  <c r="BA62" i="16" s="1"/>
  <c r="BB62" i="16" s="1"/>
  <c r="BC62" i="16" s="1"/>
  <c r="BG90" i="16"/>
  <c r="CC90" i="16" s="1"/>
  <c r="CN90" i="16" s="1"/>
  <c r="BH78" i="16"/>
  <c r="BJ78" i="16" s="1"/>
  <c r="BK78" i="16" s="1"/>
  <c r="BL78" i="16" s="1"/>
  <c r="BG84" i="16"/>
  <c r="CC84" i="16" s="1"/>
  <c r="CN84" i="16" s="1"/>
  <c r="BG75" i="16"/>
  <c r="CC75" i="16" s="1"/>
  <c r="CN75" i="16" s="1"/>
  <c r="BH82" i="16"/>
  <c r="BJ82" i="16" s="1"/>
  <c r="BK82" i="16" s="1"/>
  <c r="BL82" i="16" s="1"/>
  <c r="BH75" i="16"/>
  <c r="BJ75" i="16" s="1"/>
  <c r="BK75" i="16" s="1"/>
  <c r="BL75" i="16" s="1"/>
  <c r="BG99" i="16"/>
  <c r="BH83" i="16"/>
  <c r="CB83" i="16" s="1"/>
  <c r="CE83" i="16" s="1"/>
  <c r="CF83" i="16" s="1"/>
  <c r="BH90" i="16"/>
  <c r="BJ90" i="16" s="1"/>
  <c r="BK90" i="16" s="1"/>
  <c r="BL90" i="16" s="1"/>
  <c r="BH84" i="16"/>
  <c r="BJ84" i="16" s="1"/>
  <c r="BK84" i="16" s="1"/>
  <c r="BG98" i="16"/>
  <c r="CC98" i="16" s="1"/>
  <c r="CN98" i="16" s="1"/>
  <c r="BG76" i="16"/>
  <c r="CC76" i="16" s="1"/>
  <c r="CN76" i="16" s="1"/>
  <c r="BH98" i="16"/>
  <c r="BJ98" i="16" s="1"/>
  <c r="BK98" i="16" s="1"/>
  <c r="BL98" i="16" s="1"/>
  <c r="BG82" i="16"/>
  <c r="CC82" i="16" s="1"/>
  <c r="CN82" i="16" s="1"/>
  <c r="BG78" i="16"/>
  <c r="CC78" i="16" s="1"/>
  <c r="CN78" i="16" s="1"/>
  <c r="BG83" i="16"/>
  <c r="CC83" i="16" s="1"/>
  <c r="CN83" i="16" s="1"/>
  <c r="CD70" i="16"/>
  <c r="BH76" i="16"/>
  <c r="BJ76" i="16" s="1"/>
  <c r="BK76" i="16" s="1"/>
  <c r="BL76" i="16" s="1"/>
  <c r="BG87" i="16"/>
  <c r="BH87" i="16"/>
  <c r="BH99" i="16"/>
  <c r="BJ99" i="16" s="1"/>
  <c r="BK99" i="16" s="1"/>
  <c r="BL99" i="16" s="1"/>
  <c r="BG92" i="16"/>
  <c r="CC92" i="16" s="1"/>
  <c r="CN92" i="16" s="1"/>
  <c r="CE57" i="16"/>
  <c r="CF57" i="16" s="1"/>
  <c r="CG57" i="16" s="1"/>
  <c r="CA57" i="16" s="1"/>
  <c r="CL57" i="16" s="1"/>
  <c r="AR71" i="16"/>
  <c r="AS71" i="16" s="1"/>
  <c r="AT71" i="16" s="1"/>
  <c r="CB54" i="16"/>
  <c r="CB55" i="16"/>
  <c r="CM55" i="16" s="1"/>
  <c r="AR85" i="16"/>
  <c r="AS85" i="16" s="1"/>
  <c r="AT85" i="16" s="1"/>
  <c r="AR72" i="16"/>
  <c r="AS72" i="16" s="1"/>
  <c r="AT72" i="16" s="1"/>
  <c r="AR89" i="16"/>
  <c r="AS89" i="16" s="1"/>
  <c r="AT89" i="16" s="1"/>
  <c r="AR75" i="16"/>
  <c r="AS75" i="16" s="1"/>
  <c r="AT75" i="16" s="1"/>
  <c r="BA65" i="16"/>
  <c r="BB65" i="16" s="1"/>
  <c r="BC65" i="16" s="1"/>
  <c r="BA97" i="16"/>
  <c r="BB97" i="16" s="1"/>
  <c r="BC97" i="16" s="1"/>
  <c r="AR84" i="16"/>
  <c r="AS84" i="16" s="1"/>
  <c r="AT84" i="16" s="1"/>
  <c r="BA68" i="16"/>
  <c r="BB68" i="16" s="1"/>
  <c r="BC68" i="16" s="1"/>
  <c r="CM45" i="16"/>
  <c r="CB65" i="16"/>
  <c r="CM65" i="16" s="1"/>
  <c r="BA69" i="16"/>
  <c r="BB69" i="16" s="1"/>
  <c r="BC69" i="16" s="1"/>
  <c r="BA77" i="16"/>
  <c r="BB77" i="16" s="1"/>
  <c r="BC77" i="16" s="1"/>
  <c r="AZ93" i="16"/>
  <c r="AY93" i="16"/>
  <c r="AX93" i="16"/>
  <c r="BF89" i="16"/>
  <c r="AZ89" i="16"/>
  <c r="AX89" i="16"/>
  <c r="AY89" i="16"/>
  <c r="BA67" i="16"/>
  <c r="BB67" i="16" s="1"/>
  <c r="BC67" i="16" s="1"/>
  <c r="AY94" i="16"/>
  <c r="BA94" i="16" s="1"/>
  <c r="BB94" i="16" s="1"/>
  <c r="BC94" i="16" s="1"/>
  <c r="BA81" i="16"/>
  <c r="BB81" i="16" s="1"/>
  <c r="BC81" i="16" s="1"/>
  <c r="AZ64" i="16"/>
  <c r="AY64" i="16"/>
  <c r="AX64" i="16"/>
  <c r="CC64" i="16" s="1"/>
  <c r="CN64" i="16" s="1"/>
  <c r="AZ79" i="16"/>
  <c r="AX79" i="16"/>
  <c r="AY79" i="16"/>
  <c r="AZ87" i="16"/>
  <c r="AY87" i="16"/>
  <c r="AX87" i="16"/>
  <c r="AY96" i="16"/>
  <c r="BA96" i="16" s="1"/>
  <c r="BB96" i="16" s="1"/>
  <c r="BC96" i="16" s="1"/>
  <c r="AX70" i="16"/>
  <c r="BF91" i="16"/>
  <c r="AZ91" i="16"/>
  <c r="AY91" i="16"/>
  <c r="AX91" i="16"/>
  <c r="AZ72" i="16"/>
  <c r="AY72" i="16"/>
  <c r="AX72" i="16"/>
  <c r="AX96" i="16"/>
  <c r="AY70" i="16"/>
  <c r="BA70" i="16" s="1"/>
  <c r="BB70" i="16" s="1"/>
  <c r="BC70" i="16" s="1"/>
  <c r="AZ71" i="16"/>
  <c r="AY71" i="16"/>
  <c r="AX71" i="16"/>
  <c r="AX80" i="16"/>
  <c r="AX86" i="16"/>
  <c r="AZ85" i="16"/>
  <c r="AX85" i="16"/>
  <c r="CC85" i="16" s="1"/>
  <c r="CN85" i="16" s="1"/>
  <c r="AY85" i="16"/>
  <c r="AZ95" i="16"/>
  <c r="AX95" i="16"/>
  <c r="CC95" i="16" s="1"/>
  <c r="CN95" i="16" s="1"/>
  <c r="AY95" i="16"/>
  <c r="BC74" i="16"/>
  <c r="AY80" i="16"/>
  <c r="BA80" i="16" s="1"/>
  <c r="BB80" i="16" s="1"/>
  <c r="BC80" i="16" s="1"/>
  <c r="AY86" i="16"/>
  <c r="BA86" i="16" s="1"/>
  <c r="BB86" i="16" s="1"/>
  <c r="BC86" i="16" s="1"/>
  <c r="CM58" i="16"/>
  <c r="AR58" i="16"/>
  <c r="AS58" i="16" s="1"/>
  <c r="AT58" i="16" s="1"/>
  <c r="AT64" i="16"/>
  <c r="AR59" i="16"/>
  <c r="AS59" i="16" s="1"/>
  <c r="AT59" i="16" s="1"/>
  <c r="CM49" i="16"/>
  <c r="CM47" i="16"/>
  <c r="CE47" i="16"/>
  <c r="CF47" i="16" s="1"/>
  <c r="CG47" i="16" s="1"/>
  <c r="CA47" i="16" s="1"/>
  <c r="CL47" i="16" s="1"/>
  <c r="CK83" i="16"/>
  <c r="CK84" i="16"/>
  <c r="CJ76" i="16"/>
  <c r="CJ88" i="16"/>
  <c r="BY94" i="16"/>
  <c r="CD94" i="16" s="1"/>
  <c r="CJ84" i="16"/>
  <c r="CJ83" i="16"/>
  <c r="CK88" i="16"/>
  <c r="CK98" i="16"/>
  <c r="CJ98" i="16"/>
  <c r="CK76" i="16"/>
  <c r="AW7" i="16"/>
  <c r="CJ99" i="16"/>
  <c r="CK99" i="16"/>
  <c r="CA44" i="16"/>
  <c r="CL44" i="16" s="1"/>
  <c r="CJ75" i="16"/>
  <c r="CK75" i="16"/>
  <c r="BF86" i="16"/>
  <c r="BI86" i="16" s="1"/>
  <c r="BY86" i="16"/>
  <c r="CD86" i="16" s="1"/>
  <c r="CJ87" i="16"/>
  <c r="CK87" i="16"/>
  <c r="BF96" i="16"/>
  <c r="BI96" i="16" s="1"/>
  <c r="BY96" i="16"/>
  <c r="CD96" i="16" s="1"/>
  <c r="CJ82" i="16"/>
  <c r="CK82" i="16"/>
  <c r="BF94" i="16"/>
  <c r="BI94" i="16" s="1"/>
  <c r="CA51" i="16"/>
  <c r="CL51" i="16" s="1"/>
  <c r="BE7" i="16"/>
  <c r="O75" i="19" s="1"/>
  <c r="T75" i="19" s="1"/>
  <c r="U75" i="19" s="1"/>
  <c r="BF80" i="16"/>
  <c r="BI80" i="16" s="1"/>
  <c r="BY80" i="16"/>
  <c r="CD80" i="16" s="1"/>
  <c r="CJ92" i="16"/>
  <c r="CK92" i="16"/>
  <c r="CJ78" i="16"/>
  <c r="CK78" i="16"/>
  <c r="CJ70" i="16"/>
  <c r="CA58" i="16"/>
  <c r="CL58" i="16" s="1"/>
  <c r="CA38" i="16"/>
  <c r="CL38" i="16" s="1"/>
  <c r="CA53" i="16"/>
  <c r="CL53" i="16" s="1"/>
  <c r="CA45" i="16"/>
  <c r="CL45" i="16" s="1"/>
  <c r="CA42" i="16"/>
  <c r="CL42" i="16" s="1"/>
  <c r="CJ90" i="16"/>
  <c r="CK90" i="16"/>
  <c r="AR91" i="16"/>
  <c r="AS91" i="16" s="1"/>
  <c r="AT91" i="16" s="1"/>
  <c r="AR87" i="16"/>
  <c r="AS87" i="16" s="1"/>
  <c r="AT87" i="16" s="1"/>
  <c r="CM53" i="16"/>
  <c r="AO7" i="16"/>
  <c r="AR70" i="16"/>
  <c r="AS70" i="16" s="1"/>
  <c r="AT70" i="16" s="1"/>
  <c r="AK7" i="16"/>
  <c r="AP7" i="16"/>
  <c r="I32" i="19" s="1"/>
  <c r="I26" i="19" s="1"/>
  <c r="BJ97" i="16"/>
  <c r="BK97" i="16" s="1"/>
  <c r="BL97" i="16" s="1"/>
  <c r="BJ77" i="16"/>
  <c r="BK77" i="16" s="1"/>
  <c r="BL77" i="16" s="1"/>
  <c r="CE48" i="16"/>
  <c r="CF48" i="16" s="1"/>
  <c r="CG48" i="16" s="1"/>
  <c r="CM48" i="16"/>
  <c r="N77" i="19"/>
  <c r="BJ81" i="16"/>
  <c r="BK81" i="16" s="1"/>
  <c r="BL81" i="16" s="1"/>
  <c r="BO7" i="16"/>
  <c r="P77" i="19" s="1"/>
  <c r="BS85" i="16"/>
  <c r="BT85" i="16" s="1"/>
  <c r="BS94" i="16"/>
  <c r="BT94" i="16" s="1"/>
  <c r="BS87" i="16"/>
  <c r="BT87" i="16" s="1"/>
  <c r="BS99" i="16"/>
  <c r="BT99" i="16" s="1"/>
  <c r="CC97" i="16"/>
  <c r="CN97" i="16" s="1"/>
  <c r="CM67" i="16"/>
  <c r="CE67" i="16"/>
  <c r="CF67" i="16" s="1"/>
  <c r="CG67" i="16" s="1"/>
  <c r="CE68" i="16"/>
  <c r="CF68" i="16" s="1"/>
  <c r="CG68" i="16" s="1"/>
  <c r="CM68" i="16"/>
  <c r="CE63" i="16"/>
  <c r="CF63" i="16" s="1"/>
  <c r="CG63" i="16" s="1"/>
  <c r="CM63" i="16"/>
  <c r="CE61" i="16"/>
  <c r="CF61" i="16" s="1"/>
  <c r="CG61" i="16" s="1"/>
  <c r="CM61" i="16"/>
  <c r="CE60" i="16"/>
  <c r="CF60" i="16" s="1"/>
  <c r="CG60" i="16" s="1"/>
  <c r="CM60" i="16"/>
  <c r="CE66" i="16"/>
  <c r="CF66" i="16" s="1"/>
  <c r="CG66" i="16" s="1"/>
  <c r="CM66" i="16"/>
  <c r="S38" i="19" l="1"/>
  <c r="CC99" i="16"/>
  <c r="Q40" i="19"/>
  <c r="N79" i="19" s="1"/>
  <c r="M75" i="19"/>
  <c r="P29" i="19"/>
  <c r="M73" i="19" s="1"/>
  <c r="N32" i="19"/>
  <c r="P73" i="19" s="1"/>
  <c r="K32" i="19"/>
  <c r="S71" i="19" s="1"/>
  <c r="V22" i="19"/>
  <c r="R69" i="19" s="1"/>
  <c r="Q69" i="19"/>
  <c r="V69" i="19" s="1"/>
  <c r="W69" i="19" s="1"/>
  <c r="CM54" i="16"/>
  <c r="CM43" i="16"/>
  <c r="CE43" i="16"/>
  <c r="CF43" i="16" s="1"/>
  <c r="CG43" i="16" s="1"/>
  <c r="CA43" i="16" s="1"/>
  <c r="CL43" i="16" s="1"/>
  <c r="CM46" i="16"/>
  <c r="CE46" i="16"/>
  <c r="CF46" i="16" s="1"/>
  <c r="CG46" i="16" s="1"/>
  <c r="CA46" i="16" s="1"/>
  <c r="CL46" i="16" s="1"/>
  <c r="BJ95" i="16"/>
  <c r="BK95" i="16" s="1"/>
  <c r="BL95" i="16" s="1"/>
  <c r="CM69" i="16"/>
  <c r="CM83" i="16"/>
  <c r="CE73" i="16"/>
  <c r="CF73" i="16" s="1"/>
  <c r="CG73" i="16" s="1"/>
  <c r="CA73" i="16" s="1"/>
  <c r="CL73" i="16" s="1"/>
  <c r="CM59" i="16"/>
  <c r="CB78" i="16"/>
  <c r="CE78" i="16" s="1"/>
  <c r="CF78" i="16" s="1"/>
  <c r="CG78" i="16" s="1"/>
  <c r="CM81" i="16"/>
  <c r="CC93" i="16"/>
  <c r="CN93" i="16" s="1"/>
  <c r="BJ85" i="16"/>
  <c r="BK85" i="16" s="1"/>
  <c r="BL85" i="16" s="1"/>
  <c r="CE77" i="16"/>
  <c r="CF77" i="16" s="1"/>
  <c r="CG77" i="16" s="1"/>
  <c r="CA77" i="16" s="1"/>
  <c r="CL77" i="16" s="1"/>
  <c r="BJ71" i="16"/>
  <c r="BK71" i="16" s="1"/>
  <c r="BL71" i="16" s="1"/>
  <c r="BJ74" i="16"/>
  <c r="BK74" i="16" s="1"/>
  <c r="BL74" i="16" s="1"/>
  <c r="BJ72" i="16"/>
  <c r="BK72" i="16" s="1"/>
  <c r="BL72" i="16" s="1"/>
  <c r="CB71" i="16"/>
  <c r="CM71" i="16" s="1"/>
  <c r="CB62" i="16"/>
  <c r="CM62" i="16" s="1"/>
  <c r="CC79" i="16"/>
  <c r="CN79" i="16" s="1"/>
  <c r="CB76" i="16"/>
  <c r="CE74" i="16"/>
  <c r="CF74" i="16" s="1"/>
  <c r="CG74" i="16" s="1"/>
  <c r="CA74" i="16" s="1"/>
  <c r="CL74" i="16" s="1"/>
  <c r="CM74" i="16"/>
  <c r="CB75" i="16"/>
  <c r="CE75" i="16" s="1"/>
  <c r="CF75" i="16" s="1"/>
  <c r="CG75" i="16" s="1"/>
  <c r="CA75" i="16" s="1"/>
  <c r="CL75" i="16" s="1"/>
  <c r="CC72" i="16"/>
  <c r="CN72" i="16" s="1"/>
  <c r="BI70" i="16"/>
  <c r="BH70" i="16"/>
  <c r="BG70" i="16"/>
  <c r="CC70" i="16" s="1"/>
  <c r="CN70" i="16" s="1"/>
  <c r="CE52" i="16"/>
  <c r="CF52" i="16" s="1"/>
  <c r="CG52" i="16" s="1"/>
  <c r="CA52" i="16" s="1"/>
  <c r="CL52" i="16" s="1"/>
  <c r="CM52" i="16"/>
  <c r="CE50" i="16"/>
  <c r="CF50" i="16" s="1"/>
  <c r="CG50" i="16" s="1"/>
  <c r="CA50" i="16" s="1"/>
  <c r="CL50" i="16" s="1"/>
  <c r="CM50" i="16"/>
  <c r="CC71" i="16"/>
  <c r="CN71" i="16" s="1"/>
  <c r="BJ83" i="16"/>
  <c r="BK83" i="16" s="1"/>
  <c r="BL83" i="16" s="1"/>
  <c r="CB82" i="16"/>
  <c r="CM82" i="16" s="1"/>
  <c r="BH94" i="16"/>
  <c r="BJ94" i="16" s="1"/>
  <c r="BK94" i="16" s="1"/>
  <c r="BL94" i="16" s="1"/>
  <c r="BH86" i="16"/>
  <c r="BJ86" i="16" s="1"/>
  <c r="BK86" i="16" s="1"/>
  <c r="BL86" i="16" s="1"/>
  <c r="BG80" i="16"/>
  <c r="CC80" i="16" s="1"/>
  <c r="CN80" i="16" s="1"/>
  <c r="BI91" i="16"/>
  <c r="BH91" i="16"/>
  <c r="CB91" i="16" s="1"/>
  <c r="BG91" i="16"/>
  <c r="CC91" i="16" s="1"/>
  <c r="CN91" i="16" s="1"/>
  <c r="M77" i="19"/>
  <c r="BL84" i="16"/>
  <c r="CK70" i="16"/>
  <c r="BG96" i="16"/>
  <c r="CC96" i="16" s="1"/>
  <c r="CN96" i="16" s="1"/>
  <c r="BG94" i="16"/>
  <c r="CC94" i="16" s="1"/>
  <c r="CN94" i="16" s="1"/>
  <c r="BH96" i="16"/>
  <c r="BJ96" i="16" s="1"/>
  <c r="BK96" i="16" s="1"/>
  <c r="BL96" i="16" s="1"/>
  <c r="BH80" i="16"/>
  <c r="BJ80" i="16" s="1"/>
  <c r="BK80" i="16" s="1"/>
  <c r="BL80" i="16" s="1"/>
  <c r="BI89" i="16"/>
  <c r="BH89" i="16"/>
  <c r="CB89" i="16" s="1"/>
  <c r="BG89" i="16"/>
  <c r="CC89" i="16" s="1"/>
  <c r="CN89" i="16" s="1"/>
  <c r="BG86" i="16"/>
  <c r="CC86" i="16" s="1"/>
  <c r="CN86" i="16" s="1"/>
  <c r="CE55" i="16"/>
  <c r="CF55" i="16" s="1"/>
  <c r="CG55" i="16" s="1"/>
  <c r="CA55" i="16" s="1"/>
  <c r="CL55" i="16" s="1"/>
  <c r="CE54" i="16"/>
  <c r="CF54" i="16" s="1"/>
  <c r="CG54" i="16" s="1"/>
  <c r="CA54" i="16" s="1"/>
  <c r="BA87" i="16"/>
  <c r="BB87" i="16" s="1"/>
  <c r="BC87" i="16" s="1"/>
  <c r="CE65" i="16"/>
  <c r="CF65" i="16" s="1"/>
  <c r="CG65" i="16" s="1"/>
  <c r="CA65" i="16" s="1"/>
  <c r="CL65" i="16" s="1"/>
  <c r="BA85" i="16"/>
  <c r="BB85" i="16" s="1"/>
  <c r="BC85" i="16" s="1"/>
  <c r="BA89" i="16"/>
  <c r="BB89" i="16" s="1"/>
  <c r="BC89" i="16" s="1"/>
  <c r="BA91" i="16"/>
  <c r="BB91" i="16" s="1"/>
  <c r="BC91" i="16" s="1"/>
  <c r="BA95" i="16"/>
  <c r="BB95" i="16" s="1"/>
  <c r="BC95" i="16" s="1"/>
  <c r="BA71" i="16"/>
  <c r="BB71" i="16" s="1"/>
  <c r="BC71" i="16" s="1"/>
  <c r="BA93" i="16"/>
  <c r="BB93" i="16" s="1"/>
  <c r="BC93" i="16" s="1"/>
  <c r="CB85" i="16"/>
  <c r="CM85" i="16" s="1"/>
  <c r="BA72" i="16"/>
  <c r="BB72" i="16" s="1"/>
  <c r="BC72" i="16" s="1"/>
  <c r="CB72" i="16"/>
  <c r="BA64" i="16"/>
  <c r="BB64" i="16" s="1"/>
  <c r="BC64" i="16" s="1"/>
  <c r="CB64" i="16"/>
  <c r="AX7" i="16"/>
  <c r="AY7" i="16"/>
  <c r="BA79" i="16"/>
  <c r="BB79" i="16" s="1"/>
  <c r="BC79" i="16" s="1"/>
  <c r="CB79" i="16"/>
  <c r="CG83" i="16"/>
  <c r="CA83" i="16" s="1"/>
  <c r="CL83" i="16" s="1"/>
  <c r="CK94" i="16"/>
  <c r="CJ94" i="16"/>
  <c r="BF7" i="16"/>
  <c r="P75" i="19" s="1"/>
  <c r="CA61" i="16"/>
  <c r="CL61" i="16" s="1"/>
  <c r="CJ80" i="16"/>
  <c r="CK80" i="16"/>
  <c r="CA68" i="16"/>
  <c r="CL68" i="16" s="1"/>
  <c r="CA67" i="16"/>
  <c r="CL67" i="16" s="1"/>
  <c r="CJ86" i="16"/>
  <c r="CK86" i="16"/>
  <c r="CA66" i="16"/>
  <c r="CL66" i="16" s="1"/>
  <c r="CA69" i="16"/>
  <c r="CL69" i="16" s="1"/>
  <c r="CA81" i="16"/>
  <c r="CL81" i="16" s="1"/>
  <c r="CA63" i="16"/>
  <c r="CL63" i="16" s="1"/>
  <c r="CA60" i="16"/>
  <c r="CL60" i="16" s="1"/>
  <c r="CA48" i="16"/>
  <c r="CL48" i="16" s="1"/>
  <c r="CJ96" i="16"/>
  <c r="CK96" i="16"/>
  <c r="CC87" i="16"/>
  <c r="CN87" i="16" s="1"/>
  <c r="CB87" i="16"/>
  <c r="CM87" i="16" s="1"/>
  <c r="AT7" i="16"/>
  <c r="Q71" i="19"/>
  <c r="V71" i="19" s="1"/>
  <c r="W71" i="19" s="1"/>
  <c r="BJ87" i="16"/>
  <c r="BK87" i="16" s="1"/>
  <c r="CN99" i="16"/>
  <c r="BS91" i="16"/>
  <c r="BT91" i="16" s="1"/>
  <c r="M79" i="19"/>
  <c r="L79" i="19"/>
  <c r="CB99" i="16"/>
  <c r="BS98" i="16"/>
  <c r="BT98" i="16" s="1"/>
  <c r="CB98" i="16"/>
  <c r="BS95" i="16"/>
  <c r="BT95" i="16" s="1"/>
  <c r="CB95" i="16"/>
  <c r="BS90" i="16"/>
  <c r="BT90" i="16" s="1"/>
  <c r="CB90" i="16"/>
  <c r="BS96" i="16"/>
  <c r="BT96" i="16" s="1"/>
  <c r="BP7" i="16"/>
  <c r="S77" i="19" s="1"/>
  <c r="BS93" i="16"/>
  <c r="BT93" i="16" s="1"/>
  <c r="CB93" i="16"/>
  <c r="L77" i="19"/>
  <c r="BS97" i="16"/>
  <c r="BT97" i="16" s="1"/>
  <c r="CB97" i="16"/>
  <c r="BS89" i="16"/>
  <c r="BT89" i="16" s="1"/>
  <c r="BS88" i="16"/>
  <c r="BT88" i="16" s="1"/>
  <c r="CB88" i="16"/>
  <c r="BS86" i="16"/>
  <c r="BT86" i="16" s="1"/>
  <c r="BS92" i="16"/>
  <c r="BT92" i="16" s="1"/>
  <c r="CB92" i="16"/>
  <c r="BS84" i="16"/>
  <c r="BT84" i="16" s="1"/>
  <c r="BQ7" i="16"/>
  <c r="Q77" i="19" s="1"/>
  <c r="V77" i="19" s="1"/>
  <c r="W77" i="19" s="1"/>
  <c r="CB84" i="16"/>
  <c r="O32" i="19" l="1"/>
  <c r="O26" i="19" s="1"/>
  <c r="Q32" i="19"/>
  <c r="S73" i="19" s="1"/>
  <c r="X38" i="19"/>
  <c r="J32" i="19"/>
  <c r="R71" i="19" s="1"/>
  <c r="CL54" i="16"/>
  <c r="CM78" i="16"/>
  <c r="CE71" i="16"/>
  <c r="CF71" i="16" s="1"/>
  <c r="CG71" i="16" s="1"/>
  <c r="CA71" i="16" s="1"/>
  <c r="CL71" i="16" s="1"/>
  <c r="CB80" i="16"/>
  <c r="CE80" i="16" s="1"/>
  <c r="CF80" i="16" s="1"/>
  <c r="CG80" i="16" s="1"/>
  <c r="CA80" i="16" s="1"/>
  <c r="CL80" i="16" s="1"/>
  <c r="CE62" i="16"/>
  <c r="CF62" i="16" s="1"/>
  <c r="CG62" i="16" s="1"/>
  <c r="CA62" i="16" s="1"/>
  <c r="CL62" i="16" s="1"/>
  <c r="BJ70" i="16"/>
  <c r="BK70" i="16" s="1"/>
  <c r="BL70" i="16" s="1"/>
  <c r="CB70" i="16"/>
  <c r="CE70" i="16" s="1"/>
  <c r="CF70" i="16" s="1"/>
  <c r="CG70" i="16" s="1"/>
  <c r="CA70" i="16" s="1"/>
  <c r="CL70" i="16" s="1"/>
  <c r="CE76" i="16"/>
  <c r="CF76" i="16" s="1"/>
  <c r="CG76" i="16" s="1"/>
  <c r="CA76" i="16" s="1"/>
  <c r="CL76" i="16" s="1"/>
  <c r="CM76" i="16"/>
  <c r="CM75" i="16"/>
  <c r="CE82" i="16"/>
  <c r="CF82" i="16" s="1"/>
  <c r="CG82" i="16" s="1"/>
  <c r="CA82" i="16" s="1"/>
  <c r="CL82" i="16" s="1"/>
  <c r="CB94" i="16"/>
  <c r="CM94" i="16" s="1"/>
  <c r="CB86" i="16"/>
  <c r="CM86" i="16" s="1"/>
  <c r="CB96" i="16"/>
  <c r="CE96" i="16" s="1"/>
  <c r="CF96" i="16" s="1"/>
  <c r="CG96" i="16" s="1"/>
  <c r="CA96" i="16" s="1"/>
  <c r="CL96" i="16" s="1"/>
  <c r="BH7" i="16"/>
  <c r="BJ91" i="16"/>
  <c r="BK91" i="16" s="1"/>
  <c r="BL91" i="16" s="1"/>
  <c r="BJ89" i="16"/>
  <c r="BK89" i="16" s="1"/>
  <c r="BL89" i="16" s="1"/>
  <c r="BL87" i="16"/>
  <c r="BG7" i="16"/>
  <c r="S75" i="19" s="1"/>
  <c r="BC7" i="16"/>
  <c r="CE64" i="16"/>
  <c r="CF64" i="16" s="1"/>
  <c r="CG64" i="16" s="1"/>
  <c r="CA64" i="16" s="1"/>
  <c r="CL64" i="16" s="1"/>
  <c r="CM64" i="16"/>
  <c r="CE85" i="16"/>
  <c r="CF85" i="16" s="1"/>
  <c r="CG85" i="16" s="1"/>
  <c r="CA85" i="16" s="1"/>
  <c r="CL85" i="16" s="1"/>
  <c r="CE79" i="16"/>
  <c r="CF79" i="16" s="1"/>
  <c r="CG79" i="16" s="1"/>
  <c r="CA79" i="16" s="1"/>
  <c r="CL79" i="16" s="1"/>
  <c r="CM79" i="16"/>
  <c r="CE72" i="16"/>
  <c r="CF72" i="16" s="1"/>
  <c r="CG72" i="16" s="1"/>
  <c r="CA72" i="16" s="1"/>
  <c r="CL72" i="16" s="1"/>
  <c r="CM72" i="16"/>
  <c r="CA78" i="16"/>
  <c r="CL78" i="16" s="1"/>
  <c r="CE87" i="16"/>
  <c r="CF87" i="16" s="1"/>
  <c r="CG87" i="16" s="1"/>
  <c r="BU7" i="16"/>
  <c r="R77" i="19" s="1"/>
  <c r="CE92" i="16"/>
  <c r="CF92" i="16" s="1"/>
  <c r="CG92" i="16" s="1"/>
  <c r="CM92" i="16"/>
  <c r="CM88" i="16"/>
  <c r="CE88" i="16"/>
  <c r="CF88" i="16" s="1"/>
  <c r="CG88" i="16" s="1"/>
  <c r="CM97" i="16"/>
  <c r="CE97" i="16"/>
  <c r="CF97" i="16" s="1"/>
  <c r="CG97" i="16" s="1"/>
  <c r="CM84" i="16"/>
  <c r="CE84" i="16"/>
  <c r="CF84" i="16" s="1"/>
  <c r="CG84" i="16" s="1"/>
  <c r="CE89" i="16"/>
  <c r="CF89" i="16" s="1"/>
  <c r="CG89" i="16" s="1"/>
  <c r="CM89" i="16"/>
  <c r="CE93" i="16"/>
  <c r="CF93" i="16" s="1"/>
  <c r="CG93" i="16" s="1"/>
  <c r="CM93" i="16"/>
  <c r="CE90" i="16"/>
  <c r="CF90" i="16" s="1"/>
  <c r="CG90" i="16" s="1"/>
  <c r="CM90" i="16"/>
  <c r="CE95" i="16"/>
  <c r="CF95" i="16" s="1"/>
  <c r="CG95" i="16" s="1"/>
  <c r="CM95" i="16"/>
  <c r="CE98" i="16"/>
  <c r="CF98" i="16" s="1"/>
  <c r="CG98" i="16" s="1"/>
  <c r="CM98" i="16"/>
  <c r="CE99" i="16"/>
  <c r="CF99" i="16" s="1"/>
  <c r="CG99" i="16" s="1"/>
  <c r="CM99" i="16"/>
  <c r="CM91" i="16"/>
  <c r="CE91" i="16"/>
  <c r="CF91" i="16" s="1"/>
  <c r="CG91" i="16" s="1"/>
  <c r="V38" i="19" l="1"/>
  <c r="J80" i="19" s="1"/>
  <c r="O80" i="19" s="1"/>
  <c r="Q73" i="19"/>
  <c r="V73" i="19" s="1"/>
  <c r="W73" i="19" s="1"/>
  <c r="P32" i="19"/>
  <c r="R73" i="19" s="1"/>
  <c r="CM80" i="16"/>
  <c r="CE94" i="16"/>
  <c r="CF94" i="16" s="1"/>
  <c r="CG94" i="16" s="1"/>
  <c r="CA94" i="16" s="1"/>
  <c r="CL94" i="16" s="1"/>
  <c r="CM70" i="16"/>
  <c r="CE86" i="16"/>
  <c r="CF86" i="16" s="1"/>
  <c r="CG86" i="16" s="1"/>
  <c r="CA86" i="16" s="1"/>
  <c r="CL86" i="16" s="1"/>
  <c r="BL7" i="16"/>
  <c r="R75" i="19" s="1"/>
  <c r="CM96" i="16"/>
  <c r="Q75" i="19"/>
  <c r="V75" i="19" s="1"/>
  <c r="W75" i="19" s="1"/>
  <c r="CA92" i="16"/>
  <c r="CL92" i="16" s="1"/>
  <c r="CA99" i="16"/>
  <c r="CA84" i="16"/>
  <c r="CL84" i="16" s="1"/>
  <c r="CA87" i="16"/>
  <c r="CL87" i="16" s="1"/>
  <c r="CA98" i="16"/>
  <c r="CL98" i="16" s="1"/>
  <c r="CA89" i="16"/>
  <c r="CL89" i="16" s="1"/>
  <c r="CA97" i="16"/>
  <c r="CL97" i="16" s="1"/>
  <c r="CA91" i="16"/>
  <c r="CL91" i="16" s="1"/>
  <c r="CA95" i="16"/>
  <c r="CL95" i="16" s="1"/>
  <c r="CA88" i="16"/>
  <c r="CL88" i="16" s="1"/>
  <c r="CA93" i="16"/>
  <c r="CL93" i="16" s="1"/>
  <c r="CA90" i="16"/>
  <c r="CL90" i="16" s="1"/>
  <c r="CL99" i="16" l="1"/>
  <c r="W38" i="19"/>
</calcChain>
</file>

<file path=xl/sharedStrings.xml><?xml version="1.0" encoding="utf-8"?>
<sst xmlns="http://schemas.openxmlformats.org/spreadsheetml/2006/main" count="463" uniqueCount="119">
  <si>
    <t>初期本数</t>
    <rPh sb="0" eb="2">
      <t>ショキ</t>
    </rPh>
    <rPh sb="2" eb="4">
      <t>ホンスウ</t>
    </rPh>
    <phoneticPr fontId="7"/>
  </si>
  <si>
    <t>地位指数</t>
    <rPh sb="0" eb="2">
      <t>チイ</t>
    </rPh>
    <rPh sb="2" eb="4">
      <t>シスウ</t>
    </rPh>
    <phoneticPr fontId="7"/>
  </si>
  <si>
    <t>間伐率</t>
    <rPh sb="0" eb="2">
      <t>カンバツ</t>
    </rPh>
    <rPh sb="2" eb="3">
      <t>リツ</t>
    </rPh>
    <phoneticPr fontId="7"/>
  </si>
  <si>
    <t>成立本数</t>
    <rPh sb="0" eb="2">
      <t>セイリツ</t>
    </rPh>
    <rPh sb="2" eb="4">
      <t>ホンスウ</t>
    </rPh>
    <phoneticPr fontId="7"/>
  </si>
  <si>
    <t>樹高</t>
    <rPh sb="0" eb="2">
      <t>ジュコウ</t>
    </rPh>
    <phoneticPr fontId="7"/>
  </si>
  <si>
    <t>林令</t>
    <rPh sb="0" eb="1">
      <t>リン</t>
    </rPh>
    <rPh sb="1" eb="2">
      <t>レイ</t>
    </rPh>
    <phoneticPr fontId="7"/>
  </si>
  <si>
    <t>間伐林令</t>
    <rPh sb="0" eb="2">
      <t>カンバツ</t>
    </rPh>
    <rPh sb="2" eb="3">
      <t>リン</t>
    </rPh>
    <rPh sb="3" eb="4">
      <t>レイ</t>
    </rPh>
    <phoneticPr fontId="7"/>
  </si>
  <si>
    <t>材積</t>
    <rPh sb="0" eb="1">
      <t>ザイ</t>
    </rPh>
    <rPh sb="1" eb="2">
      <t>セキ</t>
    </rPh>
    <phoneticPr fontId="7"/>
  </si>
  <si>
    <t>間伐林令　(今回間伐)</t>
    <rPh sb="0" eb="2">
      <t>カンバツ</t>
    </rPh>
    <rPh sb="2" eb="3">
      <t>リン</t>
    </rPh>
    <rPh sb="3" eb="4">
      <t>レイ</t>
    </rPh>
    <rPh sb="6" eb="7">
      <t>コン</t>
    </rPh>
    <phoneticPr fontId="7"/>
  </si>
  <si>
    <t>材積</t>
    <rPh sb="0" eb="2">
      <t>ザイセキ</t>
    </rPh>
    <phoneticPr fontId="7"/>
  </si>
  <si>
    <t>HF</t>
    <phoneticPr fontId="13"/>
  </si>
  <si>
    <t>G</t>
    <phoneticPr fontId="13"/>
  </si>
  <si>
    <t>Dg</t>
    <phoneticPr fontId="13"/>
  </si>
  <si>
    <t>Ｒｙ</t>
    <phoneticPr fontId="7"/>
  </si>
  <si>
    <t>HF</t>
    <phoneticPr fontId="13"/>
  </si>
  <si>
    <t>G</t>
    <phoneticPr fontId="13"/>
  </si>
  <si>
    <t>Dg</t>
    <phoneticPr fontId="13"/>
  </si>
  <si>
    <t>林分の現況</t>
    <rPh sb="0" eb="1">
      <t>リン</t>
    </rPh>
    <rPh sb="1" eb="2">
      <t>ブン</t>
    </rPh>
    <rPh sb="3" eb="5">
      <t>ゲンキョウ</t>
    </rPh>
    <phoneticPr fontId="7"/>
  </si>
  <si>
    <t>１回目間伐</t>
    <rPh sb="1" eb="3">
      <t>カイメ</t>
    </rPh>
    <rPh sb="3" eb="5">
      <t>カンバツ</t>
    </rPh>
    <phoneticPr fontId="7"/>
  </si>
  <si>
    <t>２回目間伐</t>
    <rPh sb="1" eb="3">
      <t>カイメ</t>
    </rPh>
    <rPh sb="3" eb="5">
      <t>カンバツ</t>
    </rPh>
    <phoneticPr fontId="7"/>
  </si>
  <si>
    <t>３回目間伐</t>
    <rPh sb="1" eb="3">
      <t>カイメ</t>
    </rPh>
    <rPh sb="3" eb="5">
      <t>カンバツ</t>
    </rPh>
    <phoneticPr fontId="7"/>
  </si>
  <si>
    <t>６回目間伐</t>
    <rPh sb="1" eb="3">
      <t>カイメ</t>
    </rPh>
    <rPh sb="3" eb="5">
      <t>カンバツ</t>
    </rPh>
    <phoneticPr fontId="7"/>
  </si>
  <si>
    <t>７回目間伐</t>
    <rPh sb="1" eb="3">
      <t>カイメ</t>
    </rPh>
    <rPh sb="3" eb="5">
      <t>カンバツ</t>
    </rPh>
    <phoneticPr fontId="7"/>
  </si>
  <si>
    <t>平均直径</t>
    <rPh sb="0" eb="2">
      <t>ヘイキン</t>
    </rPh>
    <rPh sb="2" eb="4">
      <t>チョッケイ</t>
    </rPh>
    <phoneticPr fontId="7"/>
  </si>
  <si>
    <t>←この色のセルに、林齢・樹高・本数・間伐率などを入力</t>
    <rPh sb="3" eb="4">
      <t>イロ</t>
    </rPh>
    <rPh sb="9" eb="11">
      <t>リンレイ</t>
    </rPh>
    <rPh sb="12" eb="14">
      <t>ジュコウ</t>
    </rPh>
    <rPh sb="15" eb="17">
      <t>ホンスウ</t>
    </rPh>
    <rPh sb="18" eb="20">
      <t>カンバツ</t>
    </rPh>
    <rPh sb="20" eb="21">
      <t>リツ</t>
    </rPh>
    <rPh sb="24" eb="26">
      <t>ニュウリョク</t>
    </rPh>
    <phoneticPr fontId="7"/>
  </si>
  <si>
    <t>自然枯死線</t>
    <rPh sb="0" eb="5">
      <t>シゼンコシセン</t>
    </rPh>
    <phoneticPr fontId="7"/>
  </si>
  <si>
    <t>平均樹高</t>
    <rPh sb="0" eb="2">
      <t>ヘイキン</t>
    </rPh>
    <rPh sb="2" eb="4">
      <t>ジュコウ</t>
    </rPh>
    <phoneticPr fontId="7"/>
  </si>
  <si>
    <t>平均胸高直径</t>
    <rPh sb="0" eb="2">
      <t>ヘイキン</t>
    </rPh>
    <rPh sb="2" eb="6">
      <t>キョウコウチョッケイ</t>
    </rPh>
    <phoneticPr fontId="13"/>
  </si>
  <si>
    <t>Ry</t>
    <phoneticPr fontId="7"/>
  </si>
  <si>
    <t>グラフ用データ</t>
    <rPh sb="3" eb="4">
      <t>ヨウ</t>
    </rPh>
    <phoneticPr fontId="7"/>
  </si>
  <si>
    <t>無間伐の直径</t>
    <rPh sb="0" eb="1">
      <t>ム</t>
    </rPh>
    <rPh sb="1" eb="3">
      <t>カンバツ</t>
    </rPh>
    <rPh sb="4" eb="6">
      <t>チョッケイ</t>
    </rPh>
    <phoneticPr fontId="7"/>
  </si>
  <si>
    <t>平均胸高直径</t>
    <rPh sb="0" eb="2">
      <t>ヘイキン</t>
    </rPh>
    <rPh sb="2" eb="6">
      <t>キョウコウチョッケイ</t>
    </rPh>
    <phoneticPr fontId="7"/>
  </si>
  <si>
    <t>Ry</t>
    <phoneticPr fontId="7"/>
  </si>
  <si>
    <t>↓　印刷範囲</t>
    <rPh sb="2" eb="4">
      <t>インサツ</t>
    </rPh>
    <rPh sb="4" eb="6">
      <t>ハンイ</t>
    </rPh>
    <phoneticPr fontId="7"/>
  </si>
  <si>
    <t>林齢</t>
    <rPh sb="0" eb="1">
      <t>リン</t>
    </rPh>
    <rPh sb="1" eb="2">
      <t>レイ</t>
    </rPh>
    <phoneticPr fontId="7"/>
  </si>
  <si>
    <t>本数</t>
    <rPh sb="0" eb="2">
      <t>ホンスウ</t>
    </rPh>
    <phoneticPr fontId="7"/>
  </si>
  <si>
    <t>間伐率</t>
    <rPh sb="0" eb="3">
      <t>カンバツリツ</t>
    </rPh>
    <phoneticPr fontId="7"/>
  </si>
  <si>
    <t>DBH</t>
    <phoneticPr fontId="7"/>
  </si>
  <si>
    <t>間伐前</t>
    <rPh sb="0" eb="2">
      <t>カンバツ</t>
    </rPh>
    <rPh sb="2" eb="3">
      <t>マエ</t>
    </rPh>
    <phoneticPr fontId="7"/>
  </si>
  <si>
    <t>間伐後</t>
    <rPh sb="0" eb="2">
      <t>カンバツ</t>
    </rPh>
    <rPh sb="2" eb="3">
      <t>ゴ</t>
    </rPh>
    <phoneticPr fontId="7"/>
  </si>
  <si>
    <t>1回目</t>
    <rPh sb="1" eb="3">
      <t>カイメ</t>
    </rPh>
    <phoneticPr fontId="7"/>
  </si>
  <si>
    <t>３回目</t>
    <rPh sb="1" eb="3">
      <t>カイメ</t>
    </rPh>
    <phoneticPr fontId="7"/>
  </si>
  <si>
    <t>４回目</t>
    <rPh sb="1" eb="3">
      <t>カイメ</t>
    </rPh>
    <phoneticPr fontId="7"/>
  </si>
  <si>
    <t>５回目</t>
    <rPh sb="1" eb="3">
      <t>カイメ</t>
    </rPh>
    <phoneticPr fontId="7"/>
  </si>
  <si>
    <t>６回目</t>
    <rPh sb="1" eb="3">
      <t>カイメ</t>
    </rPh>
    <phoneticPr fontId="7"/>
  </si>
  <si>
    <t>７回目</t>
    <rPh sb="1" eb="3">
      <t>カイメ</t>
    </rPh>
    <phoneticPr fontId="7"/>
  </si>
  <si>
    <t>(本/ha)</t>
    <rPh sb="1" eb="2">
      <t>ホン</t>
    </rPh>
    <phoneticPr fontId="7"/>
  </si>
  <si>
    <t>(m)</t>
    <phoneticPr fontId="7"/>
  </si>
  <si>
    <t>(㎥/ha)</t>
    <phoneticPr fontId="7"/>
  </si>
  <si>
    <t>(cm)</t>
    <phoneticPr fontId="7"/>
  </si>
  <si>
    <t>・　林齢</t>
    <rPh sb="2" eb="3">
      <t>リン</t>
    </rPh>
    <rPh sb="3" eb="4">
      <t>レイ</t>
    </rPh>
    <phoneticPr fontId="7"/>
  </si>
  <si>
    <t>森林簿等で確認</t>
    <rPh sb="0" eb="2">
      <t>シンリン</t>
    </rPh>
    <rPh sb="2" eb="3">
      <t>ボ</t>
    </rPh>
    <rPh sb="3" eb="4">
      <t>トウ</t>
    </rPh>
    <rPh sb="5" eb="7">
      <t>カクニン</t>
    </rPh>
    <phoneticPr fontId="7"/>
  </si>
  <si>
    <t>・　本数</t>
    <rPh sb="2" eb="4">
      <t>ホンスウ</t>
    </rPh>
    <phoneticPr fontId="7"/>
  </si>
  <si>
    <t>・　樹高</t>
    <rPh sb="2" eb="4">
      <t>ジュコウ</t>
    </rPh>
    <phoneticPr fontId="7"/>
  </si>
  <si>
    <t>収量比数</t>
    <rPh sb="0" eb="2">
      <t>シュウリョウ</t>
    </rPh>
    <rPh sb="2" eb="3">
      <t>ヒ</t>
    </rPh>
    <rPh sb="3" eb="4">
      <t>スウ</t>
    </rPh>
    <phoneticPr fontId="7"/>
  </si>
  <si>
    <t>　林齢、本数、樹高</t>
    <rPh sb="1" eb="2">
      <t>リン</t>
    </rPh>
    <rPh sb="2" eb="3">
      <t>レイ</t>
    </rPh>
    <rPh sb="4" eb="6">
      <t>ホンスウ</t>
    </rPh>
    <rPh sb="7" eb="9">
      <t>ジュコウ</t>
    </rPh>
    <phoneticPr fontId="7"/>
  </si>
  <si>
    <t>Ryが0.8以上は要間伐</t>
    <rPh sb="6" eb="8">
      <t>イジョウ</t>
    </rPh>
    <rPh sb="9" eb="10">
      <t>ヨウ</t>
    </rPh>
    <rPh sb="10" eb="12">
      <t>カンバツ</t>
    </rPh>
    <phoneticPr fontId="7"/>
  </si>
  <si>
    <t>Ryが0.85以上は緊急に間伐が必要</t>
    <rPh sb="7" eb="9">
      <t>イジョウ</t>
    </rPh>
    <rPh sb="10" eb="12">
      <t>キンキュウ</t>
    </rPh>
    <rPh sb="13" eb="15">
      <t>カンバツ</t>
    </rPh>
    <rPh sb="16" eb="18">
      <t>ヒツヨウ</t>
    </rPh>
    <phoneticPr fontId="7"/>
  </si>
  <si>
    <t>Ryを0.1程度落とすように間伐率を設定する</t>
    <rPh sb="6" eb="8">
      <t>テイド</t>
    </rPh>
    <rPh sb="8" eb="9">
      <t>オ</t>
    </rPh>
    <rPh sb="14" eb="17">
      <t>カンバツリツ</t>
    </rPh>
    <rPh sb="18" eb="20">
      <t>セッテイ</t>
    </rPh>
    <phoneticPr fontId="7"/>
  </si>
  <si>
    <t>・ 収量比数（Ry）を目安とした場合</t>
    <rPh sb="2" eb="4">
      <t>シュウリョウ</t>
    </rPh>
    <rPh sb="4" eb="5">
      <t>ヒ</t>
    </rPh>
    <rPh sb="5" eb="6">
      <t>スウ</t>
    </rPh>
    <rPh sb="11" eb="13">
      <t>メヤス</t>
    </rPh>
    <rPh sb="16" eb="18">
      <t>バアイ</t>
    </rPh>
    <phoneticPr fontId="7"/>
  </si>
  <si>
    <t>平均DBH</t>
    <rPh sb="0" eb="2">
      <t>ヘイキン</t>
    </rPh>
    <phoneticPr fontId="7"/>
  </si>
  <si>
    <t>上層樹高</t>
    <rPh sb="0" eb="2">
      <t>ジョウソウ</t>
    </rPh>
    <rPh sb="2" eb="4">
      <t>ジュコウ</t>
    </rPh>
    <phoneticPr fontId="7"/>
  </si>
  <si>
    <t>地位指数：林齢40年生時の樹高</t>
    <rPh sb="0" eb="2">
      <t>チイ</t>
    </rPh>
    <rPh sb="2" eb="4">
      <t>シスウ</t>
    </rPh>
    <rPh sb="5" eb="6">
      <t>リン</t>
    </rPh>
    <rPh sb="6" eb="7">
      <t>レイ</t>
    </rPh>
    <rPh sb="9" eb="11">
      <t>ネンセイ</t>
    </rPh>
    <rPh sb="11" eb="12">
      <t>ジ</t>
    </rPh>
    <rPh sb="13" eb="15">
      <t>ジュコウ</t>
    </rPh>
    <phoneticPr fontId="7"/>
  </si>
  <si>
    <t>材積間伐率</t>
    <rPh sb="0" eb="2">
      <t>ザイセキ</t>
    </rPh>
    <rPh sb="2" eb="5">
      <t>カンバツリツ</t>
    </rPh>
    <phoneticPr fontId="7"/>
  </si>
  <si>
    <t>・ 間伐予定時の林齢</t>
    <rPh sb="2" eb="4">
      <t>カンバツ</t>
    </rPh>
    <rPh sb="4" eb="6">
      <t>ヨテイ</t>
    </rPh>
    <rPh sb="6" eb="7">
      <t>ジ</t>
    </rPh>
    <rPh sb="8" eb="9">
      <t>リン</t>
    </rPh>
    <rPh sb="9" eb="10">
      <t>レイ</t>
    </rPh>
    <phoneticPr fontId="7"/>
  </si>
  <si>
    <t>年</t>
    <rPh sb="0" eb="1">
      <t>ネン</t>
    </rPh>
    <phoneticPr fontId="7"/>
  </si>
  <si>
    <t>Ry：収量比数（林分の混み具合の指標）</t>
    <rPh sb="3" eb="5">
      <t>シュウリョウ</t>
    </rPh>
    <rPh sb="5" eb="6">
      <t>ヒ</t>
    </rPh>
    <rPh sb="6" eb="7">
      <t>スウ</t>
    </rPh>
    <rPh sb="8" eb="9">
      <t>リン</t>
    </rPh>
    <rPh sb="9" eb="10">
      <t>ブン</t>
    </rPh>
    <rPh sb="11" eb="12">
      <t>コ</t>
    </rPh>
    <rPh sb="13" eb="15">
      <t>グアイ</t>
    </rPh>
    <rPh sb="16" eb="18">
      <t>シヒョウ</t>
    </rPh>
    <phoneticPr fontId="7"/>
  </si>
  <si>
    <t>材積：1haあたりの林分材積（立木材積）</t>
    <rPh sb="0" eb="2">
      <t>ザイセキ</t>
    </rPh>
    <rPh sb="10" eb="11">
      <t>リン</t>
    </rPh>
    <rPh sb="11" eb="12">
      <t>ブン</t>
    </rPh>
    <rPh sb="12" eb="14">
      <t>ザイセキ</t>
    </rPh>
    <rPh sb="15" eb="17">
      <t>タチキ</t>
    </rPh>
    <rPh sb="17" eb="19">
      <t>ザイセキ</t>
    </rPh>
    <phoneticPr fontId="7"/>
  </si>
  <si>
    <t>間伐材積</t>
    <rPh sb="0" eb="2">
      <t>カンバツ</t>
    </rPh>
    <rPh sb="2" eb="4">
      <t>ザイセキ</t>
    </rPh>
    <phoneticPr fontId="7"/>
  </si>
  <si>
    <t>㎥/ha</t>
    <phoneticPr fontId="7"/>
  </si>
  <si>
    <t>２ 林分の現況</t>
    <rPh sb="2" eb="3">
      <t>リン</t>
    </rPh>
    <rPh sb="3" eb="4">
      <t>ブン</t>
    </rPh>
    <rPh sb="5" eb="7">
      <t>ゲンキョウ</t>
    </rPh>
    <phoneticPr fontId="7"/>
  </si>
  <si>
    <t>３ 間伐計画</t>
    <rPh sb="2" eb="4">
      <t>カンバツ</t>
    </rPh>
    <rPh sb="4" eb="6">
      <t>ケイカク</t>
    </rPh>
    <phoneticPr fontId="7"/>
  </si>
  <si>
    <t>１ 林分情報</t>
    <rPh sb="2" eb="3">
      <t>リン</t>
    </rPh>
    <rPh sb="3" eb="4">
      <t>ブン</t>
    </rPh>
    <rPh sb="4" eb="6">
      <t>ジョウホウ</t>
    </rPh>
    <phoneticPr fontId="7"/>
  </si>
  <si>
    <t>１ 林分情報を入力</t>
    <rPh sb="2" eb="3">
      <t>リン</t>
    </rPh>
    <rPh sb="3" eb="4">
      <t>ブン</t>
    </rPh>
    <rPh sb="4" eb="6">
      <t>ジョウホウ</t>
    </rPh>
    <rPh sb="7" eb="9">
      <t>ニュウリョク</t>
    </rPh>
    <phoneticPr fontId="7"/>
  </si>
  <si>
    <t>※ 主伐は林齢のみ入力</t>
    <rPh sb="2" eb="3">
      <t>シュ</t>
    </rPh>
    <rPh sb="3" eb="4">
      <t>バツ</t>
    </rPh>
    <rPh sb="5" eb="6">
      <t>リン</t>
    </rPh>
    <rPh sb="6" eb="7">
      <t>レイ</t>
    </rPh>
    <rPh sb="9" eb="11">
      <t>ニュウリョク</t>
    </rPh>
    <phoneticPr fontId="7"/>
  </si>
  <si>
    <t>市町村大字地番等</t>
    <rPh sb="0" eb="3">
      <t>シチョウソン</t>
    </rPh>
    <rPh sb="3" eb="5">
      <t>オオアザ</t>
    </rPh>
    <rPh sb="5" eb="7">
      <t>チバン</t>
    </rPh>
    <rPh sb="7" eb="8">
      <t>トウ</t>
    </rPh>
    <phoneticPr fontId="7"/>
  </si>
  <si>
    <t>林班</t>
    <rPh sb="0" eb="1">
      <t>リン</t>
    </rPh>
    <rPh sb="1" eb="2">
      <t>パン</t>
    </rPh>
    <phoneticPr fontId="7"/>
  </si>
  <si>
    <t>小班</t>
    <rPh sb="0" eb="2">
      <t>ショウハン</t>
    </rPh>
    <phoneticPr fontId="7"/>
  </si>
  <si>
    <t>枝番</t>
    <rPh sb="0" eb="1">
      <t>エダ</t>
    </rPh>
    <rPh sb="1" eb="2">
      <t>バン</t>
    </rPh>
    <phoneticPr fontId="7"/>
  </si>
  <si>
    <t>面積(ha)</t>
    <rPh sb="0" eb="2">
      <t>メンセキ</t>
    </rPh>
    <phoneticPr fontId="7"/>
  </si>
  <si>
    <t>所在地：</t>
    <rPh sb="0" eb="3">
      <t>ショザイチ</t>
    </rPh>
    <phoneticPr fontId="7"/>
  </si>
  <si>
    <t>林小班：</t>
    <rPh sb="0" eb="1">
      <t>リン</t>
    </rPh>
    <rPh sb="1" eb="3">
      <t>ショウハン</t>
    </rPh>
    <phoneticPr fontId="7"/>
  </si>
  <si>
    <t>面積：</t>
    <rPh sb="0" eb="2">
      <t>メンセキ</t>
    </rPh>
    <phoneticPr fontId="7"/>
  </si>
  <si>
    <t>ha</t>
    <phoneticPr fontId="7"/>
  </si>
  <si>
    <t>間伐本数</t>
    <rPh sb="0" eb="2">
      <t>カンバツ</t>
    </rPh>
    <rPh sb="2" eb="4">
      <t>ホンスウ</t>
    </rPh>
    <phoneticPr fontId="7"/>
  </si>
  <si>
    <t>(本/ha）</t>
    <rPh sb="1" eb="2">
      <t>ホン</t>
    </rPh>
    <phoneticPr fontId="7"/>
  </si>
  <si>
    <t>(㎥/ha)</t>
    <phoneticPr fontId="7"/>
  </si>
  <si>
    <t>(本)</t>
    <rPh sb="1" eb="2">
      <t>ホン</t>
    </rPh>
    <phoneticPr fontId="7"/>
  </si>
  <si>
    <t>(㎥)</t>
    <phoneticPr fontId="7"/>
  </si>
  <si>
    <t>印刷用画面</t>
    <rPh sb="0" eb="2">
      <t>インサツ</t>
    </rPh>
    <rPh sb="2" eb="3">
      <t>ヨウ</t>
    </rPh>
    <rPh sb="3" eb="5">
      <t>ガメン</t>
    </rPh>
    <phoneticPr fontId="7"/>
  </si>
  <si>
    <t>のセルに入力</t>
    <rPh sb="4" eb="6">
      <t>ニュウリョク</t>
    </rPh>
    <phoneticPr fontId="7"/>
  </si>
  <si>
    <t>２　林分の現況を入力</t>
    <rPh sb="2" eb="3">
      <t>リン</t>
    </rPh>
    <rPh sb="3" eb="4">
      <t>ブン</t>
    </rPh>
    <rPh sb="5" eb="7">
      <t>ゲンキョウ</t>
    </rPh>
    <rPh sb="8" eb="10">
      <t>ニュウリョク</t>
    </rPh>
    <phoneticPr fontId="7"/>
  </si>
  <si>
    <t>３　間伐計画を入力</t>
    <rPh sb="2" eb="4">
      <t>カンバツ</t>
    </rPh>
    <rPh sb="4" eb="6">
      <t>ケイカク</t>
    </rPh>
    <rPh sb="7" eb="9">
      <t>ニュウリョク</t>
    </rPh>
    <phoneticPr fontId="7"/>
  </si>
  <si>
    <t>現況</t>
    <rPh sb="0" eb="2">
      <t>ゲンキョウ</t>
    </rPh>
    <phoneticPr fontId="7"/>
  </si>
  <si>
    <t>胸高直径</t>
  </si>
  <si>
    <t>胸高直径</t>
    <rPh sb="0" eb="2">
      <t>キョウコウ</t>
    </rPh>
    <rPh sb="2" eb="4">
      <t>チョッケイ</t>
    </rPh>
    <phoneticPr fontId="7"/>
  </si>
  <si>
    <t>収量比数</t>
  </si>
  <si>
    <t>間伐回数</t>
    <rPh sb="0" eb="2">
      <t>カンバツ</t>
    </rPh>
    <rPh sb="2" eb="4">
      <t>カイスウ</t>
    </rPh>
    <phoneticPr fontId="7"/>
  </si>
  <si>
    <t>sheet pw 1234</t>
    <phoneticPr fontId="7"/>
  </si>
  <si>
    <t>印刷プレビューしてください</t>
    <rPh sb="0" eb="2">
      <t>インサツ</t>
    </rPh>
    <phoneticPr fontId="7"/>
  </si>
  <si>
    <t>７回目以降（主伐のみ）</t>
    <rPh sb="1" eb="3">
      <t>カイメ</t>
    </rPh>
    <rPh sb="3" eb="5">
      <t>イコウ</t>
    </rPh>
    <rPh sb="6" eb="7">
      <t>シュ</t>
    </rPh>
    <rPh sb="7" eb="8">
      <t>バツ</t>
    </rPh>
    <phoneticPr fontId="7"/>
  </si>
  <si>
    <t>２回目</t>
    <rPh sb="1" eb="3">
      <t>カイメ</t>
    </rPh>
    <phoneticPr fontId="7"/>
  </si>
  <si>
    <r>
      <t>V=(0.068509*H</t>
    </r>
    <r>
      <rPr>
        <b/>
        <vertAlign val="superscript"/>
        <sz val="14"/>
        <color indexed="10"/>
        <rFont val="Times New Roman"/>
        <family val="1"/>
      </rPr>
      <t>-1.347464</t>
    </r>
    <r>
      <rPr>
        <b/>
        <sz val="14"/>
        <color indexed="10"/>
        <rFont val="Times New Roman"/>
        <family val="1"/>
      </rPr>
      <t>+2658.2*H</t>
    </r>
    <r>
      <rPr>
        <b/>
        <vertAlign val="superscript"/>
        <sz val="14"/>
        <color indexed="10"/>
        <rFont val="Times New Roman"/>
        <family val="1"/>
      </rPr>
      <t>-2.814651</t>
    </r>
    <r>
      <rPr>
        <b/>
        <sz val="14"/>
        <color indexed="10"/>
        <rFont val="Times New Roman"/>
        <family val="1"/>
      </rPr>
      <t>/N)</t>
    </r>
    <r>
      <rPr>
        <b/>
        <vertAlign val="superscript"/>
        <sz val="14"/>
        <color indexed="10"/>
        <rFont val="Times New Roman"/>
        <family val="1"/>
      </rPr>
      <t>-1</t>
    </r>
    <phoneticPr fontId="21"/>
  </si>
  <si>
    <r>
      <t>logN</t>
    </r>
    <r>
      <rPr>
        <b/>
        <vertAlign val="subscript"/>
        <sz val="12"/>
        <rFont val="Times New Roman"/>
        <family val="1"/>
      </rPr>
      <t>Rf</t>
    </r>
    <r>
      <rPr>
        <b/>
        <sz val="12"/>
        <rFont val="Times New Roman"/>
        <family val="1"/>
      </rPr>
      <t>=5.3083-1.4672*logH</t>
    </r>
    <phoneticPr fontId="13"/>
  </si>
  <si>
    <t>熊本県林業研究指導所</t>
    <rPh sb="0" eb="2">
      <t>クマモト</t>
    </rPh>
    <rPh sb="2" eb="3">
      <t>ケン</t>
    </rPh>
    <rPh sb="3" eb="5">
      <t>リンギョウ</t>
    </rPh>
    <rPh sb="5" eb="7">
      <t>ケンキュウ</t>
    </rPh>
    <rPh sb="7" eb="9">
      <t>シドウ</t>
    </rPh>
    <rPh sb="9" eb="10">
      <t>ショ</t>
    </rPh>
    <phoneticPr fontId="7"/>
  </si>
  <si>
    <t>★主伐時の林分状況</t>
    <rPh sb="1" eb="2">
      <t>シュ</t>
    </rPh>
    <rPh sb="2" eb="3">
      <t>バツ</t>
    </rPh>
    <rPh sb="3" eb="4">
      <t>ジ</t>
    </rPh>
    <rPh sb="5" eb="6">
      <t>リン</t>
    </rPh>
    <rPh sb="6" eb="7">
      <t>ブン</t>
    </rPh>
    <rPh sb="7" eb="9">
      <t>ジョウキョウ</t>
    </rPh>
    <phoneticPr fontId="7"/>
  </si>
  <si>
    <r>
      <t>プロット調査により</t>
    </r>
    <r>
      <rPr>
        <b/>
        <sz val="10"/>
        <color indexed="10"/>
        <rFont val="HG丸ｺﾞｼｯｸM-PRO"/>
        <family val="3"/>
        <charset val="128"/>
      </rPr>
      <t>haあたり</t>
    </r>
    <r>
      <rPr>
        <sz val="10"/>
        <rFont val="HG丸ｺﾞｼｯｸM-PRO"/>
        <family val="3"/>
        <charset val="128"/>
      </rPr>
      <t>の立木本数を算出</t>
    </r>
    <rPh sb="4" eb="6">
      <t>チョウサ</t>
    </rPh>
    <rPh sb="15" eb="17">
      <t>タチキ</t>
    </rPh>
    <rPh sb="17" eb="19">
      <t>ホンスウ</t>
    </rPh>
    <rPh sb="20" eb="22">
      <t>サンシュツ</t>
    </rPh>
    <phoneticPr fontId="7"/>
  </si>
  <si>
    <r>
      <t>・ 間伐率は</t>
    </r>
    <r>
      <rPr>
        <sz val="10"/>
        <color rgb="FFFF0000"/>
        <rFont val="HG丸ｺﾞｼｯｸM-PRO"/>
        <family val="3"/>
        <charset val="128"/>
      </rPr>
      <t>本数間伐率</t>
    </r>
    <rPh sb="2" eb="5">
      <t>カンバツリツ</t>
    </rPh>
    <rPh sb="6" eb="8">
      <t>ホンスウ</t>
    </rPh>
    <rPh sb="8" eb="11">
      <t>カンバツリツ</t>
    </rPh>
    <phoneticPr fontId="7"/>
  </si>
  <si>
    <t>５回目間伐</t>
    <rPh sb="1" eb="3">
      <t>カイメ</t>
    </rPh>
    <rPh sb="3" eb="5">
      <t>カンバツ</t>
    </rPh>
    <phoneticPr fontId="7"/>
  </si>
  <si>
    <t>４回目間伐</t>
    <rPh sb="1" eb="3">
      <t>カイメ</t>
    </rPh>
    <rPh sb="3" eb="5">
      <t>カンバツ</t>
    </rPh>
    <phoneticPr fontId="7"/>
  </si>
  <si>
    <t>ヒノキ間伐シミュレーション結果</t>
    <rPh sb="3" eb="5">
      <t>カンバツ</t>
    </rPh>
    <rPh sb="13" eb="15">
      <t>ケッカ</t>
    </rPh>
    <phoneticPr fontId="7"/>
  </si>
  <si>
    <t>※林分密度管理図は、九州地方ヒノキ林分密度管理図を基準とした。地位指数曲線は、熊本県内の調査データを基に作成したヒノキ樹高曲線を基準とした。</t>
    <rPh sb="1" eb="8">
      <t>リンブンミツドカンリズ</t>
    </rPh>
    <rPh sb="10" eb="12">
      <t>キュウシュウ</t>
    </rPh>
    <rPh sb="12" eb="14">
      <t>チホウ</t>
    </rPh>
    <rPh sb="17" eb="19">
      <t>リンブン</t>
    </rPh>
    <rPh sb="19" eb="21">
      <t>ミツド</t>
    </rPh>
    <rPh sb="21" eb="23">
      <t>カンリ</t>
    </rPh>
    <rPh sb="23" eb="24">
      <t>ズ</t>
    </rPh>
    <rPh sb="25" eb="27">
      <t>キジュン</t>
    </rPh>
    <rPh sb="31" eb="35">
      <t>チイシスウ</t>
    </rPh>
    <rPh sb="35" eb="37">
      <t>キョクセン</t>
    </rPh>
    <rPh sb="39" eb="41">
      <t>クマモト</t>
    </rPh>
    <rPh sb="41" eb="42">
      <t>ケン</t>
    </rPh>
    <rPh sb="42" eb="43">
      <t>ナイ</t>
    </rPh>
    <rPh sb="44" eb="46">
      <t>チョウサ</t>
    </rPh>
    <rPh sb="50" eb="51">
      <t>モト</t>
    </rPh>
    <rPh sb="52" eb="54">
      <t>サクセイ</t>
    </rPh>
    <rPh sb="59" eb="61">
      <t>ジュコウ</t>
    </rPh>
    <rPh sb="61" eb="63">
      <t>キョクセン</t>
    </rPh>
    <rPh sb="64" eb="66">
      <t>キジュン</t>
    </rPh>
    <phoneticPr fontId="7"/>
  </si>
  <si>
    <r>
      <t>V=(0.0493263*H</t>
    </r>
    <r>
      <rPr>
        <b/>
        <vertAlign val="superscript"/>
        <sz val="14"/>
        <color indexed="10"/>
        <rFont val="Times New Roman"/>
        <family val="1"/>
      </rPr>
      <t>-1.206227</t>
    </r>
    <r>
      <rPr>
        <b/>
        <sz val="14"/>
        <color indexed="10"/>
        <rFont val="Times New Roman"/>
        <family val="1"/>
      </rPr>
      <t>+8676.3*H</t>
    </r>
    <r>
      <rPr>
        <b/>
        <vertAlign val="superscript"/>
        <sz val="14"/>
        <color indexed="10"/>
        <rFont val="Times New Roman"/>
        <family val="1"/>
      </rPr>
      <t>-3.26218</t>
    </r>
    <r>
      <rPr>
        <b/>
        <sz val="14"/>
        <color indexed="10"/>
        <rFont val="Times New Roman"/>
        <family val="1"/>
      </rPr>
      <t>/N)</t>
    </r>
    <r>
      <rPr>
        <b/>
        <vertAlign val="superscript"/>
        <sz val="14"/>
        <color indexed="10"/>
        <rFont val="Times New Roman"/>
        <family val="1"/>
      </rPr>
      <t>-1</t>
    </r>
    <phoneticPr fontId="21"/>
  </si>
  <si>
    <r>
      <t>logN</t>
    </r>
    <r>
      <rPr>
        <b/>
        <vertAlign val="subscript"/>
        <sz val="12"/>
        <rFont val="Times New Roman"/>
        <family val="1"/>
      </rPr>
      <t>Rf</t>
    </r>
    <r>
      <rPr>
        <b/>
        <sz val="12"/>
        <rFont val="Times New Roman"/>
        <family val="1"/>
      </rPr>
      <t>=5.9582-2.055953*logH</t>
    </r>
    <phoneticPr fontId="13"/>
  </si>
  <si>
    <t>熊本県ヒノキ人工林資源予測</t>
    <rPh sb="0" eb="2">
      <t>クマモト</t>
    </rPh>
    <rPh sb="2" eb="3">
      <t>ケン</t>
    </rPh>
    <rPh sb="6" eb="9">
      <t>ジンコウリン</t>
    </rPh>
    <rPh sb="9" eb="11">
      <t>シゲン</t>
    </rPh>
    <rPh sb="11" eb="13">
      <t>ヨソク</t>
    </rPh>
    <phoneticPr fontId="7"/>
  </si>
  <si>
    <t>３ 資源予測</t>
    <rPh sb="2" eb="4">
      <t>シゲン</t>
    </rPh>
    <rPh sb="4" eb="6">
      <t>ヨソク</t>
    </rPh>
    <phoneticPr fontId="7"/>
  </si>
  <si>
    <t>主伐時材積</t>
    <rPh sb="0" eb="1">
      <t>シュ</t>
    </rPh>
    <rPh sb="1" eb="2">
      <t>バツ</t>
    </rPh>
    <rPh sb="2" eb="3">
      <t>ジ</t>
    </rPh>
    <rPh sb="3" eb="5">
      <t>ザイセキ</t>
    </rPh>
    <phoneticPr fontId="7"/>
  </si>
  <si>
    <t>樹高：平均樹高</t>
    <rPh sb="0" eb="2">
      <t>ジュコウ</t>
    </rPh>
    <rPh sb="3" eb="5">
      <t>ヘイキン</t>
    </rPh>
    <rPh sb="5" eb="7">
      <t>ジュコウ</t>
    </rPh>
    <phoneticPr fontId="7"/>
  </si>
  <si>
    <t>プロット調査により平均樹高を算出　　　　　　</t>
    <rPh sb="4" eb="6">
      <t>チョウサ</t>
    </rPh>
    <rPh sb="9" eb="11">
      <t>ヘイキン</t>
    </rPh>
    <rPh sb="11" eb="13">
      <t>ジュコウ</t>
    </rPh>
    <rPh sb="14" eb="16">
      <t>サンシュツ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</si>
</sst>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_ "/>
    <numFmt numFmtId="177" formatCode="0.0"/>
    <numFmt numFmtId="178" formatCode="0.0_ "/>
    <numFmt numFmtId="179" formatCode="#,##0.0;[Red]\-#,##0.0"/>
    <numFmt numFmtId="180" formatCode="#,##0.00_ ;[Red]\-#,##0.00\ "/>
    <numFmt numFmtId="181" formatCode="#,##0.00_);[Red]\(#,##0.00\)"/>
    <numFmt numFmtId="182" formatCode="#,##0_);[Red]\(#,##0\)"/>
    <numFmt numFmtId="183" formatCode="0;_䐀"/>
    <numFmt numFmtId="184" formatCode="0;_蠀"/>
    <numFmt numFmtId="185" formatCode="0;_␀"/>
    <numFmt numFmtId="186" formatCode="0;_⠀"/>
    <numFmt numFmtId="187" formatCode="0;_䰀"/>
  </numFmts>
  <fonts count="50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HG平成明朝体W9"/>
      <family val="1"/>
      <charset val="128"/>
    </font>
    <font>
      <sz val="12"/>
      <name val="TT-JTCウインZ10"/>
      <family val="3"/>
      <charset val="128"/>
    </font>
    <font>
      <i/>
      <sz val="16"/>
      <name val="ＤＦ相撲体W12"/>
      <family val="3"/>
      <charset val="128"/>
    </font>
    <font>
      <sz val="11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Times New Roman"/>
      <family val="1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Times New Roman"/>
      <family val="1"/>
    </font>
    <font>
      <b/>
      <sz val="14"/>
      <color indexed="10"/>
      <name val="Times New Roman"/>
      <family val="1"/>
    </font>
    <font>
      <b/>
      <vertAlign val="superscript"/>
      <sz val="14"/>
      <color indexed="10"/>
      <name val="Times New Roman"/>
      <family val="1"/>
    </font>
    <font>
      <sz val="6"/>
      <name val="ＭＳ Ｐ明朝"/>
      <family val="1"/>
      <charset val="128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  <font>
      <sz val="20"/>
      <name val="Times New Roman"/>
      <family val="1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1"/>
      <color rgb="FF002060"/>
      <name val="HG丸ｺﾞｼｯｸM-PRO"/>
      <family val="3"/>
      <charset val="128"/>
    </font>
    <font>
      <b/>
      <sz val="18"/>
      <color theme="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2"/>
      <name val="HGP創英角ｺﾞｼｯｸUB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9"/>
      <color indexed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indexed="12"/>
      <name val="HG丸ｺﾞｼｯｸM-PRO"/>
      <family val="3"/>
      <charset val="128"/>
    </font>
    <font>
      <b/>
      <sz val="11"/>
      <name val="ＭＳ 明朝"/>
      <family val="1"/>
      <charset val="128"/>
    </font>
    <font>
      <b/>
      <sz val="12"/>
      <color indexed="1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b/>
      <sz val="11"/>
      <color theme="3" tint="-0.249977111117893"/>
      <name val="HG丸ｺﾞｼｯｸM-PRO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BE5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5A2FF"/>
        <bgColor indexed="64"/>
      </patternFill>
    </fill>
    <fill>
      <patternFill patternType="solid">
        <fgColor rgb="FF00B0F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2" fillId="0" borderId="0">
      <alignment vertical="center"/>
    </xf>
    <xf numFmtId="0" fontId="18" fillId="0" borderId="0">
      <alignment vertical="center"/>
    </xf>
  </cellStyleXfs>
  <cellXfs count="386">
    <xf numFmtId="0" fontId="0" fillId="0" borderId="0" xfId="0"/>
    <xf numFmtId="0" fontId="0" fillId="2" borderId="4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8" fillId="0" borderId="0" xfId="0" applyFont="1" applyProtection="1"/>
    <xf numFmtId="0" fontId="0" fillId="0" borderId="0" xfId="0" applyProtection="1"/>
    <xf numFmtId="0" fontId="0" fillId="2" borderId="12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0" borderId="0" xfId="0" applyFill="1" applyBorder="1" applyProtection="1"/>
    <xf numFmtId="0" fontId="11" fillId="0" borderId="0" xfId="0" applyFont="1"/>
    <xf numFmtId="0" fontId="10" fillId="0" borderId="0" xfId="0" applyFont="1" applyAlignment="1" applyProtection="1">
      <alignment horizontal="center"/>
    </xf>
    <xf numFmtId="0" fontId="0" fillId="0" borderId="0" xfId="0" applyAlignment="1" applyProtection="1">
      <alignment horizontal="left" vertical="center" wrapText="1"/>
    </xf>
    <xf numFmtId="180" fontId="0" fillId="0" borderId="0" xfId="0" applyNumberFormat="1" applyProtection="1"/>
    <xf numFmtId="2" fontId="14" fillId="0" borderId="8" xfId="3" applyNumberFormat="1" applyFont="1" applyBorder="1" applyAlignment="1">
      <alignment horizontal="center" vertical="center"/>
    </xf>
    <xf numFmtId="177" fontId="14" fillId="0" borderId="8" xfId="3" applyNumberFormat="1" applyFont="1" applyBorder="1" applyAlignment="1">
      <alignment horizontal="center" vertical="center"/>
    </xf>
    <xf numFmtId="179" fontId="6" fillId="0" borderId="15" xfId="2" applyNumberFormat="1" applyBorder="1" applyProtection="1"/>
    <xf numFmtId="40" fontId="6" fillId="0" borderId="16" xfId="2" applyNumberFormat="1" applyBorder="1" applyProtection="1"/>
    <xf numFmtId="38" fontId="6" fillId="0" borderId="17" xfId="2" applyBorder="1" applyProtection="1"/>
    <xf numFmtId="38" fontId="6" fillId="0" borderId="18" xfId="2" applyBorder="1" applyProtection="1"/>
    <xf numFmtId="38" fontId="6" fillId="0" borderId="19" xfId="2" applyBorder="1" applyProtection="1"/>
    <xf numFmtId="179" fontId="6" fillId="0" borderId="8" xfId="2" applyNumberFormat="1" applyBorder="1" applyProtection="1"/>
    <xf numFmtId="40" fontId="6" fillId="0" borderId="20" xfId="2" applyNumberFormat="1" applyBorder="1" applyProtection="1"/>
    <xf numFmtId="38" fontId="6" fillId="0" borderId="21" xfId="2" applyBorder="1" applyProtection="1"/>
    <xf numFmtId="38" fontId="6" fillId="0" borderId="11" xfId="2" applyBorder="1" applyProtection="1"/>
    <xf numFmtId="38" fontId="6" fillId="0" borderId="23" xfId="2" applyBorder="1" applyProtection="1"/>
    <xf numFmtId="179" fontId="6" fillId="0" borderId="24" xfId="2" applyNumberFormat="1" applyBorder="1" applyProtection="1"/>
    <xf numFmtId="40" fontId="6" fillId="0" borderId="25" xfId="2" applyNumberFormat="1" applyBorder="1" applyProtection="1"/>
    <xf numFmtId="38" fontId="6" fillId="0" borderId="26" xfId="2" applyBorder="1" applyProtection="1"/>
    <xf numFmtId="38" fontId="6" fillId="0" borderId="27" xfId="2" applyBorder="1" applyProtection="1"/>
    <xf numFmtId="179" fontId="6" fillId="0" borderId="18" xfId="2" applyNumberFormat="1" applyBorder="1" applyProtection="1"/>
    <xf numFmtId="179" fontId="6" fillId="0" borderId="23" xfId="2" applyNumberFormat="1" applyBorder="1" applyProtection="1"/>
    <xf numFmtId="179" fontId="6" fillId="0" borderId="19" xfId="2" applyNumberFormat="1" applyBorder="1" applyProtection="1"/>
    <xf numFmtId="179" fontId="6" fillId="0" borderId="17" xfId="2" applyNumberFormat="1" applyBorder="1" applyProtection="1"/>
    <xf numFmtId="179" fontId="6" fillId="0" borderId="27" xfId="2" applyNumberFormat="1" applyBorder="1" applyProtection="1"/>
    <xf numFmtId="179" fontId="6" fillId="0" borderId="26" xfId="2" applyNumberFormat="1" applyBorder="1" applyProtection="1"/>
    <xf numFmtId="179" fontId="6" fillId="0" borderId="22" xfId="2" applyNumberFormat="1" applyBorder="1" applyProtection="1"/>
    <xf numFmtId="38" fontId="6" fillId="0" borderId="31" xfId="2" applyBorder="1" applyProtection="1"/>
    <xf numFmtId="179" fontId="6" fillId="0" borderId="32" xfId="2" applyNumberFormat="1" applyBorder="1" applyProtection="1"/>
    <xf numFmtId="179" fontId="6" fillId="0" borderId="33" xfId="2" applyNumberFormat="1" applyBorder="1" applyProtection="1"/>
    <xf numFmtId="179" fontId="6" fillId="0" borderId="34" xfId="2" applyNumberFormat="1" applyBorder="1" applyProtection="1"/>
    <xf numFmtId="179" fontId="6" fillId="0" borderId="35" xfId="2" applyNumberFormat="1" applyBorder="1" applyProtection="1"/>
    <xf numFmtId="38" fontId="6" fillId="0" borderId="36" xfId="2" applyBorder="1" applyProtection="1"/>
    <xf numFmtId="179" fontId="6" fillId="0" borderId="37" xfId="2" applyNumberFormat="1" applyBorder="1" applyProtection="1"/>
    <xf numFmtId="38" fontId="6" fillId="0" borderId="38" xfId="2" applyBorder="1" applyProtection="1"/>
    <xf numFmtId="0" fontId="16" fillId="0" borderId="0" xfId="0" applyFont="1" applyProtection="1"/>
    <xf numFmtId="0" fontId="9" fillId="0" borderId="10" xfId="0" applyFont="1" applyBorder="1" applyAlignment="1" applyProtection="1">
      <alignment vertical="center"/>
    </xf>
    <xf numFmtId="0" fontId="9" fillId="0" borderId="28" xfId="0" applyFont="1" applyBorder="1" applyAlignment="1" applyProtection="1">
      <alignment vertical="center"/>
    </xf>
    <xf numFmtId="0" fontId="0" fillId="2" borderId="40" xfId="0" applyFill="1" applyBorder="1" applyAlignment="1" applyProtection="1">
      <alignment horizontal="center"/>
    </xf>
    <xf numFmtId="0" fontId="0" fillId="2" borderId="41" xfId="0" applyFill="1" applyBorder="1" applyAlignment="1" applyProtection="1">
      <alignment horizontal="center"/>
    </xf>
    <xf numFmtId="0" fontId="0" fillId="2" borderId="29" xfId="0" applyFill="1" applyBorder="1" applyAlignment="1" applyProtection="1">
      <alignment horizontal="center"/>
    </xf>
    <xf numFmtId="0" fontId="0" fillId="2" borderId="42" xfId="0" applyFill="1" applyBorder="1" applyAlignment="1" applyProtection="1">
      <alignment horizontal="center"/>
    </xf>
    <xf numFmtId="0" fontId="0" fillId="2" borderId="43" xfId="0" applyFill="1" applyBorder="1" applyAlignment="1" applyProtection="1">
      <alignment horizontal="center"/>
    </xf>
    <xf numFmtId="2" fontId="14" fillId="0" borderId="11" xfId="3" applyNumberFormat="1" applyFont="1" applyBorder="1" applyAlignment="1">
      <alignment horizontal="center" vertical="center"/>
    </xf>
    <xf numFmtId="2" fontId="14" fillId="0" borderId="22" xfId="3" applyNumberFormat="1" applyFont="1" applyBorder="1" applyAlignment="1">
      <alignment horizontal="center" vertical="center"/>
    </xf>
    <xf numFmtId="2" fontId="14" fillId="0" borderId="27" xfId="3" applyNumberFormat="1" applyFont="1" applyBorder="1" applyAlignment="1">
      <alignment horizontal="center" vertical="center"/>
    </xf>
    <xf numFmtId="2" fontId="14" fillId="0" borderId="24" xfId="3" applyNumberFormat="1" applyFont="1" applyBorder="1" applyAlignment="1">
      <alignment horizontal="center" vertical="center"/>
    </xf>
    <xf numFmtId="177" fontId="14" fillId="0" borderId="24" xfId="3" applyNumberFormat="1" applyFont="1" applyBorder="1" applyAlignment="1">
      <alignment horizontal="center" vertical="center"/>
    </xf>
    <xf numFmtId="2" fontId="14" fillId="0" borderId="26" xfId="3" applyNumberFormat="1" applyFont="1" applyBorder="1" applyAlignment="1">
      <alignment horizontal="center" vertical="center"/>
    </xf>
    <xf numFmtId="2" fontId="14" fillId="0" borderId="32" xfId="3" applyNumberFormat="1" applyFont="1" applyBorder="1" applyAlignment="1">
      <alignment horizontal="center" vertical="center"/>
    </xf>
    <xf numFmtId="177" fontId="14" fillId="0" borderId="32" xfId="3" applyNumberFormat="1" applyFont="1" applyBorder="1" applyAlignment="1">
      <alignment horizontal="center" vertical="center"/>
    </xf>
    <xf numFmtId="182" fontId="17" fillId="0" borderId="32" xfId="0" applyNumberFormat="1" applyFont="1" applyBorder="1" applyProtection="1"/>
    <xf numFmtId="182" fontId="17" fillId="0" borderId="44" xfId="0" applyNumberFormat="1" applyFont="1" applyBorder="1" applyProtection="1"/>
    <xf numFmtId="180" fontId="17" fillId="0" borderId="33" xfId="0" applyNumberFormat="1" applyFont="1" applyBorder="1" applyProtection="1"/>
    <xf numFmtId="182" fontId="17" fillId="0" borderId="8" xfId="0" applyNumberFormat="1" applyFont="1" applyBorder="1" applyProtection="1"/>
    <xf numFmtId="182" fontId="17" fillId="0" borderId="20" xfId="0" applyNumberFormat="1" applyFont="1" applyBorder="1" applyProtection="1"/>
    <xf numFmtId="180" fontId="17" fillId="0" borderId="22" xfId="0" applyNumberFormat="1" applyFont="1" applyBorder="1" applyProtection="1"/>
    <xf numFmtId="182" fontId="17" fillId="0" borderId="24" xfId="0" applyNumberFormat="1" applyFont="1" applyBorder="1" applyProtection="1"/>
    <xf numFmtId="182" fontId="17" fillId="0" borderId="25" xfId="0" applyNumberFormat="1" applyFont="1" applyBorder="1" applyProtection="1"/>
    <xf numFmtId="180" fontId="17" fillId="0" borderId="26" xfId="0" applyNumberFormat="1" applyFont="1" applyBorder="1" applyProtection="1"/>
    <xf numFmtId="182" fontId="17" fillId="0" borderId="24" xfId="0" applyNumberFormat="1" applyFont="1" applyFill="1" applyBorder="1" applyProtection="1"/>
    <xf numFmtId="182" fontId="17" fillId="0" borderId="25" xfId="0" applyNumberFormat="1" applyFont="1" applyFill="1" applyBorder="1" applyProtection="1"/>
    <xf numFmtId="180" fontId="17" fillId="0" borderId="26" xfId="0" applyNumberFormat="1" applyFont="1" applyFill="1" applyBorder="1" applyProtection="1"/>
    <xf numFmtId="181" fontId="17" fillId="0" borderId="32" xfId="0" applyNumberFormat="1" applyFont="1" applyBorder="1" applyProtection="1"/>
    <xf numFmtId="181" fontId="17" fillId="0" borderId="8" xfId="0" applyNumberFormat="1" applyFont="1" applyBorder="1" applyProtection="1"/>
    <xf numFmtId="181" fontId="17" fillId="0" borderId="24" xfId="0" applyNumberFormat="1" applyFont="1" applyBorder="1" applyProtection="1"/>
    <xf numFmtId="181" fontId="17" fillId="0" borderId="24" xfId="0" applyNumberFormat="1" applyFont="1" applyFill="1" applyBorder="1" applyProtection="1"/>
    <xf numFmtId="0" fontId="15" fillId="0" borderId="0" xfId="0" applyFont="1" applyProtection="1"/>
    <xf numFmtId="182" fontId="6" fillId="0" borderId="16" xfId="2" applyNumberFormat="1" applyBorder="1" applyProtection="1"/>
    <xf numFmtId="182" fontId="6" fillId="0" borderId="25" xfId="2" applyNumberFormat="1" applyBorder="1" applyProtection="1"/>
    <xf numFmtId="0" fontId="19" fillId="0" borderId="0" xfId="4" applyFont="1" applyBorder="1" applyAlignment="1">
      <alignment horizontal="left" vertical="center"/>
    </xf>
    <xf numFmtId="0" fontId="22" fillId="0" borderId="0" xfId="3" applyFont="1" applyAlignment="1">
      <alignment vertical="center"/>
    </xf>
    <xf numFmtId="0" fontId="24" fillId="0" borderId="0" xfId="0" applyFont="1" applyAlignment="1">
      <alignment vertical="center"/>
    </xf>
    <xf numFmtId="179" fontId="0" fillId="0" borderId="0" xfId="0" applyNumberFormat="1" applyProtection="1"/>
    <xf numFmtId="0" fontId="12" fillId="0" borderId="0" xfId="0" applyFont="1"/>
    <xf numFmtId="38" fontId="12" fillId="0" borderId="8" xfId="0" applyNumberFormat="1" applyFont="1" applyBorder="1" applyAlignment="1">
      <alignment horizontal="center"/>
    </xf>
    <xf numFmtId="178" fontId="12" fillId="0" borderId="8" xfId="0" applyNumberFormat="1" applyFont="1" applyBorder="1" applyAlignment="1">
      <alignment horizontal="center"/>
    </xf>
    <xf numFmtId="40" fontId="12" fillId="0" borderId="8" xfId="0" applyNumberFormat="1" applyFont="1" applyBorder="1" applyAlignment="1">
      <alignment horizontal="center"/>
    </xf>
    <xf numFmtId="38" fontId="12" fillId="0" borderId="8" xfId="2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45" xfId="0" applyBorder="1" applyAlignment="1" applyProtection="1"/>
    <xf numFmtId="0" fontId="12" fillId="0" borderId="0" xfId="0" applyFont="1" applyAlignment="1">
      <alignment horizontal="left"/>
    </xf>
    <xf numFmtId="183" fontId="12" fillId="0" borderId="8" xfId="0" applyNumberFormat="1" applyFont="1" applyBorder="1" applyAlignment="1">
      <alignment horizontal="center"/>
    </xf>
    <xf numFmtId="184" fontId="12" fillId="0" borderId="8" xfId="0" applyNumberFormat="1" applyFont="1" applyBorder="1" applyAlignment="1">
      <alignment horizontal="center"/>
    </xf>
    <xf numFmtId="185" fontId="12" fillId="0" borderId="8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/>
    <xf numFmtId="0" fontId="25" fillId="0" borderId="0" xfId="0" applyFont="1"/>
    <xf numFmtId="0" fontId="12" fillId="0" borderId="0" xfId="0" applyFont="1" applyAlignment="1">
      <alignment vertical="top"/>
    </xf>
    <xf numFmtId="0" fontId="27" fillId="0" borderId="0" xfId="0" applyFont="1" applyAlignment="1">
      <alignment horizontal="right" vertical="top"/>
    </xf>
    <xf numFmtId="0" fontId="27" fillId="0" borderId="0" xfId="0" applyFont="1" applyAlignment="1">
      <alignment vertical="top"/>
    </xf>
    <xf numFmtId="0" fontId="27" fillId="0" borderId="8" xfId="0" applyFont="1" applyBorder="1" applyAlignment="1">
      <alignment horizontal="left"/>
    </xf>
    <xf numFmtId="179" fontId="12" fillId="0" borderId="8" xfId="0" applyNumberFormat="1" applyFont="1" applyBorder="1" applyAlignment="1">
      <alignment horizontal="center"/>
    </xf>
    <xf numFmtId="0" fontId="12" fillId="0" borderId="46" xfId="0" applyFont="1" applyBorder="1"/>
    <xf numFmtId="0" fontId="12" fillId="0" borderId="46" xfId="0" applyFont="1" applyBorder="1" applyAlignment="1">
      <alignment horizontal="left" wrapText="1"/>
    </xf>
    <xf numFmtId="0" fontId="12" fillId="0" borderId="46" xfId="0" applyFont="1" applyBorder="1" applyAlignment="1">
      <alignment wrapText="1"/>
    </xf>
    <xf numFmtId="0" fontId="12" fillId="0" borderId="21" xfId="0" applyFont="1" applyBorder="1" applyAlignment="1">
      <alignment horizontal="center"/>
    </xf>
    <xf numFmtId="38" fontId="12" fillId="0" borderId="21" xfId="0" applyNumberFormat="1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8" fillId="0" borderId="0" xfId="0" applyFont="1"/>
    <xf numFmtId="176" fontId="12" fillId="0" borderId="8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 shrinkToFit="1"/>
    </xf>
    <xf numFmtId="0" fontId="12" fillId="0" borderId="0" xfId="0" applyFont="1" applyAlignment="1">
      <alignment horizontal="right"/>
    </xf>
    <xf numFmtId="0" fontId="12" fillId="0" borderId="8" xfId="0" applyFont="1" applyBorder="1" applyAlignment="1">
      <alignment shrinkToFit="1"/>
    </xf>
    <xf numFmtId="186" fontId="12" fillId="0" borderId="0" xfId="0" applyNumberFormat="1" applyFont="1"/>
    <xf numFmtId="0" fontId="12" fillId="0" borderId="0" xfId="0" applyFont="1" applyAlignment="1">
      <alignment shrinkToFit="1"/>
    </xf>
    <xf numFmtId="9" fontId="12" fillId="0" borderId="0" xfId="1" applyFont="1" applyAlignment="1">
      <alignment horizontal="left"/>
    </xf>
    <xf numFmtId="0" fontId="28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12" fillId="3" borderId="8" xfId="0" applyFont="1" applyFill="1" applyBorder="1" applyAlignment="1">
      <alignment horizontal="center" shrinkToFit="1"/>
    </xf>
    <xf numFmtId="185" fontId="12" fillId="3" borderId="8" xfId="0" applyNumberFormat="1" applyFont="1" applyFill="1" applyBorder="1" applyAlignment="1">
      <alignment horizontal="center"/>
    </xf>
    <xf numFmtId="0" fontId="12" fillId="0" borderId="47" xfId="0" applyFont="1" applyBorder="1"/>
    <xf numFmtId="0" fontId="27" fillId="0" borderId="0" xfId="0" applyFont="1" applyAlignment="1">
      <alignment horizontal="right"/>
    </xf>
    <xf numFmtId="0" fontId="12" fillId="0" borderId="0" xfId="0" applyFont="1" applyBorder="1" applyAlignment="1">
      <alignment horizontal="center" vertical="center" shrinkToFit="1"/>
    </xf>
    <xf numFmtId="0" fontId="12" fillId="0" borderId="48" xfId="0" applyFont="1" applyBorder="1" applyAlignment="1"/>
    <xf numFmtId="0" fontId="12" fillId="0" borderId="0" xfId="0" applyFont="1" applyBorder="1" applyAlignment="1">
      <alignment horizontal="center" vertical="center"/>
    </xf>
    <xf numFmtId="38" fontId="12" fillId="0" borderId="0" xfId="0" applyNumberFormat="1" applyFont="1" applyBorder="1" applyAlignment="1">
      <alignment horizontal="center" vertical="center"/>
    </xf>
    <xf numFmtId="179" fontId="12" fillId="0" borderId="0" xfId="0" applyNumberFormat="1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49" xfId="0" applyFont="1" applyBorder="1"/>
    <xf numFmtId="0" fontId="12" fillId="0" borderId="48" xfId="0" applyFont="1" applyBorder="1"/>
    <xf numFmtId="0" fontId="12" fillId="0" borderId="0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9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40" fontId="12" fillId="0" borderId="47" xfId="0" applyNumberFormat="1" applyFont="1" applyBorder="1" applyAlignment="1">
      <alignment horizontal="center" vertical="center"/>
    </xf>
    <xf numFmtId="0" fontId="12" fillId="0" borderId="51" xfId="0" applyFont="1" applyBorder="1" applyAlignment="1"/>
    <xf numFmtId="0" fontId="12" fillId="0" borderId="47" xfId="0" applyFont="1" applyBorder="1" applyAlignment="1">
      <alignment horizontal="center" vertical="center"/>
    </xf>
    <xf numFmtId="38" fontId="12" fillId="0" borderId="49" xfId="0" applyNumberFormat="1" applyFont="1" applyBorder="1" applyAlignment="1">
      <alignment horizontal="center" vertical="center"/>
    </xf>
    <xf numFmtId="179" fontId="12" fillId="0" borderId="49" xfId="0" applyNumberFormat="1" applyFont="1" applyBorder="1" applyAlignment="1">
      <alignment horizontal="center" vertical="center"/>
    </xf>
    <xf numFmtId="40" fontId="12" fillId="0" borderId="50" xfId="0" applyNumberFormat="1" applyFont="1" applyBorder="1" applyAlignment="1">
      <alignment horizontal="center" vertical="center"/>
    </xf>
    <xf numFmtId="38" fontId="12" fillId="0" borderId="52" xfId="0" applyNumberFormat="1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38" fontId="12" fillId="0" borderId="53" xfId="0" applyNumberFormat="1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/>
    </xf>
    <xf numFmtId="0" fontId="12" fillId="0" borderId="54" xfId="0" applyFont="1" applyBorder="1"/>
    <xf numFmtId="0" fontId="12" fillId="0" borderId="54" xfId="0" applyFont="1" applyBorder="1" applyAlignment="1">
      <alignment horizontal="center" shrinkToFit="1"/>
    </xf>
    <xf numFmtId="0" fontId="12" fillId="0" borderId="54" xfId="0" applyFont="1" applyBorder="1" applyAlignment="1">
      <alignment horizontal="center"/>
    </xf>
    <xf numFmtId="178" fontId="12" fillId="0" borderId="54" xfId="0" applyNumberFormat="1" applyFont="1" applyBorder="1" applyAlignment="1">
      <alignment horizontal="center"/>
    </xf>
    <xf numFmtId="176" fontId="12" fillId="0" borderId="54" xfId="0" applyNumberFormat="1" applyFont="1" applyBorder="1" applyAlignment="1">
      <alignment horizontal="center"/>
    </xf>
    <xf numFmtId="38" fontId="12" fillId="0" borderId="0" xfId="0" applyNumberFormat="1" applyFont="1" applyBorder="1" applyAlignment="1">
      <alignment horizontal="center" vertical="center" shrinkToFit="1"/>
    </xf>
    <xf numFmtId="38" fontId="12" fillId="0" borderId="49" xfId="0" applyNumberFormat="1" applyFont="1" applyBorder="1" applyAlignment="1">
      <alignment horizontal="center" vertical="center" shrinkToFit="1"/>
    </xf>
    <xf numFmtId="0" fontId="27" fillId="0" borderId="53" xfId="0" applyFont="1" applyBorder="1" applyAlignment="1">
      <alignment horizontal="center"/>
    </xf>
    <xf numFmtId="0" fontId="27" fillId="0" borderId="49" xfId="0" applyFont="1" applyBorder="1" applyAlignment="1">
      <alignment horizontal="center"/>
    </xf>
    <xf numFmtId="176" fontId="12" fillId="0" borderId="0" xfId="0" applyNumberFormat="1" applyFont="1" applyBorder="1" applyAlignment="1">
      <alignment horizontal="center" vertical="center" shrinkToFit="1"/>
    </xf>
    <xf numFmtId="176" fontId="12" fillId="0" borderId="49" xfId="0" applyNumberFormat="1" applyFont="1" applyBorder="1" applyAlignment="1">
      <alignment horizontal="center" vertical="center" shrinkToFit="1"/>
    </xf>
    <xf numFmtId="185" fontId="12" fillId="0" borderId="54" xfId="0" applyNumberFormat="1" applyFont="1" applyBorder="1" applyAlignment="1">
      <alignment horizontal="right" vertical="center"/>
    </xf>
    <xf numFmtId="187" fontId="12" fillId="0" borderId="54" xfId="0" applyNumberFormat="1" applyFont="1" applyBorder="1" applyAlignment="1">
      <alignment horizontal="right" vertical="center"/>
    </xf>
    <xf numFmtId="0" fontId="12" fillId="0" borderId="54" xfId="0" applyFont="1" applyBorder="1" applyAlignment="1">
      <alignment horizontal="left" vertical="center"/>
    </xf>
    <xf numFmtId="0" fontId="29" fillId="0" borderId="0" xfId="0" applyFont="1" applyAlignment="1">
      <alignment horizontal="left"/>
    </xf>
    <xf numFmtId="9" fontId="12" fillId="0" borderId="0" xfId="1" applyFont="1" applyAlignment="1">
      <alignment horizontal="center"/>
    </xf>
    <xf numFmtId="0" fontId="12" fillId="0" borderId="55" xfId="0" applyFont="1" applyBorder="1" applyAlignment="1">
      <alignment horizontal="center" vertical="center" shrinkToFit="1"/>
    </xf>
    <xf numFmtId="0" fontId="12" fillId="0" borderId="56" xfId="0" applyFont="1" applyBorder="1" applyAlignment="1">
      <alignment horizontal="center" vertical="center" shrinkToFit="1"/>
    </xf>
    <xf numFmtId="0" fontId="27" fillId="0" borderId="55" xfId="0" applyFont="1" applyBorder="1" applyAlignment="1">
      <alignment horizontal="center" vertical="center" shrinkToFit="1"/>
    </xf>
    <xf numFmtId="0" fontId="27" fillId="0" borderId="56" xfId="0" applyFont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178" fontId="12" fillId="0" borderId="55" xfId="0" applyNumberFormat="1" applyFont="1" applyBorder="1" applyAlignment="1">
      <alignment horizontal="center" vertical="center" shrinkToFit="1"/>
    </xf>
    <xf numFmtId="176" fontId="12" fillId="0" borderId="55" xfId="0" applyNumberFormat="1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/>
    </xf>
    <xf numFmtId="38" fontId="12" fillId="0" borderId="52" xfId="0" applyNumberFormat="1" applyFont="1" applyBorder="1" applyAlignment="1">
      <alignment horizontal="center" vertical="center" shrinkToFit="1"/>
    </xf>
    <xf numFmtId="0" fontId="12" fillId="0" borderId="0" xfId="0" applyFont="1" applyBorder="1" applyAlignment="1">
      <alignment vertical="center" shrinkToFit="1"/>
    </xf>
    <xf numFmtId="0" fontId="26" fillId="0" borderId="33" xfId="0" applyFont="1" applyBorder="1" applyAlignment="1">
      <alignment horizontal="center" shrinkToFit="1"/>
    </xf>
    <xf numFmtId="0" fontId="30" fillId="0" borderId="0" xfId="0" applyFont="1"/>
    <xf numFmtId="0" fontId="29" fillId="0" borderId="54" xfId="0" applyFont="1" applyBorder="1" applyAlignment="1">
      <alignment vertical="center"/>
    </xf>
    <xf numFmtId="0" fontId="29" fillId="0" borderId="0" xfId="0" applyFont="1"/>
    <xf numFmtId="40" fontId="6" fillId="0" borderId="69" xfId="2" applyNumberFormat="1" applyBorder="1" applyProtection="1"/>
    <xf numFmtId="38" fontId="6" fillId="0" borderId="70" xfId="2" applyBorder="1" applyProtection="1"/>
    <xf numFmtId="179" fontId="6" fillId="0" borderId="71" xfId="2" applyNumberFormat="1" applyBorder="1" applyProtection="1"/>
    <xf numFmtId="179" fontId="6" fillId="0" borderId="72" xfId="2" applyNumberFormat="1" applyBorder="1" applyProtection="1"/>
    <xf numFmtId="179" fontId="6" fillId="0" borderId="73" xfId="2" applyNumberFormat="1" applyBorder="1" applyProtection="1"/>
    <xf numFmtId="179" fontId="6" fillId="0" borderId="74" xfId="2" applyNumberFormat="1" applyBorder="1" applyProtection="1"/>
    <xf numFmtId="40" fontId="6" fillId="0" borderId="44" xfId="2" applyNumberFormat="1" applyBorder="1" applyProtection="1"/>
    <xf numFmtId="38" fontId="6" fillId="0" borderId="33" xfId="2" applyBorder="1" applyProtection="1"/>
    <xf numFmtId="179" fontId="6" fillId="0" borderId="31" xfId="2" applyNumberFormat="1" applyBorder="1" applyProtection="1"/>
    <xf numFmtId="179" fontId="6" fillId="0" borderId="30" xfId="2" applyNumberFormat="1" applyBorder="1" applyProtection="1"/>
    <xf numFmtId="179" fontId="6" fillId="0" borderId="36" xfId="2" applyNumberFormat="1" applyBorder="1" applyProtection="1"/>
    <xf numFmtId="179" fontId="6" fillId="0" borderId="67" xfId="2" applyNumberFormat="1" applyBorder="1" applyProtection="1"/>
    <xf numFmtId="2" fontId="14" fillId="0" borderId="75" xfId="3" applyNumberFormat="1" applyFont="1" applyBorder="1" applyAlignment="1">
      <alignment horizontal="center" vertical="center"/>
    </xf>
    <xf numFmtId="177" fontId="14" fillId="0" borderId="75" xfId="3" applyNumberFormat="1" applyFont="1" applyBorder="1" applyAlignment="1">
      <alignment horizontal="center" vertical="center"/>
    </xf>
    <xf numFmtId="2" fontId="14" fillId="0" borderId="37" xfId="3" applyNumberFormat="1" applyFont="1" applyBorder="1" applyAlignment="1">
      <alignment horizontal="center" vertical="center"/>
    </xf>
    <xf numFmtId="177" fontId="14" fillId="0" borderId="37" xfId="3" applyNumberFormat="1" applyFont="1" applyBorder="1" applyAlignment="1">
      <alignment horizontal="center" vertical="center"/>
    </xf>
    <xf numFmtId="2" fontId="14" fillId="0" borderId="37" xfId="3" applyNumberFormat="1" applyFont="1" applyFill="1" applyBorder="1" applyAlignment="1">
      <alignment horizontal="center" vertical="center"/>
    </xf>
    <xf numFmtId="177" fontId="14" fillId="0" borderId="37" xfId="3" applyNumberFormat="1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center"/>
    </xf>
    <xf numFmtId="0" fontId="0" fillId="0" borderId="0" xfId="0" applyAlignment="1" applyProtection="1">
      <alignment horizontal="left" vertical="center" wrapText="1"/>
    </xf>
    <xf numFmtId="179" fontId="6" fillId="0" borderId="76" xfId="2" applyNumberFormat="1" applyBorder="1" applyProtection="1"/>
    <xf numFmtId="182" fontId="6" fillId="0" borderId="68" xfId="2" applyNumberFormat="1" applyBorder="1" applyProtection="1"/>
    <xf numFmtId="40" fontId="6" fillId="0" borderId="68" xfId="2" applyNumberFormat="1" applyBorder="1" applyProtection="1"/>
    <xf numFmtId="182" fontId="6" fillId="0" borderId="44" xfId="2" applyNumberFormat="1" applyBorder="1" applyProtection="1"/>
    <xf numFmtId="182" fontId="6" fillId="0" borderId="77" xfId="2" applyNumberFormat="1" applyBorder="1" applyProtection="1"/>
    <xf numFmtId="40" fontId="6" fillId="0" borderId="77" xfId="2" applyNumberFormat="1" applyBorder="1" applyProtection="1"/>
    <xf numFmtId="0" fontId="0" fillId="0" borderId="0" xfId="0" applyFill="1" applyProtection="1"/>
    <xf numFmtId="0" fontId="0" fillId="0" borderId="45" xfId="0" applyFill="1" applyBorder="1" applyAlignment="1" applyProtection="1"/>
    <xf numFmtId="2" fontId="14" fillId="0" borderId="31" xfId="3" applyNumberFormat="1" applyFont="1" applyBorder="1" applyAlignment="1">
      <alignment horizontal="center" vertical="center"/>
    </xf>
    <xf numFmtId="2" fontId="14" fillId="0" borderId="78" xfId="3" applyNumberFormat="1" applyFont="1" applyBorder="1" applyAlignment="1">
      <alignment horizontal="center" vertical="center"/>
    </xf>
    <xf numFmtId="2" fontId="14" fillId="0" borderId="72" xfId="3" applyNumberFormat="1" applyFont="1" applyBorder="1" applyAlignment="1">
      <alignment horizontal="center" vertical="center"/>
    </xf>
    <xf numFmtId="177" fontId="14" fillId="0" borderId="72" xfId="3" applyNumberFormat="1" applyFont="1" applyBorder="1" applyAlignment="1">
      <alignment horizontal="center" vertical="center"/>
    </xf>
    <xf numFmtId="2" fontId="14" fillId="0" borderId="71" xfId="3" applyNumberFormat="1" applyFont="1" applyBorder="1" applyAlignment="1">
      <alignment horizontal="center" vertical="center"/>
    </xf>
    <xf numFmtId="2" fontId="14" fillId="0" borderId="70" xfId="3" applyNumberFormat="1" applyFont="1" applyBorder="1" applyAlignment="1">
      <alignment horizontal="center" vertical="center"/>
    </xf>
    <xf numFmtId="2" fontId="14" fillId="0" borderId="33" xfId="3" applyNumberFormat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12" fillId="6" borderId="8" xfId="0" applyFont="1" applyFill="1" applyBorder="1" applyAlignment="1" applyProtection="1">
      <alignment horizontal="center"/>
      <protection locked="0"/>
    </xf>
    <xf numFmtId="0" fontId="26" fillId="6" borderId="27" xfId="0" applyFont="1" applyFill="1" applyBorder="1" applyAlignment="1" applyProtection="1">
      <alignment horizontal="center"/>
      <protection locked="0"/>
    </xf>
    <xf numFmtId="38" fontId="26" fillId="6" borderId="24" xfId="2" applyFont="1" applyFill="1" applyBorder="1" applyAlignment="1" applyProtection="1">
      <alignment horizontal="center"/>
      <protection locked="0"/>
    </xf>
    <xf numFmtId="0" fontId="26" fillId="6" borderId="26" xfId="0" applyFont="1" applyFill="1" applyBorder="1" applyAlignment="1" applyProtection="1">
      <alignment horizontal="center"/>
      <protection locked="0"/>
    </xf>
    <xf numFmtId="0" fontId="26" fillId="6" borderId="6" xfId="0" applyFont="1" applyFill="1" applyBorder="1" applyAlignment="1" applyProtection="1">
      <alignment horizontal="center"/>
      <protection locked="0"/>
    </xf>
    <xf numFmtId="0" fontId="31" fillId="0" borderId="0" xfId="0" applyFont="1" applyFill="1" applyBorder="1"/>
    <xf numFmtId="0" fontId="35" fillId="0" borderId="0" xfId="0" applyFont="1" applyAlignment="1">
      <alignment horizontal="right"/>
    </xf>
    <xf numFmtId="0" fontId="38" fillId="0" borderId="0" xfId="0" applyFont="1" applyProtection="1"/>
    <xf numFmtId="0" fontId="30" fillId="0" borderId="3" xfId="0" applyFont="1" applyBorder="1" applyAlignment="1" applyProtection="1">
      <alignment horizontal="center"/>
    </xf>
    <xf numFmtId="0" fontId="30" fillId="0" borderId="3" xfId="3" applyFont="1" applyBorder="1" applyAlignment="1">
      <alignment horizontal="center" vertical="center"/>
    </xf>
    <xf numFmtId="0" fontId="30" fillId="0" borderId="9" xfId="0" applyFont="1" applyFill="1" applyBorder="1" applyAlignment="1" applyProtection="1">
      <alignment horizontal="center"/>
    </xf>
    <xf numFmtId="0" fontId="30" fillId="0" borderId="14" xfId="0" applyFont="1" applyFill="1" applyBorder="1" applyAlignment="1" applyProtection="1">
      <alignment horizontal="center"/>
    </xf>
    <xf numFmtId="0" fontId="39" fillId="0" borderId="7" xfId="3" applyFont="1" applyBorder="1" applyAlignment="1">
      <alignment horizontal="center" vertical="center"/>
    </xf>
    <xf numFmtId="0" fontId="39" fillId="0" borderId="3" xfId="3" applyFont="1" applyBorder="1" applyAlignment="1">
      <alignment horizontal="center" vertical="center"/>
    </xf>
    <xf numFmtId="0" fontId="30" fillId="0" borderId="14" xfId="3" applyFont="1" applyBorder="1" applyAlignment="1">
      <alignment horizontal="center" vertical="center" shrinkToFit="1"/>
    </xf>
    <xf numFmtId="0" fontId="25" fillId="2" borderId="39" xfId="0" applyFont="1" applyFill="1" applyBorder="1" applyAlignment="1" applyProtection="1">
      <alignment horizontal="center"/>
    </xf>
    <xf numFmtId="0" fontId="39" fillId="0" borderId="39" xfId="3" applyFont="1" applyFill="1" applyBorder="1" applyAlignment="1">
      <alignment horizontal="center" vertical="center"/>
    </xf>
    <xf numFmtId="0" fontId="39" fillId="0" borderId="3" xfId="3" applyFont="1" applyFill="1" applyBorder="1" applyAlignment="1">
      <alignment horizontal="center" vertical="center"/>
    </xf>
    <xf numFmtId="0" fontId="39" fillId="0" borderId="28" xfId="3" applyFont="1" applyFill="1" applyBorder="1" applyAlignment="1">
      <alignment horizontal="center" vertical="center"/>
    </xf>
    <xf numFmtId="0" fontId="25" fillId="2" borderId="1" xfId="0" applyFont="1" applyFill="1" applyBorder="1" applyAlignment="1" applyProtection="1">
      <alignment horizontal="center"/>
    </xf>
    <xf numFmtId="0" fontId="25" fillId="0" borderId="2" xfId="0" applyFont="1" applyBorder="1" applyAlignment="1" applyProtection="1">
      <alignment horizontal="center"/>
    </xf>
    <xf numFmtId="0" fontId="25" fillId="0" borderId="3" xfId="0" applyFont="1" applyBorder="1" applyAlignment="1" applyProtection="1">
      <alignment horizontal="center"/>
    </xf>
    <xf numFmtId="0" fontId="25" fillId="0" borderId="9" xfId="0" applyFont="1" applyBorder="1" applyAlignment="1" applyProtection="1">
      <alignment horizontal="center"/>
    </xf>
    <xf numFmtId="38" fontId="25" fillId="0" borderId="14" xfId="2" applyFont="1" applyBorder="1" applyAlignment="1" applyProtection="1">
      <alignment horizontal="center"/>
    </xf>
    <xf numFmtId="38" fontId="25" fillId="0" borderId="28" xfId="2" applyFont="1" applyBorder="1" applyAlignment="1" applyProtection="1">
      <alignment horizontal="center"/>
    </xf>
    <xf numFmtId="0" fontId="25" fillId="0" borderId="7" xfId="0" applyFont="1" applyBorder="1" applyAlignment="1" applyProtection="1">
      <alignment horizontal="center"/>
    </xf>
    <xf numFmtId="0" fontId="25" fillId="0" borderId="9" xfId="0" applyFont="1" applyFill="1" applyBorder="1" applyAlignment="1" applyProtection="1">
      <alignment horizontal="center"/>
    </xf>
    <xf numFmtId="38" fontId="25" fillId="0" borderId="14" xfId="2" applyFont="1" applyFill="1" applyBorder="1" applyAlignment="1" applyProtection="1">
      <alignment horizontal="center"/>
    </xf>
    <xf numFmtId="38" fontId="25" fillId="0" borderId="28" xfId="2" applyFont="1" applyFill="1" applyBorder="1" applyAlignment="1" applyProtection="1">
      <alignment horizontal="center"/>
    </xf>
    <xf numFmtId="0" fontId="25" fillId="0" borderId="7" xfId="0" applyFont="1" applyFill="1" applyBorder="1" applyAlignment="1" applyProtection="1">
      <alignment horizontal="center"/>
    </xf>
    <xf numFmtId="0" fontId="25" fillId="0" borderId="3" xfId="0" applyFont="1" applyFill="1" applyBorder="1" applyAlignment="1" applyProtection="1">
      <alignment horizontal="center"/>
    </xf>
    <xf numFmtId="0" fontId="41" fillId="0" borderId="0" xfId="0" applyFont="1"/>
    <xf numFmtId="0" fontId="41" fillId="6" borderId="39" xfId="0" applyFont="1" applyFill="1" applyBorder="1"/>
    <xf numFmtId="0" fontId="37" fillId="0" borderId="0" xfId="0" applyFont="1"/>
    <xf numFmtId="0" fontId="41" fillId="6" borderId="1" xfId="0" applyFont="1" applyFill="1" applyBorder="1"/>
    <xf numFmtId="0" fontId="41" fillId="0" borderId="0" xfId="0" applyFont="1" applyBorder="1"/>
    <xf numFmtId="0" fontId="41" fillId="6" borderId="28" xfId="0" applyFont="1" applyFill="1" applyBorder="1"/>
    <xf numFmtId="0" fontId="41" fillId="0" borderId="0" xfId="0" applyFont="1" applyBorder="1" applyAlignment="1">
      <alignment wrapText="1"/>
    </xf>
    <xf numFmtId="0" fontId="41" fillId="6" borderId="7" xfId="0" applyFont="1" applyFill="1" applyBorder="1" applyAlignment="1">
      <alignment horizontal="center"/>
    </xf>
    <xf numFmtId="0" fontId="41" fillId="6" borderId="28" xfId="0" applyFont="1" applyFill="1" applyBorder="1" applyAlignment="1">
      <alignment horizontal="center"/>
    </xf>
    <xf numFmtId="0" fontId="41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41" fillId="0" borderId="0" xfId="0" applyFont="1" applyBorder="1" applyAlignment="1">
      <alignment vertical="center"/>
    </xf>
    <xf numFmtId="0" fontId="41" fillId="4" borderId="0" xfId="0" applyFont="1" applyFill="1" applyAlignment="1">
      <alignment vertical="center"/>
    </xf>
    <xf numFmtId="0" fontId="37" fillId="4" borderId="0" xfId="0" applyFont="1" applyFill="1" applyAlignment="1">
      <alignment vertical="center"/>
    </xf>
    <xf numFmtId="0" fontId="37" fillId="0" borderId="0" xfId="0" applyFont="1" applyBorder="1" applyAlignment="1">
      <alignment vertical="center"/>
    </xf>
    <xf numFmtId="0" fontId="41" fillId="5" borderId="0" xfId="0" applyFont="1" applyFill="1" applyAlignment="1">
      <alignment vertical="center"/>
    </xf>
    <xf numFmtId="0" fontId="37" fillId="5" borderId="0" xfId="0" applyFont="1" applyFill="1" applyAlignment="1">
      <alignment vertical="center"/>
    </xf>
    <xf numFmtId="0" fontId="37" fillId="5" borderId="0" xfId="0" applyFont="1" applyFill="1" applyBorder="1" applyAlignment="1">
      <alignment vertical="center"/>
    </xf>
    <xf numFmtId="0" fontId="37" fillId="0" borderId="0" xfId="0" applyFont="1" applyFill="1"/>
    <xf numFmtId="0" fontId="37" fillId="0" borderId="0" xfId="0" applyFont="1" applyFill="1" applyBorder="1"/>
    <xf numFmtId="0" fontId="44" fillId="0" borderId="0" xfId="0" applyFont="1"/>
    <xf numFmtId="0" fontId="10" fillId="0" borderId="0" xfId="0" applyFont="1" applyAlignment="1" applyProtection="1"/>
    <xf numFmtId="0" fontId="0" fillId="0" borderId="62" xfId="0" applyFill="1" applyBorder="1" applyAlignment="1" applyProtection="1"/>
    <xf numFmtId="0" fontId="0" fillId="0" borderId="63" xfId="0" applyFill="1" applyBorder="1" applyAlignment="1" applyProtection="1"/>
    <xf numFmtId="0" fontId="0" fillId="0" borderId="0" xfId="0" applyFill="1" applyBorder="1" applyAlignment="1" applyProtection="1"/>
    <xf numFmtId="0" fontId="0" fillId="0" borderId="65" xfId="0" applyFill="1" applyBorder="1" applyAlignment="1" applyProtection="1"/>
    <xf numFmtId="0" fontId="0" fillId="0" borderId="41" xfId="0" applyBorder="1" applyProtection="1"/>
    <xf numFmtId="0" fontId="9" fillId="0" borderId="45" xfId="0" applyFont="1" applyBorder="1" applyAlignment="1" applyProtection="1">
      <alignment horizontal="center" vertical="center"/>
    </xf>
    <xf numFmtId="0" fontId="30" fillId="2" borderId="39" xfId="0" applyFont="1" applyFill="1" applyBorder="1" applyAlignment="1" applyProtection="1">
      <alignment horizontal="center"/>
    </xf>
    <xf numFmtId="0" fontId="46" fillId="0" borderId="7" xfId="3" applyFont="1" applyBorder="1" applyAlignment="1">
      <alignment horizontal="center" vertical="center"/>
    </xf>
    <xf numFmtId="0" fontId="46" fillId="0" borderId="3" xfId="3" applyFont="1" applyBorder="1" applyAlignment="1">
      <alignment horizontal="center" vertical="center"/>
    </xf>
    <xf numFmtId="0" fontId="47" fillId="0" borderId="0" xfId="0" applyFont="1" applyFill="1" applyBorder="1" applyAlignment="1">
      <alignment vertical="center"/>
    </xf>
    <xf numFmtId="0" fontId="48" fillId="0" borderId="0" xfId="0" applyFont="1" applyProtection="1"/>
    <xf numFmtId="0" fontId="30" fillId="0" borderId="61" xfId="0" applyFont="1" applyFill="1" applyBorder="1" applyAlignment="1" applyProtection="1">
      <alignment vertical="center"/>
    </xf>
    <xf numFmtId="0" fontId="30" fillId="0" borderId="62" xfId="0" applyFont="1" applyFill="1" applyBorder="1" applyAlignment="1" applyProtection="1">
      <alignment vertical="center"/>
    </xf>
    <xf numFmtId="0" fontId="30" fillId="0" borderId="63" xfId="0" applyFont="1" applyFill="1" applyBorder="1" applyAlignment="1" applyProtection="1">
      <alignment vertical="center"/>
    </xf>
    <xf numFmtId="38" fontId="36" fillId="8" borderId="33" xfId="2" applyFont="1" applyFill="1" applyBorder="1" applyProtection="1">
      <protection locked="0"/>
    </xf>
    <xf numFmtId="0" fontId="0" fillId="0" borderId="64" xfId="0" applyBorder="1" applyProtection="1"/>
    <xf numFmtId="38" fontId="0" fillId="0" borderId="66" xfId="0" applyNumberFormat="1" applyBorder="1" applyAlignment="1" applyProtection="1"/>
    <xf numFmtId="0" fontId="0" fillId="0" borderId="41" xfId="0" applyBorder="1" applyAlignment="1" applyProtection="1"/>
    <xf numFmtId="0" fontId="0" fillId="0" borderId="66" xfId="0" applyBorder="1" applyAlignment="1" applyProtection="1"/>
    <xf numFmtId="40" fontId="0" fillId="0" borderId="66" xfId="0" applyNumberFormat="1" applyBorder="1" applyAlignment="1" applyProtection="1"/>
    <xf numFmtId="0" fontId="25" fillId="7" borderId="31" xfId="0" applyFont="1" applyFill="1" applyBorder="1" applyAlignment="1" applyProtection="1">
      <alignment horizontal="distributed" vertical="center"/>
    </xf>
    <xf numFmtId="38" fontId="36" fillId="8" borderId="32" xfId="2" applyFont="1" applyFill="1" applyBorder="1" applyProtection="1">
      <protection locked="0"/>
    </xf>
    <xf numFmtId="0" fontId="25" fillId="7" borderId="27" xfId="0" applyFont="1" applyFill="1" applyBorder="1" applyAlignment="1" applyProtection="1">
      <alignment horizontal="distributed" vertical="center"/>
    </xf>
    <xf numFmtId="0" fontId="36" fillId="8" borderId="24" xfId="0" applyFont="1" applyFill="1" applyBorder="1" applyProtection="1">
      <protection locked="0"/>
    </xf>
    <xf numFmtId="179" fontId="6" fillId="7" borderId="26" xfId="2" applyNumberFormat="1" applyFill="1" applyBorder="1" applyProtection="1"/>
    <xf numFmtId="176" fontId="0" fillId="0" borderId="66" xfId="0" applyNumberFormat="1" applyBorder="1" applyAlignment="1" applyProtection="1"/>
    <xf numFmtId="38" fontId="0" fillId="0" borderId="41" xfId="0" applyNumberFormat="1" applyBorder="1" applyAlignment="1" applyProtection="1"/>
    <xf numFmtId="179" fontId="0" fillId="0" borderId="66" xfId="0" applyNumberFormat="1" applyBorder="1" applyAlignment="1" applyProtection="1"/>
    <xf numFmtId="0" fontId="33" fillId="7" borderId="31" xfId="0" applyFont="1" applyFill="1" applyBorder="1" applyAlignment="1" applyProtection="1">
      <alignment horizontal="distributed" vertical="center"/>
    </xf>
    <xf numFmtId="0" fontId="36" fillId="8" borderId="33" xfId="0" applyFont="1" applyFill="1" applyBorder="1" applyProtection="1">
      <protection locked="0"/>
    </xf>
    <xf numFmtId="9" fontId="36" fillId="8" borderId="26" xfId="1" applyFont="1" applyFill="1" applyBorder="1" applyProtection="1">
      <protection locked="0"/>
    </xf>
    <xf numFmtId="0" fontId="25" fillId="7" borderId="31" xfId="0" applyFont="1" applyFill="1" applyBorder="1" applyAlignment="1" applyProtection="1">
      <alignment vertical="center" shrinkToFit="1"/>
    </xf>
    <xf numFmtId="9" fontId="36" fillId="8" borderId="26" xfId="0" applyNumberFormat="1" applyFont="1" applyFill="1" applyBorder="1" applyProtection="1">
      <protection locked="0"/>
    </xf>
    <xf numFmtId="0" fontId="0" fillId="0" borderId="66" xfId="0" applyFill="1" applyBorder="1" applyAlignment="1" applyProtection="1"/>
    <xf numFmtId="176" fontId="0" fillId="0" borderId="66" xfId="0" applyNumberFormat="1" applyFill="1" applyBorder="1" applyAlignment="1" applyProtection="1"/>
    <xf numFmtId="0" fontId="38" fillId="0" borderId="0" xfId="0" applyFont="1" applyAlignment="1" applyProtection="1">
      <alignment vertical="center"/>
    </xf>
    <xf numFmtId="0" fontId="0" fillId="8" borderId="1" xfId="0" applyFill="1" applyBorder="1" applyProtection="1"/>
    <xf numFmtId="179" fontId="36" fillId="7" borderId="26" xfId="2" applyNumberFormat="1" applyFont="1" applyFill="1" applyBorder="1" applyProtection="1"/>
    <xf numFmtId="0" fontId="45" fillId="7" borderId="27" xfId="0" applyFont="1" applyFill="1" applyBorder="1" applyAlignment="1" applyProtection="1">
      <alignment horizontal="distributed" vertical="center"/>
    </xf>
    <xf numFmtId="0" fontId="39" fillId="0" borderId="14" xfId="3" applyFont="1" applyBorder="1" applyAlignment="1">
      <alignment horizontal="center" vertical="center"/>
    </xf>
    <xf numFmtId="0" fontId="40" fillId="0" borderId="45" xfId="0" applyFont="1" applyBorder="1" applyAlignment="1" applyProtection="1">
      <alignment horizontal="center"/>
    </xf>
    <xf numFmtId="182" fontId="17" fillId="0" borderId="75" xfId="0" applyNumberFormat="1" applyFont="1" applyBorder="1" applyProtection="1"/>
    <xf numFmtId="182" fontId="17" fillId="0" borderId="15" xfId="0" applyNumberFormat="1" applyFont="1" applyBorder="1" applyProtection="1"/>
    <xf numFmtId="0" fontId="30" fillId="0" borderId="3" xfId="0" applyFont="1" applyFill="1" applyBorder="1" applyAlignment="1" applyProtection="1">
      <alignment horizontal="center"/>
    </xf>
    <xf numFmtId="0" fontId="12" fillId="0" borderId="8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8" xfId="0" applyFont="1" applyBorder="1" applyAlignment="1">
      <alignment horizontal="center" shrinkToFit="1"/>
    </xf>
    <xf numFmtId="0" fontId="4" fillId="0" borderId="0" xfId="0" applyFont="1"/>
    <xf numFmtId="0" fontId="49" fillId="0" borderId="0" xfId="0" applyFont="1" applyAlignment="1">
      <alignment vertical="center"/>
    </xf>
    <xf numFmtId="38" fontId="3" fillId="0" borderId="8" xfId="2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183" fontId="3" fillId="0" borderId="8" xfId="0" applyNumberFormat="1" applyFont="1" applyBorder="1" applyAlignment="1" applyProtection="1">
      <alignment horizontal="center"/>
    </xf>
    <xf numFmtId="178" fontId="3" fillId="0" borderId="8" xfId="0" applyNumberFormat="1" applyFont="1" applyBorder="1" applyAlignment="1" applyProtection="1">
      <alignment horizontal="center"/>
    </xf>
    <xf numFmtId="0" fontId="30" fillId="0" borderId="14" xfId="0" applyFont="1" applyBorder="1" applyAlignment="1" applyProtection="1">
      <alignment horizontal="center"/>
    </xf>
    <xf numFmtId="181" fontId="17" fillId="0" borderId="33" xfId="0" applyNumberFormat="1" applyFont="1" applyBorder="1" applyProtection="1"/>
    <xf numFmtId="181" fontId="17" fillId="0" borderId="22" xfId="0" applyNumberFormat="1" applyFont="1" applyBorder="1" applyProtection="1"/>
    <xf numFmtId="181" fontId="17" fillId="0" borderId="26" xfId="0" applyNumberFormat="1" applyFont="1" applyBorder="1" applyProtection="1"/>
    <xf numFmtId="181" fontId="17" fillId="0" borderId="26" xfId="0" applyNumberFormat="1" applyFont="1" applyFill="1" applyBorder="1" applyProtection="1"/>
    <xf numFmtId="0" fontId="2" fillId="0" borderId="0" xfId="0" applyFont="1"/>
    <xf numFmtId="0" fontId="1" fillId="0" borderId="0" xfId="0" applyFont="1"/>
    <xf numFmtId="0" fontId="12" fillId="0" borderId="52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37" fillId="0" borderId="57" xfId="0" applyFont="1" applyBorder="1" applyAlignment="1">
      <alignment horizontal="center" vertical="center"/>
    </xf>
    <xf numFmtId="0" fontId="37" fillId="0" borderId="58" xfId="0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/>
    </xf>
    <xf numFmtId="0" fontId="41" fillId="0" borderId="0" xfId="0" applyFont="1" applyAlignment="1">
      <alignment horizontal="left" wrapText="1"/>
    </xf>
    <xf numFmtId="0" fontId="41" fillId="0" borderId="0" xfId="0" applyFont="1" applyAlignment="1">
      <alignment horizontal="left" vertical="top" wrapText="1"/>
    </xf>
    <xf numFmtId="0" fontId="12" fillId="0" borderId="60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5" fillId="0" borderId="54" xfId="0" applyFont="1" applyBorder="1" applyAlignment="1">
      <alignment horizontal="right" vertical="center"/>
    </xf>
    <xf numFmtId="0" fontId="12" fillId="0" borderId="54" xfId="0" applyFont="1" applyBorder="1" applyAlignment="1">
      <alignment horizontal="right" vertical="center"/>
    </xf>
    <xf numFmtId="0" fontId="26" fillId="0" borderId="20" xfId="0" applyFont="1" applyBorder="1" applyAlignment="1">
      <alignment horizontal="center"/>
    </xf>
    <xf numFmtId="0" fontId="26" fillId="0" borderId="54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1" fillId="6" borderId="20" xfId="0" applyFont="1" applyFill="1" applyBorder="1" applyAlignment="1" applyProtection="1">
      <alignment horizontal="center" shrinkToFit="1"/>
      <protection locked="0"/>
    </xf>
    <xf numFmtId="0" fontId="12" fillId="6" borderId="54" xfId="0" applyFont="1" applyFill="1" applyBorder="1" applyAlignment="1" applyProtection="1">
      <alignment horizontal="center" shrinkToFit="1"/>
      <protection locked="0"/>
    </xf>
    <xf numFmtId="0" fontId="12" fillId="6" borderId="21" xfId="0" applyFont="1" applyFill="1" applyBorder="1" applyAlignment="1" applyProtection="1">
      <alignment horizontal="center" shrinkToFit="1"/>
      <protection locked="0"/>
    </xf>
    <xf numFmtId="0" fontId="32" fillId="0" borderId="0" xfId="0" applyFont="1" applyFill="1" applyBorder="1" applyAlignment="1">
      <alignment horizontal="center"/>
    </xf>
    <xf numFmtId="0" fontId="34" fillId="9" borderId="61" xfId="0" applyNumberFormat="1" applyFont="1" applyFill="1" applyBorder="1" applyAlignment="1" applyProtection="1">
      <alignment horizontal="center" vertical="center"/>
    </xf>
    <xf numFmtId="0" fontId="37" fillId="9" borderId="62" xfId="0" applyFont="1" applyFill="1" applyBorder="1" applyAlignment="1">
      <alignment horizontal="center" vertical="center"/>
    </xf>
    <xf numFmtId="0" fontId="37" fillId="9" borderId="63" xfId="0" applyFont="1" applyFill="1" applyBorder="1" applyAlignment="1">
      <alignment horizontal="center" vertical="center"/>
    </xf>
    <xf numFmtId="0" fontId="37" fillId="9" borderId="64" xfId="0" applyFont="1" applyFill="1" applyBorder="1" applyAlignment="1">
      <alignment horizontal="center" vertical="center"/>
    </xf>
    <xf numFmtId="0" fontId="37" fillId="9" borderId="0" xfId="0" applyFont="1" applyFill="1" applyAlignment="1">
      <alignment horizontal="center" vertical="center"/>
    </xf>
    <xf numFmtId="0" fontId="37" fillId="9" borderId="65" xfId="0" applyFont="1" applyFill="1" applyBorder="1" applyAlignment="1">
      <alignment horizontal="center" vertical="center"/>
    </xf>
    <xf numFmtId="0" fontId="37" fillId="9" borderId="41" xfId="0" applyFont="1" applyFill="1" applyBorder="1" applyAlignment="1">
      <alignment horizontal="center" vertical="center"/>
    </xf>
    <xf numFmtId="0" fontId="37" fillId="9" borderId="66" xfId="0" applyFont="1" applyFill="1" applyBorder="1" applyAlignment="1">
      <alignment horizontal="center" vertical="center"/>
    </xf>
    <xf numFmtId="0" fontId="37" fillId="9" borderId="67" xfId="0" applyFont="1" applyFill="1" applyBorder="1" applyAlignment="1">
      <alignment horizontal="center" vertical="center"/>
    </xf>
    <xf numFmtId="0" fontId="30" fillId="10" borderId="39" xfId="0" applyFont="1" applyFill="1" applyBorder="1" applyAlignment="1" applyProtection="1">
      <alignment horizontal="center" vertical="center"/>
    </xf>
    <xf numFmtId="0" fontId="30" fillId="10" borderId="10" xfId="0" applyFont="1" applyFill="1" applyBorder="1" applyAlignment="1" applyProtection="1">
      <alignment horizontal="center" vertical="center"/>
    </xf>
    <xf numFmtId="0" fontId="30" fillId="10" borderId="28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34" fillId="7" borderId="61" xfId="0" applyFont="1" applyFill="1" applyBorder="1" applyAlignment="1" applyProtection="1">
      <alignment horizontal="center" vertical="center"/>
    </xf>
    <xf numFmtId="0" fontId="34" fillId="7" borderId="62" xfId="0" applyFont="1" applyFill="1" applyBorder="1" applyAlignment="1">
      <alignment horizontal="center" vertical="center"/>
    </xf>
    <xf numFmtId="0" fontId="34" fillId="7" borderId="63" xfId="0" applyFont="1" applyFill="1" applyBorder="1" applyAlignment="1">
      <alignment horizontal="center" vertical="center"/>
    </xf>
    <xf numFmtId="0" fontId="34" fillId="7" borderId="64" xfId="0" applyFont="1" applyFill="1" applyBorder="1" applyAlignment="1">
      <alignment horizontal="center" vertical="center"/>
    </xf>
    <xf numFmtId="0" fontId="34" fillId="7" borderId="0" xfId="0" applyFont="1" applyFill="1" applyBorder="1" applyAlignment="1">
      <alignment horizontal="center" vertical="center"/>
    </xf>
    <xf numFmtId="0" fontId="34" fillId="7" borderId="65" xfId="0" applyFont="1" applyFill="1" applyBorder="1" applyAlignment="1">
      <alignment horizontal="center" vertical="center"/>
    </xf>
    <xf numFmtId="0" fontId="34" fillId="7" borderId="41" xfId="0" applyFont="1" applyFill="1" applyBorder="1" applyAlignment="1">
      <alignment horizontal="center" vertical="center"/>
    </xf>
    <xf numFmtId="0" fontId="34" fillId="7" borderId="66" xfId="0" applyFont="1" applyFill="1" applyBorder="1" applyAlignment="1">
      <alignment horizontal="center" vertical="center"/>
    </xf>
    <xf numFmtId="0" fontId="34" fillId="7" borderId="67" xfId="0" applyFont="1" applyFill="1" applyBorder="1" applyAlignment="1">
      <alignment horizontal="center" vertical="center"/>
    </xf>
    <xf numFmtId="0" fontId="25" fillId="7" borderId="29" xfId="0" applyFont="1" applyFill="1" applyBorder="1" applyAlignment="1" applyProtection="1">
      <alignment horizontal="center" vertical="center"/>
    </xf>
    <xf numFmtId="0" fontId="25" fillId="7" borderId="79" xfId="0" applyFont="1" applyFill="1" applyBorder="1" applyAlignment="1" applyProtection="1">
      <alignment horizontal="center" vertical="center"/>
    </xf>
    <xf numFmtId="0" fontId="25" fillId="7" borderId="43" xfId="0" applyFont="1" applyFill="1" applyBorder="1" applyAlignment="1" applyProtection="1">
      <alignment horizontal="center" vertical="center"/>
    </xf>
    <xf numFmtId="0" fontId="25" fillId="7" borderId="23" xfId="0" applyFont="1" applyFill="1" applyBorder="1" applyAlignment="1" applyProtection="1">
      <alignment horizontal="center" vertical="center"/>
    </xf>
    <xf numFmtId="0" fontId="30" fillId="11" borderId="39" xfId="0" applyFont="1" applyFill="1" applyBorder="1" applyAlignment="1" applyProtection="1">
      <alignment horizontal="center" vertical="center"/>
    </xf>
    <xf numFmtId="0" fontId="30" fillId="11" borderId="10" xfId="0" applyFont="1" applyFill="1" applyBorder="1" applyAlignment="1" applyProtection="1">
      <alignment horizontal="center" vertical="center"/>
    </xf>
    <xf numFmtId="0" fontId="34" fillId="3" borderId="61" xfId="0" applyNumberFormat="1" applyFont="1" applyFill="1" applyBorder="1" applyAlignment="1" applyProtection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0" borderId="63" xfId="0" applyFont="1" applyBorder="1" applyAlignment="1">
      <alignment horizontal="center" vertical="center"/>
    </xf>
    <xf numFmtId="0" fontId="37" fillId="0" borderId="64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65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66" xfId="0" applyFont="1" applyBorder="1" applyAlignment="1">
      <alignment horizontal="center" vertical="center"/>
    </xf>
    <xf numFmtId="0" fontId="37" fillId="0" borderId="67" xfId="0" applyFont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_スギ林分密度管理図" xfId="3"/>
    <cellStyle name="標準_鹿児島県ヒノキ林分密度管理図" xfId="4"/>
  </cellStyles>
  <dxfs count="8"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25A2FF"/>
      <color rgb="FF9B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4526494825466"/>
          <c:y val="8.402640727813937E-2"/>
          <c:w val="0.8125"/>
          <c:h val="0.79298831385642743"/>
        </c:manualLayout>
      </c:layout>
      <c:scatterChart>
        <c:scatterStyle val="lineMarker"/>
        <c:varyColors val="0"/>
        <c:ser>
          <c:idx val="0"/>
          <c:order val="0"/>
          <c:tx>
            <c:v>Ry（混み具合）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'（計算用）'!$CN$9:$CN$99</c:f>
              <c:numCache>
                <c:formatCode>#,##0.00_);[Red]\(#,##0.00\)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467256"/>
        <c:axId val="259467648"/>
      </c:scatterChart>
      <c:valAx>
        <c:axId val="259467256"/>
        <c:scaling>
          <c:orientation val="minMax"/>
          <c:max val="10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ＭＳ Ｐゴシック"/>
                    <a:ea typeface="HG丸ｺﾞｼｯｸM-PRO" panose="020F0600000000000000" pitchFamily="50" charset="-128"/>
                    <a:cs typeface="ＭＳ Ｐゴシック"/>
                  </a:defRPr>
                </a:pPr>
                <a:r>
                  <a:rPr lang="ja-JP" altLang="en-US" b="1" i="0" baseline="0">
                    <a:ea typeface="HG丸ｺﾞｼｯｸM-PRO" panose="020F0600000000000000" pitchFamily="50" charset="-128"/>
                  </a:rPr>
                  <a:t>林齢</a:t>
                </a:r>
              </a:p>
            </c:rich>
          </c:tx>
          <c:layout>
            <c:manualLayout>
              <c:xMode val="edge"/>
              <c:yMode val="edge"/>
              <c:x val="0.48854166666666682"/>
              <c:y val="0.936560934891485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HG丸ｺﾞｼｯｸM-PRO" panose="020F0600000000000000" pitchFamily="50" charset="-128"/>
                <a:cs typeface="ＭＳ Ｐゴシック"/>
              </a:defRPr>
            </a:pPr>
            <a:endParaRPr lang="ja-JP"/>
          </a:p>
        </c:txPr>
        <c:crossAx val="259467648"/>
        <c:crosses val="autoZero"/>
        <c:crossBetween val="midCat"/>
        <c:majorUnit val="10"/>
      </c:valAx>
      <c:valAx>
        <c:axId val="259467648"/>
        <c:scaling>
          <c:orientation val="minMax"/>
          <c:max val="0.95000000000000007"/>
          <c:min val="0.55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Ry</a:t>
                </a:r>
                <a:r>
                  <a:rPr lang="ja-JP" altLang="en-US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（混み具合）</a:t>
                </a:r>
              </a:p>
            </c:rich>
          </c:tx>
          <c:layout>
            <c:manualLayout>
              <c:xMode val="edge"/>
              <c:yMode val="edge"/>
              <c:x val="1.94275791641071E-2"/>
              <c:y val="0.269361315969352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HG丸ｺﾞｼｯｸM-PRO" panose="020F0600000000000000" pitchFamily="50" charset="-128"/>
                <a:cs typeface="ＭＳ Ｐゴシック"/>
              </a:defRPr>
            </a:pPr>
            <a:endParaRPr lang="ja-JP"/>
          </a:p>
        </c:txPr>
        <c:crossAx val="259467256"/>
        <c:crosses val="autoZero"/>
        <c:crossBetween val="midCat"/>
        <c:majorUnit val="5.000000000000001E-2"/>
      </c:valAx>
      <c:spPr>
        <a:solidFill>
          <a:schemeClr val="accent1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83333333333356"/>
          <c:y val="8.681135225375626E-2"/>
          <c:w val="0.1529297947604103"/>
          <c:h val="7.7641161487090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ＭＳ Ｐゴシック"/>
              <a:ea typeface="HG丸ｺﾞｼｯｸM-PRO" panose="020F0600000000000000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4526494825466"/>
          <c:y val="8.402640727813937E-2"/>
          <c:w val="0.8125"/>
          <c:h val="0.79298831385642743"/>
        </c:manualLayout>
      </c:layout>
      <c:scatterChart>
        <c:scatterStyle val="lineMarker"/>
        <c:varyColors val="0"/>
        <c:ser>
          <c:idx val="1"/>
          <c:order val="0"/>
          <c:tx>
            <c:v>平均樹高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rgbClr val="C00000"/>
                </a:solidFill>
              </a:ln>
              <a:scene3d>
                <a:camera prst="orthographicFront"/>
                <a:lightRig rig="balanced" dir="t"/>
              </a:scene3d>
              <a:sp3d>
                <a:bevelT/>
              </a:sp3d>
            </c:spPr>
          </c:marker>
          <c:xVal>
            <c:numRef>
              <c:f>'（計算用）'!$BX$9:$BX$99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'（計算用）'!$CK$9:$CK$99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</c:ser>
        <c:ser>
          <c:idx val="2"/>
          <c:order val="1"/>
          <c:tx>
            <c:v>平均胸高直径</c:v>
          </c:tx>
          <c:spPr>
            <a:ln w="25400">
              <a:solidFill>
                <a:srgbClr val="00B050"/>
              </a:solidFill>
            </a:ln>
            <a:effectLst/>
          </c:spPr>
          <c:marker>
            <c:symbol val="circle"/>
            <c:size val="8"/>
            <c:spPr>
              <a:solidFill>
                <a:srgbClr val="92D050"/>
              </a:solidFill>
              <a:ln w="12700">
                <a:solidFill>
                  <a:srgbClr val="0080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'（計算用）'!$CL$9:$CL$99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468432"/>
        <c:axId val="259468824"/>
      </c:scatterChart>
      <c:valAx>
        <c:axId val="259468432"/>
        <c:scaling>
          <c:orientation val="minMax"/>
          <c:max val="10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ＭＳ Ｐゴシック"/>
                    <a:ea typeface="HG丸ｺﾞｼｯｸM-PRO" panose="020F0600000000000000" pitchFamily="50" charset="-128"/>
                    <a:cs typeface="ＭＳ Ｐゴシック"/>
                  </a:defRPr>
                </a:pPr>
                <a:r>
                  <a:rPr lang="ja-JP" altLang="en-US" b="1" i="0" baseline="0">
                    <a:ea typeface="HG丸ｺﾞｼｯｸM-PRO" panose="020F0600000000000000" pitchFamily="50" charset="-128"/>
                  </a:rPr>
                  <a:t>林齢</a:t>
                </a:r>
              </a:p>
            </c:rich>
          </c:tx>
          <c:layout>
            <c:manualLayout>
              <c:xMode val="edge"/>
              <c:yMode val="edge"/>
              <c:x val="0.48854166666666682"/>
              <c:y val="0.936560934891485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HG丸ｺﾞｼｯｸM-PRO" panose="020F0600000000000000" pitchFamily="50" charset="-128"/>
                <a:cs typeface="ＭＳ Ｐゴシック"/>
              </a:defRPr>
            </a:pPr>
            <a:endParaRPr lang="ja-JP"/>
          </a:p>
        </c:txPr>
        <c:crossAx val="259468824"/>
        <c:crosses val="autoZero"/>
        <c:crossBetween val="midCat"/>
        <c:majorUnit val="10"/>
      </c:valAx>
      <c:valAx>
        <c:axId val="2594688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平均樹高</a:t>
                </a:r>
                <a:r>
                  <a:rPr lang="en-US" altLang="ja-JP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(m)</a:t>
                </a:r>
                <a:r>
                  <a:rPr lang="ja-JP" altLang="en-US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・平均胸高直径</a:t>
                </a:r>
                <a:r>
                  <a:rPr lang="en-US" altLang="ja-JP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(cm)</a:t>
                </a:r>
                <a:endParaRPr lang="ja-JP" altLang="en-US" sz="1400" b="1" i="0" u="none" strike="noStrike" baseline="0">
                  <a:solidFill>
                    <a:srgbClr val="00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endParaRPr>
              </a:p>
            </c:rich>
          </c:tx>
          <c:layout>
            <c:manualLayout>
              <c:xMode val="edge"/>
              <c:yMode val="edge"/>
              <c:x val="1.94275791641071E-2"/>
              <c:y val="0.269361315969352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HG丸ｺﾞｼｯｸM-PRO" panose="020F0600000000000000" pitchFamily="50" charset="-128"/>
                <a:cs typeface="ＭＳ Ｐゴシック"/>
              </a:defRPr>
            </a:pPr>
            <a:endParaRPr lang="ja-JP"/>
          </a:p>
        </c:txPr>
        <c:crossAx val="259468432"/>
        <c:crosses val="autoZero"/>
        <c:crossBetween val="midCat"/>
        <c:majorUnit val="5"/>
      </c:valAx>
      <c:spPr>
        <a:solidFill>
          <a:schemeClr val="accent1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83333333333356"/>
          <c:y val="8.681135225375626E-2"/>
          <c:w val="0.14330615001981001"/>
          <c:h val="9.07482535237476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ＭＳ Ｐゴシック"/>
              <a:ea typeface="HG丸ｺﾞｼｯｸM-PRO" panose="020F0600000000000000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4526494825466"/>
          <c:y val="8.402640727813937E-2"/>
          <c:w val="0.8125"/>
          <c:h val="0.792988313856427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'（計算用）'!$CM$8</c:f>
              <c:strCache>
                <c:ptCount val="1"/>
                <c:pt idx="0">
                  <c:v>材積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F0"/>
              </a:solidFill>
              <a:ln>
                <a:solidFill>
                  <a:srgbClr val="00206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'（計算用）'!$CM$9:$CM$99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469608"/>
        <c:axId val="259470000"/>
      </c:scatterChart>
      <c:scatterChart>
        <c:scatterStyle val="lineMarker"/>
        <c:varyColors val="0"/>
        <c:ser>
          <c:idx val="1"/>
          <c:order val="1"/>
          <c:tx>
            <c:v>成立本数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8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'（計算用）'!$CJ$9:$CJ$99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470784"/>
        <c:axId val="259470392"/>
      </c:scatterChart>
      <c:valAx>
        <c:axId val="259469608"/>
        <c:scaling>
          <c:orientation val="minMax"/>
          <c:max val="10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ＭＳ Ｐゴシック"/>
                    <a:ea typeface="HG丸ｺﾞｼｯｸM-PRO" panose="020F0600000000000000" pitchFamily="50" charset="-128"/>
                    <a:cs typeface="ＭＳ Ｐゴシック"/>
                  </a:defRPr>
                </a:pPr>
                <a:r>
                  <a:rPr lang="ja-JP" altLang="en-US" b="1" i="0" baseline="0">
                    <a:ea typeface="HG丸ｺﾞｼｯｸM-PRO" panose="020F0600000000000000" pitchFamily="50" charset="-128"/>
                  </a:rPr>
                  <a:t>林齢</a:t>
                </a:r>
              </a:p>
            </c:rich>
          </c:tx>
          <c:layout>
            <c:manualLayout>
              <c:xMode val="edge"/>
              <c:yMode val="edge"/>
              <c:x val="0.48854166666666682"/>
              <c:y val="0.936560934891485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HG丸ｺﾞｼｯｸM-PRO" panose="020F0600000000000000" pitchFamily="50" charset="-128"/>
                <a:cs typeface="ＭＳ Ｐゴシック"/>
              </a:defRPr>
            </a:pPr>
            <a:endParaRPr lang="ja-JP"/>
          </a:p>
        </c:txPr>
        <c:crossAx val="259470000"/>
        <c:crosses val="autoZero"/>
        <c:crossBetween val="midCat"/>
        <c:majorUnit val="10"/>
      </c:valAx>
      <c:valAx>
        <c:axId val="259470000"/>
        <c:scaling>
          <c:orientation val="minMax"/>
          <c:max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ha</a:t>
                </a:r>
                <a:r>
                  <a:rPr lang="ja-JP" altLang="en-US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当たり成立本数</a:t>
                </a:r>
              </a:p>
            </c:rich>
          </c:tx>
          <c:layout>
            <c:manualLayout>
              <c:xMode val="edge"/>
              <c:yMode val="edge"/>
              <c:x val="0.96721590552733205"/>
              <c:y val="0.3294447599404457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HG丸ｺﾞｼｯｸM-PRO" panose="020F0600000000000000" pitchFamily="50" charset="-128"/>
                <a:cs typeface="ＭＳ Ｐゴシック"/>
              </a:defRPr>
            </a:pPr>
            <a:endParaRPr lang="ja-JP"/>
          </a:p>
        </c:txPr>
        <c:crossAx val="259469608"/>
        <c:crosses val="autoZero"/>
        <c:crossBetween val="midCat"/>
        <c:majorUnit val="100"/>
      </c:valAx>
      <c:valAx>
        <c:axId val="259470392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high"/>
        <c:txPr>
          <a:bodyPr/>
          <a:lstStyle/>
          <a:p>
            <a:pPr>
              <a:defRPr b="1" i="0" baseline="0"/>
            </a:pPr>
            <a:endParaRPr lang="ja-JP"/>
          </a:p>
        </c:txPr>
        <c:crossAx val="259470784"/>
        <c:crosses val="max"/>
        <c:crossBetween val="midCat"/>
      </c:valAx>
      <c:valAx>
        <c:axId val="259470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470392"/>
        <c:crosses val="autoZero"/>
        <c:crossBetween val="midCat"/>
      </c:valAx>
      <c:spPr>
        <a:solidFill>
          <a:schemeClr val="accent1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83333333333356"/>
          <c:y val="8.681135225375626E-2"/>
          <c:w val="0.11826544279473922"/>
          <c:h val="0.112756596519085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ＭＳ Ｐゴシック"/>
              <a:ea typeface="HG丸ｺﾞｼｯｸM-PRO" panose="020F0600000000000000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4526494825466"/>
          <c:y val="8.402640727813937E-2"/>
          <c:w val="0.8125"/>
          <c:h val="0.79298831385642743"/>
        </c:manualLayout>
      </c:layout>
      <c:scatterChart>
        <c:scatterStyle val="lineMarker"/>
        <c:varyColors val="0"/>
        <c:ser>
          <c:idx val="0"/>
          <c:order val="0"/>
          <c:tx>
            <c:v>自然枯死線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F0"/>
              </a:solidFill>
              <a:ln>
                <a:solidFill>
                  <a:srgbClr val="00206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'（計算用）'!$CO$9:$CO$99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568032"/>
        <c:axId val="315568424"/>
      </c:scatterChart>
      <c:scatterChart>
        <c:scatterStyle val="lineMarker"/>
        <c:varyColors val="0"/>
        <c:ser>
          <c:idx val="1"/>
          <c:order val="1"/>
          <c:tx>
            <c:v>平均樹高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rgbClr val="C00000"/>
                </a:solidFill>
              </a:ln>
              <a:scene3d>
                <a:camera prst="orthographicFront"/>
                <a:lightRig rig="balanced" dir="t"/>
              </a:scene3d>
              <a:sp3d>
                <a:bevelT/>
              </a:sp3d>
            </c:spPr>
          </c:marker>
          <c:xVal>
            <c:numRef>
              <c:f>'（計算用）'!$BX$9:$BX$99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'（計算用）'!$CK$9:$CK$99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</c:ser>
        <c:ser>
          <c:idx val="3"/>
          <c:order val="2"/>
          <c:tx>
            <c:v>無間伐の胸高直径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chemeClr val="accent6">
                    <a:lumMod val="5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'（計算用）'!$CP$9:$CP$99</c:f>
              <c:numCache>
                <c:formatCode>#,##0.00_);[Red]\(#,##0.00\)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</c:ser>
        <c:ser>
          <c:idx val="2"/>
          <c:order val="3"/>
          <c:tx>
            <c:v>任意間伐の胸高直径</c:v>
          </c:tx>
          <c:spPr>
            <a:ln w="25400">
              <a:solidFill>
                <a:srgbClr val="00B050"/>
              </a:solidFill>
            </a:ln>
            <a:effectLst/>
          </c:spPr>
          <c:marker>
            <c:symbol val="circle"/>
            <c:size val="8"/>
            <c:spPr>
              <a:solidFill>
                <a:srgbClr val="92D050"/>
              </a:solidFill>
              <a:ln w="12700">
                <a:solidFill>
                  <a:srgbClr val="0080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'（計算用）'!$CL$9:$CL$99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568816"/>
        <c:axId val="315569208"/>
      </c:scatterChart>
      <c:valAx>
        <c:axId val="315568032"/>
        <c:scaling>
          <c:orientation val="minMax"/>
          <c:max val="10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ＭＳ Ｐゴシック"/>
                    <a:ea typeface="HG丸ｺﾞｼｯｸM-PRO" panose="020F0600000000000000" pitchFamily="50" charset="-128"/>
                    <a:cs typeface="ＭＳ Ｐゴシック"/>
                  </a:defRPr>
                </a:pPr>
                <a:r>
                  <a:rPr lang="ja-JP" altLang="en-US" b="1" i="0" baseline="0">
                    <a:ea typeface="HG丸ｺﾞｼｯｸM-PRO" panose="020F0600000000000000" pitchFamily="50" charset="-128"/>
                  </a:rPr>
                  <a:t>林齢</a:t>
                </a:r>
              </a:p>
            </c:rich>
          </c:tx>
          <c:layout>
            <c:manualLayout>
              <c:xMode val="edge"/>
              <c:yMode val="edge"/>
              <c:x val="0.48854166666666682"/>
              <c:y val="0.936560934891485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HG丸ｺﾞｼｯｸM-PRO" panose="020F0600000000000000" pitchFamily="50" charset="-128"/>
                <a:cs typeface="ＭＳ Ｐゴシック"/>
              </a:defRPr>
            </a:pPr>
            <a:endParaRPr lang="ja-JP"/>
          </a:p>
        </c:txPr>
        <c:crossAx val="315568424"/>
        <c:crosses val="autoZero"/>
        <c:crossBetween val="midCat"/>
        <c:majorUnit val="10"/>
      </c:valAx>
      <c:valAx>
        <c:axId val="31556842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ha</a:t>
                </a:r>
                <a:r>
                  <a:rPr lang="ja-JP" altLang="en-US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当たり成立本数</a:t>
                </a:r>
              </a:p>
            </c:rich>
          </c:tx>
          <c:layout>
            <c:manualLayout>
              <c:xMode val="edge"/>
              <c:yMode val="edge"/>
              <c:x val="4.1630526780229498E-3"/>
              <c:y val="0.35392320007681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HG丸ｺﾞｼｯｸM-PRO" panose="020F0600000000000000" pitchFamily="50" charset="-128"/>
                <a:cs typeface="ＭＳ Ｐゴシック"/>
              </a:defRPr>
            </a:pPr>
            <a:endParaRPr lang="ja-JP"/>
          </a:p>
        </c:txPr>
        <c:crossAx val="315568032"/>
        <c:crosses val="autoZero"/>
        <c:crossBetween val="midCat"/>
        <c:minorUnit val="250"/>
      </c:valAx>
      <c:valAx>
        <c:axId val="315568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5569208"/>
        <c:crosses val="autoZero"/>
        <c:crossBetween val="midCat"/>
      </c:valAx>
      <c:valAx>
        <c:axId val="315569208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ＭＳ Ｐゴシック"/>
                    <a:ea typeface="HG丸ｺﾞｼｯｸM-PRO" panose="020F0600000000000000" pitchFamily="50" charset="-128"/>
                    <a:cs typeface="ＭＳ Ｐゴシック"/>
                  </a:defRPr>
                </a:pPr>
                <a:r>
                  <a:rPr lang="ja-JP" altLang="en-US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平均樹高</a:t>
                </a:r>
                <a:r>
                  <a:rPr lang="en-US" altLang="ja-JP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(m)</a:t>
                </a:r>
                <a:r>
                  <a:rPr lang="ja-JP" altLang="en-US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・平均胸高直径（</a:t>
                </a:r>
                <a:r>
                  <a:rPr lang="en-US" altLang="ja-JP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cm</a:t>
                </a:r>
                <a:r>
                  <a:rPr lang="ja-JP" altLang="en-US" sz="1400" b="1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95625000000000004"/>
              <c:y val="0.238731218697829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HG丸ｺﾞｼｯｸM-PRO" panose="020F0600000000000000" pitchFamily="50" charset="-128"/>
                <a:cs typeface="ＭＳ Ｐゴシック"/>
              </a:defRPr>
            </a:pPr>
            <a:endParaRPr lang="ja-JP"/>
          </a:p>
        </c:txPr>
        <c:crossAx val="315568816"/>
        <c:crosses val="max"/>
        <c:crossBetween val="midCat"/>
      </c:valAx>
      <c:spPr>
        <a:solidFill>
          <a:schemeClr val="accent1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83333333333356"/>
          <c:y val="8.681135225375626E-2"/>
          <c:w val="0.19682803795218021"/>
          <c:h val="0.180280119564126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ＭＳ Ｐゴシック"/>
              <a:ea typeface="HG丸ｺﾞｼｯｸM-PRO" panose="020F0600000000000000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120" workbookViewId="0"/>
  </sheetViews>
  <pageMargins left="0.78700000000000003" right="0.78700000000000003" top="0.93" bottom="0.98399999999999999" header="0.51200000000000001" footer="0.51200000000000001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120" workbookViewId="0"/>
  </sheetViews>
  <pageMargins left="0.78700000000000003" right="0.78700000000000003" top="0.93" bottom="0.98399999999999999" header="0.51200000000000001" footer="0.51200000000000001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120" workbookViewId="0"/>
  </sheetViews>
  <pageMargins left="0.78700000000000003" right="0.78700000000000003" top="0.93" bottom="0.98399999999999999" header="0.51200000000000001" footer="0.51200000000000001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FFC000"/>
  </sheetPr>
  <sheetViews>
    <sheetView zoomScale="120" workbookViewId="0"/>
  </sheetViews>
  <pageMargins left="0.78700000000000003" right="0.78700000000000003" top="0.93" bottom="0.98399999999999999" header="0.51200000000000001" footer="0.51200000000000001"/>
  <pageSetup paperSize="9" orientation="landscape" r:id="rId1"/>
  <headerFooter alignWithMargins="0"/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371476</xdr:colOff>
      <xdr:row>23</xdr:row>
      <xdr:rowOff>209550</xdr:rowOff>
    </xdr:from>
    <xdr:to>
      <xdr:col>23</xdr:col>
      <xdr:colOff>85726</xdr:colOff>
      <xdr:row>32</xdr:row>
      <xdr:rowOff>85725</xdr:rowOff>
    </xdr:to>
    <xdr:sp macro="" textlink="">
      <xdr:nvSpPr>
        <xdr:cNvPr id="35848" name="AutoShape 8"/>
        <xdr:cNvSpPr>
          <a:spLocks noChangeArrowheads="1"/>
        </xdr:cNvSpPr>
      </xdr:nvSpPr>
      <xdr:spPr bwMode="auto">
        <a:xfrm>
          <a:off x="8429626" y="4514850"/>
          <a:ext cx="2514600" cy="1552575"/>
        </a:xfrm>
        <a:prstGeom prst="roundRect">
          <a:avLst>
            <a:gd name="adj" fmla="val 16667"/>
          </a:avLst>
        </a:prstGeom>
        <a:noFill/>
        <a:ln w="28575">
          <a:solidFill>
            <a:srgbClr val="0070C0"/>
          </a:solidFill>
          <a:round/>
          <a:headEnd/>
          <a:tailEnd/>
        </a:ln>
      </xdr:spPr>
    </xdr:sp>
    <xdr:clientData/>
  </xdr:twoCellAnchor>
  <xdr:twoCellAnchor>
    <xdr:from>
      <xdr:col>8</xdr:col>
      <xdr:colOff>214314</xdr:colOff>
      <xdr:row>22</xdr:row>
      <xdr:rowOff>57149</xdr:rowOff>
    </xdr:from>
    <xdr:to>
      <xdr:col>20</xdr:col>
      <xdr:colOff>223838</xdr:colOff>
      <xdr:row>23</xdr:row>
      <xdr:rowOff>219073</xdr:rowOff>
    </xdr:to>
    <xdr:cxnSp macro="">
      <xdr:nvCxnSpPr>
        <xdr:cNvPr id="34" name="カギ線コネクタ 33"/>
        <xdr:cNvCxnSpPr>
          <a:stCxn id="35849" idx="2"/>
          <a:endCxn id="35844" idx="0"/>
        </xdr:cNvCxnSpPr>
      </xdr:nvCxnSpPr>
      <xdr:spPr>
        <a:xfrm rot="5400000">
          <a:off x="6524626" y="1347787"/>
          <a:ext cx="342899" cy="5610224"/>
        </a:xfrm>
        <a:prstGeom prst="bentConnector3">
          <a:avLst>
            <a:gd name="adj1" fmla="val 50000"/>
          </a:avLst>
        </a:prstGeom>
        <a:ln w="25400">
          <a:solidFill>
            <a:srgbClr val="FF0000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13</xdr:row>
      <xdr:rowOff>228600</xdr:rowOff>
    </xdr:from>
    <xdr:to>
      <xdr:col>11</xdr:col>
      <xdr:colOff>47625</xdr:colOff>
      <xdr:row>22</xdr:row>
      <xdr:rowOff>123825</xdr:rowOff>
    </xdr:to>
    <xdr:sp macro="" textlink="">
      <xdr:nvSpPr>
        <xdr:cNvPr id="35843" name="AutoShape 3"/>
        <xdr:cNvSpPr>
          <a:spLocks noChangeArrowheads="1"/>
        </xdr:cNvSpPr>
      </xdr:nvSpPr>
      <xdr:spPr bwMode="auto">
        <a:xfrm>
          <a:off x="2638425" y="2466975"/>
          <a:ext cx="2486025" cy="1590675"/>
        </a:xfrm>
        <a:prstGeom prst="roundRect">
          <a:avLst>
            <a:gd name="adj" fmla="val 16667"/>
          </a:avLst>
        </a:prstGeom>
        <a:noFill/>
        <a:ln w="28575">
          <a:solidFill>
            <a:srgbClr val="0070C0"/>
          </a:solidFill>
          <a:round/>
          <a:headEnd/>
          <a:tailEnd/>
        </a:ln>
      </xdr:spPr>
    </xdr:sp>
    <xdr:clientData/>
  </xdr:twoCellAnchor>
  <xdr:twoCellAnchor>
    <xdr:from>
      <xdr:col>5</xdr:col>
      <xdr:colOff>171450</xdr:colOff>
      <xdr:row>23</xdr:row>
      <xdr:rowOff>219074</xdr:rowOff>
    </xdr:from>
    <xdr:to>
      <xdr:col>11</xdr:col>
      <xdr:colOff>85725</xdr:colOff>
      <xdr:row>32</xdr:row>
      <xdr:rowOff>76200</xdr:rowOff>
    </xdr:to>
    <xdr:sp macro="" textlink="">
      <xdr:nvSpPr>
        <xdr:cNvPr id="35844" name="AutoShape 4"/>
        <xdr:cNvSpPr>
          <a:spLocks noChangeArrowheads="1"/>
        </xdr:cNvSpPr>
      </xdr:nvSpPr>
      <xdr:spPr bwMode="auto">
        <a:xfrm>
          <a:off x="2619375" y="4324349"/>
          <a:ext cx="2543175" cy="1533526"/>
        </a:xfrm>
        <a:prstGeom prst="roundRect">
          <a:avLst>
            <a:gd name="adj" fmla="val 16667"/>
          </a:avLst>
        </a:prstGeom>
        <a:noFill/>
        <a:ln w="28575">
          <a:solidFill>
            <a:srgbClr val="0070C0"/>
          </a:solidFill>
          <a:round/>
          <a:headEnd/>
          <a:tailEnd/>
        </a:ln>
      </xdr:spPr>
    </xdr:sp>
    <xdr:clientData/>
  </xdr:twoCellAnchor>
  <xdr:twoCellAnchor>
    <xdr:from>
      <xdr:col>5</xdr:col>
      <xdr:colOff>180975</xdr:colOff>
      <xdr:row>33</xdr:row>
      <xdr:rowOff>219075</xdr:rowOff>
    </xdr:from>
    <xdr:to>
      <xdr:col>11</xdr:col>
      <xdr:colOff>85725</xdr:colOff>
      <xdr:row>42</xdr:row>
      <xdr:rowOff>66675</xdr:rowOff>
    </xdr:to>
    <xdr:sp macro="" textlink="">
      <xdr:nvSpPr>
        <xdr:cNvPr id="35845" name="AutoShape 5"/>
        <xdr:cNvSpPr>
          <a:spLocks noChangeArrowheads="1"/>
        </xdr:cNvSpPr>
      </xdr:nvSpPr>
      <xdr:spPr bwMode="auto">
        <a:xfrm>
          <a:off x="2628900" y="6515100"/>
          <a:ext cx="2533650" cy="1524000"/>
        </a:xfrm>
        <a:prstGeom prst="roundRect">
          <a:avLst>
            <a:gd name="adj" fmla="val 16667"/>
          </a:avLst>
        </a:prstGeom>
        <a:noFill/>
        <a:ln w="28575">
          <a:solidFill>
            <a:srgbClr val="0070C0"/>
          </a:solidFill>
          <a:round/>
          <a:headEnd/>
          <a:tailEnd/>
        </a:ln>
      </xdr:spPr>
    </xdr:sp>
    <xdr:clientData/>
  </xdr:twoCellAnchor>
  <xdr:twoCellAnchor>
    <xdr:from>
      <xdr:col>11</xdr:col>
      <xdr:colOff>361950</xdr:colOff>
      <xdr:row>13</xdr:row>
      <xdr:rowOff>228600</xdr:rowOff>
    </xdr:from>
    <xdr:to>
      <xdr:col>17</xdr:col>
      <xdr:colOff>66675</xdr:colOff>
      <xdr:row>22</xdr:row>
      <xdr:rowOff>85725</xdr:rowOff>
    </xdr:to>
    <xdr:sp macro="" textlink="">
      <xdr:nvSpPr>
        <xdr:cNvPr id="35846" name="AutoShape 6"/>
        <xdr:cNvSpPr>
          <a:spLocks noChangeArrowheads="1"/>
        </xdr:cNvSpPr>
      </xdr:nvSpPr>
      <xdr:spPr bwMode="auto">
        <a:xfrm>
          <a:off x="5905500" y="2466975"/>
          <a:ext cx="2505075" cy="1552575"/>
        </a:xfrm>
        <a:prstGeom prst="roundRect">
          <a:avLst>
            <a:gd name="adj" fmla="val 16667"/>
          </a:avLst>
        </a:prstGeom>
        <a:noFill/>
        <a:ln w="28575">
          <a:solidFill>
            <a:srgbClr val="0070C0"/>
          </a:solidFill>
          <a:round/>
          <a:headEnd/>
          <a:tailEnd/>
        </a:ln>
      </xdr:spPr>
    </xdr:sp>
    <xdr:clientData/>
  </xdr:twoCellAnchor>
  <xdr:twoCellAnchor>
    <xdr:from>
      <xdr:col>11</xdr:col>
      <xdr:colOff>381000</xdr:colOff>
      <xdr:row>23</xdr:row>
      <xdr:rowOff>219075</xdr:rowOff>
    </xdr:from>
    <xdr:to>
      <xdr:col>17</xdr:col>
      <xdr:colOff>85725</xdr:colOff>
      <xdr:row>32</xdr:row>
      <xdr:rowOff>57151</xdr:rowOff>
    </xdr:to>
    <xdr:sp macro="" textlink="">
      <xdr:nvSpPr>
        <xdr:cNvPr id="35847" name="AutoShape 7"/>
        <xdr:cNvSpPr>
          <a:spLocks noChangeArrowheads="1"/>
        </xdr:cNvSpPr>
      </xdr:nvSpPr>
      <xdr:spPr bwMode="auto">
        <a:xfrm>
          <a:off x="5457825" y="4324350"/>
          <a:ext cx="2505075" cy="1514476"/>
        </a:xfrm>
        <a:prstGeom prst="roundRect">
          <a:avLst>
            <a:gd name="adj" fmla="val 16667"/>
          </a:avLst>
        </a:prstGeom>
        <a:noFill/>
        <a:ln w="28575">
          <a:solidFill>
            <a:srgbClr val="0070C0"/>
          </a:solidFill>
          <a:round/>
          <a:headEnd/>
          <a:tailEnd/>
        </a:ln>
      </xdr:spPr>
    </xdr:sp>
    <xdr:clientData/>
  </xdr:twoCellAnchor>
  <xdr:twoCellAnchor>
    <xdr:from>
      <xdr:col>17</xdr:col>
      <xdr:colOff>361949</xdr:colOff>
      <xdr:row>13</xdr:row>
      <xdr:rowOff>228600</xdr:rowOff>
    </xdr:from>
    <xdr:to>
      <xdr:col>23</xdr:col>
      <xdr:colOff>85724</xdr:colOff>
      <xdr:row>22</xdr:row>
      <xdr:rowOff>57150</xdr:rowOff>
    </xdr:to>
    <xdr:sp macro="" textlink="">
      <xdr:nvSpPr>
        <xdr:cNvPr id="35849" name="AutoShape 9"/>
        <xdr:cNvSpPr>
          <a:spLocks noChangeArrowheads="1"/>
        </xdr:cNvSpPr>
      </xdr:nvSpPr>
      <xdr:spPr bwMode="auto">
        <a:xfrm>
          <a:off x="8239124" y="2466975"/>
          <a:ext cx="2524125" cy="1514475"/>
        </a:xfrm>
        <a:prstGeom prst="roundRect">
          <a:avLst>
            <a:gd name="adj" fmla="val 16667"/>
          </a:avLst>
        </a:prstGeom>
        <a:noFill/>
        <a:ln w="28575">
          <a:solidFill>
            <a:srgbClr val="0070C0"/>
          </a:solidFill>
          <a:round/>
          <a:headEnd/>
          <a:tailEnd/>
        </a:ln>
      </xdr:spPr>
    </xdr:sp>
    <xdr:clientData/>
  </xdr:twoCellAnchor>
  <xdr:twoCellAnchor>
    <xdr:from>
      <xdr:col>2</xdr:col>
      <xdr:colOff>419100</xdr:colOff>
      <xdr:row>25</xdr:row>
      <xdr:rowOff>47626</xdr:rowOff>
    </xdr:from>
    <xdr:to>
      <xdr:col>4</xdr:col>
      <xdr:colOff>47625</xdr:colOff>
      <xdr:row>44</xdr:row>
      <xdr:rowOff>133351</xdr:rowOff>
    </xdr:to>
    <xdr:sp macro="" textlink="">
      <xdr:nvSpPr>
        <xdr:cNvPr id="35866" name="Line 26"/>
        <xdr:cNvSpPr>
          <a:spLocks noChangeShapeType="1"/>
        </xdr:cNvSpPr>
      </xdr:nvSpPr>
      <xdr:spPr bwMode="auto">
        <a:xfrm>
          <a:off x="1209675" y="4781551"/>
          <a:ext cx="1162050" cy="365760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333375</xdr:colOff>
      <xdr:row>34</xdr:row>
      <xdr:rowOff>238125</xdr:rowOff>
    </xdr:from>
    <xdr:to>
      <xdr:col>17</xdr:col>
      <xdr:colOff>104775</xdr:colOff>
      <xdr:row>40</xdr:row>
      <xdr:rowOff>95250</xdr:rowOff>
    </xdr:to>
    <xdr:sp macro="" textlink="">
      <xdr:nvSpPr>
        <xdr:cNvPr id="35867" name="AutoShape 27"/>
        <xdr:cNvSpPr>
          <a:spLocks noChangeArrowheads="1"/>
        </xdr:cNvSpPr>
      </xdr:nvSpPr>
      <xdr:spPr bwMode="auto">
        <a:xfrm>
          <a:off x="9144000" y="4514850"/>
          <a:ext cx="2571750" cy="971550"/>
        </a:xfrm>
        <a:prstGeom prst="roundRect">
          <a:avLst>
            <a:gd name="adj" fmla="val 16667"/>
          </a:avLst>
        </a:prstGeom>
        <a:noFill/>
        <a:ln w="28575">
          <a:solidFill>
            <a:srgbClr val="00B050"/>
          </a:solidFill>
          <a:prstDash val="sysDash"/>
          <a:round/>
          <a:headEnd/>
          <a:tailEnd/>
        </a:ln>
      </xdr:spPr>
    </xdr:sp>
    <xdr:clientData/>
  </xdr:twoCellAnchor>
  <xdr:twoCellAnchor>
    <xdr:from>
      <xdr:col>11</xdr:col>
      <xdr:colOff>19050</xdr:colOff>
      <xdr:row>79</xdr:row>
      <xdr:rowOff>152400</xdr:rowOff>
    </xdr:from>
    <xdr:to>
      <xdr:col>11</xdr:col>
      <xdr:colOff>457200</xdr:colOff>
      <xdr:row>79</xdr:row>
      <xdr:rowOff>152400</xdr:rowOff>
    </xdr:to>
    <xdr:cxnSp macro="">
      <xdr:nvCxnSpPr>
        <xdr:cNvPr id="24" name="直線矢印コネクタ 23"/>
        <xdr:cNvCxnSpPr/>
      </xdr:nvCxnSpPr>
      <xdr:spPr>
        <a:xfrm>
          <a:off x="5095875" y="14392275"/>
          <a:ext cx="4381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18</xdr:row>
      <xdr:rowOff>95250</xdr:rowOff>
    </xdr:from>
    <xdr:to>
      <xdr:col>11</xdr:col>
      <xdr:colOff>342899</xdr:colOff>
      <xdr:row>19</xdr:row>
      <xdr:rowOff>57150</xdr:rowOff>
    </xdr:to>
    <xdr:sp macro="" textlink="">
      <xdr:nvSpPr>
        <xdr:cNvPr id="31" name="右矢印 30"/>
        <xdr:cNvSpPr/>
      </xdr:nvSpPr>
      <xdr:spPr>
        <a:xfrm>
          <a:off x="5133975" y="3333750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76200</xdr:colOff>
      <xdr:row>18</xdr:row>
      <xdr:rowOff>85725</xdr:rowOff>
    </xdr:from>
    <xdr:to>
      <xdr:col>17</xdr:col>
      <xdr:colOff>361949</xdr:colOff>
      <xdr:row>19</xdr:row>
      <xdr:rowOff>47625</xdr:rowOff>
    </xdr:to>
    <xdr:sp macro="" textlink="">
      <xdr:nvSpPr>
        <xdr:cNvPr id="32" name="右矢印 31"/>
        <xdr:cNvSpPr/>
      </xdr:nvSpPr>
      <xdr:spPr>
        <a:xfrm>
          <a:off x="7953375" y="3324225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85725</xdr:colOff>
      <xdr:row>28</xdr:row>
      <xdr:rowOff>95250</xdr:rowOff>
    </xdr:from>
    <xdr:to>
      <xdr:col>11</xdr:col>
      <xdr:colOff>371474</xdr:colOff>
      <xdr:row>29</xdr:row>
      <xdr:rowOff>57150</xdr:rowOff>
    </xdr:to>
    <xdr:sp macro="" textlink="">
      <xdr:nvSpPr>
        <xdr:cNvPr id="36" name="右矢印 35"/>
        <xdr:cNvSpPr/>
      </xdr:nvSpPr>
      <xdr:spPr>
        <a:xfrm>
          <a:off x="5162550" y="5191125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28</xdr:row>
      <xdr:rowOff>95250</xdr:rowOff>
    </xdr:from>
    <xdr:to>
      <xdr:col>17</xdr:col>
      <xdr:colOff>380999</xdr:colOff>
      <xdr:row>29</xdr:row>
      <xdr:rowOff>57150</xdr:rowOff>
    </xdr:to>
    <xdr:sp macro="" textlink="">
      <xdr:nvSpPr>
        <xdr:cNvPr id="40" name="右矢印 39"/>
        <xdr:cNvSpPr/>
      </xdr:nvSpPr>
      <xdr:spPr>
        <a:xfrm>
          <a:off x="7972425" y="5191125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209550</xdr:colOff>
      <xdr:row>32</xdr:row>
      <xdr:rowOff>85726</xdr:rowOff>
    </xdr:from>
    <xdr:to>
      <xdr:col>20</xdr:col>
      <xdr:colOff>219074</xdr:colOff>
      <xdr:row>33</xdr:row>
      <xdr:rowOff>257175</xdr:rowOff>
    </xdr:to>
    <xdr:cxnSp macro="">
      <xdr:nvCxnSpPr>
        <xdr:cNvPr id="41" name="カギ線コネクタ 40"/>
        <xdr:cNvCxnSpPr/>
      </xdr:nvCxnSpPr>
      <xdr:spPr>
        <a:xfrm rot="5400000">
          <a:off x="6519862" y="3233739"/>
          <a:ext cx="342899" cy="5610224"/>
        </a:xfrm>
        <a:prstGeom prst="bentConnector3">
          <a:avLst>
            <a:gd name="adj1" fmla="val 50000"/>
          </a:avLst>
        </a:prstGeom>
        <a:ln w="25400">
          <a:solidFill>
            <a:srgbClr val="FF0000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390526</xdr:colOff>
      <xdr:row>0</xdr:row>
      <xdr:rowOff>38100</xdr:rowOff>
    </xdr:from>
    <xdr:to>
      <xdr:col>20</xdr:col>
      <xdr:colOff>219076</xdr:colOff>
      <xdr:row>2</xdr:row>
      <xdr:rowOff>28575</xdr:rowOff>
    </xdr:to>
    <xdr:sp macro="" textlink="">
      <xdr:nvSpPr>
        <xdr:cNvPr id="19" name="Rectangle 12"/>
        <xdr:cNvSpPr>
          <a:spLocks noChangeArrowheads="1"/>
        </xdr:cNvSpPr>
      </xdr:nvSpPr>
      <xdr:spPr bwMode="auto">
        <a:xfrm>
          <a:off x="4067176" y="38100"/>
          <a:ext cx="5429250" cy="40005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/>
        </a:sp3d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2400" b="1" i="0" u="none" strike="noStrike" baseline="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熊本県ヒノキ人工林資源予測システム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0</xdr:row>
      <xdr:rowOff>152400</xdr:rowOff>
    </xdr:from>
    <xdr:to>
      <xdr:col>13</xdr:col>
      <xdr:colOff>139700</xdr:colOff>
      <xdr:row>1</xdr:row>
      <xdr:rowOff>254000</xdr:rowOff>
    </xdr:to>
    <xdr:sp macro="" textlink="">
      <xdr:nvSpPr>
        <xdr:cNvPr id="15" name="Rectangle 12"/>
        <xdr:cNvSpPr>
          <a:spLocks noChangeArrowheads="1"/>
        </xdr:cNvSpPr>
      </xdr:nvSpPr>
      <xdr:spPr bwMode="auto">
        <a:xfrm>
          <a:off x="88900" y="152400"/>
          <a:ext cx="7886700" cy="5588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/>
        </a:sp3d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3200" b="1" i="0" u="none" strike="noStrike" baseline="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熊本県ヒノキ人工林間伐シミュレーション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0</xdr:row>
      <xdr:rowOff>139700</xdr:rowOff>
    </xdr:from>
    <xdr:to>
      <xdr:col>13</xdr:col>
      <xdr:colOff>368300</xdr:colOff>
      <xdr:row>1</xdr:row>
      <xdr:rowOff>241300</xdr:rowOff>
    </xdr:to>
    <xdr:sp macro="" textlink="">
      <xdr:nvSpPr>
        <xdr:cNvPr id="4" name="Rectangle 12"/>
        <xdr:cNvSpPr>
          <a:spLocks noChangeArrowheads="1"/>
        </xdr:cNvSpPr>
      </xdr:nvSpPr>
      <xdr:spPr bwMode="auto">
        <a:xfrm>
          <a:off x="317500" y="139700"/>
          <a:ext cx="7886700" cy="5588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/>
        </a:sp3d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3200" b="1" i="0" u="none" strike="noStrike" baseline="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熊本県ヒノキ人工林間伐シミュレーション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1938" cy="5707063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0.10061</cdr:x>
      <cdr:y>0.38248</cdr:y>
    </cdr:from>
    <cdr:to>
      <cdr:x>0.9124</cdr:x>
      <cdr:y>0.77747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920751" y="2182812"/>
          <a:ext cx="7429500" cy="2254250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>
            <a:alpha val="32000"/>
          </a:srgbClr>
        </a:solidFill>
        <a:ln xmlns:a="http://schemas.openxmlformats.org/drawingml/2006/main">
          <a:solidFill>
            <a:schemeClr val="accent1">
              <a:shade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0.20156</cdr:x>
      <cdr:y>0.00612</cdr:y>
    </cdr:from>
    <cdr:to>
      <cdr:x>0.75976</cdr:x>
      <cdr:y>0.07622</cdr:y>
    </cdr:to>
    <cdr:sp macro="" textlink="">
      <cdr:nvSpPr>
        <cdr:cNvPr id="3" name="Rectangl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4674" y="34925"/>
          <a:ext cx="5108575" cy="400050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  <a:ln xmlns:a="http://schemas.openxmlformats.org/drawingml/2006/main" w="9525">
          <a:noFill/>
          <a:miter lim="800000"/>
          <a:headEnd/>
          <a:tailEnd/>
        </a:ln>
        <a:scene3d xmlns:a="http://schemas.openxmlformats.org/drawingml/2006/main">
          <a:camera prst="orthographicFront"/>
          <a:lightRig rig="threePt" dir="t"/>
        </a:scene3d>
        <a:sp3d xmlns:a="http://schemas.openxmlformats.org/drawingml/2006/main">
          <a:bevelT/>
        </a:sp3d>
      </cdr:spPr>
      <cdr:txBody>
        <a:bodyPr xmlns:a="http://schemas.openxmlformats.org/drawingml/2006/main" wrap="none" lIns="0" tIns="0" rIns="0" bIns="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2400" b="1" i="0" u="none" strike="noStrike" baseline="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ヒノキ人工林間伐シミュレーション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1938" cy="5707063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0.20156</cdr:x>
      <cdr:y>0.00612</cdr:y>
    </cdr:from>
    <cdr:to>
      <cdr:x>0.75976</cdr:x>
      <cdr:y>0.07622</cdr:y>
    </cdr:to>
    <cdr:sp macro="" textlink="">
      <cdr:nvSpPr>
        <cdr:cNvPr id="3" name="Rectangl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4674" y="34925"/>
          <a:ext cx="5108575" cy="400050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  <a:ln xmlns:a="http://schemas.openxmlformats.org/drawingml/2006/main" w="9525">
          <a:noFill/>
          <a:miter lim="800000"/>
          <a:headEnd/>
          <a:tailEnd/>
        </a:ln>
        <a:scene3d xmlns:a="http://schemas.openxmlformats.org/drawingml/2006/main">
          <a:camera prst="orthographicFront"/>
          <a:lightRig rig="threePt" dir="t"/>
        </a:scene3d>
        <a:sp3d xmlns:a="http://schemas.openxmlformats.org/drawingml/2006/main">
          <a:bevelT/>
        </a:sp3d>
      </cdr:spPr>
      <cdr:txBody>
        <a:bodyPr xmlns:a="http://schemas.openxmlformats.org/drawingml/2006/main" wrap="none" lIns="0" tIns="0" rIns="0" bIns="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2400" b="1" i="0" u="none" strike="noStrike" baseline="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ヒノキ人工林間伐シミュレーション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51938" cy="5707063"/>
    <xdr:graphicFrame macro="">
      <xdr:nvGraphicFramePr>
        <xdr:cNvPr id="2" name="グラフ 1" title="a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0.20156</cdr:x>
      <cdr:y>0.00612</cdr:y>
    </cdr:from>
    <cdr:to>
      <cdr:x>0.75976</cdr:x>
      <cdr:y>0.07622</cdr:y>
    </cdr:to>
    <cdr:sp macro="" textlink="">
      <cdr:nvSpPr>
        <cdr:cNvPr id="3" name="Rectangl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4674" y="34925"/>
          <a:ext cx="5108575" cy="400050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  <a:ln xmlns:a="http://schemas.openxmlformats.org/drawingml/2006/main" w="9525">
          <a:noFill/>
          <a:miter lim="800000"/>
          <a:headEnd/>
          <a:tailEnd/>
        </a:ln>
        <a:scene3d xmlns:a="http://schemas.openxmlformats.org/drawingml/2006/main">
          <a:camera prst="orthographicFront"/>
          <a:lightRig rig="threePt" dir="t"/>
        </a:scene3d>
        <a:sp3d xmlns:a="http://schemas.openxmlformats.org/drawingml/2006/main">
          <a:bevelT/>
        </a:sp3d>
      </cdr:spPr>
      <cdr:txBody>
        <a:bodyPr xmlns:a="http://schemas.openxmlformats.org/drawingml/2006/main" wrap="none" lIns="0" tIns="0" rIns="0" bIns="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2400" b="1" i="0" u="none" strike="noStrike" baseline="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ヒノキ人工林間伐シミュレーション</a:t>
          </a:r>
        </a:p>
      </cdr:txBody>
    </cdr:sp>
  </cdr:relSizeAnchor>
  <cdr:relSizeAnchor xmlns:cdr="http://schemas.openxmlformats.org/drawingml/2006/chartDrawing">
    <cdr:from>
      <cdr:x>0.96878</cdr:x>
      <cdr:y>0.23644</cdr:y>
    </cdr:from>
    <cdr:to>
      <cdr:x>0.99393</cdr:x>
      <cdr:y>0.68567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866188" y="1349375"/>
          <a:ext cx="230188" cy="2563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0.01735</cdr:x>
      <cdr:y>0.3032</cdr:y>
    </cdr:from>
    <cdr:to>
      <cdr:x>0.05551</cdr:x>
      <cdr:y>0.59666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158752" y="1730375"/>
          <a:ext cx="349250" cy="1674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b" anchorCtr="0"/>
        <a:lstStyle xmlns:a="http://schemas.openxmlformats.org/drawingml/2006/main"/>
        <a:p xmlns:a="http://schemas.openxmlformats.org/drawingml/2006/main">
          <a:r>
            <a:rPr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ha</a:t>
          </a:r>
          <a:r>
            <a:rPr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当たり材積</a:t>
          </a:r>
          <a:r>
            <a:rPr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(m3)</a:t>
          </a:r>
          <a:endParaRPr lang="ja-JP" altLang="en-US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51938" cy="5707063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0.349</cdr:x>
      <cdr:y>0.00417</cdr:y>
    </cdr:from>
    <cdr:to>
      <cdr:x>0.67303</cdr:x>
      <cdr:y>0.07427</cdr:y>
    </cdr:to>
    <cdr:sp macro="" textlink="">
      <cdr:nvSpPr>
        <cdr:cNvPr id="2" name="Rectangl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4051" y="23813"/>
          <a:ext cx="2965450" cy="400050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  <a:ln xmlns:a="http://schemas.openxmlformats.org/drawingml/2006/main" w="9525">
          <a:noFill/>
          <a:miter lim="800000"/>
          <a:headEnd/>
          <a:tailEnd/>
        </a:ln>
        <a:scene3d xmlns:a="http://schemas.openxmlformats.org/drawingml/2006/main">
          <a:camera prst="orthographicFront"/>
          <a:lightRig rig="threePt" dir="t"/>
        </a:scene3d>
        <a:sp3d xmlns:a="http://schemas.openxmlformats.org/drawingml/2006/main">
          <a:bevelT/>
        </a:sp3d>
      </cdr:spPr>
      <cdr:txBody>
        <a:bodyPr xmlns:a="http://schemas.openxmlformats.org/drawingml/2006/main" wrap="none" lIns="0" tIns="0" rIns="0" bIns="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2400" b="1" i="0" u="none" strike="noStrike" baseline="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ヒノキ人工林無間伐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ware/temp/groupware-1396-7-11775559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ware/temp/&#25285;&#24403;&#26989;&#21209;/&#30476;&#21942;&#26519;/&#32076;&#21942;&#35336;&#30011;&#32232;&#25104;/&#30476;&#32076;&#21942;&#32232;&#25104;&#35336;&#300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ロットデータ"/>
      <sheetName val="Graph"/>
      <sheetName val="ﾋﾉｷ因子"/>
      <sheetName val="GRAPH-DATA"/>
    </sheetNames>
    <sheetDataSet>
      <sheetData sheetId="0">
        <row r="61">
          <cell r="N61">
            <v>12</v>
          </cell>
        </row>
      </sheetData>
      <sheetData sheetId="1" refreshError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看守人用"/>
      <sheetName val="看守人"/>
      <sheetName val="調査概要"/>
      <sheetName val="調査内訳"/>
      <sheetName val="野帳"/>
      <sheetName val="4１以上"/>
      <sheetName val="施行履歴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0"/>
  <sheetViews>
    <sheetView showGridLines="0" showZeros="0" tabSelected="1" zoomScale="98" zoomScaleNormal="98" workbookViewId="0">
      <selection activeCell="S16" sqref="S16:T16"/>
    </sheetView>
  </sheetViews>
  <sheetFormatPr defaultRowHeight="13.5"/>
  <cols>
    <col min="1" max="1" width="1.375" style="83" customWidth="1"/>
    <col min="2" max="3" width="9" style="83"/>
    <col min="4" max="4" width="11.125" style="83" customWidth="1"/>
    <col min="5" max="5" width="4" style="83" customWidth="1"/>
    <col min="6" max="6" width="3.875" style="83" customWidth="1"/>
    <col min="7" max="26" width="6.125" style="83" customWidth="1"/>
    <col min="27" max="16384" width="9" style="83"/>
  </cols>
  <sheetData>
    <row r="1" spans="1:28" ht="6.75" customHeight="1"/>
    <row r="2" spans="1:28" ht="25.5" customHeight="1">
      <c r="E2" s="122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28" ht="22.5" customHeight="1">
      <c r="E3" s="122"/>
      <c r="Y3" s="223" t="s">
        <v>104</v>
      </c>
    </row>
    <row r="4" spans="1:28" ht="13.5" customHeight="1" thickBot="1">
      <c r="A4" s="250"/>
      <c r="B4" s="248" t="s">
        <v>73</v>
      </c>
      <c r="C4" s="248"/>
      <c r="D4" s="248"/>
      <c r="E4" s="122"/>
      <c r="F4" s="96" t="s">
        <v>72</v>
      </c>
    </row>
    <row r="5" spans="1:28" ht="13.5" customHeight="1" thickBot="1">
      <c r="A5" s="250"/>
      <c r="B5" s="251"/>
      <c r="C5" s="248" t="s">
        <v>90</v>
      </c>
      <c r="D5" s="248"/>
      <c r="E5" s="122"/>
      <c r="G5" s="342" t="s">
        <v>75</v>
      </c>
      <c r="H5" s="343"/>
      <c r="I5" s="343"/>
      <c r="J5" s="343"/>
      <c r="K5" s="344"/>
      <c r="L5" s="315" t="s">
        <v>76</v>
      </c>
      <c r="M5" s="315" t="s">
        <v>77</v>
      </c>
      <c r="N5" s="315" t="s">
        <v>78</v>
      </c>
      <c r="O5" s="316" t="s">
        <v>79</v>
      </c>
    </row>
    <row r="6" spans="1:28" ht="13.5" customHeight="1">
      <c r="A6" s="250"/>
      <c r="B6" s="248"/>
      <c r="C6" s="248"/>
      <c r="D6" s="248"/>
      <c r="E6" s="122"/>
      <c r="G6" s="345"/>
      <c r="H6" s="346"/>
      <c r="I6" s="346"/>
      <c r="J6" s="346"/>
      <c r="K6" s="347"/>
      <c r="L6" s="217"/>
      <c r="M6" s="217"/>
      <c r="N6" s="217"/>
      <c r="O6" s="217"/>
    </row>
    <row r="7" spans="1:28" ht="13.5" customHeight="1">
      <c r="A7" s="250"/>
      <c r="B7" s="248"/>
      <c r="C7" s="248"/>
      <c r="D7" s="248"/>
      <c r="E7" s="122"/>
    </row>
    <row r="8" spans="1:28" ht="14.25" thickBot="1">
      <c r="A8" s="250"/>
      <c r="B8" s="248" t="s">
        <v>91</v>
      </c>
      <c r="C8" s="248"/>
      <c r="D8" s="252"/>
      <c r="E8" s="102"/>
      <c r="F8" s="96" t="s">
        <v>70</v>
      </c>
    </row>
    <row r="9" spans="1:28" ht="14.25" thickBot="1">
      <c r="A9" s="250"/>
      <c r="B9" s="249" t="s">
        <v>55</v>
      </c>
      <c r="C9" s="253"/>
      <c r="D9" s="248" t="s">
        <v>90</v>
      </c>
      <c r="E9" s="102"/>
      <c r="G9" s="107" t="s">
        <v>34</v>
      </c>
      <c r="H9" s="108" t="s">
        <v>35</v>
      </c>
      <c r="I9" s="109" t="s">
        <v>4</v>
      </c>
      <c r="J9" s="105" t="s">
        <v>9</v>
      </c>
      <c r="K9" s="314" t="s">
        <v>37</v>
      </c>
      <c r="L9" s="314" t="s">
        <v>28</v>
      </c>
      <c r="M9" s="100" t="s">
        <v>1</v>
      </c>
      <c r="N9" s="180" t="s">
        <v>117</v>
      </c>
    </row>
    <row r="10" spans="1:28" ht="14.25" thickBot="1">
      <c r="A10" s="250"/>
      <c r="B10" s="248" t="s">
        <v>50</v>
      </c>
      <c r="C10" s="248" t="s">
        <v>51</v>
      </c>
      <c r="D10" s="254"/>
      <c r="E10" s="102"/>
      <c r="G10" s="218"/>
      <c r="H10" s="219"/>
      <c r="I10" s="220"/>
      <c r="J10" s="106" t="str">
        <f>IF(G10="","",'（計算用）'!F7)</f>
        <v/>
      </c>
      <c r="K10" s="85" t="str">
        <f>IF(G10="","",'（計算用）'!J7)</f>
        <v/>
      </c>
      <c r="L10" s="86">
        <f>IF(G10="",0,'（計算用）'!E7)</f>
        <v>0</v>
      </c>
      <c r="M10" s="101" t="e">
        <f>'（計算用）'!E6</f>
        <v>#DIV/0!</v>
      </c>
      <c r="N10" s="180" t="s">
        <v>67</v>
      </c>
    </row>
    <row r="11" spans="1:28" ht="13.5" customHeight="1">
      <c r="A11" s="250"/>
      <c r="B11" s="248" t="s">
        <v>52</v>
      </c>
      <c r="C11" s="335" t="s">
        <v>106</v>
      </c>
      <c r="D11" s="335"/>
      <c r="E11" s="102"/>
      <c r="G11" s="97"/>
      <c r="H11" s="98" t="s">
        <v>46</v>
      </c>
      <c r="I11" s="98" t="s">
        <v>47</v>
      </c>
      <c r="J11" s="98" t="s">
        <v>48</v>
      </c>
      <c r="K11" s="98" t="s">
        <v>49</v>
      </c>
      <c r="L11" s="99" t="s">
        <v>54</v>
      </c>
      <c r="M11" s="98" t="s">
        <v>47</v>
      </c>
      <c r="N11" s="180" t="s">
        <v>66</v>
      </c>
    </row>
    <row r="12" spans="1:28">
      <c r="A12" s="250"/>
      <c r="B12" s="248"/>
      <c r="C12" s="335"/>
      <c r="D12" s="335"/>
      <c r="E12" s="104"/>
      <c r="N12" s="180" t="s">
        <v>62</v>
      </c>
      <c r="Q12" s="115"/>
    </row>
    <row r="13" spans="1:28" ht="13.5" customHeight="1">
      <c r="A13" s="250"/>
      <c r="B13" s="248" t="s">
        <v>53</v>
      </c>
      <c r="C13" s="336" t="s">
        <v>118</v>
      </c>
      <c r="D13" s="336"/>
      <c r="E13" s="104"/>
      <c r="F13" s="96" t="s">
        <v>71</v>
      </c>
    </row>
    <row r="14" spans="1:28" ht="23.25" customHeight="1" thickBot="1">
      <c r="A14" s="250"/>
      <c r="B14" s="248"/>
      <c r="C14" s="336"/>
      <c r="D14" s="336"/>
      <c r="E14" s="103"/>
      <c r="G14" s="216" t="s">
        <v>40</v>
      </c>
      <c r="M14" s="216" t="s">
        <v>101</v>
      </c>
      <c r="S14" s="216" t="s">
        <v>41</v>
      </c>
    </row>
    <row r="15" spans="1:28" ht="14.25" thickBot="1">
      <c r="A15" s="250"/>
      <c r="B15" s="248" t="s">
        <v>92</v>
      </c>
      <c r="C15" s="248"/>
      <c r="D15" s="252"/>
      <c r="E15" s="103"/>
      <c r="G15" s="107" t="s">
        <v>34</v>
      </c>
      <c r="H15" s="177" t="s">
        <v>36</v>
      </c>
      <c r="I15" s="164" t="s">
        <v>63</v>
      </c>
      <c r="M15" s="107" t="s">
        <v>34</v>
      </c>
      <c r="N15" s="177" t="s">
        <v>36</v>
      </c>
      <c r="O15" s="164" t="s">
        <v>63</v>
      </c>
      <c r="S15" s="107" t="s">
        <v>34</v>
      </c>
      <c r="T15" s="177" t="s">
        <v>36</v>
      </c>
      <c r="U15" s="164" t="s">
        <v>63</v>
      </c>
    </row>
    <row r="16" spans="1:28" ht="14.25" thickBot="1">
      <c r="A16" s="250"/>
      <c r="B16" s="255" t="s">
        <v>34</v>
      </c>
      <c r="C16" s="256" t="s">
        <v>36</v>
      </c>
      <c r="D16" s="252" t="s">
        <v>90</v>
      </c>
      <c r="E16" s="102"/>
      <c r="G16" s="218"/>
      <c r="H16" s="220"/>
      <c r="I16" s="165" t="str">
        <f>IF(H16="","",(I19-I22)/I19)</f>
        <v/>
      </c>
      <c r="M16" s="218"/>
      <c r="N16" s="220"/>
      <c r="O16" s="165" t="str">
        <f>IF(N16="","",(O19-O22)/O19)</f>
        <v/>
      </c>
      <c r="S16" s="218"/>
      <c r="T16" s="220"/>
      <c r="U16" s="165" t="str">
        <f>IF(T16="","",(U19-U22)/U19)</f>
        <v/>
      </c>
      <c r="AB16" s="83">
        <f>MAX(AB18:AB25)</f>
        <v>0</v>
      </c>
    </row>
    <row r="17" spans="1:28">
      <c r="A17" s="250"/>
      <c r="B17" s="257" t="s">
        <v>64</v>
      </c>
      <c r="C17" s="258"/>
      <c r="D17" s="258"/>
      <c r="E17" s="102"/>
      <c r="G17" s="328" t="s">
        <v>38</v>
      </c>
      <c r="M17" s="83" t="s">
        <v>38</v>
      </c>
      <c r="S17" s="328" t="s">
        <v>38</v>
      </c>
      <c r="AB17" s="113" t="s">
        <v>34</v>
      </c>
    </row>
    <row r="18" spans="1:28">
      <c r="A18" s="250"/>
      <c r="B18" s="257" t="s">
        <v>107</v>
      </c>
      <c r="C18" s="258"/>
      <c r="D18" s="258"/>
      <c r="E18" s="102"/>
      <c r="G18" s="314" t="s">
        <v>35</v>
      </c>
      <c r="H18" s="314" t="s">
        <v>4</v>
      </c>
      <c r="I18" s="314" t="s">
        <v>9</v>
      </c>
      <c r="J18" s="314" t="s">
        <v>37</v>
      </c>
      <c r="K18" s="314" t="s">
        <v>28</v>
      </c>
      <c r="M18" s="314" t="s">
        <v>35</v>
      </c>
      <c r="N18" s="314" t="s">
        <v>4</v>
      </c>
      <c r="O18" s="314" t="s">
        <v>9</v>
      </c>
      <c r="P18" s="314" t="s">
        <v>37</v>
      </c>
      <c r="Q18" s="314" t="s">
        <v>28</v>
      </c>
      <c r="S18" s="314" t="s">
        <v>35</v>
      </c>
      <c r="T18" s="314" t="s">
        <v>4</v>
      </c>
      <c r="U18" s="314" t="s">
        <v>9</v>
      </c>
      <c r="V18" s="314" t="s">
        <v>37</v>
      </c>
      <c r="W18" s="314" t="s">
        <v>28</v>
      </c>
      <c r="AB18" s="83" t="str">
        <f>IF(G16="","",G16)</f>
        <v/>
      </c>
    </row>
    <row r="19" spans="1:28">
      <c r="A19" s="250"/>
      <c r="B19" s="257" t="s">
        <v>59</v>
      </c>
      <c r="C19" s="257"/>
      <c r="D19" s="259"/>
      <c r="E19" s="102"/>
      <c r="G19" s="319" t="str">
        <f>IF(G16="","",VLOOKUP(G16,'（計算用）'!A9:B99,2))</f>
        <v/>
      </c>
      <c r="H19" s="320" t="str">
        <f>IF(G16="","",VLOOKUP(G16,'（計算用）'!A9:C99,3))</f>
        <v/>
      </c>
      <c r="I19" s="321" t="str">
        <f>IF(G16="","",VLOOKUP(G16,'（計算用）'!A9:F99,6))</f>
        <v/>
      </c>
      <c r="J19" s="322" t="str">
        <f>IF(G16="","",VLOOKUP(G16,'（計算用）'!A9:J99,10))</f>
        <v/>
      </c>
      <c r="K19" s="320">
        <f>IF(G16="",0,VLOOKUP(G16,'（計算用）'!A9:E99,5))</f>
        <v>0</v>
      </c>
      <c r="M19" s="87" t="str">
        <f>IF(M16="","",VLOOKUP(M16,'（計算用）'!K9:L99,2))</f>
        <v/>
      </c>
      <c r="N19" s="314" t="str">
        <f>IF(M16="","",VLOOKUP(M16,'（計算用）'!A9:C99,3))</f>
        <v/>
      </c>
      <c r="O19" s="91" t="str">
        <f>IF(M16="","",VLOOKUP(M16,'（計算用）'!K9:O99,5))</f>
        <v/>
      </c>
      <c r="P19" s="85" t="str">
        <f>IF(M16="","",VLOOKUP(M16,'（計算用）'!K9:S99,9))</f>
        <v/>
      </c>
      <c r="Q19" s="314">
        <f>IF(M16="",0,VLOOKUP(M16,'（計算用）'!K9:N99,4))</f>
        <v>0</v>
      </c>
      <c r="S19" s="87" t="str">
        <f>IF(S16="","",VLOOKUP(S16,'（計算用）'!T9:U99,2))</f>
        <v/>
      </c>
      <c r="T19" s="85" t="str">
        <f>IF(S16="","",VLOOKUP(S16,'（計算用）'!A9:C99,3))</f>
        <v/>
      </c>
      <c r="U19" s="91" t="str">
        <f>IF(S16="","",VLOOKUP(S16,'（計算用）'!T9:X99,5))</f>
        <v/>
      </c>
      <c r="V19" s="85" t="str">
        <f>IF(S16="","",VLOOKUP(S16,'（計算用）'!T9:AB99,9))</f>
        <v/>
      </c>
      <c r="W19" s="314">
        <f>IF(S16="",0,VLOOKUP(S16,'（計算用）'!T9:W99,4))</f>
        <v>0</v>
      </c>
      <c r="AB19" s="83" t="str">
        <f>IF(M16="","",M16)</f>
        <v/>
      </c>
    </row>
    <row r="20" spans="1:28">
      <c r="A20" s="250"/>
      <c r="B20" s="260" t="s">
        <v>56</v>
      </c>
      <c r="C20" s="261"/>
      <c r="D20" s="262"/>
      <c r="E20" s="102"/>
      <c r="G20" s="90" t="s">
        <v>39</v>
      </c>
      <c r="H20" s="88"/>
      <c r="I20" s="88"/>
      <c r="J20" s="88"/>
      <c r="K20" s="88"/>
      <c r="M20" s="90" t="s">
        <v>39</v>
      </c>
      <c r="N20" s="88"/>
      <c r="O20" s="88"/>
      <c r="P20" s="88"/>
      <c r="Q20" s="88"/>
      <c r="S20" s="90" t="s">
        <v>39</v>
      </c>
      <c r="T20" s="88"/>
      <c r="U20" s="88"/>
      <c r="V20" s="88"/>
      <c r="W20" s="88"/>
      <c r="AB20" s="83" t="str">
        <f>IF(S16="","",S16)</f>
        <v/>
      </c>
    </row>
    <row r="21" spans="1:28">
      <c r="A21" s="250"/>
      <c r="B21" s="263" t="s">
        <v>57</v>
      </c>
      <c r="C21" s="264"/>
      <c r="D21" s="265"/>
      <c r="E21" s="102"/>
      <c r="G21" s="314" t="s">
        <v>35</v>
      </c>
      <c r="H21" s="314" t="s">
        <v>4</v>
      </c>
      <c r="I21" s="314" t="s">
        <v>9</v>
      </c>
      <c r="J21" s="314" t="s">
        <v>37</v>
      </c>
      <c r="K21" s="314" t="s">
        <v>28</v>
      </c>
      <c r="M21" s="314" t="s">
        <v>35</v>
      </c>
      <c r="N21" s="314" t="s">
        <v>4</v>
      </c>
      <c r="O21" s="314" t="s">
        <v>9</v>
      </c>
      <c r="P21" s="314" t="s">
        <v>37</v>
      </c>
      <c r="Q21" s="314" t="s">
        <v>28</v>
      </c>
      <c r="S21" s="314" t="s">
        <v>35</v>
      </c>
      <c r="T21" s="314" t="s">
        <v>4</v>
      </c>
      <c r="U21" s="314" t="s">
        <v>9</v>
      </c>
      <c r="V21" s="314" t="s">
        <v>37</v>
      </c>
      <c r="W21" s="314" t="s">
        <v>28</v>
      </c>
      <c r="AB21" s="83" t="str">
        <f>IF(G26="","",G26)</f>
        <v/>
      </c>
    </row>
    <row r="22" spans="1:28">
      <c r="A22" s="250"/>
      <c r="B22" s="248" t="s">
        <v>58</v>
      </c>
      <c r="C22" s="266"/>
      <c r="D22" s="267"/>
      <c r="E22" s="102"/>
      <c r="G22" s="84" t="str">
        <f>IF(H16="","",'（計算用）'!L7)</f>
        <v/>
      </c>
      <c r="H22" s="314" t="str">
        <f>IF(H16="","",'（計算用）'!M7)</f>
        <v/>
      </c>
      <c r="I22" s="111" t="str">
        <f>IF(H16="","",'（計算用）'!O7)</f>
        <v/>
      </c>
      <c r="J22" s="85" t="str">
        <f>IF(H16="","",'（計算用）'!S7)</f>
        <v/>
      </c>
      <c r="K22" s="314">
        <f>IF(H16="",0,'（計算用）'!N7)</f>
        <v>0</v>
      </c>
      <c r="M22" s="84" t="str">
        <f>IF(N16="","",'（計算用）'!U7)</f>
        <v/>
      </c>
      <c r="N22" s="314" t="str">
        <f>IF(N16="","",'（計算用）'!V7)</f>
        <v/>
      </c>
      <c r="O22" s="92" t="str">
        <f>IF(N16="","",'（計算用）'!X7)</f>
        <v/>
      </c>
      <c r="P22" s="85" t="str">
        <f>IF(N16="","",'（計算用）'!AB7)</f>
        <v/>
      </c>
      <c r="Q22" s="314">
        <f>IF(N16="",0,'（計算用）'!W7)</f>
        <v>0</v>
      </c>
      <c r="S22" s="84" t="str">
        <f>IF(T16="","",'（計算用）'!AD7)</f>
        <v/>
      </c>
      <c r="T22" s="85" t="str">
        <f>IF(T16="","",'（計算用）'!AE7)</f>
        <v/>
      </c>
      <c r="U22" s="93" t="str">
        <f>IF(T16="","",'（計算用）'!AG7)</f>
        <v/>
      </c>
      <c r="V22" s="85" t="str">
        <f>IF(T16="","",'（計算用）'!AK7)</f>
        <v/>
      </c>
      <c r="W22" s="314">
        <f>IF(T16="",0,'（計算用）'!AF7)</f>
        <v>0</v>
      </c>
      <c r="AB22" s="83" t="str">
        <f>IF(M26="","",M26)</f>
        <v/>
      </c>
    </row>
    <row r="23" spans="1:28" ht="14.25" thickBot="1">
      <c r="A23" s="250"/>
      <c r="B23" s="268" t="s">
        <v>74</v>
      </c>
      <c r="C23" s="248"/>
      <c r="D23" s="248"/>
      <c r="E23" s="102"/>
      <c r="AB23" s="83" t="str">
        <f>IF(S26="","",S26)</f>
        <v/>
      </c>
    </row>
    <row r="24" spans="1:28" ht="23.25" customHeight="1" thickBot="1">
      <c r="A24" s="250"/>
      <c r="B24" s="332" t="s">
        <v>89</v>
      </c>
      <c r="C24" s="333"/>
      <c r="D24" s="334"/>
      <c r="E24" s="102"/>
      <c r="G24" s="216" t="s">
        <v>42</v>
      </c>
      <c r="M24" s="216" t="s">
        <v>43</v>
      </c>
      <c r="S24" s="318" t="s">
        <v>44</v>
      </c>
      <c r="AB24" s="83" t="str">
        <f>IF(G36="","",G36)</f>
        <v/>
      </c>
    </row>
    <row r="25" spans="1:28">
      <c r="A25" s="250"/>
      <c r="B25" s="250" t="s">
        <v>99</v>
      </c>
      <c r="C25" s="250"/>
      <c r="D25" s="250"/>
      <c r="E25" s="102"/>
      <c r="G25" s="107" t="s">
        <v>34</v>
      </c>
      <c r="H25" s="177" t="s">
        <v>36</v>
      </c>
      <c r="I25" s="164" t="s">
        <v>63</v>
      </c>
      <c r="M25" s="107" t="s">
        <v>34</v>
      </c>
      <c r="N25" s="177" t="s">
        <v>36</v>
      </c>
      <c r="O25" s="164" t="s">
        <v>63</v>
      </c>
      <c r="S25" s="107" t="s">
        <v>34</v>
      </c>
      <c r="T25" s="177" t="s">
        <v>36</v>
      </c>
      <c r="U25" s="164" t="s">
        <v>63</v>
      </c>
      <c r="AB25" s="83" t="str">
        <f>IF(M37="","",M37)</f>
        <v/>
      </c>
    </row>
    <row r="26" spans="1:28" ht="14.25" thickBot="1">
      <c r="E26" s="102"/>
      <c r="G26" s="218"/>
      <c r="H26" s="220"/>
      <c r="I26" s="165" t="str">
        <f>IF(H26="","",(I29-I32)/I29)</f>
        <v/>
      </c>
      <c r="M26" s="218"/>
      <c r="N26" s="220"/>
      <c r="O26" s="165" t="str">
        <f>IF(N26="","",(O29-O32)/O29)</f>
        <v/>
      </c>
      <c r="S26" s="218"/>
      <c r="T26" s="220"/>
      <c r="U26" s="165" t="str">
        <f>IF(T26="","",(U29-U32)/U29)</f>
        <v/>
      </c>
    </row>
    <row r="27" spans="1:28">
      <c r="E27" s="102"/>
      <c r="G27" s="329" t="s">
        <v>38</v>
      </c>
      <c r="M27" s="317" t="s">
        <v>38</v>
      </c>
      <c r="S27" s="83" t="s">
        <v>38</v>
      </c>
    </row>
    <row r="28" spans="1:28">
      <c r="E28" s="102"/>
      <c r="G28" s="314" t="s">
        <v>35</v>
      </c>
      <c r="H28" s="314" t="s">
        <v>4</v>
      </c>
      <c r="I28" s="314" t="s">
        <v>9</v>
      </c>
      <c r="J28" s="314" t="s">
        <v>37</v>
      </c>
      <c r="K28" s="314" t="s">
        <v>28</v>
      </c>
      <c r="M28" s="314" t="s">
        <v>35</v>
      </c>
      <c r="N28" s="314" t="s">
        <v>4</v>
      </c>
      <c r="O28" s="314" t="s">
        <v>9</v>
      </c>
      <c r="P28" s="314" t="s">
        <v>37</v>
      </c>
      <c r="Q28" s="314" t="s">
        <v>28</v>
      </c>
      <c r="S28" s="314" t="s">
        <v>35</v>
      </c>
      <c r="T28" s="314" t="s">
        <v>4</v>
      </c>
      <c r="U28" s="314" t="s">
        <v>9</v>
      </c>
      <c r="V28" s="314" t="s">
        <v>37</v>
      </c>
      <c r="W28" s="314" t="s">
        <v>28</v>
      </c>
    </row>
    <row r="29" spans="1:28">
      <c r="D29" s="95"/>
      <c r="E29" s="102"/>
      <c r="G29" s="87" t="str">
        <f>IF(G26="","",VLOOKUP(G26,'（計算用）'!AC9:AD99,2))</f>
        <v/>
      </c>
      <c r="H29" s="85" t="str">
        <f>IF(G26="","",VLOOKUP(G26,'（計算用）'!A9:C99,3))</f>
        <v/>
      </c>
      <c r="I29" s="91" t="str">
        <f>IF(G26="","",VLOOKUP(G26,'（計算用）'!AC9:AG99,5))</f>
        <v/>
      </c>
      <c r="J29" s="85" t="str">
        <f>IF(G26="","",VLOOKUP(G26,'（計算用）'!AC9:AK99,9))</f>
        <v/>
      </c>
      <c r="K29" s="314">
        <f>IF(G26="",0,VLOOKUP(G26,'（計算用）'!AC9:AF99,4))</f>
        <v>0</v>
      </c>
      <c r="M29" s="87" t="str">
        <f>IF(M26="","",VLOOKUP(M26,'（計算用）'!AL9:AM99,2))</f>
        <v/>
      </c>
      <c r="N29" s="85" t="str">
        <f>IF(M26="","",VLOOKUP(M26,'（計算用）'!A9:C99,3))</f>
        <v/>
      </c>
      <c r="O29" s="91" t="str">
        <f>IF(M26="","",VLOOKUP(M26,'（計算用）'!AL9:AP99,5))</f>
        <v/>
      </c>
      <c r="P29" s="85" t="str">
        <f>IF(M26="","",VLOOKUP(M26,'（計算用）'!AL9:AT99,9))</f>
        <v/>
      </c>
      <c r="Q29" s="314">
        <f>IF(M26="",0,VLOOKUP(M26,'（計算用）'!AL9:AO99,4))</f>
        <v>0</v>
      </c>
      <c r="S29" s="87" t="str">
        <f>IF(S26="","",VLOOKUP(S26,'（計算用）'!AU9:AV99,2))</f>
        <v/>
      </c>
      <c r="T29" s="85" t="str">
        <f>IF(S26="","",VLOOKUP(S26,'（計算用）'!A9:C99,3))</f>
        <v/>
      </c>
      <c r="U29" s="91" t="str">
        <f>IF(S26="","",VLOOKUP(S26,'（計算用）'!AU9:AY99,5))</f>
        <v/>
      </c>
      <c r="V29" s="85" t="str">
        <f>IF(S26="","",VLOOKUP(S26,'（計算用）'!AU9:BC99,9))</f>
        <v/>
      </c>
      <c r="W29" s="314">
        <f>IF(S26="",0,VLOOKUP(S26,'（計算用）'!AU9:AX99,4))</f>
        <v>0</v>
      </c>
    </row>
    <row r="30" spans="1:28">
      <c r="D30" s="95"/>
      <c r="E30" s="102"/>
      <c r="G30" s="90" t="s">
        <v>39</v>
      </c>
      <c r="H30" s="88"/>
      <c r="I30" s="88"/>
      <c r="J30" s="88"/>
      <c r="K30" s="88"/>
      <c r="M30" s="90" t="s">
        <v>39</v>
      </c>
      <c r="N30" s="88"/>
      <c r="O30" s="88"/>
      <c r="P30" s="88"/>
      <c r="Q30" s="88"/>
      <c r="S30" s="90" t="s">
        <v>39</v>
      </c>
      <c r="T30" s="88"/>
      <c r="U30" s="88"/>
      <c r="V30" s="88"/>
      <c r="W30" s="88"/>
    </row>
    <row r="31" spans="1:28">
      <c r="E31" s="102"/>
      <c r="G31" s="314" t="s">
        <v>35</v>
      </c>
      <c r="H31" s="314" t="s">
        <v>4</v>
      </c>
      <c r="I31" s="314" t="s">
        <v>9</v>
      </c>
      <c r="J31" s="314" t="s">
        <v>37</v>
      </c>
      <c r="K31" s="314" t="s">
        <v>28</v>
      </c>
      <c r="M31" s="314" t="s">
        <v>35</v>
      </c>
      <c r="N31" s="314" t="s">
        <v>4</v>
      </c>
      <c r="O31" s="314" t="s">
        <v>9</v>
      </c>
      <c r="P31" s="314" t="s">
        <v>37</v>
      </c>
      <c r="Q31" s="314" t="s">
        <v>28</v>
      </c>
      <c r="S31" s="314" t="s">
        <v>35</v>
      </c>
      <c r="T31" s="314" t="s">
        <v>4</v>
      </c>
      <c r="U31" s="314" t="s">
        <v>9</v>
      </c>
      <c r="V31" s="314" t="s">
        <v>37</v>
      </c>
      <c r="W31" s="314" t="s">
        <v>28</v>
      </c>
    </row>
    <row r="32" spans="1:28">
      <c r="E32" s="102"/>
      <c r="G32" s="84" t="str">
        <f>IF(H26="","",'（計算用）'!AM7)</f>
        <v/>
      </c>
      <c r="H32" s="85" t="str">
        <f>IF(H26="","",'（計算用）'!AN7)</f>
        <v/>
      </c>
      <c r="I32" s="93" t="str">
        <f>IF(H26="","",'（計算用）'!AP7)</f>
        <v/>
      </c>
      <c r="J32" s="85" t="str">
        <f>IF(H26="","",'（計算用）'!AT7)</f>
        <v/>
      </c>
      <c r="K32" s="314">
        <f>IF(H26="",0,'（計算用）'!AO7)</f>
        <v>0</v>
      </c>
      <c r="M32" s="84" t="str">
        <f>IF(N26="","",'（計算用）'!AV7)</f>
        <v/>
      </c>
      <c r="N32" s="314" t="str">
        <f>IF(N26="","",'（計算用）'!AW7)</f>
        <v/>
      </c>
      <c r="O32" s="93" t="str">
        <f>IF(N26="","",'（計算用）'!AY7)</f>
        <v/>
      </c>
      <c r="P32" s="85" t="str">
        <f>IF(N26="","",'（計算用）'!BC7)</f>
        <v/>
      </c>
      <c r="Q32" s="314">
        <f>IF(N26="",0,'（計算用）'!AX7)</f>
        <v>0</v>
      </c>
      <c r="S32" s="84" t="str">
        <f>IF(T26="","",'（計算用）'!BE7)</f>
        <v/>
      </c>
      <c r="T32" s="314" t="str">
        <f>IF(T26="","",'（計算用）'!BF7)</f>
        <v/>
      </c>
      <c r="U32" s="93" t="str">
        <f>IF(T26="","",'（計算用）'!BH7)</f>
        <v/>
      </c>
      <c r="V32" s="85" t="str">
        <f>IF(T26="","",'（計算用）'!BL7)</f>
        <v/>
      </c>
      <c r="W32" s="314">
        <f>IF(T26="",0,'（計算用）'!BG7)</f>
        <v>0</v>
      </c>
    </row>
    <row r="33" spans="2:24">
      <c r="D33" s="95"/>
      <c r="E33" s="102"/>
    </row>
    <row r="34" spans="2:24" ht="23.25" customHeight="1" thickBot="1">
      <c r="D34" s="95"/>
      <c r="E34" s="102"/>
      <c r="G34" s="318" t="s">
        <v>45</v>
      </c>
    </row>
    <row r="35" spans="2:24" ht="14.25" thickBot="1">
      <c r="D35" s="95"/>
      <c r="E35" s="102"/>
      <c r="G35" s="107" t="s">
        <v>34</v>
      </c>
      <c r="H35" s="177" t="s">
        <v>36</v>
      </c>
      <c r="I35" s="164" t="s">
        <v>63</v>
      </c>
      <c r="M35" s="279" t="s">
        <v>100</v>
      </c>
      <c r="S35" s="222" t="s">
        <v>105</v>
      </c>
      <c r="T35" s="94"/>
    </row>
    <row r="36" spans="2:24" ht="14.25" thickBot="1">
      <c r="D36" s="95"/>
      <c r="E36" s="102"/>
      <c r="G36" s="218"/>
      <c r="H36" s="220"/>
      <c r="I36" s="117" t="str">
        <f>IF(H36="","",(I39-I42)/I39)</f>
        <v/>
      </c>
      <c r="M36" s="174" t="s">
        <v>34</v>
      </c>
      <c r="S36" s="88" t="s">
        <v>34</v>
      </c>
      <c r="T36" s="88">
        <f>AB16</f>
        <v>0</v>
      </c>
      <c r="U36" s="83" t="s">
        <v>65</v>
      </c>
    </row>
    <row r="37" spans="2:24" ht="14.25" thickBot="1">
      <c r="D37" s="95"/>
      <c r="E37" s="102"/>
      <c r="G37" s="83" t="s">
        <v>38</v>
      </c>
      <c r="M37" s="221"/>
      <c r="S37" s="112" t="s">
        <v>35</v>
      </c>
      <c r="T37" s="114" t="s">
        <v>61</v>
      </c>
      <c r="U37" s="112" t="s">
        <v>26</v>
      </c>
      <c r="V37" s="120" t="s">
        <v>9</v>
      </c>
      <c r="W37" s="112" t="s">
        <v>60</v>
      </c>
      <c r="X37" s="112" t="s">
        <v>28</v>
      </c>
    </row>
    <row r="38" spans="2:24">
      <c r="D38" s="95"/>
      <c r="E38" s="102"/>
      <c r="G38" s="314" t="s">
        <v>35</v>
      </c>
      <c r="H38" s="314" t="s">
        <v>4</v>
      </c>
      <c r="I38" s="314" t="s">
        <v>9</v>
      </c>
      <c r="J38" s="314" t="s">
        <v>37</v>
      </c>
      <c r="K38" s="314" t="s">
        <v>28</v>
      </c>
      <c r="S38" s="84" t="e">
        <f>VLOOKUP(AB16,'（計算用）'!BX9:BY99,2)</f>
        <v>#N/A</v>
      </c>
      <c r="T38" s="85" t="e">
        <f>VLOOKUP(AB16,'（計算用）'!A9:C99,3)</f>
        <v>#N/A</v>
      </c>
      <c r="U38" s="85" t="e">
        <f>VLOOKUP(AB16,'（計算用）'!BX9:BZ99,3)</f>
        <v>#N/A</v>
      </c>
      <c r="V38" s="121" t="e">
        <f>VLOOKUP(AB16,'（計算用）'!BX9:CB99,5)</f>
        <v>#N/A</v>
      </c>
      <c r="W38" s="85" t="e">
        <f>VLOOKUP(AB16,'（計算用）'!BX8:CA99,4)</f>
        <v>#N/A</v>
      </c>
      <c r="X38" s="314" t="e">
        <f>VLOOKUP(AB16,'（計算用）'!BX9:CC99,6)</f>
        <v>#N/A</v>
      </c>
    </row>
    <row r="39" spans="2:24">
      <c r="D39" s="95"/>
      <c r="E39" s="102"/>
      <c r="G39" s="87" t="str">
        <f>IF(G36="","",VLOOKUP(G36,'（計算用）'!BD9:BE99,2))</f>
        <v/>
      </c>
      <c r="H39" s="85" t="str">
        <f>IF(G36="","",VLOOKUP(G36,'（計算用）'!A9:C99,3))</f>
        <v/>
      </c>
      <c r="I39" s="91" t="str">
        <f>IF(G36="","",VLOOKUP(G36,'（計算用）'!BD9:BH99,5))</f>
        <v/>
      </c>
      <c r="J39" s="85" t="str">
        <f>IF(G36="","",VLOOKUP(G36,'（計算用）'!BD9:BL99,9))</f>
        <v/>
      </c>
      <c r="K39" s="314">
        <f>IF(G36="",0,VLOOKUP(G36,'（計算用）'!BD9:BG99,4))</f>
        <v>0</v>
      </c>
      <c r="M39" s="314" t="s">
        <v>35</v>
      </c>
      <c r="N39" s="314" t="s">
        <v>4</v>
      </c>
      <c r="O39" s="314" t="s">
        <v>9</v>
      </c>
      <c r="P39" s="314" t="s">
        <v>37</v>
      </c>
      <c r="Q39" s="314" t="s">
        <v>28</v>
      </c>
      <c r="S39" s="98" t="s">
        <v>46</v>
      </c>
      <c r="T39" s="98" t="s">
        <v>47</v>
      </c>
      <c r="U39" s="98" t="s">
        <v>47</v>
      </c>
      <c r="V39" s="98" t="s">
        <v>48</v>
      </c>
      <c r="W39" s="98" t="s">
        <v>49</v>
      </c>
      <c r="X39" s="99" t="s">
        <v>54</v>
      </c>
    </row>
    <row r="40" spans="2:24">
      <c r="D40" s="95"/>
      <c r="E40" s="102"/>
      <c r="G40" s="90" t="s">
        <v>39</v>
      </c>
      <c r="H40" s="88"/>
      <c r="I40" s="88"/>
      <c r="J40" s="88"/>
      <c r="K40" s="88"/>
      <c r="M40" s="87" t="str">
        <f>IF(M37="","",VLOOKUP(M37,'（計算用）'!BM9:BN99,2))</f>
        <v/>
      </c>
      <c r="N40" s="85" t="str">
        <f>IF(M37="","",VLOOKUP(M37,'（計算用）'!A9:C99,3))</f>
        <v/>
      </c>
      <c r="O40" s="91" t="str">
        <f>IF(M37="","",VLOOKUP(M37,'（計算用）'!BM9:BQ99,5))</f>
        <v/>
      </c>
      <c r="P40" s="85" t="str">
        <f>IF(M37="","",VLOOKUP(M37,'（計算用）'!BM9:BU99,9))</f>
        <v/>
      </c>
      <c r="Q40" s="314">
        <f>IF(M37="",0,VLOOKUP(M37,'（計算用）'!BD20:BG110,4))</f>
        <v>0</v>
      </c>
    </row>
    <row r="41" spans="2:24">
      <c r="D41" s="95"/>
      <c r="E41" s="102"/>
      <c r="G41" s="314" t="s">
        <v>35</v>
      </c>
      <c r="H41" s="314" t="s">
        <v>4</v>
      </c>
      <c r="I41" s="314" t="s">
        <v>9</v>
      </c>
      <c r="J41" s="314" t="s">
        <v>37</v>
      </c>
      <c r="K41" s="314" t="s">
        <v>28</v>
      </c>
    </row>
    <row r="42" spans="2:24">
      <c r="D42" s="95"/>
      <c r="E42" s="102"/>
      <c r="G42" s="84" t="str">
        <f>IF(H36="","",'（計算用）'!BN7)</f>
        <v/>
      </c>
      <c r="H42" s="314" t="str">
        <f>IF(H36="","",'（計算用）'!BO7)</f>
        <v/>
      </c>
      <c r="I42" s="93" t="str">
        <f>IF(H36="","",'（計算用）'!BQ7)</f>
        <v/>
      </c>
      <c r="J42" s="85" t="str">
        <f>IF(H36="","",'（計算用）'!BU7)</f>
        <v/>
      </c>
      <c r="K42" s="314">
        <f>IF(H36="",0,'（計算用）'!BP7)</f>
        <v>0</v>
      </c>
    </row>
    <row r="43" spans="2:24">
      <c r="B43" s="83" t="s">
        <v>98</v>
      </c>
      <c r="D43" s="95"/>
      <c r="E43" s="102"/>
    </row>
    <row r="46" spans="2:24" ht="19.5" customHeight="1">
      <c r="F46" s="178" t="s">
        <v>114</v>
      </c>
    </row>
    <row r="48" spans="2:24">
      <c r="F48" s="96" t="s">
        <v>72</v>
      </c>
    </row>
    <row r="49" spans="6:23">
      <c r="G49" s="118" t="s">
        <v>80</v>
      </c>
      <c r="H49" s="83">
        <f>G6</f>
        <v>0</v>
      </c>
    </row>
    <row r="50" spans="6:23">
      <c r="G50" s="119" t="s">
        <v>81</v>
      </c>
      <c r="H50" s="116" t="str">
        <f>CONCATENATE(L6,"-",M6)</f>
        <v>-</v>
      </c>
      <c r="I50" s="110" t="str">
        <f>IF(N6="","",CONCATENATE("-",N6))</f>
        <v/>
      </c>
    </row>
    <row r="51" spans="6:23">
      <c r="G51" s="119" t="s">
        <v>82</v>
      </c>
      <c r="H51" s="116">
        <f>O6</f>
        <v>0</v>
      </c>
      <c r="I51" s="110" t="s">
        <v>83</v>
      </c>
    </row>
    <row r="52" spans="6:23">
      <c r="N52" s="88"/>
    </row>
    <row r="53" spans="6:23">
      <c r="F53" s="96" t="s">
        <v>70</v>
      </c>
      <c r="N53" s="88"/>
    </row>
    <row r="54" spans="6:23" ht="4.5" customHeight="1">
      <c r="F54" s="96"/>
      <c r="N54" s="88"/>
    </row>
    <row r="55" spans="6:23">
      <c r="G55" s="151" t="str">
        <f t="shared" ref="G55:M56" si="0">G9</f>
        <v>林齢</v>
      </c>
      <c r="H55" s="151" t="str">
        <f t="shared" si="0"/>
        <v>本数</v>
      </c>
      <c r="I55" s="151" t="str">
        <f t="shared" si="0"/>
        <v>樹高</v>
      </c>
      <c r="J55" s="151" t="str">
        <f t="shared" si="0"/>
        <v>材積</v>
      </c>
      <c r="K55" s="151" t="s">
        <v>94</v>
      </c>
      <c r="L55" s="151" t="s">
        <v>96</v>
      </c>
      <c r="M55" s="151" t="str">
        <f t="shared" si="0"/>
        <v>地位指数</v>
      </c>
    </row>
    <row r="56" spans="6:23">
      <c r="G56" s="152">
        <f t="shared" si="0"/>
        <v>0</v>
      </c>
      <c r="H56" s="152">
        <f t="shared" si="0"/>
        <v>0</v>
      </c>
      <c r="I56" s="153">
        <f t="shared" si="0"/>
        <v>0</v>
      </c>
      <c r="J56" s="154" t="str">
        <f t="shared" si="0"/>
        <v/>
      </c>
      <c r="K56" s="153" t="str">
        <f t="shared" si="0"/>
        <v/>
      </c>
      <c r="L56" s="152">
        <f t="shared" si="0"/>
        <v>0</v>
      </c>
      <c r="M56" s="152" t="e">
        <f t="shared" si="0"/>
        <v>#DIV/0!</v>
      </c>
    </row>
    <row r="57" spans="6:23">
      <c r="G57" s="83">
        <f>G11</f>
        <v>0</v>
      </c>
      <c r="H57" s="123" t="str">
        <f>H11</f>
        <v>(本/ha)</v>
      </c>
      <c r="I57" s="123" t="str">
        <f>I11</f>
        <v>(m)</v>
      </c>
      <c r="J57" s="123" t="str">
        <f>J11</f>
        <v>(㎥/ha)</v>
      </c>
      <c r="K57" s="123" t="str">
        <f>K11</f>
        <v>(cm)</v>
      </c>
      <c r="L57" s="123"/>
      <c r="M57" s="123" t="str">
        <f>M11</f>
        <v>(m)</v>
      </c>
    </row>
    <row r="59" spans="6:23">
      <c r="F59" s="96" t="s">
        <v>115</v>
      </c>
    </row>
    <row r="60" spans="6:23" ht="9.75" customHeight="1">
      <c r="F60" s="96"/>
    </row>
    <row r="61" spans="6:23">
      <c r="F61" s="96"/>
      <c r="G61" s="131"/>
      <c r="H61" s="125"/>
      <c r="I61" s="137"/>
      <c r="J61" s="338" t="s">
        <v>38</v>
      </c>
      <c r="K61" s="338"/>
      <c r="L61" s="338"/>
      <c r="M61" s="338"/>
      <c r="N61" s="339"/>
      <c r="O61" s="337" t="s">
        <v>39</v>
      </c>
      <c r="P61" s="338"/>
      <c r="Q61" s="338"/>
      <c r="R61" s="338"/>
      <c r="S61" s="339"/>
      <c r="T61" s="131"/>
      <c r="U61" s="131"/>
      <c r="V61" s="131"/>
      <c r="W61" s="131"/>
    </row>
    <row r="62" spans="6:23" ht="20.25" customHeight="1">
      <c r="G62" s="176" t="s">
        <v>97</v>
      </c>
      <c r="H62" s="124" t="s">
        <v>34</v>
      </c>
      <c r="I62" s="145" t="s">
        <v>36</v>
      </c>
      <c r="J62" s="124" t="s">
        <v>35</v>
      </c>
      <c r="K62" s="124" t="s">
        <v>4</v>
      </c>
      <c r="L62" s="124" t="s">
        <v>9</v>
      </c>
      <c r="M62" s="124" t="s">
        <v>95</v>
      </c>
      <c r="N62" s="145" t="s">
        <v>54</v>
      </c>
      <c r="O62" s="146" t="s">
        <v>35</v>
      </c>
      <c r="P62" s="124" t="s">
        <v>4</v>
      </c>
      <c r="Q62" s="124" t="s">
        <v>9</v>
      </c>
      <c r="R62" s="124" t="s">
        <v>95</v>
      </c>
      <c r="S62" s="145" t="s">
        <v>54</v>
      </c>
      <c r="T62" s="330" t="s">
        <v>84</v>
      </c>
      <c r="U62" s="331"/>
      <c r="V62" s="331" t="s">
        <v>68</v>
      </c>
      <c r="W62" s="331"/>
    </row>
    <row r="63" spans="6:23" ht="11.25" customHeight="1">
      <c r="G63" s="130"/>
      <c r="H63" s="134"/>
      <c r="I63" s="135"/>
      <c r="J63" s="147" t="s">
        <v>46</v>
      </c>
      <c r="K63" s="147" t="s">
        <v>47</v>
      </c>
      <c r="L63" s="147" t="s">
        <v>48</v>
      </c>
      <c r="M63" s="147" t="s">
        <v>49</v>
      </c>
      <c r="N63" s="148"/>
      <c r="O63" s="147" t="s">
        <v>46</v>
      </c>
      <c r="P63" s="147" t="s">
        <v>47</v>
      </c>
      <c r="Q63" s="147" t="s">
        <v>48</v>
      </c>
      <c r="R63" s="147" t="s">
        <v>49</v>
      </c>
      <c r="S63" s="148"/>
      <c r="T63" s="157" t="s">
        <v>85</v>
      </c>
      <c r="U63" s="158" t="s">
        <v>87</v>
      </c>
      <c r="V63" s="147" t="s">
        <v>86</v>
      </c>
      <c r="W63" s="158" t="s">
        <v>88</v>
      </c>
    </row>
    <row r="64" spans="6:23" ht="24" customHeight="1">
      <c r="G64" s="170" t="s">
        <v>93</v>
      </c>
      <c r="H64" s="166">
        <f>G56</f>
        <v>0</v>
      </c>
      <c r="I64" s="167"/>
      <c r="J64" s="166">
        <f>H56</f>
        <v>0</v>
      </c>
      <c r="K64" s="172">
        <f>I56</f>
        <v>0</v>
      </c>
      <c r="L64" s="173" t="str">
        <f>J56</f>
        <v/>
      </c>
      <c r="M64" s="172" t="str">
        <f>K56</f>
        <v/>
      </c>
      <c r="N64" s="167">
        <f>L56</f>
        <v>0</v>
      </c>
      <c r="O64" s="168"/>
      <c r="P64" s="168"/>
      <c r="Q64" s="168"/>
      <c r="R64" s="168"/>
      <c r="S64" s="169"/>
      <c r="T64" s="171"/>
      <c r="U64" s="171"/>
      <c r="V64" s="168"/>
      <c r="W64" s="171"/>
    </row>
    <row r="65" spans="7:23" ht="20.25" customHeight="1">
      <c r="G65" s="132" t="str">
        <f>IF(H16="","","１回目")</f>
        <v/>
      </c>
      <c r="H65" s="126">
        <f>G16</f>
        <v>0</v>
      </c>
      <c r="I65" s="138">
        <f>H16</f>
        <v>0</v>
      </c>
      <c r="J65" s="127" t="str">
        <f>G19</f>
        <v/>
      </c>
      <c r="K65" s="128" t="str">
        <f>H19</f>
        <v/>
      </c>
      <c r="L65" s="127" t="str">
        <f>I19</f>
        <v/>
      </c>
      <c r="M65" s="128" t="str">
        <f>J19</f>
        <v/>
      </c>
      <c r="N65" s="136">
        <f>K19</f>
        <v>0</v>
      </c>
      <c r="O65" s="142" t="str">
        <f>G22</f>
        <v/>
      </c>
      <c r="P65" s="128" t="str">
        <f>H22</f>
        <v/>
      </c>
      <c r="Q65" s="127" t="str">
        <f>I22</f>
        <v/>
      </c>
      <c r="R65" s="128" t="str">
        <f>J22</f>
        <v/>
      </c>
      <c r="S65" s="136">
        <f>K22</f>
        <v>0</v>
      </c>
      <c r="T65" s="155" t="str">
        <f>IF(H16="","",J65-O65)</f>
        <v/>
      </c>
      <c r="U65" s="159" t="str">
        <f>IF(T65="","",T65*$H$51)</f>
        <v/>
      </c>
      <c r="V65" s="155" t="str">
        <f>IF(H16="","",L65-Q65)</f>
        <v/>
      </c>
      <c r="W65" s="159" t="str">
        <f>IF(V65="","",V65*$H$51)</f>
        <v/>
      </c>
    </row>
    <row r="66" spans="7:23" ht="4.5" customHeight="1">
      <c r="G66" s="132"/>
      <c r="H66" s="126"/>
      <c r="I66" s="138"/>
      <c r="J66" s="126"/>
      <c r="K66" s="128"/>
      <c r="L66" s="126"/>
      <c r="M66" s="128"/>
      <c r="N66" s="136"/>
      <c r="O66" s="143"/>
      <c r="P66" s="128"/>
      <c r="Q66" s="126"/>
      <c r="R66" s="128"/>
      <c r="S66" s="136"/>
      <c r="T66" s="155"/>
      <c r="U66" s="159"/>
      <c r="V66" s="124"/>
      <c r="W66" s="159">
        <f>IF($H$51="","",V66*$H$51)</f>
        <v>0</v>
      </c>
    </row>
    <row r="67" spans="7:23" ht="20.25" customHeight="1">
      <c r="G67" s="132" t="str">
        <f>IF(N16="","","２回目")</f>
        <v/>
      </c>
      <c r="H67" s="126">
        <f>M16</f>
        <v>0</v>
      </c>
      <c r="I67" s="138">
        <f>N16</f>
        <v>0</v>
      </c>
      <c r="J67" s="127" t="str">
        <f>M19</f>
        <v/>
      </c>
      <c r="K67" s="128" t="str">
        <f>N19</f>
        <v/>
      </c>
      <c r="L67" s="127" t="str">
        <f>O19</f>
        <v/>
      </c>
      <c r="M67" s="128" t="str">
        <f>P19</f>
        <v/>
      </c>
      <c r="N67" s="136">
        <f>Q19</f>
        <v>0</v>
      </c>
      <c r="O67" s="142" t="str">
        <f>M22</f>
        <v/>
      </c>
      <c r="P67" s="128" t="str">
        <f>N22</f>
        <v/>
      </c>
      <c r="Q67" s="127" t="str">
        <f>O22</f>
        <v/>
      </c>
      <c r="R67" s="128" t="str">
        <f>P22</f>
        <v/>
      </c>
      <c r="S67" s="136">
        <f>Q22</f>
        <v>0</v>
      </c>
      <c r="T67" s="155" t="str">
        <f>IF(N16="","",J67-O67)</f>
        <v/>
      </c>
      <c r="U67" s="159" t="str">
        <f>IF(T67="","",T67*$H$51)</f>
        <v/>
      </c>
      <c r="V67" s="155" t="str">
        <f>IF(N16="","",L67-Q67)</f>
        <v/>
      </c>
      <c r="W67" s="159" t="str">
        <f>IF(V67="","",V67*$H$51)</f>
        <v/>
      </c>
    </row>
    <row r="68" spans="7:23" ht="4.5" customHeight="1">
      <c r="G68" s="132"/>
      <c r="H68" s="126"/>
      <c r="I68" s="138"/>
      <c r="J68" s="126"/>
      <c r="K68" s="128"/>
      <c r="L68" s="126"/>
      <c r="M68" s="128"/>
      <c r="N68" s="136"/>
      <c r="O68" s="143"/>
      <c r="P68" s="128"/>
      <c r="Q68" s="126"/>
      <c r="R68" s="128"/>
      <c r="S68" s="136"/>
      <c r="T68" s="155"/>
      <c r="U68" s="159"/>
      <c r="V68" s="124"/>
      <c r="W68" s="159">
        <f>IF($H$51="","",V68*$H$51)</f>
        <v>0</v>
      </c>
    </row>
    <row r="69" spans="7:23" ht="20.25" customHeight="1">
      <c r="G69" s="132" t="str">
        <f>IF(T16="","","３回目")</f>
        <v/>
      </c>
      <c r="H69" s="126">
        <f>S16</f>
        <v>0</v>
      </c>
      <c r="I69" s="138">
        <f>T16</f>
        <v>0</v>
      </c>
      <c r="J69" s="127" t="str">
        <f>S19</f>
        <v/>
      </c>
      <c r="K69" s="128" t="str">
        <f>T19</f>
        <v/>
      </c>
      <c r="L69" s="127" t="str">
        <f>U19</f>
        <v/>
      </c>
      <c r="M69" s="128" t="str">
        <f>V19</f>
        <v/>
      </c>
      <c r="N69" s="136">
        <f>W19</f>
        <v>0</v>
      </c>
      <c r="O69" s="142" t="str">
        <f>S22</f>
        <v/>
      </c>
      <c r="P69" s="128" t="str">
        <f>T22</f>
        <v/>
      </c>
      <c r="Q69" s="127" t="str">
        <f>U22</f>
        <v/>
      </c>
      <c r="R69" s="128" t="str">
        <f>V22</f>
        <v/>
      </c>
      <c r="S69" s="136">
        <f>W22</f>
        <v>0</v>
      </c>
      <c r="T69" s="155" t="str">
        <f>IF(T16="","",J69-O69)</f>
        <v/>
      </c>
      <c r="U69" s="159" t="str">
        <f>IF(T69="","",T69*$H$51)</f>
        <v/>
      </c>
      <c r="V69" s="155" t="str">
        <f>IF(T16="","",L69-Q69)</f>
        <v/>
      </c>
      <c r="W69" s="159" t="str">
        <f>IF(V69="","",V69*$H$51)</f>
        <v/>
      </c>
    </row>
    <row r="70" spans="7:23" ht="4.5" customHeight="1">
      <c r="G70" s="132"/>
      <c r="H70" s="126"/>
      <c r="I70" s="138"/>
      <c r="J70" s="126"/>
      <c r="K70" s="128"/>
      <c r="L70" s="126"/>
      <c r="M70" s="128"/>
      <c r="N70" s="136"/>
      <c r="O70" s="143"/>
      <c r="P70" s="128"/>
      <c r="Q70" s="126"/>
      <c r="R70" s="128"/>
      <c r="S70" s="136"/>
      <c r="T70" s="155"/>
      <c r="U70" s="159"/>
      <c r="V70" s="124"/>
      <c r="W70" s="159"/>
    </row>
    <row r="71" spans="7:23" ht="20.25" customHeight="1">
      <c r="G71" s="132" t="str">
        <f>IF(H26="","","４回目")</f>
        <v/>
      </c>
      <c r="H71" s="126">
        <f>G26</f>
        <v>0</v>
      </c>
      <c r="I71" s="138">
        <f>H26</f>
        <v>0</v>
      </c>
      <c r="J71" s="127" t="str">
        <f>G29</f>
        <v/>
      </c>
      <c r="K71" s="128" t="str">
        <f>H29</f>
        <v/>
      </c>
      <c r="L71" s="127" t="str">
        <f>I29</f>
        <v/>
      </c>
      <c r="M71" s="128" t="str">
        <f>J29</f>
        <v/>
      </c>
      <c r="N71" s="136">
        <f>K29</f>
        <v>0</v>
      </c>
      <c r="O71" s="142" t="str">
        <f>G32</f>
        <v/>
      </c>
      <c r="P71" s="128" t="str">
        <f>H32</f>
        <v/>
      </c>
      <c r="Q71" s="127" t="str">
        <f>I32</f>
        <v/>
      </c>
      <c r="R71" s="128" t="str">
        <f>J32</f>
        <v/>
      </c>
      <c r="S71" s="136">
        <f>K32</f>
        <v>0</v>
      </c>
      <c r="T71" s="155" t="str">
        <f>IF(H26="","",J71-O71)</f>
        <v/>
      </c>
      <c r="U71" s="159" t="str">
        <f>IF(T71="","",T71*$H$51)</f>
        <v/>
      </c>
      <c r="V71" s="155" t="str">
        <f>IF(H26="","",L71-Q71)</f>
        <v/>
      </c>
      <c r="W71" s="159" t="str">
        <f>IF(V71="","",V71*$H$51)</f>
        <v/>
      </c>
    </row>
    <row r="72" spans="7:23" ht="4.5" customHeight="1">
      <c r="G72" s="132"/>
      <c r="H72" s="126"/>
      <c r="I72" s="138"/>
      <c r="J72" s="126"/>
      <c r="K72" s="128"/>
      <c r="L72" s="126"/>
      <c r="M72" s="128"/>
      <c r="N72" s="136"/>
      <c r="O72" s="143"/>
      <c r="P72" s="128"/>
      <c r="Q72" s="126"/>
      <c r="R72" s="128"/>
      <c r="S72" s="136"/>
      <c r="T72" s="155"/>
      <c r="U72" s="159"/>
      <c r="V72" s="124"/>
      <c r="W72" s="159"/>
    </row>
    <row r="73" spans="7:23" ht="20.25" customHeight="1">
      <c r="G73" s="132" t="str">
        <f>IF(N26="","","５回目")</f>
        <v/>
      </c>
      <c r="H73" s="126">
        <f>M26</f>
        <v>0</v>
      </c>
      <c r="I73" s="138">
        <f>N26</f>
        <v>0</v>
      </c>
      <c r="J73" s="127" t="str">
        <f>M29</f>
        <v/>
      </c>
      <c r="K73" s="128" t="str">
        <f>N29</f>
        <v/>
      </c>
      <c r="L73" s="127" t="str">
        <f>O29</f>
        <v/>
      </c>
      <c r="M73" s="128" t="str">
        <f>P29</f>
        <v/>
      </c>
      <c r="N73" s="136">
        <f>Q29</f>
        <v>0</v>
      </c>
      <c r="O73" s="142" t="str">
        <f>M32</f>
        <v/>
      </c>
      <c r="P73" s="128" t="str">
        <f>N32</f>
        <v/>
      </c>
      <c r="Q73" s="127" t="str">
        <f>O32</f>
        <v/>
      </c>
      <c r="R73" s="128" t="str">
        <f>P32</f>
        <v/>
      </c>
      <c r="S73" s="136">
        <f>Q32</f>
        <v>0</v>
      </c>
      <c r="T73" s="155" t="str">
        <f>IF(N26="","",J73-O73)</f>
        <v/>
      </c>
      <c r="U73" s="159" t="str">
        <f>IF(T73="","",T73*$H$51)</f>
        <v/>
      </c>
      <c r="V73" s="155" t="str">
        <f>IF(N26="","",L73-Q73)</f>
        <v/>
      </c>
      <c r="W73" s="159" t="str">
        <f>IF(V73="","",V73*$H$51)</f>
        <v/>
      </c>
    </row>
    <row r="74" spans="7:23" ht="4.5" customHeight="1">
      <c r="G74" s="132"/>
      <c r="H74" s="126"/>
      <c r="I74" s="138"/>
      <c r="J74" s="126"/>
      <c r="K74" s="128"/>
      <c r="L74" s="126"/>
      <c r="M74" s="128"/>
      <c r="N74" s="136"/>
      <c r="O74" s="143"/>
      <c r="P74" s="128"/>
      <c r="Q74" s="126"/>
      <c r="R74" s="128"/>
      <c r="S74" s="136"/>
      <c r="T74" s="155"/>
      <c r="U74" s="159"/>
      <c r="V74" s="124"/>
      <c r="W74" s="159"/>
    </row>
    <row r="75" spans="7:23" ht="20.25" customHeight="1">
      <c r="G75" s="132" t="str">
        <f>IF(T26="","","６回目")</f>
        <v/>
      </c>
      <c r="H75" s="126">
        <f>S26</f>
        <v>0</v>
      </c>
      <c r="I75" s="138">
        <f>T26</f>
        <v>0</v>
      </c>
      <c r="J75" s="127" t="str">
        <f>S29</f>
        <v/>
      </c>
      <c r="K75" s="128" t="str">
        <f>T29</f>
        <v/>
      </c>
      <c r="L75" s="127" t="str">
        <f>U29</f>
        <v/>
      </c>
      <c r="M75" s="128" t="str">
        <f>V29</f>
        <v/>
      </c>
      <c r="N75" s="136">
        <f>W29</f>
        <v>0</v>
      </c>
      <c r="O75" s="142" t="str">
        <f>S32</f>
        <v/>
      </c>
      <c r="P75" s="128" t="str">
        <f>T32</f>
        <v/>
      </c>
      <c r="Q75" s="127" t="str">
        <f>U32</f>
        <v/>
      </c>
      <c r="R75" s="128" t="str">
        <f>V32</f>
        <v/>
      </c>
      <c r="S75" s="136">
        <f>W32</f>
        <v>0</v>
      </c>
      <c r="T75" s="155" t="str">
        <f>IF(T26="","",J75-O75)</f>
        <v/>
      </c>
      <c r="U75" s="159" t="str">
        <f>IF(T75="","",T75*$H$51)</f>
        <v/>
      </c>
      <c r="V75" s="155" t="str">
        <f>IF(T26="","",L75-Q75)</f>
        <v/>
      </c>
      <c r="W75" s="159" t="str">
        <f>IF(V75="","",V75*$H$51)</f>
        <v/>
      </c>
    </row>
    <row r="76" spans="7:23" ht="4.5" customHeight="1">
      <c r="G76" s="132"/>
      <c r="H76" s="126"/>
      <c r="I76" s="138"/>
      <c r="J76" s="126"/>
      <c r="K76" s="128"/>
      <c r="L76" s="126"/>
      <c r="M76" s="128"/>
      <c r="N76" s="136"/>
      <c r="O76" s="143"/>
      <c r="P76" s="128"/>
      <c r="Q76" s="126"/>
      <c r="R76" s="128"/>
      <c r="S76" s="136"/>
      <c r="T76" s="155"/>
      <c r="U76" s="159"/>
      <c r="V76" s="124"/>
      <c r="W76" s="159"/>
    </row>
    <row r="77" spans="7:23" ht="20.25" customHeight="1">
      <c r="G77" s="132" t="str">
        <f>IF(H36="","","７回目")</f>
        <v/>
      </c>
      <c r="H77" s="126">
        <f>G36</f>
        <v>0</v>
      </c>
      <c r="I77" s="126">
        <f>H36</f>
        <v>0</v>
      </c>
      <c r="J77" s="142" t="str">
        <f>G39</f>
        <v/>
      </c>
      <c r="K77" s="128" t="str">
        <f>H39</f>
        <v/>
      </c>
      <c r="L77" s="127" t="str">
        <f>I39</f>
        <v/>
      </c>
      <c r="M77" s="128" t="str">
        <f>J39</f>
        <v/>
      </c>
      <c r="N77" s="136">
        <f>K39</f>
        <v>0</v>
      </c>
      <c r="O77" s="127" t="str">
        <f>G42</f>
        <v/>
      </c>
      <c r="P77" s="128" t="str">
        <f>H42</f>
        <v/>
      </c>
      <c r="Q77" s="127" t="str">
        <f>I42</f>
        <v/>
      </c>
      <c r="R77" s="128" t="str">
        <f>J42</f>
        <v/>
      </c>
      <c r="S77" s="136">
        <f>K42</f>
        <v>0</v>
      </c>
      <c r="T77" s="175" t="str">
        <f>IF(H36="","",J77-O77)</f>
        <v/>
      </c>
      <c r="U77" s="159" t="str">
        <f>IF(T77="","",T77*$H$51)</f>
        <v/>
      </c>
      <c r="V77" s="155" t="str">
        <f>IF(H36="","",L77-Q77)</f>
        <v/>
      </c>
      <c r="W77" s="159" t="str">
        <f>IF(V77="","",V77*$H$51)</f>
        <v/>
      </c>
    </row>
    <row r="78" spans="7:23" ht="4.5" customHeight="1">
      <c r="G78" s="132"/>
      <c r="H78" s="126"/>
      <c r="I78" s="126"/>
      <c r="J78" s="142"/>
      <c r="K78" s="128"/>
      <c r="L78" s="127"/>
      <c r="M78" s="128"/>
      <c r="N78" s="136"/>
      <c r="O78" s="127"/>
      <c r="P78" s="128"/>
      <c r="Q78" s="127"/>
      <c r="R78" s="128"/>
      <c r="S78" s="136"/>
      <c r="T78" s="155"/>
      <c r="U78" s="159"/>
      <c r="V78" s="155"/>
      <c r="W78" s="159"/>
    </row>
    <row r="79" spans="7:23" ht="20.25" customHeight="1">
      <c r="G79" s="133"/>
      <c r="H79" s="129">
        <f>M37</f>
        <v>0</v>
      </c>
      <c r="I79" s="129"/>
      <c r="J79" s="144" t="str">
        <f>M40</f>
        <v/>
      </c>
      <c r="K79" s="140" t="str">
        <f>N40</f>
        <v/>
      </c>
      <c r="L79" s="139" t="str">
        <f>O40</f>
        <v/>
      </c>
      <c r="M79" s="140" t="str">
        <f>P40</f>
        <v/>
      </c>
      <c r="N79" s="141">
        <f>Q40</f>
        <v>0</v>
      </c>
      <c r="O79" s="139"/>
      <c r="P79" s="140"/>
      <c r="Q79" s="139"/>
      <c r="R79" s="140"/>
      <c r="S79" s="141"/>
      <c r="T79" s="156"/>
      <c r="U79" s="160"/>
      <c r="V79" s="156"/>
      <c r="W79" s="160"/>
    </row>
    <row r="80" spans="7:23" ht="20.25" customHeight="1">
      <c r="G80" s="340" t="s">
        <v>116</v>
      </c>
      <c r="H80" s="341"/>
      <c r="I80" s="341"/>
      <c r="J80" s="161" t="e">
        <f>V38</f>
        <v>#N/A</v>
      </c>
      <c r="K80" s="149" t="s">
        <v>69</v>
      </c>
      <c r="L80" s="150"/>
      <c r="M80" s="179" t="str">
        <f>IF(O6="","",CONCATENATE("林分",O6,"haあたり"))</f>
        <v/>
      </c>
      <c r="N80" s="150"/>
      <c r="O80" s="162" t="str">
        <f>IF(O6="","",J80*H51)</f>
        <v/>
      </c>
      <c r="P80" s="163" t="str">
        <f>IF(O6="","","㎥")</f>
        <v/>
      </c>
      <c r="Q80" s="150"/>
      <c r="R80" s="150"/>
      <c r="S80" s="150"/>
      <c r="T80" s="134"/>
      <c r="U80" s="134"/>
      <c r="V80" s="134"/>
      <c r="W80" s="134"/>
    </row>
  </sheetData>
  <mergeCells count="11">
    <mergeCell ref="G80:I80"/>
    <mergeCell ref="G5:K5"/>
    <mergeCell ref="G6:K6"/>
    <mergeCell ref="J61:N61"/>
    <mergeCell ref="G2:S2"/>
    <mergeCell ref="T62:U62"/>
    <mergeCell ref="V62:W62"/>
    <mergeCell ref="B24:D24"/>
    <mergeCell ref="C11:D12"/>
    <mergeCell ref="C13:D14"/>
    <mergeCell ref="O61:S61"/>
  </mergeCells>
  <phoneticPr fontId="7"/>
  <conditionalFormatting sqref="X38 W32 Q32 W22 Q22 K42 K32 K22 L10">
    <cfRule type="cellIs" dxfId="7" priority="1" stopIfTrue="1" operator="greaterThanOrEqual">
      <formula>0.85</formula>
    </cfRule>
    <cfRule type="cellIs" dxfId="6" priority="2" stopIfTrue="1" operator="between">
      <formula>0.8</formula>
      <formula>0.85</formula>
    </cfRule>
  </conditionalFormatting>
  <conditionalFormatting sqref="Q40 W29 Q29 W19 Q19 K39 K29 K19">
    <cfRule type="cellIs" dxfId="5" priority="3" stopIfTrue="1" operator="greaterThanOrEqual">
      <formula>0.85</formula>
    </cfRule>
    <cfRule type="cellIs" dxfId="4" priority="4" stopIfTrue="1" operator="between">
      <formula>0.8</formula>
      <formula>0.85</formula>
    </cfRule>
  </conditionalFormatting>
  <pageMargins left="1.5" right="0.78700000000000003" top="0.98399999999999999" bottom="0.98399999999999999" header="0.51200000000000001" footer="0.51200000000000001"/>
  <pageSetup paperSize="9" orientation="landscape" r:id="rId1"/>
  <headerFooter alignWithMargins="0"/>
  <ignoredErrors>
    <ignoredError sqref="V65:W7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101"/>
  <sheetViews>
    <sheetView zoomScale="75" workbookViewId="0">
      <selection activeCell="E6" sqref="E6"/>
    </sheetView>
  </sheetViews>
  <sheetFormatPr defaultRowHeight="13.5"/>
  <cols>
    <col min="1" max="1" width="5.625" style="5" customWidth="1"/>
    <col min="2" max="2" width="8.875" style="5" customWidth="1"/>
    <col min="3" max="3" width="9.125" style="5" customWidth="1"/>
    <col min="4" max="4" width="11.875" style="5" customWidth="1"/>
    <col min="5" max="5" width="7.125" style="5" customWidth="1"/>
    <col min="6" max="6" width="6.125" style="5" customWidth="1"/>
    <col min="7" max="10" width="9" style="5"/>
    <col min="11" max="11" width="2.5" style="5" customWidth="1"/>
    <col min="12" max="12" width="8.875" style="5" customWidth="1"/>
    <col min="13" max="14" width="6.625" style="5" customWidth="1"/>
    <col min="15" max="15" width="6.125" style="5" customWidth="1"/>
    <col min="16" max="19" width="9" style="5"/>
    <col min="20" max="20" width="2.5" style="5" customWidth="1"/>
    <col min="21" max="21" width="8.875" style="5" customWidth="1"/>
    <col min="22" max="23" width="6.625" style="5" customWidth="1"/>
    <col min="24" max="24" width="6.125" style="5" customWidth="1"/>
    <col min="25" max="28" width="9" style="5"/>
    <col min="29" max="29" width="2.5" style="5" customWidth="1"/>
    <col min="30" max="30" width="8.875" style="5" customWidth="1"/>
    <col min="31" max="31" width="6.625" style="5" customWidth="1"/>
    <col min="32" max="33" width="8.5" style="5" customWidth="1"/>
    <col min="34" max="37" width="9" style="5"/>
    <col min="38" max="38" width="2.5" style="5" customWidth="1"/>
    <col min="39" max="39" width="8.875" style="5" customWidth="1"/>
    <col min="40" max="40" width="6.625" style="5" customWidth="1"/>
    <col min="41" max="42" width="8.5" style="5" customWidth="1"/>
    <col min="43" max="46" width="9" style="5"/>
    <col min="47" max="47" width="2.5" style="5" customWidth="1"/>
    <col min="48" max="48" width="8.875" style="5" customWidth="1"/>
    <col min="49" max="49" width="6.625" style="5" customWidth="1"/>
    <col min="50" max="51" width="8.5" style="5" customWidth="1"/>
    <col min="52" max="55" width="9" style="5"/>
    <col min="56" max="56" width="2.5" style="5" customWidth="1"/>
    <col min="57" max="57" width="8.875" style="5" customWidth="1"/>
    <col min="58" max="58" width="6.625" style="5" customWidth="1"/>
    <col min="59" max="60" width="8.5" style="5" customWidth="1"/>
    <col min="61" max="64" width="9" style="5"/>
    <col min="65" max="65" width="2.5" style="5" customWidth="1"/>
    <col min="66" max="66" width="8.875" style="5" customWidth="1"/>
    <col min="67" max="67" width="6.625" style="5" customWidth="1"/>
    <col min="68" max="69" width="8.5" style="5" customWidth="1"/>
    <col min="70" max="74" width="9" style="5"/>
    <col min="75" max="75" width="8.875" style="5" customWidth="1"/>
    <col min="76" max="76" width="9" style="5"/>
    <col min="77" max="77" width="13.375" style="5" customWidth="1"/>
    <col min="78" max="78" width="14.375" style="5" customWidth="1"/>
    <col min="79" max="79" width="15.25" style="5" customWidth="1"/>
    <col min="80" max="80" width="11.125" style="5" customWidth="1"/>
    <col min="81" max="81" width="11.5" style="5" customWidth="1"/>
    <col min="82" max="84" width="9" style="5"/>
    <col min="85" max="85" width="15.625" style="5" bestFit="1" customWidth="1"/>
    <col min="86" max="87" width="9" style="5"/>
    <col min="88" max="89" width="10" style="5" bestFit="1" customWidth="1"/>
    <col min="90" max="90" width="13.25" style="5" bestFit="1" customWidth="1"/>
    <col min="91" max="92" width="9.125" style="5" customWidth="1"/>
    <col min="93" max="93" width="12.125" style="5" bestFit="1" customWidth="1"/>
    <col min="94" max="94" width="14.5" style="5" bestFit="1" customWidth="1"/>
    <col min="95" max="98" width="6.125" style="5" customWidth="1"/>
    <col min="99" max="99" width="7" style="5" bestFit="1" customWidth="1"/>
    <col min="100" max="16384" width="9" style="5"/>
  </cols>
  <sheetData>
    <row r="1" spans="1:95" ht="36" customHeight="1" thickBot="1">
      <c r="A1" s="4"/>
      <c r="AO1" s="79" t="s">
        <v>112</v>
      </c>
      <c r="AP1" s="79"/>
      <c r="AQ1" s="79"/>
      <c r="AR1" s="79"/>
      <c r="AS1" s="79"/>
      <c r="AT1" s="79"/>
      <c r="AU1" s="79"/>
      <c r="BX1" s="81"/>
      <c r="CK1"/>
      <c r="CL1"/>
      <c r="CM1"/>
      <c r="CN1"/>
      <c r="CO1"/>
      <c r="CP1"/>
      <c r="CQ1"/>
    </row>
    <row r="2" spans="1:95" ht="36" customHeight="1" thickBot="1">
      <c r="P2" s="306"/>
      <c r="Q2" s="224" t="s">
        <v>24</v>
      </c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199"/>
      <c r="AI2" s="199"/>
      <c r="AJ2" s="199"/>
      <c r="AK2" s="199"/>
      <c r="AL2" s="199"/>
      <c r="AM2" s="199"/>
      <c r="AN2" s="199"/>
      <c r="AO2" s="80" t="s">
        <v>113</v>
      </c>
      <c r="AP2" s="79"/>
      <c r="AQ2" s="79"/>
      <c r="AR2" s="79"/>
      <c r="AS2" s="79"/>
      <c r="AT2" s="79"/>
      <c r="AU2" s="7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BX2" s="280" t="s">
        <v>33</v>
      </c>
      <c r="CK2"/>
      <c r="CL2"/>
      <c r="CM2"/>
      <c r="CN2"/>
      <c r="CO2"/>
      <c r="CP2"/>
      <c r="CQ2"/>
    </row>
    <row r="3" spans="1:95" ht="19.5" customHeight="1" thickBot="1">
      <c r="C3" s="305" t="s">
        <v>111</v>
      </c>
      <c r="CK3"/>
      <c r="CL3"/>
      <c r="CM3"/>
      <c r="CN3"/>
      <c r="CO3"/>
      <c r="CP3"/>
      <c r="CQ3"/>
    </row>
    <row r="4" spans="1:95" ht="21.75" customHeight="1" thickBot="1">
      <c r="A4" s="375" t="s">
        <v>17</v>
      </c>
      <c r="B4" s="376"/>
      <c r="C4" s="376"/>
      <c r="D4" s="376"/>
      <c r="E4" s="376"/>
      <c r="F4" s="281"/>
      <c r="G4" s="282"/>
      <c r="H4" s="282"/>
      <c r="I4" s="282"/>
      <c r="J4" s="283"/>
      <c r="K4" s="275"/>
      <c r="L4" s="358" t="s">
        <v>18</v>
      </c>
      <c r="M4" s="359"/>
      <c r="N4" s="359"/>
      <c r="O4" s="359"/>
      <c r="P4" s="359"/>
      <c r="Q4" s="359"/>
      <c r="R4" s="359"/>
      <c r="S4" s="360"/>
      <c r="T4" s="275"/>
      <c r="U4" s="358" t="s">
        <v>19</v>
      </c>
      <c r="V4" s="359"/>
      <c r="W4" s="359"/>
      <c r="X4" s="359"/>
      <c r="Y4" s="359"/>
      <c r="Z4" s="359"/>
      <c r="AA4" s="359"/>
      <c r="AB4" s="360"/>
      <c r="AC4" s="275"/>
      <c r="AD4" s="358" t="s">
        <v>20</v>
      </c>
      <c r="AE4" s="359"/>
      <c r="AF4" s="359"/>
      <c r="AG4" s="359"/>
      <c r="AH4" s="359"/>
      <c r="AI4" s="359"/>
      <c r="AJ4" s="359"/>
      <c r="AK4" s="360"/>
      <c r="AL4" s="275"/>
      <c r="AM4" s="358" t="s">
        <v>109</v>
      </c>
      <c r="AN4" s="359"/>
      <c r="AO4" s="359"/>
      <c r="AP4" s="359"/>
      <c r="AQ4" s="359"/>
      <c r="AR4" s="359"/>
      <c r="AS4" s="359"/>
      <c r="AT4" s="360"/>
      <c r="AU4" s="275"/>
      <c r="AV4" s="358" t="s">
        <v>108</v>
      </c>
      <c r="AW4" s="359"/>
      <c r="AX4" s="359"/>
      <c r="AY4" s="359"/>
      <c r="AZ4" s="359"/>
      <c r="BA4" s="359"/>
      <c r="BB4" s="359"/>
      <c r="BC4" s="360"/>
      <c r="BD4" s="275"/>
      <c r="BE4" s="358" t="s">
        <v>21</v>
      </c>
      <c r="BF4" s="359"/>
      <c r="BG4" s="359"/>
      <c r="BH4" s="359"/>
      <c r="BI4" s="359"/>
      <c r="BJ4" s="359"/>
      <c r="BK4" s="359"/>
      <c r="BL4" s="360"/>
      <c r="BM4" s="275"/>
      <c r="BN4" s="358" t="s">
        <v>22</v>
      </c>
      <c r="BO4" s="359"/>
      <c r="BP4" s="359"/>
      <c r="BQ4" s="359"/>
      <c r="BR4" s="359"/>
      <c r="BS4" s="359"/>
      <c r="BT4" s="359"/>
      <c r="BU4" s="360"/>
      <c r="BX4" s="362" t="s">
        <v>110</v>
      </c>
      <c r="BY4" s="363"/>
      <c r="BZ4" s="363"/>
      <c r="CA4" s="363"/>
      <c r="CB4" s="363"/>
      <c r="CC4" s="364"/>
      <c r="CD4" s="9"/>
      <c r="CE4" s="9"/>
      <c r="CF4" s="9"/>
      <c r="CG4" s="9"/>
      <c r="CH4" s="9"/>
      <c r="CI4" s="349" t="s">
        <v>29</v>
      </c>
      <c r="CJ4" s="350"/>
      <c r="CK4" s="350"/>
      <c r="CL4" s="350"/>
      <c r="CM4" s="350"/>
      <c r="CN4" s="350"/>
      <c r="CO4" s="350"/>
      <c r="CP4" s="351"/>
      <c r="CQ4"/>
    </row>
    <row r="5" spans="1:95" ht="29.25" customHeight="1">
      <c r="A5" s="290" t="s">
        <v>5</v>
      </c>
      <c r="B5" s="291">
        <v>15</v>
      </c>
      <c r="C5" s="371" t="s">
        <v>0</v>
      </c>
      <c r="D5" s="372"/>
      <c r="E5" s="284"/>
      <c r="G5" s="9"/>
      <c r="H5" s="9"/>
      <c r="I5" s="9"/>
      <c r="J5" s="9"/>
      <c r="K5" s="89"/>
      <c r="L5" s="298" t="s">
        <v>8</v>
      </c>
      <c r="M5" s="299">
        <v>101</v>
      </c>
      <c r="N5" s="270"/>
      <c r="O5" s="270"/>
      <c r="P5" s="270"/>
      <c r="Q5" s="270"/>
      <c r="R5" s="270"/>
      <c r="S5" s="271"/>
      <c r="T5" s="89"/>
      <c r="U5" s="301" t="s">
        <v>6</v>
      </c>
      <c r="V5" s="299">
        <v>101</v>
      </c>
      <c r="W5" s="270"/>
      <c r="X5" s="270"/>
      <c r="Y5" s="270"/>
      <c r="Z5" s="270"/>
      <c r="AA5" s="270"/>
      <c r="AB5" s="271"/>
      <c r="AC5" s="89"/>
      <c r="AD5" s="301" t="s">
        <v>6</v>
      </c>
      <c r="AE5" s="299">
        <f>IF('資源予測（入力）'!S16="",101,'資源予測（入力）'!S16)</f>
        <v>101</v>
      </c>
      <c r="AF5" s="270"/>
      <c r="AG5" s="270"/>
      <c r="AH5" s="270"/>
      <c r="AI5" s="270"/>
      <c r="AJ5" s="270"/>
      <c r="AK5" s="271"/>
      <c r="AL5" s="89"/>
      <c r="AM5" s="301" t="s">
        <v>6</v>
      </c>
      <c r="AN5" s="299">
        <f>IF('資源予測（入力）'!G26="",101,'資源予測（入力）'!G26)</f>
        <v>101</v>
      </c>
      <c r="AO5" s="270"/>
      <c r="AP5" s="270"/>
      <c r="AQ5" s="270"/>
      <c r="AR5" s="270"/>
      <c r="AS5" s="270"/>
      <c r="AT5" s="271"/>
      <c r="AU5" s="89"/>
      <c r="AV5" s="301" t="s">
        <v>6</v>
      </c>
      <c r="AW5" s="299">
        <f>IF('資源予測（入力）'!M26="",101,'資源予測（入力）'!M26)</f>
        <v>101</v>
      </c>
      <c r="AX5" s="270"/>
      <c r="AY5" s="270"/>
      <c r="AZ5" s="270"/>
      <c r="BA5" s="270"/>
      <c r="BB5" s="270"/>
      <c r="BC5" s="271"/>
      <c r="BD5" s="89"/>
      <c r="BE5" s="301" t="s">
        <v>6</v>
      </c>
      <c r="BF5" s="299">
        <f>IF('資源予測（入力）'!S26="",101,'資源予測（入力）'!S26)</f>
        <v>101</v>
      </c>
      <c r="BG5" s="270"/>
      <c r="BH5" s="270"/>
      <c r="BI5" s="270"/>
      <c r="BJ5" s="270"/>
      <c r="BK5" s="270"/>
      <c r="BL5" s="271"/>
      <c r="BM5" s="89"/>
      <c r="BN5" s="301" t="s">
        <v>6</v>
      </c>
      <c r="BO5" s="299">
        <f>IF('資源予測（入力）'!G36="",101,'資源予測（入力）'!G36)</f>
        <v>101</v>
      </c>
      <c r="BP5" s="270"/>
      <c r="BQ5" s="270"/>
      <c r="BR5" s="270"/>
      <c r="BS5" s="270"/>
      <c r="BT5" s="270"/>
      <c r="BU5" s="271"/>
      <c r="BX5" s="365"/>
      <c r="BY5" s="366"/>
      <c r="BZ5" s="366"/>
      <c r="CA5" s="366"/>
      <c r="CB5" s="366"/>
      <c r="CC5" s="367"/>
      <c r="CD5" s="9"/>
      <c r="CE5" s="9"/>
      <c r="CF5" s="9"/>
      <c r="CG5" s="9"/>
      <c r="CH5" s="9"/>
      <c r="CI5" s="352"/>
      <c r="CJ5" s="353"/>
      <c r="CK5" s="353"/>
      <c r="CL5" s="353"/>
      <c r="CM5" s="353"/>
      <c r="CN5" s="353"/>
      <c r="CO5" s="353"/>
      <c r="CP5" s="354"/>
      <c r="CQ5"/>
    </row>
    <row r="6" spans="1:95" ht="15" customHeight="1" thickBot="1">
      <c r="A6" s="292" t="s">
        <v>4</v>
      </c>
      <c r="B6" s="293">
        <v>10.5</v>
      </c>
      <c r="C6" s="373" t="s">
        <v>1</v>
      </c>
      <c r="D6" s="374"/>
      <c r="E6" s="294">
        <f>ROUND(B6/(21.992097*(1-EXP(-0.028379*B5))^0.981797)*21.992097*(1-EXP(-0.028379*40))^0.981797,1)</f>
        <v>20.3</v>
      </c>
      <c r="F6" s="285"/>
      <c r="G6" s="9"/>
      <c r="H6" s="9"/>
      <c r="I6" s="9"/>
      <c r="J6" s="9"/>
      <c r="K6" s="89"/>
      <c r="L6" s="292" t="s">
        <v>2</v>
      </c>
      <c r="M6" s="300">
        <v>0</v>
      </c>
      <c r="N6" s="272"/>
      <c r="O6" s="272"/>
      <c r="P6" s="272"/>
      <c r="Q6" s="272"/>
      <c r="R6" s="272"/>
      <c r="S6" s="273"/>
      <c r="T6" s="89"/>
      <c r="U6" s="292" t="s">
        <v>2</v>
      </c>
      <c r="V6" s="302">
        <f>'資源予測（入力）'!N16/100</f>
        <v>0</v>
      </c>
      <c r="W6" s="272"/>
      <c r="X6" s="272"/>
      <c r="Y6" s="272"/>
      <c r="Z6" s="272"/>
      <c r="AA6" s="272"/>
      <c r="AB6" s="273"/>
      <c r="AC6" s="89"/>
      <c r="AD6" s="292" t="s">
        <v>2</v>
      </c>
      <c r="AE6" s="302">
        <f>'資源予測（入力）'!T16/100</f>
        <v>0</v>
      </c>
      <c r="AF6" s="272"/>
      <c r="AG6" s="272"/>
      <c r="AH6" s="272"/>
      <c r="AI6" s="272"/>
      <c r="AJ6" s="272"/>
      <c r="AK6" s="273"/>
      <c r="AL6" s="89"/>
      <c r="AM6" s="292" t="s">
        <v>2</v>
      </c>
      <c r="AN6" s="302">
        <f>'資源予測（入力）'!H26/100</f>
        <v>0</v>
      </c>
      <c r="AO6" s="272"/>
      <c r="AP6" s="272"/>
      <c r="AQ6" s="272"/>
      <c r="AR6" s="272"/>
      <c r="AS6" s="272"/>
      <c r="AT6" s="273"/>
      <c r="AU6" s="89"/>
      <c r="AV6" s="292" t="s">
        <v>2</v>
      </c>
      <c r="AW6" s="302">
        <f>'資源予測（入力）'!N26/100</f>
        <v>0</v>
      </c>
      <c r="AX6" s="272"/>
      <c r="AY6" s="272"/>
      <c r="AZ6" s="272"/>
      <c r="BA6" s="272"/>
      <c r="BB6" s="272"/>
      <c r="BC6" s="273"/>
      <c r="BD6" s="89"/>
      <c r="BE6" s="292" t="s">
        <v>2</v>
      </c>
      <c r="BF6" s="302">
        <f>'資源予測（入力）'!T26/100</f>
        <v>0</v>
      </c>
      <c r="BG6" s="272"/>
      <c r="BH6" s="272"/>
      <c r="BI6" s="272"/>
      <c r="BJ6" s="272"/>
      <c r="BK6" s="272"/>
      <c r="BL6" s="273"/>
      <c r="BM6" s="89"/>
      <c r="BN6" s="292" t="s">
        <v>2</v>
      </c>
      <c r="BO6" s="302">
        <f>'資源予測（入力）'!H36/100</f>
        <v>0</v>
      </c>
      <c r="BP6" s="272"/>
      <c r="BQ6" s="272"/>
      <c r="BR6" s="272"/>
      <c r="BS6" s="272"/>
      <c r="BT6" s="272"/>
      <c r="BU6" s="273"/>
      <c r="BX6" s="365"/>
      <c r="BY6" s="366"/>
      <c r="BZ6" s="366"/>
      <c r="CA6" s="366"/>
      <c r="CB6" s="366"/>
      <c r="CC6" s="367"/>
      <c r="CD6" s="9"/>
      <c r="CE6" s="9"/>
      <c r="CF6" s="9"/>
      <c r="CG6" s="9"/>
      <c r="CH6" s="9"/>
      <c r="CI6" s="352"/>
      <c r="CJ6" s="353"/>
      <c r="CK6" s="353"/>
      <c r="CL6" s="353"/>
      <c r="CM6" s="353"/>
      <c r="CN6" s="353"/>
      <c r="CO6" s="353"/>
      <c r="CP6" s="354"/>
    </row>
    <row r="7" spans="1:95" ht="15" customHeight="1" thickBot="1">
      <c r="A7" s="287"/>
      <c r="B7" s="288"/>
      <c r="C7" s="288"/>
      <c r="D7" s="288"/>
      <c r="E7" s="289" t="e">
        <f>MIN(E9:E99)</f>
        <v>#DIV/0!</v>
      </c>
      <c r="F7" s="286" t="e">
        <f>MIN(F9:F99)</f>
        <v>#DIV/0!</v>
      </c>
      <c r="J7" s="82" t="e">
        <f>MIN(J9:J99)</f>
        <v>#DIV/0!</v>
      </c>
      <c r="K7" s="89"/>
      <c r="L7" s="296">
        <f>MIN(L9:L99)</f>
        <v>0</v>
      </c>
      <c r="M7" s="297">
        <f>MIN(M9:M99)</f>
        <v>0</v>
      </c>
      <c r="N7" s="288">
        <f>MIN(N9:N99)</f>
        <v>0</v>
      </c>
      <c r="O7" s="295">
        <f>MIN(O9:O99)</f>
        <v>0</v>
      </c>
      <c r="S7" s="82">
        <f>MIN(S9:S99)</f>
        <v>0</v>
      </c>
      <c r="T7" s="89"/>
      <c r="U7" s="296">
        <f>MIN(U9:U99)</f>
        <v>0</v>
      </c>
      <c r="V7" s="297">
        <f>MIN(V9:V99)</f>
        <v>0</v>
      </c>
      <c r="W7" s="288">
        <f>MIN(W9:W99)</f>
        <v>0</v>
      </c>
      <c r="X7" s="295">
        <f>MIN(X9:X99)</f>
        <v>0</v>
      </c>
      <c r="AB7" s="82">
        <f>MIN(AB9:AB99)</f>
        <v>0</v>
      </c>
      <c r="AC7" s="89"/>
      <c r="AD7" s="296">
        <f>MIN(AD9:AD99)</f>
        <v>0</v>
      </c>
      <c r="AE7" s="297">
        <f>MIN(AE9:AE99)</f>
        <v>0</v>
      </c>
      <c r="AF7" s="288">
        <f>MIN(AF9:AF99)</f>
        <v>0</v>
      </c>
      <c r="AG7" s="295">
        <f>MIN(AG9:AG99)</f>
        <v>0</v>
      </c>
      <c r="AK7" s="82">
        <f>MIN(AK9:AK99)</f>
        <v>0</v>
      </c>
      <c r="AL7" s="89"/>
      <c r="AM7" s="296">
        <f>MIN(AM9:AM99)</f>
        <v>0</v>
      </c>
      <c r="AN7" s="297">
        <f>MIN(AN9:AN99)</f>
        <v>0</v>
      </c>
      <c r="AO7" s="288">
        <f>MIN(AO9:AO99)</f>
        <v>0</v>
      </c>
      <c r="AP7" s="295">
        <f>MIN(AP9:AP99)</f>
        <v>0</v>
      </c>
      <c r="AT7" s="82">
        <f>MIN(AT9:AT99)</f>
        <v>0</v>
      </c>
      <c r="AU7" s="89"/>
      <c r="AV7" s="296">
        <f>MIN(AV9:AV99)</f>
        <v>0</v>
      </c>
      <c r="AW7" s="297">
        <f>MIN(AW9:AW99)</f>
        <v>0</v>
      </c>
      <c r="AX7" s="303">
        <f>MIN(AX9:AX99)</f>
        <v>0</v>
      </c>
      <c r="AY7" s="304">
        <f>MIN(AY9:AY99)</f>
        <v>0</v>
      </c>
      <c r="AZ7" s="207"/>
      <c r="BC7" s="82">
        <f>MIN(BC9:BC99)</f>
        <v>0</v>
      </c>
      <c r="BD7" s="89"/>
      <c r="BE7" s="296">
        <f>MIN(BE9:BE99)</f>
        <v>0</v>
      </c>
      <c r="BF7" s="297">
        <f>MIN(BF9:BF99)</f>
        <v>0</v>
      </c>
      <c r="BG7" s="288">
        <f>MIN(BG9:BG99)</f>
        <v>0</v>
      </c>
      <c r="BH7" s="295">
        <f>MIN(BH9:BH99)</f>
        <v>0</v>
      </c>
      <c r="BL7" s="82">
        <f>MIN(BL9:BL99)</f>
        <v>0</v>
      </c>
      <c r="BM7" s="89"/>
      <c r="BN7" s="296">
        <f>MIN(BN9:BN99)</f>
        <v>0</v>
      </c>
      <c r="BO7" s="297">
        <f>MIN(BO9:BO99)</f>
        <v>0</v>
      </c>
      <c r="BP7" s="288">
        <f>MIN(BP9:BP99)</f>
        <v>0</v>
      </c>
      <c r="BQ7" s="295">
        <f>MIN(BQ9:BQ99)</f>
        <v>0</v>
      </c>
      <c r="BU7" s="82">
        <f>MIN(BU9:BU99)</f>
        <v>0</v>
      </c>
      <c r="BV7" s="274"/>
      <c r="BX7" s="368"/>
      <c r="BY7" s="369"/>
      <c r="BZ7" s="369"/>
      <c r="CA7" s="369"/>
      <c r="CB7" s="369"/>
      <c r="CC7" s="370"/>
      <c r="CI7" s="355"/>
      <c r="CJ7" s="356"/>
      <c r="CK7" s="356"/>
      <c r="CL7" s="356"/>
      <c r="CM7" s="356"/>
      <c r="CN7" s="356"/>
      <c r="CO7" s="356"/>
      <c r="CP7" s="357"/>
    </row>
    <row r="8" spans="1:95" ht="15" customHeight="1" thickBot="1">
      <c r="A8" s="236" t="s">
        <v>5</v>
      </c>
      <c r="B8" s="237" t="s">
        <v>3</v>
      </c>
      <c r="C8" s="238" t="s">
        <v>4</v>
      </c>
      <c r="D8" s="239" t="s">
        <v>25</v>
      </c>
      <c r="E8" s="239" t="s">
        <v>13</v>
      </c>
      <c r="F8" s="240" t="s">
        <v>7</v>
      </c>
      <c r="G8" s="229" t="s">
        <v>10</v>
      </c>
      <c r="H8" s="230" t="s">
        <v>11</v>
      </c>
      <c r="I8" s="309" t="s">
        <v>12</v>
      </c>
      <c r="J8" s="241" t="s">
        <v>23</v>
      </c>
      <c r="K8" s="89"/>
      <c r="L8" s="242" t="s">
        <v>3</v>
      </c>
      <c r="M8" s="238" t="s">
        <v>4</v>
      </c>
      <c r="N8" s="243" t="s">
        <v>13</v>
      </c>
      <c r="O8" s="244" t="s">
        <v>7</v>
      </c>
      <c r="P8" s="233" t="s">
        <v>10</v>
      </c>
      <c r="Q8" s="234" t="s">
        <v>11</v>
      </c>
      <c r="R8" s="235" t="s">
        <v>12</v>
      </c>
      <c r="S8" s="245" t="s">
        <v>23</v>
      </c>
      <c r="T8" s="208"/>
      <c r="U8" s="246" t="s">
        <v>3</v>
      </c>
      <c r="V8" s="247" t="s">
        <v>4</v>
      </c>
      <c r="W8" s="243" t="s">
        <v>13</v>
      </c>
      <c r="X8" s="244" t="s">
        <v>7</v>
      </c>
      <c r="Y8" s="233" t="s">
        <v>10</v>
      </c>
      <c r="Z8" s="234" t="s">
        <v>11</v>
      </c>
      <c r="AA8" s="235" t="s">
        <v>12</v>
      </c>
      <c r="AB8" s="245" t="s">
        <v>23</v>
      </c>
      <c r="AC8" s="208"/>
      <c r="AD8" s="246" t="s">
        <v>3</v>
      </c>
      <c r="AE8" s="247" t="s">
        <v>4</v>
      </c>
      <c r="AF8" s="243" t="s">
        <v>13</v>
      </c>
      <c r="AG8" s="244" t="s">
        <v>7</v>
      </c>
      <c r="AH8" s="233" t="s">
        <v>10</v>
      </c>
      <c r="AI8" s="234" t="s">
        <v>11</v>
      </c>
      <c r="AJ8" s="235" t="s">
        <v>12</v>
      </c>
      <c r="AK8" s="245" t="s">
        <v>23</v>
      </c>
      <c r="AL8" s="208"/>
      <c r="AM8" s="246" t="s">
        <v>3</v>
      </c>
      <c r="AN8" s="247" t="s">
        <v>4</v>
      </c>
      <c r="AO8" s="243" t="s">
        <v>13</v>
      </c>
      <c r="AP8" s="244" t="s">
        <v>7</v>
      </c>
      <c r="AQ8" s="233" t="s">
        <v>10</v>
      </c>
      <c r="AR8" s="234" t="s">
        <v>11</v>
      </c>
      <c r="AS8" s="235" t="s">
        <v>12</v>
      </c>
      <c r="AT8" s="245" t="s">
        <v>23</v>
      </c>
      <c r="AU8" s="208"/>
      <c r="AV8" s="246" t="s">
        <v>3</v>
      </c>
      <c r="AW8" s="247" t="s">
        <v>4</v>
      </c>
      <c r="AX8" s="243" t="s">
        <v>13</v>
      </c>
      <c r="AY8" s="244" t="s">
        <v>7</v>
      </c>
      <c r="AZ8" s="233" t="s">
        <v>10</v>
      </c>
      <c r="BA8" s="234" t="s">
        <v>11</v>
      </c>
      <c r="BB8" s="235" t="s">
        <v>12</v>
      </c>
      <c r="BC8" s="245" t="s">
        <v>23</v>
      </c>
      <c r="BD8" s="208"/>
      <c r="BE8" s="246" t="s">
        <v>3</v>
      </c>
      <c r="BF8" s="247" t="s">
        <v>4</v>
      </c>
      <c r="BG8" s="243" t="s">
        <v>13</v>
      </c>
      <c r="BH8" s="244" t="s">
        <v>7</v>
      </c>
      <c r="BI8" s="233" t="s">
        <v>10</v>
      </c>
      <c r="BJ8" s="234" t="s">
        <v>11</v>
      </c>
      <c r="BK8" s="235" t="s">
        <v>12</v>
      </c>
      <c r="BL8" s="245" t="s">
        <v>23</v>
      </c>
      <c r="BM8" s="208"/>
      <c r="BN8" s="246" t="s">
        <v>3</v>
      </c>
      <c r="BO8" s="247" t="s">
        <v>4</v>
      </c>
      <c r="BP8" s="243" t="s">
        <v>13</v>
      </c>
      <c r="BQ8" s="244" t="s">
        <v>7</v>
      </c>
      <c r="BR8" s="233" t="s">
        <v>10</v>
      </c>
      <c r="BS8" s="234" t="s">
        <v>11</v>
      </c>
      <c r="BT8" s="235" t="s">
        <v>12</v>
      </c>
      <c r="BU8" s="245" t="s">
        <v>23</v>
      </c>
      <c r="BV8" s="236" t="s">
        <v>5</v>
      </c>
      <c r="BX8" s="232" t="s">
        <v>5</v>
      </c>
      <c r="BY8" s="225" t="s">
        <v>3</v>
      </c>
      <c r="BZ8" s="313" t="s">
        <v>26</v>
      </c>
      <c r="CA8" s="226" t="s">
        <v>27</v>
      </c>
      <c r="CB8" s="227" t="s">
        <v>9</v>
      </c>
      <c r="CC8" s="228" t="s">
        <v>28</v>
      </c>
      <c r="CD8" s="229" t="s">
        <v>14</v>
      </c>
      <c r="CE8" s="230" t="s">
        <v>11</v>
      </c>
      <c r="CF8" s="230" t="s">
        <v>16</v>
      </c>
      <c r="CG8" s="231" t="s">
        <v>27</v>
      </c>
      <c r="CH8" s="8"/>
      <c r="CI8" s="276" t="s">
        <v>5</v>
      </c>
      <c r="CJ8" s="225" t="s">
        <v>3</v>
      </c>
      <c r="CK8" s="225" t="s">
        <v>26</v>
      </c>
      <c r="CL8" s="225" t="s">
        <v>31</v>
      </c>
      <c r="CM8" s="225" t="s">
        <v>9</v>
      </c>
      <c r="CN8" s="225" t="s">
        <v>28</v>
      </c>
      <c r="CO8" s="225" t="s">
        <v>25</v>
      </c>
      <c r="CP8" s="225" t="s">
        <v>30</v>
      </c>
    </row>
    <row r="9" spans="1:95" ht="15" customHeight="1">
      <c r="A9" s="1">
        <v>10</v>
      </c>
      <c r="B9" s="18" t="str">
        <f t="shared" ref="B9:B72" si="0">IF($B$5&gt;$A9,"",$E$5)</f>
        <v/>
      </c>
      <c r="C9" s="15" t="str">
        <f>IF($B$5&gt;$A9,"",ROUND($E$6*(21.992097*(1-EXP(-0.028379*A9))^0.981797)/(21.992097*(1-EXP(-0.028379*40))^0.981797),1))</f>
        <v/>
      </c>
      <c r="D9" s="77" t="str">
        <f>IF($B$5&gt;$A9,"",1/((1/B9)-(((0.0493263*C9^(-1.206227)*B9+8676.3*C9^(-3.26218))^-1)/(-1.512504*(10^5)*B9^(-0.5867)))))</f>
        <v/>
      </c>
      <c r="E9" s="16" t="str">
        <f>IF($B$5&gt;$A9,"",ROUND(((0.0493263*C9^-1.206227)+8676.3*(C9^-3.26218)/10^(5.9582-2.055953*LOG(C9)))/((0.0493263*C9^-1.206227)+8676.3*(C9^-3.26218)/B9),2))</f>
        <v/>
      </c>
      <c r="F9" s="17" t="str">
        <f>IF($B$5&gt;$A9,"",1/((0.0493263*C9^-1.206227)+8676.3*(C9^-3.26218)/B9))</f>
        <v/>
      </c>
      <c r="G9" s="31" t="str">
        <f>IF($B$5&gt;$A9,"",0.406256+0.424739*C9+0.157447*(B9^0.5)*C9/100)</f>
        <v/>
      </c>
      <c r="H9" s="15" t="str">
        <f>IF($B$5&gt;$A9,"",F9/G9)</f>
        <v/>
      </c>
      <c r="I9" s="32" t="str">
        <f>IF($B$5&gt;$A9,"",200*(H9/(PI()*B9))^0.5)</f>
        <v/>
      </c>
      <c r="J9" s="29" t="str">
        <f>IF($B$5&gt;$A9,"",-0.046068+0.991597*I9+-0.02918*(B9^0.5)*C9/100)</f>
        <v/>
      </c>
      <c r="K9" s="310">
        <v>10</v>
      </c>
      <c r="L9" s="19" t="str">
        <f t="shared" ref="L9:L72" si="1">IF(A9&gt;=$M$5,B9*(1-$M$6),"")</f>
        <v/>
      </c>
      <c r="M9" s="15" t="str">
        <f t="shared" ref="M9:M72" si="2">IF(L9="","",C9)</f>
        <v/>
      </c>
      <c r="N9" s="16" t="str">
        <f>IF(L9="","",ROUND(((0.0493263*M9^-1.206227)+8676.3*(M9^-3.26218)/10^(5.9582-2.055953*LOG(M9)))/((0.0493263*M9^-1.206227)+8676.3*(M9^-3.26218)/L9),2))</f>
        <v/>
      </c>
      <c r="O9" s="17" t="str">
        <f>IF(L9="","",1/((0.0493263*M9^-1.206227)+8676.3*(M9^-3.26218)/L9))</f>
        <v/>
      </c>
      <c r="P9" s="31" t="str">
        <f>IF($M$5&gt;$A9,"",0.406256+0.424739*M9+0.157447*(L9^0.5)*M9/100)</f>
        <v/>
      </c>
      <c r="Q9" s="15" t="str">
        <f t="shared" ref="Q9:Q72" si="3">IF($M$5&gt;$A9,"",O9/P9)</f>
        <v/>
      </c>
      <c r="R9" s="32" t="str">
        <f t="shared" ref="R9:R72" si="4">IF($M$5&gt;$A9,"",200*(Q9/(PI()*L9))^0.5)</f>
        <v/>
      </c>
      <c r="S9" s="29" t="str">
        <f>IF($M$5&gt;$A9,"",-0.046068+0.991597*R9+-0.02918*(L9^0.5)*M9/100)</f>
        <v/>
      </c>
      <c r="T9" s="310">
        <v>10</v>
      </c>
      <c r="U9" s="23" t="str">
        <f t="shared" ref="U9:U72" si="5">IF(A9&gt;=$V$5,L9*(1-$V$6),"")</f>
        <v/>
      </c>
      <c r="V9" s="20" t="str">
        <f t="shared" ref="V9:V72" si="6">IF(U9="","",M9)</f>
        <v/>
      </c>
      <c r="W9" s="21" t="str">
        <f>IF(U9="","",ROUND(((0.0493263*V9^-1.206227)+8676.3*(V9^-3.26218)/10^(5.9582-2.055953*LOG(V9)))/((0.0493263*V9^-1.206227)+8676.3*(V9^-3.26218)/U9),2))</f>
        <v/>
      </c>
      <c r="X9" s="17" t="str">
        <f>IF(U9="","",1/((0.0493263*V9^-1.206227)+8676.3*(V9^-3.26218)/U9))</f>
        <v/>
      </c>
      <c r="Y9" s="31" t="str">
        <f>IF($V$5&gt;$A9,"",0.406256+0.424739*V9+0.157447*(U9^0.5)*V9/100)</f>
        <v/>
      </c>
      <c r="Z9" s="15" t="str">
        <f t="shared" ref="Z9:Z72" si="7">IF($V$5&gt;$A9,"",X9/Y9)</f>
        <v/>
      </c>
      <c r="AA9" s="32" t="str">
        <f t="shared" ref="AA9:AA72" si="8">IF($V$5&gt;$A9,"",200*(Z9/(PI()*U9))^0.5)</f>
        <v/>
      </c>
      <c r="AB9" s="29" t="str">
        <f>IF($V$5&gt;$A9,"",-0.046068+0.991597*AA9+-0.02918*(U9^0.5)*V9/100)</f>
        <v/>
      </c>
      <c r="AC9" s="310">
        <v>10</v>
      </c>
      <c r="AD9" s="23" t="str">
        <f t="shared" ref="AD9:AD72" si="9">IF(A9&gt;=$AE$5,U9*(1-$AE$6),"")</f>
        <v/>
      </c>
      <c r="AE9" s="20" t="str">
        <f t="shared" ref="AE9:AE72" si="10">IF(AD9="","",V9)</f>
        <v/>
      </c>
      <c r="AF9" s="21" t="str">
        <f>IF(AD9="","",ROUND(((0.0493263*AE9^-1.206227)+8676.3*(AE9^-3.26218)/10^(5.9582-2.055953*LOG(AE9)))/((0.0493263*AE9^-1.206227)+8676.3*(AE9^-3.26218)/AD9),2))</f>
        <v/>
      </c>
      <c r="AG9" s="17" t="str">
        <f>IF(AD9="","",1/((0.0493263*AE9^-1.206227)+8676.3*(AE9^-3.26218)/AD9))</f>
        <v/>
      </c>
      <c r="AH9" s="31" t="str">
        <f>IF($AE$5&gt;$A9,"",0.406256+0.424739*AE9+0.157447*(AD9^0.5)*AE9/100)</f>
        <v/>
      </c>
      <c r="AI9" s="15" t="str">
        <f t="shared" ref="AI9:AI72" si="11">IF($AE$5&gt;$A9,"",AG9/AH9)</f>
        <v/>
      </c>
      <c r="AJ9" s="32" t="str">
        <f t="shared" ref="AJ9:AJ72" si="12">IF($AE$5&gt;$A9,"",200*(AI9/(PI()*AD9))^0.5)</f>
        <v/>
      </c>
      <c r="AK9" s="29" t="str">
        <f>IF($AE$5&gt;$A9,"",-0.046068+0.991597*AJ9+-0.02918*(AD9^0.5)*AE9/100)</f>
        <v/>
      </c>
      <c r="AL9" s="310">
        <v>10</v>
      </c>
      <c r="AM9" s="23" t="str">
        <f t="shared" ref="AM9:AM72" si="13">IF(A9&gt;=$AN$5,AD9*(1-$AN$6),"")</f>
        <v/>
      </c>
      <c r="AN9" s="20" t="str">
        <f t="shared" ref="AN9:AN72" si="14">IF(AM9="","",AE9)</f>
        <v/>
      </c>
      <c r="AO9" s="21" t="str">
        <f>IF(AM9="","",ROUND(((0.0493263*AN9^-1.206227)+8676.3*(AN9^-3.26218)/10^(5.9582-2.055953*LOG(AN9)))/((0.0493263*AN9^-1.206227)+8676.3*(AN9^-3.26218)/AM9),2))</f>
        <v/>
      </c>
      <c r="AP9" s="17" t="str">
        <f>IF(AM9="","",1/((0.0493263*AN9^-1.206227)+8676.3*(AN9^-3.26218)/AM9))</f>
        <v/>
      </c>
      <c r="AQ9" s="31" t="str">
        <f>IF($AN$5&gt;$A9,"",0.406256+0.424739*AN9+0.157447*(AM9^0.5)*AN9/100)</f>
        <v/>
      </c>
      <c r="AR9" s="15" t="str">
        <f t="shared" ref="AR9:AR72" si="15">IF($AN$5&gt;$A9,"",AP9/AQ9)</f>
        <v/>
      </c>
      <c r="AS9" s="32" t="str">
        <f t="shared" ref="AS9:AS72" si="16">IF($AN$5&gt;$A9,"",200*(AR9/(PI()*AM9))^0.5)</f>
        <v/>
      </c>
      <c r="AT9" s="29" t="str">
        <f>IF($AN$5&gt;$A9,"",-0.046068+0.991597*AS9+-0.02918*(AM9^0.5)*AN9/100)</f>
        <v/>
      </c>
      <c r="AU9" s="310">
        <v>10</v>
      </c>
      <c r="AV9" s="23" t="str">
        <f t="shared" ref="AV9:AV72" si="17">IF(A9&gt;=$AW$5,AM9*(1-$AW$6),"")</f>
        <v/>
      </c>
      <c r="AW9" s="20" t="str">
        <f t="shared" ref="AW9:AW72" si="18">IF(AV9="","",AN9)</f>
        <v/>
      </c>
      <c r="AX9" s="21" t="str">
        <f>IF(AV9="","",ROUND(((0.0493263*AW9^-1.206227)+8676.3*(AW9^-3.26218)/10^(5.9582-2.055953*LOG(AW9)))/((0.0493263*AW9^-1.206227)+8676.3*(AW9^-3.26218)/AV9),2))</f>
        <v/>
      </c>
      <c r="AY9" s="17" t="str">
        <f>IF(AV9="","",1/((0.0493263*AW9^-1.206227)+8676.3*(AW9^-3.26218)/AV9))</f>
        <v/>
      </c>
      <c r="AZ9" s="31" t="str">
        <f>IF($AW$5&gt;$A9,"",0.406256+0.424739*AW9+0.157447*(AV9^0.5)*AW9/100)</f>
        <v/>
      </c>
      <c r="BA9" s="15" t="str">
        <f t="shared" ref="BA9:BA72" si="19">IF($AW$5&gt;$A9,"",AY9/AZ9)</f>
        <v/>
      </c>
      <c r="BB9" s="32" t="str">
        <f t="shared" ref="BB9:BB72" si="20">IF($AW$5&gt;$A9,"",200*(BA9/(PI()*AV9))^0.5)</f>
        <v/>
      </c>
      <c r="BC9" s="29" t="str">
        <f>IF($AW$5&gt;$A9,"",-0.046068+0.991597*BB9+-0.02918*(AV9^0.5)*AW9/100)</f>
        <v/>
      </c>
      <c r="BD9" s="310">
        <v>10</v>
      </c>
      <c r="BE9" s="23" t="str">
        <f t="shared" ref="BE9:BE72" si="21">IF(A9&gt;=$BF$5,AV9*(1-$BF$6),"")</f>
        <v/>
      </c>
      <c r="BF9" s="20" t="str">
        <f t="shared" ref="BF9:BF72" si="22">IF(BE9="","",AW9)</f>
        <v/>
      </c>
      <c r="BG9" s="21" t="str">
        <f>IF(BE9="","",ROUND(((0.0493263*BF9^-1.206227)+8676.3*(BF9^-3.26218)/10^(5.9582-2.055953*LOG(BF9)))/((0.0493263*BF9^-1.206227)+8676.3*(BF9^-3.26218)/BE9),2))</f>
        <v/>
      </c>
      <c r="BH9" s="17" t="str">
        <f>IF(BE9="","",1/((0.0493263*BF9^-1.206227)+8676.3*(BF9^-3.26218)/BE9))</f>
        <v/>
      </c>
      <c r="BI9" s="31" t="str">
        <f>IF($BF$5&gt;$A9,"",0.406256+0.424739*BF9+0.157447*(BE9^0.5)*BF9/100)</f>
        <v/>
      </c>
      <c r="BJ9" s="15" t="str">
        <f t="shared" ref="BJ9:BJ72" si="23">IF($BF$5&gt;$A9,"",BH9/BI9)</f>
        <v/>
      </c>
      <c r="BK9" s="32" t="str">
        <f t="shared" ref="BK9:BK72" si="24">IF($BF$5&gt;$A9,"",200*(BJ9/(PI()*BE9))^0.5)</f>
        <v/>
      </c>
      <c r="BL9" s="29" t="str">
        <f>IF($BF$5&gt;$A9,"",-0.046068+0.991597*BK9+-0.02918*(BE9^0.5)*BF9/100)</f>
        <v/>
      </c>
      <c r="BM9" s="310">
        <v>10</v>
      </c>
      <c r="BN9" s="36" t="str">
        <f t="shared" ref="BN9:BN72" si="25">IF(A9&gt;=$BO$5,BE9*(1-$BO$6),"")</f>
        <v/>
      </c>
      <c r="BO9" s="37" t="str">
        <f t="shared" ref="BO9:BO72" si="26">IF(BN9="","",BF9)</f>
        <v/>
      </c>
      <c r="BP9" s="21" t="str">
        <f>IF(BN9="","",ROUND(((0.0493263*BO9^-1.206227)+8676.3*(BO9^-3.26218)/10^(5.9582-2.055953*LOG(BO9)))/((0.0493263*BO9^-1.206227)+8676.3*(BO9^-3.26218)/BN9),2))</f>
        <v/>
      </c>
      <c r="BQ9" s="17" t="str">
        <f>IF(BN9="","",1/((0.0493263*BO9^-1.206227)+8676.3*(BO9^-3.26218)/BN9))</f>
        <v/>
      </c>
      <c r="BR9" s="31" t="str">
        <f>IF($BO$5&gt;$A9,"",0.406256+0.424739*BO9+0.157447*(BN9^0.5)*BO9/100)</f>
        <v/>
      </c>
      <c r="BS9" s="37" t="str">
        <f t="shared" ref="BS9:BS72" si="27">IF($BO$5&gt;$A9,"",BQ9/BR9)</f>
        <v/>
      </c>
      <c r="BT9" s="38" t="str">
        <f t="shared" ref="BT9:BT72" si="28">IF($BO$5&gt;$A9,"",200*(BS9/(PI()*BN9))^0.5)</f>
        <v/>
      </c>
      <c r="BU9" s="29" t="str">
        <f>IF($BO$5&gt;$A9,"",-0.046068+0.991597*BT9+-0.02918*(BN9^0.5)*BO9/100)</f>
        <v/>
      </c>
      <c r="BV9" s="2">
        <v>10</v>
      </c>
      <c r="BX9" s="49">
        <v>10</v>
      </c>
      <c r="BY9" s="60" t="str">
        <f t="shared" ref="BY9:BY72" si="29">IF($B$5&gt;$A9,"",MIN(B9,L9,U9,AD9,AM9,AV9,BE9,BN9))</f>
        <v/>
      </c>
      <c r="BZ9" s="311" t="str">
        <f>IF($B$5&gt;$A9,"",C9)</f>
        <v/>
      </c>
      <c r="CA9" s="60" t="str">
        <f>CG9</f>
        <v/>
      </c>
      <c r="CB9" s="61" t="str">
        <f t="shared" ref="CB9:CB72" si="30">IF($B$5&gt;$A9,"",MIN(F9,O9,X9,AG9,AP9,AY9,BH9,BQ9))</f>
        <v/>
      </c>
      <c r="CC9" s="62" t="str">
        <f>IF($B$5&gt;$A9,"",MIN(E9,N9,W9,AF9,AO9,AX9,BG9,BP9))</f>
        <v/>
      </c>
      <c r="CD9" s="209" t="str">
        <f>IF($B$5&gt;$A9,"",0.406256+0.424739*C9+0.157447*(BY9^0.5)*C9/100)</f>
        <v/>
      </c>
      <c r="CE9" s="58" t="str">
        <f t="shared" ref="CE9:CE33" si="31">IF($B$5&gt;$A9,"",CB9/CD9)</f>
        <v/>
      </c>
      <c r="CF9" s="59" t="str">
        <f t="shared" ref="CF9:CF33" si="32">IF($B$5&gt;$A9,"",200*(CE9/(PI()*BY9))^0.5)</f>
        <v/>
      </c>
      <c r="CG9" s="215" t="str">
        <f>IF($B$5&gt;$A9,"",-0.046068+0.991597*CF9+-0.02918*(BY9^0.5)*BZ9/100)</f>
        <v/>
      </c>
      <c r="CH9" s="12"/>
      <c r="CI9" s="49">
        <v>10</v>
      </c>
      <c r="CJ9" s="60" t="e">
        <f>IF($B$5&gt;$A9,NA(),BY9)</f>
        <v>#N/A</v>
      </c>
      <c r="CK9" s="60" t="e">
        <f>IF($B$5&gt;$A9,NA(),BZ9)</f>
        <v>#N/A</v>
      </c>
      <c r="CL9" s="60" t="e">
        <f>IF($B$5&gt;$A9,NA(),CA9)</f>
        <v>#N/A</v>
      </c>
      <c r="CM9" s="60" t="e">
        <f>IF($B$5&gt;$A9,NA(),CB9)</f>
        <v>#N/A</v>
      </c>
      <c r="CN9" s="72" t="e">
        <f>IF($B$5&gt;$A9,NA(),CC9)</f>
        <v>#N/A</v>
      </c>
      <c r="CO9" s="60" t="e">
        <f>IF($B$5&gt;$A9,NA(),D9)</f>
        <v>#N/A</v>
      </c>
      <c r="CP9" s="72" t="e">
        <f>IF($B$5&gt;$A9,NA(),J9)</f>
        <v>#N/A</v>
      </c>
    </row>
    <row r="10" spans="1:95" ht="15" customHeight="1">
      <c r="A10" s="2">
        <v>11</v>
      </c>
      <c r="B10" s="18" t="str">
        <f t="shared" si="0"/>
        <v/>
      </c>
      <c r="C10" s="15" t="str">
        <f t="shared" ref="C10:C73" si="33">IF($B$5&gt;$A10,"",ROUND($E$6*(21.992097*(1-EXP(-0.028379*A10))^0.981797)/(21.992097*(1-EXP(-0.028379*40))^0.981797),1))</f>
        <v/>
      </c>
      <c r="D10" s="77" t="str">
        <f t="shared" ref="D10:D73" si="34">IF($B$5&gt;$A10,"",1/((1/B10)-(((0.0493263*C10^(-1.206227)*B10+8676.3*C10^(-3.26218))^-1)/(-1.512504*(10^5)*B10^(-0.5867)))))</f>
        <v/>
      </c>
      <c r="E10" s="16" t="str">
        <f t="shared" ref="E10:E73" si="35">IF($B$5&gt;$A10,"",ROUND(((0.0493263*C10^-1.206227)+8676.3*(C10^-3.26218)/10^(5.9582-2.055953*LOG(C10)))/((0.0493263*C10^-1.206227)+8676.3*(C10^-3.26218)/B10),2))</f>
        <v/>
      </c>
      <c r="F10" s="17" t="str">
        <f t="shared" ref="F10:F73" si="36">IF($B$5&gt;$A10,"",1/((0.0493263*C10^-1.206227)+8676.3*(C10^-3.26218)/B10))</f>
        <v/>
      </c>
      <c r="G10" s="31" t="str">
        <f t="shared" ref="G10:G73" si="37">IF($B$5&gt;$A10,"",0.406256+0.424739*C10+0.157447*(B10^0.5)*C10/100)</f>
        <v/>
      </c>
      <c r="H10" s="15" t="str">
        <f t="shared" ref="H10:H73" si="38">IF($B$5&gt;$A10,"",F10/G10)</f>
        <v/>
      </c>
      <c r="I10" s="32" t="str">
        <f t="shared" ref="I10:I73" si="39">IF($B$5&gt;$A10,"",200*(H10/(PI()*B10))^0.5)</f>
        <v/>
      </c>
      <c r="J10" s="29" t="str">
        <f t="shared" ref="J10:J73" si="40">IF($B$5&gt;$A10,"",-0.046068+0.991597*I10+-0.02918*(B10^0.5)*C10/100)</f>
        <v/>
      </c>
      <c r="K10" s="310">
        <v>11</v>
      </c>
      <c r="L10" s="23" t="str">
        <f t="shared" si="1"/>
        <v/>
      </c>
      <c r="M10" s="20" t="str">
        <f t="shared" si="2"/>
        <v/>
      </c>
      <c r="N10" s="16" t="str">
        <f t="shared" ref="N10:N73" si="41">IF(L10="","",ROUND(((0.0493263*M10^-1.206227)+8676.3*(M10^-3.26218)/10^(5.9582-2.055953*LOG(M10)))/((0.0493263*M10^-1.206227)+8676.3*(M10^-3.26218)/L10),2))</f>
        <v/>
      </c>
      <c r="O10" s="17" t="str">
        <f t="shared" ref="O10:O73" si="42">IF(L10="","",1/((0.0493263*M10^-1.206227)+8676.3*(M10^-3.26218)/L10))</f>
        <v/>
      </c>
      <c r="P10" s="31" t="str">
        <f t="shared" ref="P10:P73" si="43">IF($M$5&gt;$A10,"",0.406256+0.424739*M10+0.157447*(L10^0.5)*M10/100)</f>
        <v/>
      </c>
      <c r="Q10" s="15" t="str">
        <f t="shared" si="3"/>
        <v/>
      </c>
      <c r="R10" s="32" t="str">
        <f t="shared" si="4"/>
        <v/>
      </c>
      <c r="S10" s="29" t="str">
        <f t="shared" ref="S10:S73" si="44">IF($M$5&gt;$A10,"",-0.046068+0.991597*R10+-0.02918*(L10^0.5)*M10/100)</f>
        <v/>
      </c>
      <c r="T10" s="310">
        <v>11</v>
      </c>
      <c r="U10" s="23" t="str">
        <f t="shared" si="5"/>
        <v/>
      </c>
      <c r="V10" s="20" t="str">
        <f t="shared" si="6"/>
        <v/>
      </c>
      <c r="W10" s="21" t="str">
        <f t="shared" ref="W10:W73" si="45">IF(U10="","",ROUND(((0.0493263*V10^-1.206227)+8676.3*(V10^-3.26218)/10^(5.9582-2.055953*LOG(V10)))/((0.0493263*V10^-1.206227)+8676.3*(V10^-3.26218)/U10),2))</f>
        <v/>
      </c>
      <c r="X10" s="17" t="str">
        <f t="shared" ref="X10:X73" si="46">IF(U10="","",1/((0.0493263*V10^-1.206227)+8676.3*(V10^-3.26218)/U10))</f>
        <v/>
      </c>
      <c r="Y10" s="31" t="str">
        <f t="shared" ref="Y10:Y73" si="47">IF($V$5&gt;$A10,"",0.406256+0.424739*V10+0.157447*(U10^0.5)*V10/100)</f>
        <v/>
      </c>
      <c r="Z10" s="15" t="str">
        <f t="shared" si="7"/>
        <v/>
      </c>
      <c r="AA10" s="32" t="str">
        <f t="shared" si="8"/>
        <v/>
      </c>
      <c r="AB10" s="29" t="str">
        <f t="shared" ref="AB10:AB73" si="48">IF($V$5&gt;$A10,"",-0.046068+0.991597*AA10+-0.02918*(U10^0.5)*V10/100)</f>
        <v/>
      </c>
      <c r="AC10" s="310">
        <v>11</v>
      </c>
      <c r="AD10" s="23" t="str">
        <f t="shared" si="9"/>
        <v/>
      </c>
      <c r="AE10" s="20" t="str">
        <f t="shared" si="10"/>
        <v/>
      </c>
      <c r="AF10" s="21" t="str">
        <f t="shared" ref="AF10:AF73" si="49">IF(AD10="","",ROUND(((0.0493263*AE10^-1.206227)+8676.3*(AE10^-3.26218)/10^(5.9582-2.055953*LOG(AE10)))/((0.0493263*AE10^-1.206227)+8676.3*(AE10^-3.26218)/AD10),2))</f>
        <v/>
      </c>
      <c r="AG10" s="17" t="str">
        <f t="shared" ref="AG10:AG73" si="50">IF(AD10="","",1/((0.0493263*AE10^-1.206227)+8676.3*(AE10^-3.26218)/AD10))</f>
        <v/>
      </c>
      <c r="AH10" s="31" t="str">
        <f t="shared" ref="AH10:AH73" si="51">IF($AE$5&gt;$A10,"",0.406256+0.424739*AE10+0.157447*(AD10^0.5)*AE10/100)</f>
        <v/>
      </c>
      <c r="AI10" s="15" t="str">
        <f t="shared" si="11"/>
        <v/>
      </c>
      <c r="AJ10" s="32" t="str">
        <f t="shared" si="12"/>
        <v/>
      </c>
      <c r="AK10" s="29" t="str">
        <f t="shared" ref="AK10:AK73" si="52">IF($AE$5&gt;$A10,"",-0.046068+0.991597*AJ10+-0.02918*(AD10^0.5)*AE10/100)</f>
        <v/>
      </c>
      <c r="AL10" s="310">
        <v>11</v>
      </c>
      <c r="AM10" s="23" t="str">
        <f t="shared" si="13"/>
        <v/>
      </c>
      <c r="AN10" s="20" t="str">
        <f t="shared" si="14"/>
        <v/>
      </c>
      <c r="AO10" s="21" t="str">
        <f t="shared" ref="AO10:AO73" si="53">IF(AM10="","",ROUND(((0.0493263*AN10^-1.206227)+8676.3*(AN10^-3.26218)/10^(5.9582-2.055953*LOG(AN10)))/((0.0493263*AN10^-1.206227)+8676.3*(AN10^-3.26218)/AM10),2))</f>
        <v/>
      </c>
      <c r="AP10" s="17" t="str">
        <f t="shared" ref="AP10:AP73" si="54">IF(AM10="","",1/((0.0493263*AN10^-1.206227)+8676.3*(AN10^-3.26218)/AM10))</f>
        <v/>
      </c>
      <c r="AQ10" s="31" t="str">
        <f t="shared" ref="AQ10:AQ73" si="55">IF($AN$5&gt;$A10,"",0.406256+0.424739*AN10+0.157447*(AM10^0.5)*AN10/100)</f>
        <v/>
      </c>
      <c r="AR10" s="15" t="str">
        <f t="shared" si="15"/>
        <v/>
      </c>
      <c r="AS10" s="32" t="str">
        <f t="shared" si="16"/>
        <v/>
      </c>
      <c r="AT10" s="29" t="str">
        <f t="shared" ref="AT10:AT73" si="56">IF($AN$5&gt;$A10,"",-0.046068+0.991597*AS10+-0.02918*(AM10^0.5)*AN10/100)</f>
        <v/>
      </c>
      <c r="AU10" s="310">
        <v>11</v>
      </c>
      <c r="AV10" s="23" t="str">
        <f t="shared" si="17"/>
        <v/>
      </c>
      <c r="AW10" s="20" t="str">
        <f t="shared" si="18"/>
        <v/>
      </c>
      <c r="AX10" s="21" t="str">
        <f t="shared" ref="AX10:AX73" si="57">IF(AV10="","",ROUND(((0.0493263*AW10^-1.206227)+8676.3*(AW10^-3.26218)/10^(5.9582-2.055953*LOG(AW10)))/((0.0493263*AW10^-1.206227)+8676.3*(AW10^-3.26218)/AV10),2))</f>
        <v/>
      </c>
      <c r="AY10" s="17" t="str">
        <f t="shared" ref="AY10:AY73" si="58">IF(AV10="","",1/((0.0493263*AW10^-1.206227)+8676.3*(AW10^-3.26218)/AV10))</f>
        <v/>
      </c>
      <c r="AZ10" s="31" t="str">
        <f t="shared" ref="AZ10:AZ73" si="59">IF($AW$5&gt;$A10,"",0.406256+0.424739*AW10+0.157447*(AV10^0.5)*AW10/100)</f>
        <v/>
      </c>
      <c r="BA10" s="15" t="str">
        <f t="shared" si="19"/>
        <v/>
      </c>
      <c r="BB10" s="32" t="str">
        <f t="shared" si="20"/>
        <v/>
      </c>
      <c r="BC10" s="29" t="str">
        <f t="shared" ref="BC10:BC73" si="60">IF($AW$5&gt;$A10,"",-0.046068+0.991597*BB10+-0.02918*(AV10^0.5)*AW10/100)</f>
        <v/>
      </c>
      <c r="BD10" s="310">
        <v>11</v>
      </c>
      <c r="BE10" s="23" t="str">
        <f t="shared" si="21"/>
        <v/>
      </c>
      <c r="BF10" s="20" t="str">
        <f t="shared" si="22"/>
        <v/>
      </c>
      <c r="BG10" s="21" t="str">
        <f t="shared" ref="BG10:BG73" si="61">IF(BE10="","",ROUND(((0.0493263*BF10^-1.206227)+8676.3*(BF10^-3.26218)/10^(5.9582-2.055953*LOG(BF10)))/((0.0493263*BF10^-1.206227)+8676.3*(BF10^-3.26218)/BE10),2))</f>
        <v/>
      </c>
      <c r="BH10" s="17" t="str">
        <f t="shared" ref="BH10:BH73" si="62">IF(BE10="","",1/((0.0493263*BF10^-1.206227)+8676.3*(BF10^-3.26218)/BE10))</f>
        <v/>
      </c>
      <c r="BI10" s="31" t="str">
        <f t="shared" ref="BI10:BI73" si="63">IF($BF$5&gt;$A10,"",0.406256+0.424739*BF10+0.157447*(BE10^0.5)*BF10/100)</f>
        <v/>
      </c>
      <c r="BJ10" s="15" t="str">
        <f t="shared" si="23"/>
        <v/>
      </c>
      <c r="BK10" s="32" t="str">
        <f t="shared" si="24"/>
        <v/>
      </c>
      <c r="BL10" s="29" t="str">
        <f t="shared" ref="BL10:BL73" si="64">IF($BF$5&gt;$A10,"",-0.046068+0.991597*BK10+-0.02918*(BE10^0.5)*BF10/100)</f>
        <v/>
      </c>
      <c r="BM10" s="310">
        <v>11</v>
      </c>
      <c r="BN10" s="23" t="str">
        <f t="shared" si="25"/>
        <v/>
      </c>
      <c r="BO10" s="20" t="str">
        <f t="shared" si="26"/>
        <v/>
      </c>
      <c r="BP10" s="21" t="str">
        <f t="shared" ref="BP10:BP73" si="65">IF(BN10="","",ROUND(((0.0493263*BO10^-1.206227)+8676.3*(BO10^-3.26218)/10^(5.9582-2.055953*LOG(BO10)))/((0.0493263*BO10^-1.206227)+8676.3*(BO10^-3.26218)/BN10),2))</f>
        <v/>
      </c>
      <c r="BQ10" s="17" t="str">
        <f t="shared" ref="BQ10:BQ73" si="66">IF(BN10="","",1/((0.0493263*BO10^-1.206227)+8676.3*(BO10^-3.26218)/BN10))</f>
        <v/>
      </c>
      <c r="BR10" s="31" t="str">
        <f t="shared" ref="BR10:BR73" si="67">IF($BO$5&gt;$A10,"",0.406256+0.424739*BO10+0.157447*(BN10^0.5)*BO10/100)</f>
        <v/>
      </c>
      <c r="BS10" s="15" t="str">
        <f t="shared" si="27"/>
        <v/>
      </c>
      <c r="BT10" s="32" t="str">
        <f t="shared" si="28"/>
        <v/>
      </c>
      <c r="BU10" s="29" t="str">
        <f t="shared" ref="BU10:BU73" si="68">IF($BO$5&gt;$A10,"",-0.046068+0.991597*BT10+-0.02918*(BN10^0.5)*BO10/100)</f>
        <v/>
      </c>
      <c r="BV10" s="2">
        <v>11</v>
      </c>
      <c r="BX10" s="47">
        <v>11</v>
      </c>
      <c r="BY10" s="63" t="str">
        <f t="shared" si="29"/>
        <v/>
      </c>
      <c r="BZ10" s="63" t="str">
        <f t="shared" ref="BZ10:BZ73" si="69">IF($B$5&gt;$A10,"",C10)</f>
        <v/>
      </c>
      <c r="CA10" s="63" t="str">
        <f t="shared" ref="CA10:CA73" si="70">CG10</f>
        <v/>
      </c>
      <c r="CB10" s="64" t="str">
        <f t="shared" si="30"/>
        <v/>
      </c>
      <c r="CC10" s="65" t="str">
        <f t="shared" ref="CC10:CC73" si="71">IF($B$5&gt;$A10,"",MIN(E10,N10,W10,AF10,AO10,AX10,BG10,BP10))</f>
        <v/>
      </c>
      <c r="CD10" s="52" t="str">
        <f t="shared" ref="CD10:CD73" si="72">IF($B$5&gt;$A10,"",0.406256+0.424739*C10+0.157447*(BY10^0.5)*C10/100)</f>
        <v/>
      </c>
      <c r="CE10" s="13" t="str">
        <f t="shared" si="31"/>
        <v/>
      </c>
      <c r="CF10" s="14" t="str">
        <f t="shared" si="32"/>
        <v/>
      </c>
      <c r="CG10" s="53" t="str">
        <f t="shared" ref="CG10:CG73" si="73">IF($B$5&gt;$A10,"",-0.046068+0.991597*CF10+-0.02918*(BY10^0.5)*BZ10/100)</f>
        <v/>
      </c>
      <c r="CH10" s="12"/>
      <c r="CI10" s="47">
        <v>11</v>
      </c>
      <c r="CJ10" s="63" t="e">
        <f t="shared" ref="CJ10:CN60" si="74">IF($B$5&gt;$A10,NA(),BY10)</f>
        <v>#N/A</v>
      </c>
      <c r="CK10" s="63" t="e">
        <f t="shared" si="74"/>
        <v>#N/A</v>
      </c>
      <c r="CL10" s="63" t="e">
        <f t="shared" si="74"/>
        <v>#N/A</v>
      </c>
      <c r="CM10" s="63" t="e">
        <f t="shared" si="74"/>
        <v>#N/A</v>
      </c>
      <c r="CN10" s="73" t="e">
        <f t="shared" si="74"/>
        <v>#N/A</v>
      </c>
      <c r="CO10" s="63" t="e">
        <f t="shared" ref="CO10:CO73" si="75">IF($B$5&gt;$A10,NA(),D10)</f>
        <v>#N/A</v>
      </c>
      <c r="CP10" s="73" t="e">
        <f t="shared" ref="CP10:CP73" si="76">IF($B$5&gt;$A10,NA(),J10)</f>
        <v>#N/A</v>
      </c>
    </row>
    <row r="11" spans="1:95" ht="15" customHeight="1">
      <c r="A11" s="2">
        <v>12</v>
      </c>
      <c r="B11" s="18" t="str">
        <f t="shared" si="0"/>
        <v/>
      </c>
      <c r="C11" s="15" t="str">
        <f t="shared" si="33"/>
        <v/>
      </c>
      <c r="D11" s="77" t="str">
        <f t="shared" si="34"/>
        <v/>
      </c>
      <c r="E11" s="16" t="str">
        <f t="shared" si="35"/>
        <v/>
      </c>
      <c r="F11" s="17" t="str">
        <f t="shared" si="36"/>
        <v/>
      </c>
      <c r="G11" s="31" t="str">
        <f t="shared" si="37"/>
        <v/>
      </c>
      <c r="H11" s="15" t="str">
        <f t="shared" si="38"/>
        <v/>
      </c>
      <c r="I11" s="32" t="str">
        <f t="shared" si="39"/>
        <v/>
      </c>
      <c r="J11" s="29" t="str">
        <f t="shared" si="40"/>
        <v/>
      </c>
      <c r="K11" s="310">
        <v>12</v>
      </c>
      <c r="L11" s="23" t="str">
        <f t="shared" si="1"/>
        <v/>
      </c>
      <c r="M11" s="20" t="str">
        <f t="shared" si="2"/>
        <v/>
      </c>
      <c r="N11" s="16" t="str">
        <f t="shared" si="41"/>
        <v/>
      </c>
      <c r="O11" s="17" t="str">
        <f t="shared" si="42"/>
        <v/>
      </c>
      <c r="P11" s="31" t="str">
        <f t="shared" si="43"/>
        <v/>
      </c>
      <c r="Q11" s="15" t="str">
        <f t="shared" si="3"/>
        <v/>
      </c>
      <c r="R11" s="32" t="str">
        <f t="shared" si="4"/>
        <v/>
      </c>
      <c r="S11" s="29" t="str">
        <f t="shared" si="44"/>
        <v/>
      </c>
      <c r="T11" s="310">
        <v>12</v>
      </c>
      <c r="U11" s="23" t="str">
        <f t="shared" si="5"/>
        <v/>
      </c>
      <c r="V11" s="20" t="str">
        <f t="shared" si="6"/>
        <v/>
      </c>
      <c r="W11" s="21" t="str">
        <f t="shared" si="45"/>
        <v/>
      </c>
      <c r="X11" s="17" t="str">
        <f t="shared" si="46"/>
        <v/>
      </c>
      <c r="Y11" s="31" t="str">
        <f t="shared" si="47"/>
        <v/>
      </c>
      <c r="Z11" s="15" t="str">
        <f t="shared" si="7"/>
        <v/>
      </c>
      <c r="AA11" s="32" t="str">
        <f t="shared" si="8"/>
        <v/>
      </c>
      <c r="AB11" s="29" t="str">
        <f t="shared" si="48"/>
        <v/>
      </c>
      <c r="AC11" s="310">
        <v>12</v>
      </c>
      <c r="AD11" s="23" t="str">
        <f t="shared" si="9"/>
        <v/>
      </c>
      <c r="AE11" s="20" t="str">
        <f t="shared" si="10"/>
        <v/>
      </c>
      <c r="AF11" s="21" t="str">
        <f t="shared" si="49"/>
        <v/>
      </c>
      <c r="AG11" s="17" t="str">
        <f t="shared" si="50"/>
        <v/>
      </c>
      <c r="AH11" s="31" t="str">
        <f t="shared" si="51"/>
        <v/>
      </c>
      <c r="AI11" s="15" t="str">
        <f t="shared" si="11"/>
        <v/>
      </c>
      <c r="AJ11" s="32" t="str">
        <f t="shared" si="12"/>
        <v/>
      </c>
      <c r="AK11" s="29" t="str">
        <f t="shared" si="52"/>
        <v/>
      </c>
      <c r="AL11" s="310">
        <v>12</v>
      </c>
      <c r="AM11" s="23" t="str">
        <f t="shared" si="13"/>
        <v/>
      </c>
      <c r="AN11" s="20" t="str">
        <f t="shared" si="14"/>
        <v/>
      </c>
      <c r="AO11" s="21" t="str">
        <f t="shared" si="53"/>
        <v/>
      </c>
      <c r="AP11" s="17" t="str">
        <f t="shared" si="54"/>
        <v/>
      </c>
      <c r="AQ11" s="31" t="str">
        <f t="shared" si="55"/>
        <v/>
      </c>
      <c r="AR11" s="15" t="str">
        <f t="shared" si="15"/>
        <v/>
      </c>
      <c r="AS11" s="32" t="str">
        <f t="shared" si="16"/>
        <v/>
      </c>
      <c r="AT11" s="29" t="str">
        <f t="shared" si="56"/>
        <v/>
      </c>
      <c r="AU11" s="310">
        <v>12</v>
      </c>
      <c r="AV11" s="23" t="str">
        <f t="shared" si="17"/>
        <v/>
      </c>
      <c r="AW11" s="20" t="str">
        <f t="shared" si="18"/>
        <v/>
      </c>
      <c r="AX11" s="21" t="str">
        <f t="shared" si="57"/>
        <v/>
      </c>
      <c r="AY11" s="17" t="str">
        <f t="shared" si="58"/>
        <v/>
      </c>
      <c r="AZ11" s="31" t="str">
        <f t="shared" si="59"/>
        <v/>
      </c>
      <c r="BA11" s="15" t="str">
        <f t="shared" si="19"/>
        <v/>
      </c>
      <c r="BB11" s="32" t="str">
        <f t="shared" si="20"/>
        <v/>
      </c>
      <c r="BC11" s="29" t="str">
        <f t="shared" si="60"/>
        <v/>
      </c>
      <c r="BD11" s="310">
        <v>12</v>
      </c>
      <c r="BE11" s="23" t="str">
        <f t="shared" si="21"/>
        <v/>
      </c>
      <c r="BF11" s="20" t="str">
        <f t="shared" si="22"/>
        <v/>
      </c>
      <c r="BG11" s="21" t="str">
        <f t="shared" si="61"/>
        <v/>
      </c>
      <c r="BH11" s="17" t="str">
        <f t="shared" si="62"/>
        <v/>
      </c>
      <c r="BI11" s="31" t="str">
        <f t="shared" si="63"/>
        <v/>
      </c>
      <c r="BJ11" s="15" t="str">
        <f t="shared" si="23"/>
        <v/>
      </c>
      <c r="BK11" s="32" t="str">
        <f t="shared" si="24"/>
        <v/>
      </c>
      <c r="BL11" s="29" t="str">
        <f t="shared" si="64"/>
        <v/>
      </c>
      <c r="BM11" s="310">
        <v>12</v>
      </c>
      <c r="BN11" s="23" t="str">
        <f t="shared" si="25"/>
        <v/>
      </c>
      <c r="BO11" s="20" t="str">
        <f t="shared" si="26"/>
        <v/>
      </c>
      <c r="BP11" s="21" t="str">
        <f t="shared" si="65"/>
        <v/>
      </c>
      <c r="BQ11" s="17" t="str">
        <f t="shared" si="66"/>
        <v/>
      </c>
      <c r="BR11" s="31" t="str">
        <f t="shared" si="67"/>
        <v/>
      </c>
      <c r="BS11" s="15" t="str">
        <f t="shared" si="27"/>
        <v/>
      </c>
      <c r="BT11" s="32" t="str">
        <f t="shared" si="28"/>
        <v/>
      </c>
      <c r="BU11" s="29" t="str">
        <f t="shared" si="68"/>
        <v/>
      </c>
      <c r="BV11" s="2">
        <v>12</v>
      </c>
      <c r="BX11" s="47">
        <v>12</v>
      </c>
      <c r="BY11" s="63" t="str">
        <f t="shared" si="29"/>
        <v/>
      </c>
      <c r="BZ11" s="63" t="str">
        <f t="shared" si="69"/>
        <v/>
      </c>
      <c r="CA11" s="63" t="str">
        <f t="shared" si="70"/>
        <v/>
      </c>
      <c r="CB11" s="64" t="str">
        <f t="shared" si="30"/>
        <v/>
      </c>
      <c r="CC11" s="65" t="str">
        <f t="shared" si="71"/>
        <v/>
      </c>
      <c r="CD11" s="52" t="str">
        <f t="shared" si="72"/>
        <v/>
      </c>
      <c r="CE11" s="13" t="str">
        <f t="shared" si="31"/>
        <v/>
      </c>
      <c r="CF11" s="14" t="str">
        <f t="shared" si="32"/>
        <v/>
      </c>
      <c r="CG11" s="53" t="str">
        <f t="shared" si="73"/>
        <v/>
      </c>
      <c r="CH11" s="12"/>
      <c r="CI11" s="47">
        <v>12</v>
      </c>
      <c r="CJ11" s="63" t="e">
        <f t="shared" si="74"/>
        <v>#N/A</v>
      </c>
      <c r="CK11" s="63" t="e">
        <f t="shared" si="74"/>
        <v>#N/A</v>
      </c>
      <c r="CL11" s="63" t="e">
        <f t="shared" si="74"/>
        <v>#N/A</v>
      </c>
      <c r="CM11" s="63" t="e">
        <f t="shared" si="74"/>
        <v>#N/A</v>
      </c>
      <c r="CN11" s="73" t="e">
        <f t="shared" si="74"/>
        <v>#N/A</v>
      </c>
      <c r="CO11" s="63" t="e">
        <f t="shared" si="75"/>
        <v>#N/A</v>
      </c>
      <c r="CP11" s="73" t="e">
        <f t="shared" si="76"/>
        <v>#N/A</v>
      </c>
    </row>
    <row r="12" spans="1:95" ht="15" customHeight="1">
      <c r="A12" s="2">
        <v>13</v>
      </c>
      <c r="B12" s="18" t="str">
        <f t="shared" si="0"/>
        <v/>
      </c>
      <c r="C12" s="15" t="str">
        <f t="shared" si="33"/>
        <v/>
      </c>
      <c r="D12" s="77" t="str">
        <f t="shared" si="34"/>
        <v/>
      </c>
      <c r="E12" s="16" t="str">
        <f t="shared" si="35"/>
        <v/>
      </c>
      <c r="F12" s="17" t="str">
        <f t="shared" si="36"/>
        <v/>
      </c>
      <c r="G12" s="31" t="str">
        <f t="shared" si="37"/>
        <v/>
      </c>
      <c r="H12" s="15" t="str">
        <f t="shared" si="38"/>
        <v/>
      </c>
      <c r="I12" s="32" t="str">
        <f t="shared" si="39"/>
        <v/>
      </c>
      <c r="J12" s="29" t="str">
        <f t="shared" si="40"/>
        <v/>
      </c>
      <c r="K12" s="310">
        <v>13</v>
      </c>
      <c r="L12" s="23" t="str">
        <f t="shared" si="1"/>
        <v/>
      </c>
      <c r="M12" s="20" t="str">
        <f t="shared" si="2"/>
        <v/>
      </c>
      <c r="N12" s="16" t="str">
        <f t="shared" si="41"/>
        <v/>
      </c>
      <c r="O12" s="17" t="str">
        <f t="shared" si="42"/>
        <v/>
      </c>
      <c r="P12" s="31" t="str">
        <f t="shared" si="43"/>
        <v/>
      </c>
      <c r="Q12" s="15" t="str">
        <f t="shared" si="3"/>
        <v/>
      </c>
      <c r="R12" s="32" t="str">
        <f t="shared" si="4"/>
        <v/>
      </c>
      <c r="S12" s="29" t="str">
        <f t="shared" si="44"/>
        <v/>
      </c>
      <c r="T12" s="310">
        <v>13</v>
      </c>
      <c r="U12" s="23" t="str">
        <f t="shared" si="5"/>
        <v/>
      </c>
      <c r="V12" s="20" t="str">
        <f t="shared" si="6"/>
        <v/>
      </c>
      <c r="W12" s="21" t="str">
        <f t="shared" si="45"/>
        <v/>
      </c>
      <c r="X12" s="17" t="str">
        <f t="shared" si="46"/>
        <v/>
      </c>
      <c r="Y12" s="31" t="str">
        <f t="shared" si="47"/>
        <v/>
      </c>
      <c r="Z12" s="15" t="str">
        <f t="shared" si="7"/>
        <v/>
      </c>
      <c r="AA12" s="32" t="str">
        <f t="shared" si="8"/>
        <v/>
      </c>
      <c r="AB12" s="29" t="str">
        <f t="shared" si="48"/>
        <v/>
      </c>
      <c r="AC12" s="310">
        <v>13</v>
      </c>
      <c r="AD12" s="23" t="str">
        <f t="shared" si="9"/>
        <v/>
      </c>
      <c r="AE12" s="20" t="str">
        <f t="shared" si="10"/>
        <v/>
      </c>
      <c r="AF12" s="21" t="str">
        <f t="shared" si="49"/>
        <v/>
      </c>
      <c r="AG12" s="17" t="str">
        <f t="shared" si="50"/>
        <v/>
      </c>
      <c r="AH12" s="31" t="str">
        <f t="shared" si="51"/>
        <v/>
      </c>
      <c r="AI12" s="15" t="str">
        <f t="shared" si="11"/>
        <v/>
      </c>
      <c r="AJ12" s="32" t="str">
        <f t="shared" si="12"/>
        <v/>
      </c>
      <c r="AK12" s="29" t="str">
        <f t="shared" si="52"/>
        <v/>
      </c>
      <c r="AL12" s="310">
        <v>13</v>
      </c>
      <c r="AM12" s="23" t="str">
        <f t="shared" si="13"/>
        <v/>
      </c>
      <c r="AN12" s="20" t="str">
        <f t="shared" si="14"/>
        <v/>
      </c>
      <c r="AO12" s="21" t="str">
        <f t="shared" si="53"/>
        <v/>
      </c>
      <c r="AP12" s="17" t="str">
        <f t="shared" si="54"/>
        <v/>
      </c>
      <c r="AQ12" s="31" t="str">
        <f t="shared" si="55"/>
        <v/>
      </c>
      <c r="AR12" s="15" t="str">
        <f t="shared" si="15"/>
        <v/>
      </c>
      <c r="AS12" s="32" t="str">
        <f t="shared" si="16"/>
        <v/>
      </c>
      <c r="AT12" s="29" t="str">
        <f t="shared" si="56"/>
        <v/>
      </c>
      <c r="AU12" s="310">
        <v>13</v>
      </c>
      <c r="AV12" s="23" t="str">
        <f t="shared" si="17"/>
        <v/>
      </c>
      <c r="AW12" s="20" t="str">
        <f t="shared" si="18"/>
        <v/>
      </c>
      <c r="AX12" s="21" t="str">
        <f t="shared" si="57"/>
        <v/>
      </c>
      <c r="AY12" s="17" t="str">
        <f t="shared" si="58"/>
        <v/>
      </c>
      <c r="AZ12" s="31" t="str">
        <f t="shared" si="59"/>
        <v/>
      </c>
      <c r="BA12" s="15" t="str">
        <f t="shared" si="19"/>
        <v/>
      </c>
      <c r="BB12" s="32" t="str">
        <f t="shared" si="20"/>
        <v/>
      </c>
      <c r="BC12" s="29" t="str">
        <f t="shared" si="60"/>
        <v/>
      </c>
      <c r="BD12" s="310">
        <v>13</v>
      </c>
      <c r="BE12" s="23" t="str">
        <f t="shared" si="21"/>
        <v/>
      </c>
      <c r="BF12" s="20" t="str">
        <f t="shared" si="22"/>
        <v/>
      </c>
      <c r="BG12" s="21" t="str">
        <f t="shared" si="61"/>
        <v/>
      </c>
      <c r="BH12" s="17" t="str">
        <f t="shared" si="62"/>
        <v/>
      </c>
      <c r="BI12" s="31" t="str">
        <f t="shared" si="63"/>
        <v/>
      </c>
      <c r="BJ12" s="15" t="str">
        <f t="shared" si="23"/>
        <v/>
      </c>
      <c r="BK12" s="32" t="str">
        <f t="shared" si="24"/>
        <v/>
      </c>
      <c r="BL12" s="29" t="str">
        <f t="shared" si="64"/>
        <v/>
      </c>
      <c r="BM12" s="310">
        <v>13</v>
      </c>
      <c r="BN12" s="23" t="str">
        <f t="shared" si="25"/>
        <v/>
      </c>
      <c r="BO12" s="20" t="str">
        <f t="shared" si="26"/>
        <v/>
      </c>
      <c r="BP12" s="21" t="str">
        <f t="shared" si="65"/>
        <v/>
      </c>
      <c r="BQ12" s="17" t="str">
        <f t="shared" si="66"/>
        <v/>
      </c>
      <c r="BR12" s="31" t="str">
        <f t="shared" si="67"/>
        <v/>
      </c>
      <c r="BS12" s="15" t="str">
        <f t="shared" si="27"/>
        <v/>
      </c>
      <c r="BT12" s="32" t="str">
        <f t="shared" si="28"/>
        <v/>
      </c>
      <c r="BU12" s="29" t="str">
        <f t="shared" si="68"/>
        <v/>
      </c>
      <c r="BV12" s="2">
        <v>13</v>
      </c>
      <c r="BX12" s="47">
        <v>13</v>
      </c>
      <c r="BY12" s="63" t="str">
        <f t="shared" si="29"/>
        <v/>
      </c>
      <c r="BZ12" s="63" t="str">
        <f t="shared" si="69"/>
        <v/>
      </c>
      <c r="CA12" s="63" t="str">
        <f t="shared" si="70"/>
        <v/>
      </c>
      <c r="CB12" s="64" t="str">
        <f t="shared" si="30"/>
        <v/>
      </c>
      <c r="CC12" s="65" t="str">
        <f t="shared" si="71"/>
        <v/>
      </c>
      <c r="CD12" s="52" t="str">
        <f t="shared" si="72"/>
        <v/>
      </c>
      <c r="CE12" s="13" t="str">
        <f t="shared" si="31"/>
        <v/>
      </c>
      <c r="CF12" s="14" t="str">
        <f t="shared" si="32"/>
        <v/>
      </c>
      <c r="CG12" s="53" t="str">
        <f t="shared" si="73"/>
        <v/>
      </c>
      <c r="CH12" s="12"/>
      <c r="CI12" s="47">
        <v>13</v>
      </c>
      <c r="CJ12" s="63" t="e">
        <f t="shared" si="74"/>
        <v>#N/A</v>
      </c>
      <c r="CK12" s="63" t="e">
        <f t="shared" si="74"/>
        <v>#N/A</v>
      </c>
      <c r="CL12" s="63" t="e">
        <f t="shared" si="74"/>
        <v>#N/A</v>
      </c>
      <c r="CM12" s="63" t="e">
        <f t="shared" si="74"/>
        <v>#N/A</v>
      </c>
      <c r="CN12" s="73" t="e">
        <f t="shared" si="74"/>
        <v>#N/A</v>
      </c>
      <c r="CO12" s="63" t="e">
        <f t="shared" si="75"/>
        <v>#N/A</v>
      </c>
      <c r="CP12" s="73" t="e">
        <f t="shared" si="76"/>
        <v>#N/A</v>
      </c>
    </row>
    <row r="13" spans="1:95" ht="15" customHeight="1">
      <c r="A13" s="2">
        <v>14</v>
      </c>
      <c r="B13" s="18" t="str">
        <f t="shared" si="0"/>
        <v/>
      </c>
      <c r="C13" s="15" t="str">
        <f t="shared" si="33"/>
        <v/>
      </c>
      <c r="D13" s="77" t="str">
        <f t="shared" si="34"/>
        <v/>
      </c>
      <c r="E13" s="16" t="str">
        <f t="shared" si="35"/>
        <v/>
      </c>
      <c r="F13" s="17" t="str">
        <f t="shared" si="36"/>
        <v/>
      </c>
      <c r="G13" s="31" t="str">
        <f t="shared" si="37"/>
        <v/>
      </c>
      <c r="H13" s="15" t="str">
        <f t="shared" si="38"/>
        <v/>
      </c>
      <c r="I13" s="32" t="str">
        <f t="shared" si="39"/>
        <v/>
      </c>
      <c r="J13" s="29" t="str">
        <f t="shared" si="40"/>
        <v/>
      </c>
      <c r="K13" s="310">
        <v>14</v>
      </c>
      <c r="L13" s="23" t="str">
        <f t="shared" si="1"/>
        <v/>
      </c>
      <c r="M13" s="20" t="str">
        <f t="shared" si="2"/>
        <v/>
      </c>
      <c r="N13" s="16" t="str">
        <f t="shared" si="41"/>
        <v/>
      </c>
      <c r="O13" s="17" t="str">
        <f t="shared" si="42"/>
        <v/>
      </c>
      <c r="P13" s="31" t="str">
        <f t="shared" si="43"/>
        <v/>
      </c>
      <c r="Q13" s="15" t="str">
        <f t="shared" si="3"/>
        <v/>
      </c>
      <c r="R13" s="32" t="str">
        <f t="shared" si="4"/>
        <v/>
      </c>
      <c r="S13" s="29" t="str">
        <f t="shared" si="44"/>
        <v/>
      </c>
      <c r="T13" s="310">
        <v>14</v>
      </c>
      <c r="U13" s="23" t="str">
        <f t="shared" si="5"/>
        <v/>
      </c>
      <c r="V13" s="20" t="str">
        <f t="shared" si="6"/>
        <v/>
      </c>
      <c r="W13" s="21" t="str">
        <f t="shared" si="45"/>
        <v/>
      </c>
      <c r="X13" s="17" t="str">
        <f t="shared" si="46"/>
        <v/>
      </c>
      <c r="Y13" s="31" t="str">
        <f t="shared" si="47"/>
        <v/>
      </c>
      <c r="Z13" s="15" t="str">
        <f t="shared" si="7"/>
        <v/>
      </c>
      <c r="AA13" s="32" t="str">
        <f t="shared" si="8"/>
        <v/>
      </c>
      <c r="AB13" s="29" t="str">
        <f t="shared" si="48"/>
        <v/>
      </c>
      <c r="AC13" s="310">
        <v>14</v>
      </c>
      <c r="AD13" s="23" t="str">
        <f t="shared" si="9"/>
        <v/>
      </c>
      <c r="AE13" s="20" t="str">
        <f t="shared" si="10"/>
        <v/>
      </c>
      <c r="AF13" s="21" t="str">
        <f t="shared" si="49"/>
        <v/>
      </c>
      <c r="AG13" s="17" t="str">
        <f t="shared" si="50"/>
        <v/>
      </c>
      <c r="AH13" s="31" t="str">
        <f t="shared" si="51"/>
        <v/>
      </c>
      <c r="AI13" s="15" t="str">
        <f t="shared" si="11"/>
        <v/>
      </c>
      <c r="AJ13" s="32" t="str">
        <f t="shared" si="12"/>
        <v/>
      </c>
      <c r="AK13" s="29" t="str">
        <f t="shared" si="52"/>
        <v/>
      </c>
      <c r="AL13" s="310">
        <v>14</v>
      </c>
      <c r="AM13" s="23" t="str">
        <f t="shared" si="13"/>
        <v/>
      </c>
      <c r="AN13" s="20" t="str">
        <f t="shared" si="14"/>
        <v/>
      </c>
      <c r="AO13" s="21" t="str">
        <f t="shared" si="53"/>
        <v/>
      </c>
      <c r="AP13" s="17" t="str">
        <f t="shared" si="54"/>
        <v/>
      </c>
      <c r="AQ13" s="31" t="str">
        <f t="shared" si="55"/>
        <v/>
      </c>
      <c r="AR13" s="15" t="str">
        <f t="shared" si="15"/>
        <v/>
      </c>
      <c r="AS13" s="32" t="str">
        <f t="shared" si="16"/>
        <v/>
      </c>
      <c r="AT13" s="29" t="str">
        <f t="shared" si="56"/>
        <v/>
      </c>
      <c r="AU13" s="310">
        <v>14</v>
      </c>
      <c r="AV13" s="23" t="str">
        <f t="shared" si="17"/>
        <v/>
      </c>
      <c r="AW13" s="20" t="str">
        <f t="shared" si="18"/>
        <v/>
      </c>
      <c r="AX13" s="21" t="str">
        <f t="shared" si="57"/>
        <v/>
      </c>
      <c r="AY13" s="17" t="str">
        <f t="shared" si="58"/>
        <v/>
      </c>
      <c r="AZ13" s="31" t="str">
        <f t="shared" si="59"/>
        <v/>
      </c>
      <c r="BA13" s="15" t="str">
        <f t="shared" si="19"/>
        <v/>
      </c>
      <c r="BB13" s="32" t="str">
        <f t="shared" si="20"/>
        <v/>
      </c>
      <c r="BC13" s="29" t="str">
        <f t="shared" si="60"/>
        <v/>
      </c>
      <c r="BD13" s="310">
        <v>14</v>
      </c>
      <c r="BE13" s="23" t="str">
        <f t="shared" si="21"/>
        <v/>
      </c>
      <c r="BF13" s="20" t="str">
        <f t="shared" si="22"/>
        <v/>
      </c>
      <c r="BG13" s="21" t="str">
        <f t="shared" si="61"/>
        <v/>
      </c>
      <c r="BH13" s="17" t="str">
        <f t="shared" si="62"/>
        <v/>
      </c>
      <c r="BI13" s="31" t="str">
        <f t="shared" si="63"/>
        <v/>
      </c>
      <c r="BJ13" s="15" t="str">
        <f t="shared" si="23"/>
        <v/>
      </c>
      <c r="BK13" s="32" t="str">
        <f t="shared" si="24"/>
        <v/>
      </c>
      <c r="BL13" s="29" t="str">
        <f t="shared" si="64"/>
        <v/>
      </c>
      <c r="BM13" s="310">
        <v>14</v>
      </c>
      <c r="BN13" s="23" t="str">
        <f t="shared" si="25"/>
        <v/>
      </c>
      <c r="BO13" s="20" t="str">
        <f t="shared" si="26"/>
        <v/>
      </c>
      <c r="BP13" s="21" t="str">
        <f t="shared" si="65"/>
        <v/>
      </c>
      <c r="BQ13" s="17" t="str">
        <f t="shared" si="66"/>
        <v/>
      </c>
      <c r="BR13" s="31" t="str">
        <f t="shared" si="67"/>
        <v/>
      </c>
      <c r="BS13" s="15" t="str">
        <f t="shared" si="27"/>
        <v/>
      </c>
      <c r="BT13" s="32" t="str">
        <f t="shared" si="28"/>
        <v/>
      </c>
      <c r="BU13" s="29" t="str">
        <f t="shared" si="68"/>
        <v/>
      </c>
      <c r="BV13" s="2">
        <v>14</v>
      </c>
      <c r="BX13" s="47">
        <v>14</v>
      </c>
      <c r="BY13" s="63" t="str">
        <f t="shared" si="29"/>
        <v/>
      </c>
      <c r="BZ13" s="63" t="str">
        <f t="shared" si="69"/>
        <v/>
      </c>
      <c r="CA13" s="63" t="str">
        <f t="shared" si="70"/>
        <v/>
      </c>
      <c r="CB13" s="64" t="str">
        <f t="shared" si="30"/>
        <v/>
      </c>
      <c r="CC13" s="65" t="str">
        <f t="shared" si="71"/>
        <v/>
      </c>
      <c r="CD13" s="52" t="str">
        <f t="shared" si="72"/>
        <v/>
      </c>
      <c r="CE13" s="13" t="str">
        <f t="shared" si="31"/>
        <v/>
      </c>
      <c r="CF13" s="14" t="str">
        <f t="shared" si="32"/>
        <v/>
      </c>
      <c r="CG13" s="53" t="str">
        <f t="shared" si="73"/>
        <v/>
      </c>
      <c r="CH13" s="12"/>
      <c r="CI13" s="47">
        <v>14</v>
      </c>
      <c r="CJ13" s="63" t="e">
        <f t="shared" si="74"/>
        <v>#N/A</v>
      </c>
      <c r="CK13" s="63" t="e">
        <f t="shared" si="74"/>
        <v>#N/A</v>
      </c>
      <c r="CL13" s="63" t="e">
        <f t="shared" si="74"/>
        <v>#N/A</v>
      </c>
      <c r="CM13" s="63" t="e">
        <f t="shared" si="74"/>
        <v>#N/A</v>
      </c>
      <c r="CN13" s="73" t="e">
        <f t="shared" si="74"/>
        <v>#N/A</v>
      </c>
      <c r="CO13" s="63" t="e">
        <f t="shared" si="75"/>
        <v>#N/A</v>
      </c>
      <c r="CP13" s="73" t="e">
        <f t="shared" si="76"/>
        <v>#N/A</v>
      </c>
    </row>
    <row r="14" spans="1:95" ht="15" customHeight="1">
      <c r="A14" s="1">
        <v>15</v>
      </c>
      <c r="B14" s="18">
        <f t="shared" si="0"/>
        <v>0</v>
      </c>
      <c r="C14" s="15">
        <f>IF($B$5&gt;$A14,"",ROUND($E$6*(21.992097*(1-EXP(-0.028379*A14))^0.981797)/(21.992097*(1-EXP(-0.028379*40))^0.981797),1))</f>
        <v>10.5</v>
      </c>
      <c r="D14" s="77" t="e">
        <f t="shared" si="34"/>
        <v>#DIV/0!</v>
      </c>
      <c r="E14" s="16" t="e">
        <f t="shared" si="35"/>
        <v>#DIV/0!</v>
      </c>
      <c r="F14" s="17" t="e">
        <f t="shared" si="36"/>
        <v>#DIV/0!</v>
      </c>
      <c r="G14" s="31">
        <f t="shared" si="37"/>
        <v>4.8660154999999996</v>
      </c>
      <c r="H14" s="15" t="e">
        <f t="shared" si="38"/>
        <v>#DIV/0!</v>
      </c>
      <c r="I14" s="32" t="e">
        <f t="shared" si="39"/>
        <v>#DIV/0!</v>
      </c>
      <c r="J14" s="29" t="e">
        <f t="shared" si="40"/>
        <v>#DIV/0!</v>
      </c>
      <c r="K14" s="310">
        <v>15</v>
      </c>
      <c r="L14" s="19" t="str">
        <f t="shared" si="1"/>
        <v/>
      </c>
      <c r="M14" s="15" t="str">
        <f t="shared" si="2"/>
        <v/>
      </c>
      <c r="N14" s="16" t="str">
        <f t="shared" si="41"/>
        <v/>
      </c>
      <c r="O14" s="17" t="str">
        <f t="shared" si="42"/>
        <v/>
      </c>
      <c r="P14" s="31" t="str">
        <f t="shared" si="43"/>
        <v/>
      </c>
      <c r="Q14" s="15" t="str">
        <f t="shared" si="3"/>
        <v/>
      </c>
      <c r="R14" s="32" t="str">
        <f t="shared" si="4"/>
        <v/>
      </c>
      <c r="S14" s="29" t="str">
        <f t="shared" si="44"/>
        <v/>
      </c>
      <c r="T14" s="310">
        <v>15</v>
      </c>
      <c r="U14" s="23" t="str">
        <f t="shared" si="5"/>
        <v/>
      </c>
      <c r="V14" s="20" t="str">
        <f t="shared" si="6"/>
        <v/>
      </c>
      <c r="W14" s="21" t="str">
        <f t="shared" si="45"/>
        <v/>
      </c>
      <c r="X14" s="17" t="str">
        <f t="shared" si="46"/>
        <v/>
      </c>
      <c r="Y14" s="31" t="str">
        <f t="shared" si="47"/>
        <v/>
      </c>
      <c r="Z14" s="15" t="str">
        <f t="shared" si="7"/>
        <v/>
      </c>
      <c r="AA14" s="32" t="str">
        <f t="shared" si="8"/>
        <v/>
      </c>
      <c r="AB14" s="29" t="str">
        <f t="shared" si="48"/>
        <v/>
      </c>
      <c r="AC14" s="310">
        <v>15</v>
      </c>
      <c r="AD14" s="23" t="str">
        <f t="shared" si="9"/>
        <v/>
      </c>
      <c r="AE14" s="20" t="str">
        <f t="shared" si="10"/>
        <v/>
      </c>
      <c r="AF14" s="21" t="str">
        <f t="shared" si="49"/>
        <v/>
      </c>
      <c r="AG14" s="17" t="str">
        <f t="shared" si="50"/>
        <v/>
      </c>
      <c r="AH14" s="31" t="str">
        <f t="shared" si="51"/>
        <v/>
      </c>
      <c r="AI14" s="15" t="str">
        <f t="shared" si="11"/>
        <v/>
      </c>
      <c r="AJ14" s="32" t="str">
        <f t="shared" si="12"/>
        <v/>
      </c>
      <c r="AK14" s="29" t="str">
        <f t="shared" si="52"/>
        <v/>
      </c>
      <c r="AL14" s="310">
        <v>15</v>
      </c>
      <c r="AM14" s="23" t="str">
        <f t="shared" si="13"/>
        <v/>
      </c>
      <c r="AN14" s="20" t="str">
        <f t="shared" si="14"/>
        <v/>
      </c>
      <c r="AO14" s="21" t="str">
        <f t="shared" si="53"/>
        <v/>
      </c>
      <c r="AP14" s="17" t="str">
        <f t="shared" si="54"/>
        <v/>
      </c>
      <c r="AQ14" s="31" t="str">
        <f t="shared" si="55"/>
        <v/>
      </c>
      <c r="AR14" s="15" t="str">
        <f t="shared" si="15"/>
        <v/>
      </c>
      <c r="AS14" s="32" t="str">
        <f t="shared" si="16"/>
        <v/>
      </c>
      <c r="AT14" s="29" t="str">
        <f t="shared" si="56"/>
        <v/>
      </c>
      <c r="AU14" s="310">
        <v>15</v>
      </c>
      <c r="AV14" s="23" t="str">
        <f t="shared" si="17"/>
        <v/>
      </c>
      <c r="AW14" s="20" t="str">
        <f t="shared" si="18"/>
        <v/>
      </c>
      <c r="AX14" s="21" t="str">
        <f t="shared" si="57"/>
        <v/>
      </c>
      <c r="AY14" s="17" t="str">
        <f t="shared" si="58"/>
        <v/>
      </c>
      <c r="AZ14" s="31" t="str">
        <f t="shared" si="59"/>
        <v/>
      </c>
      <c r="BA14" s="15" t="str">
        <f t="shared" si="19"/>
        <v/>
      </c>
      <c r="BB14" s="32" t="str">
        <f t="shared" si="20"/>
        <v/>
      </c>
      <c r="BC14" s="29" t="str">
        <f t="shared" si="60"/>
        <v/>
      </c>
      <c r="BD14" s="310">
        <v>15</v>
      </c>
      <c r="BE14" s="23" t="str">
        <f t="shared" si="21"/>
        <v/>
      </c>
      <c r="BF14" s="20" t="str">
        <f t="shared" si="22"/>
        <v/>
      </c>
      <c r="BG14" s="21" t="str">
        <f t="shared" si="61"/>
        <v/>
      </c>
      <c r="BH14" s="17" t="str">
        <f t="shared" si="62"/>
        <v/>
      </c>
      <c r="BI14" s="31" t="str">
        <f t="shared" si="63"/>
        <v/>
      </c>
      <c r="BJ14" s="15" t="str">
        <f t="shared" si="23"/>
        <v/>
      </c>
      <c r="BK14" s="32" t="str">
        <f t="shared" si="24"/>
        <v/>
      </c>
      <c r="BL14" s="29" t="str">
        <f t="shared" si="64"/>
        <v/>
      </c>
      <c r="BM14" s="310">
        <v>15</v>
      </c>
      <c r="BN14" s="23" t="str">
        <f t="shared" si="25"/>
        <v/>
      </c>
      <c r="BO14" s="20" t="str">
        <f t="shared" si="26"/>
        <v/>
      </c>
      <c r="BP14" s="21" t="str">
        <f t="shared" si="65"/>
        <v/>
      </c>
      <c r="BQ14" s="17" t="str">
        <f t="shared" si="66"/>
        <v/>
      </c>
      <c r="BR14" s="31" t="str">
        <f t="shared" si="67"/>
        <v/>
      </c>
      <c r="BS14" s="15" t="str">
        <f t="shared" si="27"/>
        <v/>
      </c>
      <c r="BT14" s="32" t="str">
        <f t="shared" si="28"/>
        <v/>
      </c>
      <c r="BU14" s="29" t="str">
        <f t="shared" si="68"/>
        <v/>
      </c>
      <c r="BV14" s="2">
        <v>15</v>
      </c>
      <c r="BX14" s="47">
        <v>15</v>
      </c>
      <c r="BY14" s="63">
        <f t="shared" si="29"/>
        <v>0</v>
      </c>
      <c r="BZ14" s="63">
        <f t="shared" si="69"/>
        <v>10.5</v>
      </c>
      <c r="CA14" s="63" t="e">
        <f t="shared" si="70"/>
        <v>#DIV/0!</v>
      </c>
      <c r="CB14" s="64" t="e">
        <f t="shared" si="30"/>
        <v>#DIV/0!</v>
      </c>
      <c r="CC14" s="65" t="e">
        <f t="shared" si="71"/>
        <v>#DIV/0!</v>
      </c>
      <c r="CD14" s="52">
        <f t="shared" si="72"/>
        <v>4.8660154999999996</v>
      </c>
      <c r="CE14" s="13" t="e">
        <f t="shared" si="31"/>
        <v>#DIV/0!</v>
      </c>
      <c r="CF14" s="14" t="e">
        <f t="shared" si="32"/>
        <v>#DIV/0!</v>
      </c>
      <c r="CG14" s="53" t="e">
        <f t="shared" si="73"/>
        <v>#DIV/0!</v>
      </c>
      <c r="CH14" s="12"/>
      <c r="CI14" s="47">
        <v>15</v>
      </c>
      <c r="CJ14" s="63">
        <f t="shared" si="74"/>
        <v>0</v>
      </c>
      <c r="CK14" s="63">
        <f t="shared" si="74"/>
        <v>10.5</v>
      </c>
      <c r="CL14" s="63" t="e">
        <f t="shared" si="74"/>
        <v>#DIV/0!</v>
      </c>
      <c r="CM14" s="63" t="e">
        <f t="shared" si="74"/>
        <v>#DIV/0!</v>
      </c>
      <c r="CN14" s="73" t="e">
        <f t="shared" si="74"/>
        <v>#DIV/0!</v>
      </c>
      <c r="CO14" s="63" t="e">
        <f t="shared" si="75"/>
        <v>#DIV/0!</v>
      </c>
      <c r="CP14" s="73" t="e">
        <f t="shared" si="76"/>
        <v>#DIV/0!</v>
      </c>
    </row>
    <row r="15" spans="1:95" ht="15" customHeight="1">
      <c r="A15" s="2">
        <v>16</v>
      </c>
      <c r="B15" s="18">
        <f t="shared" si="0"/>
        <v>0</v>
      </c>
      <c r="C15" s="15">
        <f t="shared" si="33"/>
        <v>11</v>
      </c>
      <c r="D15" s="77" t="e">
        <f t="shared" si="34"/>
        <v>#DIV/0!</v>
      </c>
      <c r="E15" s="16" t="e">
        <f t="shared" si="35"/>
        <v>#DIV/0!</v>
      </c>
      <c r="F15" s="17" t="e">
        <f t="shared" si="36"/>
        <v>#DIV/0!</v>
      </c>
      <c r="G15" s="31">
        <f t="shared" si="37"/>
        <v>5.0783849999999999</v>
      </c>
      <c r="H15" s="15" t="e">
        <f t="shared" si="38"/>
        <v>#DIV/0!</v>
      </c>
      <c r="I15" s="32" t="e">
        <f t="shared" si="39"/>
        <v>#DIV/0!</v>
      </c>
      <c r="J15" s="29" t="e">
        <f t="shared" si="40"/>
        <v>#DIV/0!</v>
      </c>
      <c r="K15" s="310">
        <v>16</v>
      </c>
      <c r="L15" s="23" t="str">
        <f t="shared" si="1"/>
        <v/>
      </c>
      <c r="M15" s="20" t="str">
        <f t="shared" si="2"/>
        <v/>
      </c>
      <c r="N15" s="16" t="str">
        <f t="shared" si="41"/>
        <v/>
      </c>
      <c r="O15" s="17" t="str">
        <f t="shared" si="42"/>
        <v/>
      </c>
      <c r="P15" s="31" t="str">
        <f t="shared" si="43"/>
        <v/>
      </c>
      <c r="Q15" s="15" t="str">
        <f t="shared" si="3"/>
        <v/>
      </c>
      <c r="R15" s="32" t="str">
        <f t="shared" si="4"/>
        <v/>
      </c>
      <c r="S15" s="29" t="str">
        <f t="shared" si="44"/>
        <v/>
      </c>
      <c r="T15" s="310">
        <v>16</v>
      </c>
      <c r="U15" s="23" t="str">
        <f t="shared" si="5"/>
        <v/>
      </c>
      <c r="V15" s="20" t="str">
        <f t="shared" si="6"/>
        <v/>
      </c>
      <c r="W15" s="21" t="str">
        <f t="shared" si="45"/>
        <v/>
      </c>
      <c r="X15" s="17" t="str">
        <f t="shared" si="46"/>
        <v/>
      </c>
      <c r="Y15" s="31" t="str">
        <f t="shared" si="47"/>
        <v/>
      </c>
      <c r="Z15" s="15" t="str">
        <f t="shared" si="7"/>
        <v/>
      </c>
      <c r="AA15" s="32" t="str">
        <f t="shared" si="8"/>
        <v/>
      </c>
      <c r="AB15" s="29" t="str">
        <f t="shared" si="48"/>
        <v/>
      </c>
      <c r="AC15" s="310">
        <v>16</v>
      </c>
      <c r="AD15" s="23" t="str">
        <f t="shared" si="9"/>
        <v/>
      </c>
      <c r="AE15" s="20" t="str">
        <f t="shared" si="10"/>
        <v/>
      </c>
      <c r="AF15" s="21" t="str">
        <f t="shared" si="49"/>
        <v/>
      </c>
      <c r="AG15" s="17" t="str">
        <f t="shared" si="50"/>
        <v/>
      </c>
      <c r="AH15" s="31" t="str">
        <f t="shared" si="51"/>
        <v/>
      </c>
      <c r="AI15" s="15" t="str">
        <f t="shared" si="11"/>
        <v/>
      </c>
      <c r="AJ15" s="32" t="str">
        <f t="shared" si="12"/>
        <v/>
      </c>
      <c r="AK15" s="29" t="str">
        <f t="shared" si="52"/>
        <v/>
      </c>
      <c r="AL15" s="310">
        <v>16</v>
      </c>
      <c r="AM15" s="23" t="str">
        <f t="shared" si="13"/>
        <v/>
      </c>
      <c r="AN15" s="20" t="str">
        <f t="shared" si="14"/>
        <v/>
      </c>
      <c r="AO15" s="21" t="str">
        <f t="shared" si="53"/>
        <v/>
      </c>
      <c r="AP15" s="17" t="str">
        <f t="shared" si="54"/>
        <v/>
      </c>
      <c r="AQ15" s="31" t="str">
        <f t="shared" si="55"/>
        <v/>
      </c>
      <c r="AR15" s="15" t="str">
        <f t="shared" si="15"/>
        <v/>
      </c>
      <c r="AS15" s="32" t="str">
        <f t="shared" si="16"/>
        <v/>
      </c>
      <c r="AT15" s="29" t="str">
        <f t="shared" si="56"/>
        <v/>
      </c>
      <c r="AU15" s="310">
        <v>16</v>
      </c>
      <c r="AV15" s="23" t="str">
        <f t="shared" si="17"/>
        <v/>
      </c>
      <c r="AW15" s="20" t="str">
        <f t="shared" si="18"/>
        <v/>
      </c>
      <c r="AX15" s="21" t="str">
        <f t="shared" si="57"/>
        <v/>
      </c>
      <c r="AY15" s="17" t="str">
        <f t="shared" si="58"/>
        <v/>
      </c>
      <c r="AZ15" s="31" t="str">
        <f t="shared" si="59"/>
        <v/>
      </c>
      <c r="BA15" s="15" t="str">
        <f t="shared" si="19"/>
        <v/>
      </c>
      <c r="BB15" s="32" t="str">
        <f t="shared" si="20"/>
        <v/>
      </c>
      <c r="BC15" s="29" t="str">
        <f t="shared" si="60"/>
        <v/>
      </c>
      <c r="BD15" s="310">
        <v>16</v>
      </c>
      <c r="BE15" s="23" t="str">
        <f t="shared" si="21"/>
        <v/>
      </c>
      <c r="BF15" s="20" t="str">
        <f t="shared" si="22"/>
        <v/>
      </c>
      <c r="BG15" s="21" t="str">
        <f t="shared" si="61"/>
        <v/>
      </c>
      <c r="BH15" s="17" t="str">
        <f t="shared" si="62"/>
        <v/>
      </c>
      <c r="BI15" s="31" t="str">
        <f t="shared" si="63"/>
        <v/>
      </c>
      <c r="BJ15" s="15" t="str">
        <f t="shared" si="23"/>
        <v/>
      </c>
      <c r="BK15" s="32" t="str">
        <f t="shared" si="24"/>
        <v/>
      </c>
      <c r="BL15" s="29" t="str">
        <f t="shared" si="64"/>
        <v/>
      </c>
      <c r="BM15" s="310">
        <v>16</v>
      </c>
      <c r="BN15" s="23" t="str">
        <f t="shared" si="25"/>
        <v/>
      </c>
      <c r="BO15" s="20" t="str">
        <f t="shared" si="26"/>
        <v/>
      </c>
      <c r="BP15" s="21" t="str">
        <f t="shared" si="65"/>
        <v/>
      </c>
      <c r="BQ15" s="17" t="str">
        <f t="shared" si="66"/>
        <v/>
      </c>
      <c r="BR15" s="31" t="str">
        <f t="shared" si="67"/>
        <v/>
      </c>
      <c r="BS15" s="15" t="str">
        <f t="shared" si="27"/>
        <v/>
      </c>
      <c r="BT15" s="32" t="str">
        <f t="shared" si="28"/>
        <v/>
      </c>
      <c r="BU15" s="29" t="str">
        <f t="shared" si="68"/>
        <v/>
      </c>
      <c r="BV15" s="2">
        <v>16</v>
      </c>
      <c r="BX15" s="47">
        <v>16</v>
      </c>
      <c r="BY15" s="63">
        <f t="shared" si="29"/>
        <v>0</v>
      </c>
      <c r="BZ15" s="63">
        <f t="shared" si="69"/>
        <v>11</v>
      </c>
      <c r="CA15" s="63" t="e">
        <f t="shared" si="70"/>
        <v>#DIV/0!</v>
      </c>
      <c r="CB15" s="64" t="e">
        <f t="shared" si="30"/>
        <v>#DIV/0!</v>
      </c>
      <c r="CC15" s="65" t="e">
        <f t="shared" si="71"/>
        <v>#DIV/0!</v>
      </c>
      <c r="CD15" s="52">
        <f t="shared" si="72"/>
        <v>5.0783849999999999</v>
      </c>
      <c r="CE15" s="13" t="e">
        <f t="shared" si="31"/>
        <v>#DIV/0!</v>
      </c>
      <c r="CF15" s="14" t="e">
        <f t="shared" si="32"/>
        <v>#DIV/0!</v>
      </c>
      <c r="CG15" s="53" t="e">
        <f t="shared" si="73"/>
        <v>#DIV/0!</v>
      </c>
      <c r="CH15" s="12"/>
      <c r="CI15" s="47">
        <v>16</v>
      </c>
      <c r="CJ15" s="63">
        <f t="shared" si="74"/>
        <v>0</v>
      </c>
      <c r="CK15" s="63">
        <f t="shared" si="74"/>
        <v>11</v>
      </c>
      <c r="CL15" s="63" t="e">
        <f t="shared" si="74"/>
        <v>#DIV/0!</v>
      </c>
      <c r="CM15" s="63" t="e">
        <f t="shared" si="74"/>
        <v>#DIV/0!</v>
      </c>
      <c r="CN15" s="73" t="e">
        <f t="shared" si="74"/>
        <v>#DIV/0!</v>
      </c>
      <c r="CO15" s="63" t="e">
        <f t="shared" si="75"/>
        <v>#DIV/0!</v>
      </c>
      <c r="CP15" s="73" t="e">
        <f t="shared" si="76"/>
        <v>#DIV/0!</v>
      </c>
    </row>
    <row r="16" spans="1:95" ht="15" customHeight="1">
      <c r="A16" s="2">
        <v>17</v>
      </c>
      <c r="B16" s="18">
        <f t="shared" si="0"/>
        <v>0</v>
      </c>
      <c r="C16" s="15">
        <f t="shared" si="33"/>
        <v>11.6</v>
      </c>
      <c r="D16" s="77" t="e">
        <f t="shared" si="34"/>
        <v>#DIV/0!</v>
      </c>
      <c r="E16" s="16" t="e">
        <f t="shared" si="35"/>
        <v>#DIV/0!</v>
      </c>
      <c r="F16" s="17" t="e">
        <f t="shared" si="36"/>
        <v>#DIV/0!</v>
      </c>
      <c r="G16" s="31">
        <f t="shared" si="37"/>
        <v>5.3332283999999994</v>
      </c>
      <c r="H16" s="15" t="e">
        <f t="shared" si="38"/>
        <v>#DIV/0!</v>
      </c>
      <c r="I16" s="32" t="e">
        <f t="shared" si="39"/>
        <v>#DIV/0!</v>
      </c>
      <c r="J16" s="29" t="e">
        <f t="shared" si="40"/>
        <v>#DIV/0!</v>
      </c>
      <c r="K16" s="310">
        <v>17</v>
      </c>
      <c r="L16" s="23" t="str">
        <f t="shared" si="1"/>
        <v/>
      </c>
      <c r="M16" s="20" t="str">
        <f t="shared" si="2"/>
        <v/>
      </c>
      <c r="N16" s="16" t="str">
        <f t="shared" si="41"/>
        <v/>
      </c>
      <c r="O16" s="17" t="str">
        <f t="shared" si="42"/>
        <v/>
      </c>
      <c r="P16" s="31" t="str">
        <f t="shared" si="43"/>
        <v/>
      </c>
      <c r="Q16" s="15" t="str">
        <f t="shared" si="3"/>
        <v/>
      </c>
      <c r="R16" s="32" t="str">
        <f t="shared" si="4"/>
        <v/>
      </c>
      <c r="S16" s="29" t="str">
        <f t="shared" si="44"/>
        <v/>
      </c>
      <c r="T16" s="310">
        <v>17</v>
      </c>
      <c r="U16" s="23" t="str">
        <f t="shared" si="5"/>
        <v/>
      </c>
      <c r="V16" s="20" t="str">
        <f t="shared" si="6"/>
        <v/>
      </c>
      <c r="W16" s="21" t="str">
        <f t="shared" si="45"/>
        <v/>
      </c>
      <c r="X16" s="17" t="str">
        <f t="shared" si="46"/>
        <v/>
      </c>
      <c r="Y16" s="31" t="str">
        <f t="shared" si="47"/>
        <v/>
      </c>
      <c r="Z16" s="15" t="str">
        <f t="shared" si="7"/>
        <v/>
      </c>
      <c r="AA16" s="32" t="str">
        <f t="shared" si="8"/>
        <v/>
      </c>
      <c r="AB16" s="29" t="str">
        <f t="shared" si="48"/>
        <v/>
      </c>
      <c r="AC16" s="310">
        <v>17</v>
      </c>
      <c r="AD16" s="23" t="str">
        <f t="shared" si="9"/>
        <v/>
      </c>
      <c r="AE16" s="20" t="str">
        <f t="shared" si="10"/>
        <v/>
      </c>
      <c r="AF16" s="21" t="str">
        <f t="shared" si="49"/>
        <v/>
      </c>
      <c r="AG16" s="17" t="str">
        <f t="shared" si="50"/>
        <v/>
      </c>
      <c r="AH16" s="31" t="str">
        <f t="shared" si="51"/>
        <v/>
      </c>
      <c r="AI16" s="15" t="str">
        <f t="shared" si="11"/>
        <v/>
      </c>
      <c r="AJ16" s="32" t="str">
        <f t="shared" si="12"/>
        <v/>
      </c>
      <c r="AK16" s="29" t="str">
        <f t="shared" si="52"/>
        <v/>
      </c>
      <c r="AL16" s="310">
        <v>17</v>
      </c>
      <c r="AM16" s="23" t="str">
        <f t="shared" si="13"/>
        <v/>
      </c>
      <c r="AN16" s="20" t="str">
        <f t="shared" si="14"/>
        <v/>
      </c>
      <c r="AO16" s="21" t="str">
        <f t="shared" si="53"/>
        <v/>
      </c>
      <c r="AP16" s="17" t="str">
        <f t="shared" si="54"/>
        <v/>
      </c>
      <c r="AQ16" s="31" t="str">
        <f t="shared" si="55"/>
        <v/>
      </c>
      <c r="AR16" s="15" t="str">
        <f t="shared" si="15"/>
        <v/>
      </c>
      <c r="AS16" s="32" t="str">
        <f t="shared" si="16"/>
        <v/>
      </c>
      <c r="AT16" s="29" t="str">
        <f t="shared" si="56"/>
        <v/>
      </c>
      <c r="AU16" s="310">
        <v>17</v>
      </c>
      <c r="AV16" s="23" t="str">
        <f t="shared" si="17"/>
        <v/>
      </c>
      <c r="AW16" s="20" t="str">
        <f t="shared" si="18"/>
        <v/>
      </c>
      <c r="AX16" s="21" t="str">
        <f t="shared" si="57"/>
        <v/>
      </c>
      <c r="AY16" s="17" t="str">
        <f t="shared" si="58"/>
        <v/>
      </c>
      <c r="AZ16" s="31" t="str">
        <f t="shared" si="59"/>
        <v/>
      </c>
      <c r="BA16" s="15" t="str">
        <f t="shared" si="19"/>
        <v/>
      </c>
      <c r="BB16" s="32" t="str">
        <f t="shared" si="20"/>
        <v/>
      </c>
      <c r="BC16" s="29" t="str">
        <f t="shared" si="60"/>
        <v/>
      </c>
      <c r="BD16" s="310">
        <v>17</v>
      </c>
      <c r="BE16" s="23" t="str">
        <f t="shared" si="21"/>
        <v/>
      </c>
      <c r="BF16" s="20" t="str">
        <f t="shared" si="22"/>
        <v/>
      </c>
      <c r="BG16" s="21" t="str">
        <f t="shared" si="61"/>
        <v/>
      </c>
      <c r="BH16" s="17" t="str">
        <f t="shared" si="62"/>
        <v/>
      </c>
      <c r="BI16" s="31" t="str">
        <f t="shared" si="63"/>
        <v/>
      </c>
      <c r="BJ16" s="15" t="str">
        <f t="shared" si="23"/>
        <v/>
      </c>
      <c r="BK16" s="32" t="str">
        <f t="shared" si="24"/>
        <v/>
      </c>
      <c r="BL16" s="29" t="str">
        <f t="shared" si="64"/>
        <v/>
      </c>
      <c r="BM16" s="310">
        <v>17</v>
      </c>
      <c r="BN16" s="23" t="str">
        <f t="shared" si="25"/>
        <v/>
      </c>
      <c r="BO16" s="20" t="str">
        <f t="shared" si="26"/>
        <v/>
      </c>
      <c r="BP16" s="21" t="str">
        <f t="shared" si="65"/>
        <v/>
      </c>
      <c r="BQ16" s="17" t="str">
        <f t="shared" si="66"/>
        <v/>
      </c>
      <c r="BR16" s="31" t="str">
        <f t="shared" si="67"/>
        <v/>
      </c>
      <c r="BS16" s="15" t="str">
        <f t="shared" si="27"/>
        <v/>
      </c>
      <c r="BT16" s="32" t="str">
        <f t="shared" si="28"/>
        <v/>
      </c>
      <c r="BU16" s="29" t="str">
        <f t="shared" si="68"/>
        <v/>
      </c>
      <c r="BV16" s="2">
        <v>17</v>
      </c>
      <c r="BX16" s="47">
        <v>17</v>
      </c>
      <c r="BY16" s="63">
        <f t="shared" si="29"/>
        <v>0</v>
      </c>
      <c r="BZ16" s="63">
        <f t="shared" si="69"/>
        <v>11.6</v>
      </c>
      <c r="CA16" s="63" t="e">
        <f t="shared" si="70"/>
        <v>#DIV/0!</v>
      </c>
      <c r="CB16" s="64" t="e">
        <f t="shared" si="30"/>
        <v>#DIV/0!</v>
      </c>
      <c r="CC16" s="65" t="e">
        <f t="shared" si="71"/>
        <v>#DIV/0!</v>
      </c>
      <c r="CD16" s="52">
        <f t="shared" si="72"/>
        <v>5.3332283999999994</v>
      </c>
      <c r="CE16" s="13" t="e">
        <f t="shared" si="31"/>
        <v>#DIV/0!</v>
      </c>
      <c r="CF16" s="14" t="e">
        <f t="shared" si="32"/>
        <v>#DIV/0!</v>
      </c>
      <c r="CG16" s="53" t="e">
        <f t="shared" si="73"/>
        <v>#DIV/0!</v>
      </c>
      <c r="CH16" s="12"/>
      <c r="CI16" s="47">
        <v>17</v>
      </c>
      <c r="CJ16" s="63">
        <f t="shared" si="74"/>
        <v>0</v>
      </c>
      <c r="CK16" s="63">
        <f t="shared" si="74"/>
        <v>11.6</v>
      </c>
      <c r="CL16" s="63" t="e">
        <f t="shared" si="74"/>
        <v>#DIV/0!</v>
      </c>
      <c r="CM16" s="63" t="e">
        <f t="shared" si="74"/>
        <v>#DIV/0!</v>
      </c>
      <c r="CN16" s="73" t="e">
        <f t="shared" si="74"/>
        <v>#DIV/0!</v>
      </c>
      <c r="CO16" s="63" t="e">
        <f t="shared" si="75"/>
        <v>#DIV/0!</v>
      </c>
      <c r="CP16" s="73" t="e">
        <f t="shared" si="76"/>
        <v>#DIV/0!</v>
      </c>
    </row>
    <row r="17" spans="1:94" ht="15" customHeight="1">
      <c r="A17" s="2">
        <v>18</v>
      </c>
      <c r="B17" s="18">
        <f t="shared" si="0"/>
        <v>0</v>
      </c>
      <c r="C17" s="15">
        <f t="shared" si="33"/>
        <v>12.1</v>
      </c>
      <c r="D17" s="77" t="e">
        <f t="shared" si="34"/>
        <v>#DIV/0!</v>
      </c>
      <c r="E17" s="16" t="e">
        <f t="shared" si="35"/>
        <v>#DIV/0!</v>
      </c>
      <c r="F17" s="17" t="e">
        <f t="shared" si="36"/>
        <v>#DIV/0!</v>
      </c>
      <c r="G17" s="31">
        <f t="shared" si="37"/>
        <v>5.5455978999999997</v>
      </c>
      <c r="H17" s="15" t="e">
        <f t="shared" si="38"/>
        <v>#DIV/0!</v>
      </c>
      <c r="I17" s="32" t="e">
        <f t="shared" si="39"/>
        <v>#DIV/0!</v>
      </c>
      <c r="J17" s="29" t="e">
        <f t="shared" si="40"/>
        <v>#DIV/0!</v>
      </c>
      <c r="K17" s="310">
        <v>18</v>
      </c>
      <c r="L17" s="23" t="str">
        <f t="shared" si="1"/>
        <v/>
      </c>
      <c r="M17" s="20" t="str">
        <f t="shared" si="2"/>
        <v/>
      </c>
      <c r="N17" s="16" t="str">
        <f t="shared" si="41"/>
        <v/>
      </c>
      <c r="O17" s="17" t="str">
        <f t="shared" si="42"/>
        <v/>
      </c>
      <c r="P17" s="31" t="str">
        <f t="shared" si="43"/>
        <v/>
      </c>
      <c r="Q17" s="15" t="str">
        <f t="shared" si="3"/>
        <v/>
      </c>
      <c r="R17" s="32" t="str">
        <f t="shared" si="4"/>
        <v/>
      </c>
      <c r="S17" s="29" t="str">
        <f t="shared" si="44"/>
        <v/>
      </c>
      <c r="T17" s="310">
        <v>18</v>
      </c>
      <c r="U17" s="23" t="str">
        <f t="shared" si="5"/>
        <v/>
      </c>
      <c r="V17" s="20" t="str">
        <f t="shared" si="6"/>
        <v/>
      </c>
      <c r="W17" s="21" t="str">
        <f t="shared" si="45"/>
        <v/>
      </c>
      <c r="X17" s="17" t="str">
        <f t="shared" si="46"/>
        <v/>
      </c>
      <c r="Y17" s="31" t="str">
        <f t="shared" si="47"/>
        <v/>
      </c>
      <c r="Z17" s="15" t="str">
        <f t="shared" si="7"/>
        <v/>
      </c>
      <c r="AA17" s="32" t="str">
        <f t="shared" si="8"/>
        <v/>
      </c>
      <c r="AB17" s="29" t="str">
        <f t="shared" si="48"/>
        <v/>
      </c>
      <c r="AC17" s="310">
        <v>18</v>
      </c>
      <c r="AD17" s="23" t="str">
        <f t="shared" si="9"/>
        <v/>
      </c>
      <c r="AE17" s="20" t="str">
        <f t="shared" si="10"/>
        <v/>
      </c>
      <c r="AF17" s="21" t="str">
        <f t="shared" si="49"/>
        <v/>
      </c>
      <c r="AG17" s="17" t="str">
        <f t="shared" si="50"/>
        <v/>
      </c>
      <c r="AH17" s="31" t="str">
        <f t="shared" si="51"/>
        <v/>
      </c>
      <c r="AI17" s="15" t="str">
        <f t="shared" si="11"/>
        <v/>
      </c>
      <c r="AJ17" s="32" t="str">
        <f t="shared" si="12"/>
        <v/>
      </c>
      <c r="AK17" s="29" t="str">
        <f t="shared" si="52"/>
        <v/>
      </c>
      <c r="AL17" s="310">
        <v>18</v>
      </c>
      <c r="AM17" s="23" t="str">
        <f t="shared" si="13"/>
        <v/>
      </c>
      <c r="AN17" s="20" t="str">
        <f t="shared" si="14"/>
        <v/>
      </c>
      <c r="AO17" s="21" t="str">
        <f t="shared" si="53"/>
        <v/>
      </c>
      <c r="AP17" s="17" t="str">
        <f t="shared" si="54"/>
        <v/>
      </c>
      <c r="AQ17" s="31" t="str">
        <f t="shared" si="55"/>
        <v/>
      </c>
      <c r="AR17" s="15" t="str">
        <f t="shared" si="15"/>
        <v/>
      </c>
      <c r="AS17" s="32" t="str">
        <f t="shared" si="16"/>
        <v/>
      </c>
      <c r="AT17" s="29" t="str">
        <f t="shared" si="56"/>
        <v/>
      </c>
      <c r="AU17" s="310">
        <v>18</v>
      </c>
      <c r="AV17" s="23" t="str">
        <f t="shared" si="17"/>
        <v/>
      </c>
      <c r="AW17" s="20" t="str">
        <f t="shared" si="18"/>
        <v/>
      </c>
      <c r="AX17" s="21" t="str">
        <f t="shared" si="57"/>
        <v/>
      </c>
      <c r="AY17" s="17" t="str">
        <f t="shared" si="58"/>
        <v/>
      </c>
      <c r="AZ17" s="31" t="str">
        <f t="shared" si="59"/>
        <v/>
      </c>
      <c r="BA17" s="15" t="str">
        <f t="shared" si="19"/>
        <v/>
      </c>
      <c r="BB17" s="32" t="str">
        <f t="shared" si="20"/>
        <v/>
      </c>
      <c r="BC17" s="29" t="str">
        <f t="shared" si="60"/>
        <v/>
      </c>
      <c r="BD17" s="310">
        <v>18</v>
      </c>
      <c r="BE17" s="23" t="str">
        <f t="shared" si="21"/>
        <v/>
      </c>
      <c r="BF17" s="20" t="str">
        <f t="shared" si="22"/>
        <v/>
      </c>
      <c r="BG17" s="21" t="str">
        <f t="shared" si="61"/>
        <v/>
      </c>
      <c r="BH17" s="17" t="str">
        <f t="shared" si="62"/>
        <v/>
      </c>
      <c r="BI17" s="31" t="str">
        <f t="shared" si="63"/>
        <v/>
      </c>
      <c r="BJ17" s="15" t="str">
        <f t="shared" si="23"/>
        <v/>
      </c>
      <c r="BK17" s="32" t="str">
        <f t="shared" si="24"/>
        <v/>
      </c>
      <c r="BL17" s="29" t="str">
        <f t="shared" si="64"/>
        <v/>
      </c>
      <c r="BM17" s="310">
        <v>18</v>
      </c>
      <c r="BN17" s="23" t="str">
        <f t="shared" si="25"/>
        <v/>
      </c>
      <c r="BO17" s="20" t="str">
        <f t="shared" si="26"/>
        <v/>
      </c>
      <c r="BP17" s="21" t="str">
        <f t="shared" si="65"/>
        <v/>
      </c>
      <c r="BQ17" s="17" t="str">
        <f t="shared" si="66"/>
        <v/>
      </c>
      <c r="BR17" s="31" t="str">
        <f t="shared" si="67"/>
        <v/>
      </c>
      <c r="BS17" s="15" t="str">
        <f t="shared" si="27"/>
        <v/>
      </c>
      <c r="BT17" s="32" t="str">
        <f t="shared" si="28"/>
        <v/>
      </c>
      <c r="BU17" s="29" t="str">
        <f t="shared" si="68"/>
        <v/>
      </c>
      <c r="BV17" s="2">
        <v>18</v>
      </c>
      <c r="BX17" s="47">
        <v>18</v>
      </c>
      <c r="BY17" s="63">
        <f t="shared" si="29"/>
        <v>0</v>
      </c>
      <c r="BZ17" s="63">
        <f t="shared" si="69"/>
        <v>12.1</v>
      </c>
      <c r="CA17" s="63" t="e">
        <f t="shared" si="70"/>
        <v>#DIV/0!</v>
      </c>
      <c r="CB17" s="64" t="e">
        <f t="shared" si="30"/>
        <v>#DIV/0!</v>
      </c>
      <c r="CC17" s="65" t="e">
        <f t="shared" si="71"/>
        <v>#DIV/0!</v>
      </c>
      <c r="CD17" s="52">
        <f t="shared" si="72"/>
        <v>5.5455978999999997</v>
      </c>
      <c r="CE17" s="13" t="e">
        <f t="shared" si="31"/>
        <v>#DIV/0!</v>
      </c>
      <c r="CF17" s="14" t="e">
        <f t="shared" si="32"/>
        <v>#DIV/0!</v>
      </c>
      <c r="CG17" s="53" t="e">
        <f t="shared" si="73"/>
        <v>#DIV/0!</v>
      </c>
      <c r="CH17" s="12"/>
      <c r="CI17" s="47">
        <v>18</v>
      </c>
      <c r="CJ17" s="63">
        <f t="shared" si="74"/>
        <v>0</v>
      </c>
      <c r="CK17" s="63">
        <f t="shared" si="74"/>
        <v>12.1</v>
      </c>
      <c r="CL17" s="63" t="e">
        <f t="shared" si="74"/>
        <v>#DIV/0!</v>
      </c>
      <c r="CM17" s="63" t="e">
        <f t="shared" si="74"/>
        <v>#DIV/0!</v>
      </c>
      <c r="CN17" s="73" t="e">
        <f t="shared" si="74"/>
        <v>#DIV/0!</v>
      </c>
      <c r="CO17" s="63" t="e">
        <f>IF($B$5&gt;$A17,NA(),D17)</f>
        <v>#DIV/0!</v>
      </c>
      <c r="CP17" s="73" t="e">
        <f t="shared" si="76"/>
        <v>#DIV/0!</v>
      </c>
    </row>
    <row r="18" spans="1:94" ht="15" customHeight="1">
      <c r="A18" s="2">
        <v>19</v>
      </c>
      <c r="B18" s="18">
        <f t="shared" si="0"/>
        <v>0</v>
      </c>
      <c r="C18" s="15">
        <f t="shared" si="33"/>
        <v>12.6</v>
      </c>
      <c r="D18" s="77" t="e">
        <f t="shared" si="34"/>
        <v>#DIV/0!</v>
      </c>
      <c r="E18" s="16" t="e">
        <f t="shared" si="35"/>
        <v>#DIV/0!</v>
      </c>
      <c r="F18" s="17" t="e">
        <f t="shared" si="36"/>
        <v>#DIV/0!</v>
      </c>
      <c r="G18" s="31">
        <f t="shared" si="37"/>
        <v>5.7579673999999992</v>
      </c>
      <c r="H18" s="15" t="e">
        <f t="shared" si="38"/>
        <v>#DIV/0!</v>
      </c>
      <c r="I18" s="32" t="e">
        <f t="shared" si="39"/>
        <v>#DIV/0!</v>
      </c>
      <c r="J18" s="29" t="e">
        <f t="shared" si="40"/>
        <v>#DIV/0!</v>
      </c>
      <c r="K18" s="310">
        <v>19</v>
      </c>
      <c r="L18" s="23" t="str">
        <f>IF(A18&gt;=$M$5,B18*(1-$M$6),"")</f>
        <v/>
      </c>
      <c r="M18" s="20" t="str">
        <f t="shared" si="2"/>
        <v/>
      </c>
      <c r="N18" s="16" t="str">
        <f t="shared" si="41"/>
        <v/>
      </c>
      <c r="O18" s="17" t="str">
        <f t="shared" si="42"/>
        <v/>
      </c>
      <c r="P18" s="31" t="str">
        <f t="shared" si="43"/>
        <v/>
      </c>
      <c r="Q18" s="15" t="str">
        <f t="shared" si="3"/>
        <v/>
      </c>
      <c r="R18" s="32" t="str">
        <f t="shared" si="4"/>
        <v/>
      </c>
      <c r="S18" s="29" t="str">
        <f t="shared" si="44"/>
        <v/>
      </c>
      <c r="T18" s="310">
        <v>19</v>
      </c>
      <c r="U18" s="23" t="str">
        <f t="shared" si="5"/>
        <v/>
      </c>
      <c r="V18" s="20" t="str">
        <f t="shared" si="6"/>
        <v/>
      </c>
      <c r="W18" s="21" t="str">
        <f t="shared" si="45"/>
        <v/>
      </c>
      <c r="X18" s="17" t="str">
        <f t="shared" si="46"/>
        <v/>
      </c>
      <c r="Y18" s="31" t="str">
        <f t="shared" si="47"/>
        <v/>
      </c>
      <c r="Z18" s="15" t="str">
        <f t="shared" si="7"/>
        <v/>
      </c>
      <c r="AA18" s="32" t="str">
        <f t="shared" si="8"/>
        <v/>
      </c>
      <c r="AB18" s="29" t="str">
        <f t="shared" si="48"/>
        <v/>
      </c>
      <c r="AC18" s="310">
        <v>19</v>
      </c>
      <c r="AD18" s="23" t="str">
        <f t="shared" si="9"/>
        <v/>
      </c>
      <c r="AE18" s="20" t="str">
        <f t="shared" si="10"/>
        <v/>
      </c>
      <c r="AF18" s="21" t="str">
        <f t="shared" si="49"/>
        <v/>
      </c>
      <c r="AG18" s="17" t="str">
        <f t="shared" si="50"/>
        <v/>
      </c>
      <c r="AH18" s="31" t="str">
        <f t="shared" si="51"/>
        <v/>
      </c>
      <c r="AI18" s="15" t="str">
        <f t="shared" si="11"/>
        <v/>
      </c>
      <c r="AJ18" s="32" t="str">
        <f t="shared" si="12"/>
        <v/>
      </c>
      <c r="AK18" s="29" t="str">
        <f t="shared" si="52"/>
        <v/>
      </c>
      <c r="AL18" s="310">
        <v>19</v>
      </c>
      <c r="AM18" s="23" t="str">
        <f t="shared" si="13"/>
        <v/>
      </c>
      <c r="AN18" s="20" t="str">
        <f t="shared" si="14"/>
        <v/>
      </c>
      <c r="AO18" s="21" t="str">
        <f t="shared" si="53"/>
        <v/>
      </c>
      <c r="AP18" s="17" t="str">
        <f t="shared" si="54"/>
        <v/>
      </c>
      <c r="AQ18" s="31" t="str">
        <f t="shared" si="55"/>
        <v/>
      </c>
      <c r="AR18" s="15" t="str">
        <f t="shared" si="15"/>
        <v/>
      </c>
      <c r="AS18" s="32" t="str">
        <f t="shared" si="16"/>
        <v/>
      </c>
      <c r="AT18" s="29" t="str">
        <f t="shared" si="56"/>
        <v/>
      </c>
      <c r="AU18" s="310">
        <v>19</v>
      </c>
      <c r="AV18" s="23" t="str">
        <f t="shared" si="17"/>
        <v/>
      </c>
      <c r="AW18" s="20" t="str">
        <f t="shared" si="18"/>
        <v/>
      </c>
      <c r="AX18" s="21" t="str">
        <f t="shared" si="57"/>
        <v/>
      </c>
      <c r="AY18" s="17" t="str">
        <f t="shared" si="58"/>
        <v/>
      </c>
      <c r="AZ18" s="31" t="str">
        <f t="shared" si="59"/>
        <v/>
      </c>
      <c r="BA18" s="15" t="str">
        <f t="shared" si="19"/>
        <v/>
      </c>
      <c r="BB18" s="32" t="str">
        <f t="shared" si="20"/>
        <v/>
      </c>
      <c r="BC18" s="29" t="str">
        <f t="shared" si="60"/>
        <v/>
      </c>
      <c r="BD18" s="310">
        <v>19</v>
      </c>
      <c r="BE18" s="23" t="str">
        <f t="shared" si="21"/>
        <v/>
      </c>
      <c r="BF18" s="20" t="str">
        <f t="shared" si="22"/>
        <v/>
      </c>
      <c r="BG18" s="21" t="str">
        <f t="shared" si="61"/>
        <v/>
      </c>
      <c r="BH18" s="17" t="str">
        <f t="shared" si="62"/>
        <v/>
      </c>
      <c r="BI18" s="31" t="str">
        <f t="shared" si="63"/>
        <v/>
      </c>
      <c r="BJ18" s="15" t="str">
        <f t="shared" si="23"/>
        <v/>
      </c>
      <c r="BK18" s="32" t="str">
        <f t="shared" si="24"/>
        <v/>
      </c>
      <c r="BL18" s="29" t="str">
        <f t="shared" si="64"/>
        <v/>
      </c>
      <c r="BM18" s="310">
        <v>19</v>
      </c>
      <c r="BN18" s="23" t="str">
        <f t="shared" si="25"/>
        <v/>
      </c>
      <c r="BO18" s="20" t="str">
        <f t="shared" si="26"/>
        <v/>
      </c>
      <c r="BP18" s="21" t="str">
        <f t="shared" si="65"/>
        <v/>
      </c>
      <c r="BQ18" s="17" t="str">
        <f t="shared" si="66"/>
        <v/>
      </c>
      <c r="BR18" s="31" t="str">
        <f t="shared" si="67"/>
        <v/>
      </c>
      <c r="BS18" s="15" t="str">
        <f t="shared" si="27"/>
        <v/>
      </c>
      <c r="BT18" s="32" t="str">
        <f t="shared" si="28"/>
        <v/>
      </c>
      <c r="BU18" s="29" t="str">
        <f t="shared" si="68"/>
        <v/>
      </c>
      <c r="BV18" s="2">
        <v>19</v>
      </c>
      <c r="BX18" s="47">
        <v>19</v>
      </c>
      <c r="BY18" s="63">
        <f t="shared" si="29"/>
        <v>0</v>
      </c>
      <c r="BZ18" s="63">
        <f t="shared" si="69"/>
        <v>12.6</v>
      </c>
      <c r="CA18" s="63" t="e">
        <f t="shared" si="70"/>
        <v>#DIV/0!</v>
      </c>
      <c r="CB18" s="64" t="e">
        <f t="shared" si="30"/>
        <v>#DIV/0!</v>
      </c>
      <c r="CC18" s="65" t="e">
        <f t="shared" si="71"/>
        <v>#DIV/0!</v>
      </c>
      <c r="CD18" s="52">
        <f t="shared" si="72"/>
        <v>5.7579673999999992</v>
      </c>
      <c r="CE18" s="13" t="e">
        <f t="shared" si="31"/>
        <v>#DIV/0!</v>
      </c>
      <c r="CF18" s="14" t="e">
        <f t="shared" si="32"/>
        <v>#DIV/0!</v>
      </c>
      <c r="CG18" s="53" t="e">
        <f t="shared" si="73"/>
        <v>#DIV/0!</v>
      </c>
      <c r="CH18" s="12"/>
      <c r="CI18" s="47">
        <v>19</v>
      </c>
      <c r="CJ18" s="63">
        <f t="shared" si="74"/>
        <v>0</v>
      </c>
      <c r="CK18" s="63">
        <f t="shared" si="74"/>
        <v>12.6</v>
      </c>
      <c r="CL18" s="63" t="e">
        <f t="shared" si="74"/>
        <v>#DIV/0!</v>
      </c>
      <c r="CM18" s="63" t="e">
        <f t="shared" si="74"/>
        <v>#DIV/0!</v>
      </c>
      <c r="CN18" s="73" t="e">
        <f t="shared" si="74"/>
        <v>#DIV/0!</v>
      </c>
      <c r="CO18" s="63" t="e">
        <f t="shared" si="75"/>
        <v>#DIV/0!</v>
      </c>
      <c r="CP18" s="73" t="e">
        <f t="shared" si="76"/>
        <v>#DIV/0!</v>
      </c>
    </row>
    <row r="19" spans="1:94" ht="15" customHeight="1" thickBot="1">
      <c r="A19" s="3">
        <v>20</v>
      </c>
      <c r="B19" s="24">
        <f t="shared" si="0"/>
        <v>0</v>
      </c>
      <c r="C19" s="201">
        <f t="shared" si="33"/>
        <v>13.1</v>
      </c>
      <c r="D19" s="202" t="e">
        <f t="shared" si="34"/>
        <v>#DIV/0!</v>
      </c>
      <c r="E19" s="203" t="e">
        <f t="shared" si="35"/>
        <v>#DIV/0!</v>
      </c>
      <c r="F19" s="182" t="e">
        <f t="shared" si="36"/>
        <v>#DIV/0!</v>
      </c>
      <c r="G19" s="183">
        <f t="shared" si="37"/>
        <v>5.9703368999999995</v>
      </c>
      <c r="H19" s="184" t="e">
        <f t="shared" si="38"/>
        <v>#DIV/0!</v>
      </c>
      <c r="I19" s="185" t="e">
        <f t="shared" si="39"/>
        <v>#DIV/0!</v>
      </c>
      <c r="J19" s="186" t="e">
        <f t="shared" si="40"/>
        <v>#DIV/0!</v>
      </c>
      <c r="K19" s="310">
        <v>20</v>
      </c>
      <c r="L19" s="41" t="str">
        <f t="shared" si="1"/>
        <v/>
      </c>
      <c r="M19" s="42" t="str">
        <f t="shared" si="2"/>
        <v/>
      </c>
      <c r="N19" s="203" t="str">
        <f t="shared" si="41"/>
        <v/>
      </c>
      <c r="O19" s="182" t="str">
        <f t="shared" si="42"/>
        <v/>
      </c>
      <c r="P19" s="183" t="str">
        <f t="shared" si="43"/>
        <v/>
      </c>
      <c r="Q19" s="184" t="str">
        <f t="shared" si="3"/>
        <v/>
      </c>
      <c r="R19" s="185" t="str">
        <f t="shared" si="4"/>
        <v/>
      </c>
      <c r="S19" s="186" t="str">
        <f t="shared" si="44"/>
        <v/>
      </c>
      <c r="T19" s="310">
        <v>20</v>
      </c>
      <c r="U19" s="28" t="str">
        <f t="shared" si="5"/>
        <v/>
      </c>
      <c r="V19" s="25" t="str">
        <f t="shared" si="6"/>
        <v/>
      </c>
      <c r="W19" s="181" t="str">
        <f t="shared" si="45"/>
        <v/>
      </c>
      <c r="X19" s="182" t="str">
        <f t="shared" si="46"/>
        <v/>
      </c>
      <c r="Y19" s="183" t="str">
        <f t="shared" si="47"/>
        <v/>
      </c>
      <c r="Z19" s="184" t="str">
        <f t="shared" si="7"/>
        <v/>
      </c>
      <c r="AA19" s="185" t="str">
        <f t="shared" si="8"/>
        <v/>
      </c>
      <c r="AB19" s="186" t="str">
        <f t="shared" si="48"/>
        <v/>
      </c>
      <c r="AC19" s="310">
        <v>20</v>
      </c>
      <c r="AD19" s="28" t="str">
        <f t="shared" si="9"/>
        <v/>
      </c>
      <c r="AE19" s="25" t="str">
        <f t="shared" si="10"/>
        <v/>
      </c>
      <c r="AF19" s="181" t="str">
        <f t="shared" si="49"/>
        <v/>
      </c>
      <c r="AG19" s="182" t="str">
        <f t="shared" si="50"/>
        <v/>
      </c>
      <c r="AH19" s="183" t="str">
        <f t="shared" si="51"/>
        <v/>
      </c>
      <c r="AI19" s="184" t="str">
        <f t="shared" si="11"/>
        <v/>
      </c>
      <c r="AJ19" s="185" t="str">
        <f t="shared" si="12"/>
        <v/>
      </c>
      <c r="AK19" s="186" t="str">
        <f t="shared" si="52"/>
        <v/>
      </c>
      <c r="AL19" s="310">
        <v>20</v>
      </c>
      <c r="AM19" s="28" t="str">
        <f t="shared" si="13"/>
        <v/>
      </c>
      <c r="AN19" s="25" t="str">
        <f t="shared" si="14"/>
        <v/>
      </c>
      <c r="AO19" s="181" t="str">
        <f t="shared" si="53"/>
        <v/>
      </c>
      <c r="AP19" s="182" t="str">
        <f t="shared" si="54"/>
        <v/>
      </c>
      <c r="AQ19" s="183" t="str">
        <f t="shared" si="55"/>
        <v/>
      </c>
      <c r="AR19" s="184" t="str">
        <f t="shared" si="15"/>
        <v/>
      </c>
      <c r="AS19" s="185" t="str">
        <f t="shared" si="16"/>
        <v/>
      </c>
      <c r="AT19" s="186" t="str">
        <f t="shared" si="56"/>
        <v/>
      </c>
      <c r="AU19" s="310">
        <v>20</v>
      </c>
      <c r="AV19" s="28" t="str">
        <f t="shared" si="17"/>
        <v/>
      </c>
      <c r="AW19" s="25" t="str">
        <f t="shared" si="18"/>
        <v/>
      </c>
      <c r="AX19" s="181" t="str">
        <f t="shared" si="57"/>
        <v/>
      </c>
      <c r="AY19" s="182" t="str">
        <f t="shared" si="58"/>
        <v/>
      </c>
      <c r="AZ19" s="183" t="str">
        <f t="shared" si="59"/>
        <v/>
      </c>
      <c r="BA19" s="184" t="str">
        <f t="shared" si="19"/>
        <v/>
      </c>
      <c r="BB19" s="185" t="str">
        <f t="shared" si="20"/>
        <v/>
      </c>
      <c r="BC19" s="186" t="str">
        <f t="shared" si="60"/>
        <v/>
      </c>
      <c r="BD19" s="310">
        <v>20</v>
      </c>
      <c r="BE19" s="28" t="str">
        <f t="shared" si="21"/>
        <v/>
      </c>
      <c r="BF19" s="25" t="str">
        <f t="shared" si="22"/>
        <v/>
      </c>
      <c r="BG19" s="181" t="str">
        <f t="shared" si="61"/>
        <v/>
      </c>
      <c r="BH19" s="182" t="str">
        <f t="shared" si="62"/>
        <v/>
      </c>
      <c r="BI19" s="183" t="str">
        <f t="shared" si="63"/>
        <v/>
      </c>
      <c r="BJ19" s="184" t="str">
        <f t="shared" si="23"/>
        <v/>
      </c>
      <c r="BK19" s="185" t="str">
        <f t="shared" si="24"/>
        <v/>
      </c>
      <c r="BL19" s="186" t="str">
        <f t="shared" si="64"/>
        <v/>
      </c>
      <c r="BM19" s="310">
        <v>20</v>
      </c>
      <c r="BN19" s="28" t="str">
        <f t="shared" si="25"/>
        <v/>
      </c>
      <c r="BO19" s="25" t="str">
        <f t="shared" si="26"/>
        <v/>
      </c>
      <c r="BP19" s="181" t="str">
        <f t="shared" si="65"/>
        <v/>
      </c>
      <c r="BQ19" s="182" t="str">
        <f t="shared" si="66"/>
        <v/>
      </c>
      <c r="BR19" s="183" t="str">
        <f t="shared" si="67"/>
        <v/>
      </c>
      <c r="BS19" s="184" t="str">
        <f t="shared" si="27"/>
        <v/>
      </c>
      <c r="BT19" s="185" t="str">
        <f t="shared" si="28"/>
        <v/>
      </c>
      <c r="BU19" s="186" t="str">
        <f t="shared" si="68"/>
        <v/>
      </c>
      <c r="BV19" s="2">
        <v>20</v>
      </c>
      <c r="BX19" s="48">
        <v>20</v>
      </c>
      <c r="BY19" s="66">
        <f t="shared" si="29"/>
        <v>0</v>
      </c>
      <c r="BZ19" s="312">
        <f t="shared" si="69"/>
        <v>13.1</v>
      </c>
      <c r="CA19" s="66" t="e">
        <f t="shared" si="70"/>
        <v>#DIV/0!</v>
      </c>
      <c r="CB19" s="67" t="e">
        <f t="shared" si="30"/>
        <v>#DIV/0!</v>
      </c>
      <c r="CC19" s="68" t="e">
        <f t="shared" si="71"/>
        <v>#DIV/0!</v>
      </c>
      <c r="CD19" s="210">
        <f t="shared" si="72"/>
        <v>5.9703368999999995</v>
      </c>
      <c r="CE19" s="211" t="e">
        <f t="shared" si="31"/>
        <v>#DIV/0!</v>
      </c>
      <c r="CF19" s="212" t="e">
        <f t="shared" si="32"/>
        <v>#DIV/0!</v>
      </c>
      <c r="CG19" s="57" t="e">
        <f t="shared" si="73"/>
        <v>#DIV/0!</v>
      </c>
      <c r="CH19" s="12"/>
      <c r="CI19" s="48">
        <v>20</v>
      </c>
      <c r="CJ19" s="66">
        <f t="shared" si="74"/>
        <v>0</v>
      </c>
      <c r="CK19" s="66">
        <f t="shared" si="74"/>
        <v>13.1</v>
      </c>
      <c r="CL19" s="66" t="e">
        <f t="shared" si="74"/>
        <v>#DIV/0!</v>
      </c>
      <c r="CM19" s="66" t="e">
        <f t="shared" si="74"/>
        <v>#DIV/0!</v>
      </c>
      <c r="CN19" s="74" t="e">
        <f t="shared" si="74"/>
        <v>#DIV/0!</v>
      </c>
      <c r="CO19" s="66" t="e">
        <f t="shared" si="75"/>
        <v>#DIV/0!</v>
      </c>
      <c r="CP19" s="74" t="e">
        <f t="shared" si="76"/>
        <v>#DIV/0!</v>
      </c>
    </row>
    <row r="20" spans="1:94" ht="15" customHeight="1">
      <c r="A20" s="1">
        <v>21</v>
      </c>
      <c r="B20" s="18">
        <f t="shared" si="0"/>
        <v>0</v>
      </c>
      <c r="C20" s="37">
        <f t="shared" si="33"/>
        <v>13.5</v>
      </c>
      <c r="D20" s="204" t="e">
        <f t="shared" si="34"/>
        <v>#DIV/0!</v>
      </c>
      <c r="E20" s="187" t="e">
        <f t="shared" si="35"/>
        <v>#DIV/0!</v>
      </c>
      <c r="F20" s="188" t="e">
        <f t="shared" si="36"/>
        <v>#DIV/0!</v>
      </c>
      <c r="G20" s="189">
        <f t="shared" si="37"/>
        <v>6.1402324999999998</v>
      </c>
      <c r="H20" s="37" t="e">
        <f t="shared" si="38"/>
        <v>#DIV/0!</v>
      </c>
      <c r="I20" s="38" t="e">
        <f t="shared" si="39"/>
        <v>#DIV/0!</v>
      </c>
      <c r="J20" s="190" t="e">
        <f t="shared" si="40"/>
        <v>#DIV/0!</v>
      </c>
      <c r="K20" s="310">
        <v>21</v>
      </c>
      <c r="L20" s="19" t="str">
        <f t="shared" si="1"/>
        <v/>
      </c>
      <c r="M20" s="15" t="str">
        <f t="shared" si="2"/>
        <v/>
      </c>
      <c r="N20" s="187" t="str">
        <f t="shared" si="41"/>
        <v/>
      </c>
      <c r="O20" s="188" t="str">
        <f t="shared" si="42"/>
        <v/>
      </c>
      <c r="P20" s="189" t="str">
        <f t="shared" si="43"/>
        <v/>
      </c>
      <c r="Q20" s="37" t="str">
        <f t="shared" si="3"/>
        <v/>
      </c>
      <c r="R20" s="38" t="str">
        <f t="shared" si="4"/>
        <v/>
      </c>
      <c r="S20" s="190" t="str">
        <f t="shared" si="44"/>
        <v/>
      </c>
      <c r="T20" s="310">
        <v>21</v>
      </c>
      <c r="U20" s="19" t="str">
        <f t="shared" si="5"/>
        <v/>
      </c>
      <c r="V20" s="15" t="str">
        <f t="shared" si="6"/>
        <v/>
      </c>
      <c r="W20" s="187" t="str">
        <f t="shared" si="45"/>
        <v/>
      </c>
      <c r="X20" s="188" t="str">
        <f t="shared" si="46"/>
        <v/>
      </c>
      <c r="Y20" s="189" t="str">
        <f t="shared" si="47"/>
        <v/>
      </c>
      <c r="Z20" s="37" t="str">
        <f t="shared" si="7"/>
        <v/>
      </c>
      <c r="AA20" s="38" t="str">
        <f t="shared" si="8"/>
        <v/>
      </c>
      <c r="AB20" s="190" t="str">
        <f t="shared" si="48"/>
        <v/>
      </c>
      <c r="AC20" s="310">
        <v>21</v>
      </c>
      <c r="AD20" s="19" t="str">
        <f t="shared" si="9"/>
        <v/>
      </c>
      <c r="AE20" s="15" t="str">
        <f t="shared" si="10"/>
        <v/>
      </c>
      <c r="AF20" s="187" t="str">
        <f t="shared" si="49"/>
        <v/>
      </c>
      <c r="AG20" s="188" t="str">
        <f t="shared" si="50"/>
        <v/>
      </c>
      <c r="AH20" s="189" t="str">
        <f t="shared" si="51"/>
        <v/>
      </c>
      <c r="AI20" s="37" t="str">
        <f t="shared" si="11"/>
        <v/>
      </c>
      <c r="AJ20" s="38" t="str">
        <f t="shared" si="12"/>
        <v/>
      </c>
      <c r="AK20" s="190" t="str">
        <f t="shared" si="52"/>
        <v/>
      </c>
      <c r="AL20" s="310">
        <v>21</v>
      </c>
      <c r="AM20" s="19" t="str">
        <f t="shared" si="13"/>
        <v/>
      </c>
      <c r="AN20" s="15" t="str">
        <f t="shared" si="14"/>
        <v/>
      </c>
      <c r="AO20" s="187" t="str">
        <f t="shared" si="53"/>
        <v/>
      </c>
      <c r="AP20" s="188" t="str">
        <f t="shared" si="54"/>
        <v/>
      </c>
      <c r="AQ20" s="189" t="str">
        <f t="shared" si="55"/>
        <v/>
      </c>
      <c r="AR20" s="37" t="str">
        <f t="shared" si="15"/>
        <v/>
      </c>
      <c r="AS20" s="38" t="str">
        <f t="shared" si="16"/>
        <v/>
      </c>
      <c r="AT20" s="190" t="str">
        <f t="shared" si="56"/>
        <v/>
      </c>
      <c r="AU20" s="310">
        <v>21</v>
      </c>
      <c r="AV20" s="19" t="str">
        <f t="shared" si="17"/>
        <v/>
      </c>
      <c r="AW20" s="15" t="str">
        <f t="shared" si="18"/>
        <v/>
      </c>
      <c r="AX20" s="187" t="str">
        <f t="shared" si="57"/>
        <v/>
      </c>
      <c r="AY20" s="188" t="str">
        <f t="shared" si="58"/>
        <v/>
      </c>
      <c r="AZ20" s="189" t="str">
        <f t="shared" si="59"/>
        <v/>
      </c>
      <c r="BA20" s="37" t="str">
        <f t="shared" si="19"/>
        <v/>
      </c>
      <c r="BB20" s="38" t="str">
        <f t="shared" si="20"/>
        <v/>
      </c>
      <c r="BC20" s="190" t="str">
        <f t="shared" si="60"/>
        <v/>
      </c>
      <c r="BD20" s="310">
        <v>21</v>
      </c>
      <c r="BE20" s="19" t="str">
        <f t="shared" si="21"/>
        <v/>
      </c>
      <c r="BF20" s="15" t="str">
        <f t="shared" si="22"/>
        <v/>
      </c>
      <c r="BG20" s="187" t="str">
        <f t="shared" si="61"/>
        <v/>
      </c>
      <c r="BH20" s="188" t="str">
        <f t="shared" si="62"/>
        <v/>
      </c>
      <c r="BI20" s="189" t="str">
        <f t="shared" si="63"/>
        <v/>
      </c>
      <c r="BJ20" s="37" t="str">
        <f t="shared" si="23"/>
        <v/>
      </c>
      <c r="BK20" s="38" t="str">
        <f t="shared" si="24"/>
        <v/>
      </c>
      <c r="BL20" s="190" t="str">
        <f t="shared" si="64"/>
        <v/>
      </c>
      <c r="BM20" s="310">
        <v>21</v>
      </c>
      <c r="BN20" s="19" t="str">
        <f t="shared" si="25"/>
        <v/>
      </c>
      <c r="BO20" s="15" t="str">
        <f t="shared" si="26"/>
        <v/>
      </c>
      <c r="BP20" s="187" t="str">
        <f t="shared" si="65"/>
        <v/>
      </c>
      <c r="BQ20" s="188" t="str">
        <f t="shared" si="66"/>
        <v/>
      </c>
      <c r="BR20" s="189" t="str">
        <f t="shared" si="67"/>
        <v/>
      </c>
      <c r="BS20" s="37" t="str">
        <f t="shared" si="27"/>
        <v/>
      </c>
      <c r="BT20" s="38" t="str">
        <f t="shared" si="28"/>
        <v/>
      </c>
      <c r="BU20" s="190" t="str">
        <f t="shared" si="68"/>
        <v/>
      </c>
      <c r="BV20" s="2">
        <v>21</v>
      </c>
      <c r="BX20" s="49">
        <v>21</v>
      </c>
      <c r="BY20" s="60">
        <f t="shared" si="29"/>
        <v>0</v>
      </c>
      <c r="BZ20" s="311">
        <f t="shared" si="69"/>
        <v>13.5</v>
      </c>
      <c r="CA20" s="60" t="e">
        <f t="shared" si="70"/>
        <v>#DIV/0!</v>
      </c>
      <c r="CB20" s="61" t="e">
        <f t="shared" si="30"/>
        <v>#DIV/0!</v>
      </c>
      <c r="CC20" s="62" t="e">
        <f t="shared" si="71"/>
        <v>#DIV/0!</v>
      </c>
      <c r="CD20" s="209">
        <f t="shared" si="72"/>
        <v>6.1402324999999998</v>
      </c>
      <c r="CE20" s="58" t="e">
        <f t="shared" si="31"/>
        <v>#DIV/0!</v>
      </c>
      <c r="CF20" s="59" t="e">
        <f t="shared" si="32"/>
        <v>#DIV/0!</v>
      </c>
      <c r="CG20" s="215" t="e">
        <f t="shared" si="73"/>
        <v>#DIV/0!</v>
      </c>
      <c r="CH20" s="12"/>
      <c r="CI20" s="49">
        <v>21</v>
      </c>
      <c r="CJ20" s="60">
        <f t="shared" si="74"/>
        <v>0</v>
      </c>
      <c r="CK20" s="60">
        <f t="shared" si="74"/>
        <v>13.5</v>
      </c>
      <c r="CL20" s="60" t="e">
        <f t="shared" si="74"/>
        <v>#DIV/0!</v>
      </c>
      <c r="CM20" s="60" t="e">
        <f t="shared" si="74"/>
        <v>#DIV/0!</v>
      </c>
      <c r="CN20" s="72" t="e">
        <f t="shared" si="74"/>
        <v>#DIV/0!</v>
      </c>
      <c r="CO20" s="60" t="e">
        <f t="shared" si="75"/>
        <v>#DIV/0!</v>
      </c>
      <c r="CP20" s="72" t="e">
        <f t="shared" si="76"/>
        <v>#DIV/0!</v>
      </c>
    </row>
    <row r="21" spans="1:94" ht="15" customHeight="1">
      <c r="A21" s="2">
        <v>22</v>
      </c>
      <c r="B21" s="22">
        <f t="shared" si="0"/>
        <v>0</v>
      </c>
      <c r="C21" s="15">
        <f t="shared" si="33"/>
        <v>14</v>
      </c>
      <c r="D21" s="77" t="e">
        <f t="shared" si="34"/>
        <v>#DIV/0!</v>
      </c>
      <c r="E21" s="16" t="e">
        <f t="shared" si="35"/>
        <v>#DIV/0!</v>
      </c>
      <c r="F21" s="17" t="e">
        <f t="shared" si="36"/>
        <v>#DIV/0!</v>
      </c>
      <c r="G21" s="31">
        <f t="shared" si="37"/>
        <v>6.3526020000000001</v>
      </c>
      <c r="H21" s="20" t="e">
        <f t="shared" si="38"/>
        <v>#DIV/0!</v>
      </c>
      <c r="I21" s="35" t="e">
        <f t="shared" si="39"/>
        <v>#DIV/0!</v>
      </c>
      <c r="J21" s="39" t="e">
        <f t="shared" si="40"/>
        <v>#DIV/0!</v>
      </c>
      <c r="K21" s="310">
        <v>22</v>
      </c>
      <c r="L21" s="23" t="str">
        <f t="shared" si="1"/>
        <v/>
      </c>
      <c r="M21" s="20" t="str">
        <f t="shared" si="2"/>
        <v/>
      </c>
      <c r="N21" s="16" t="str">
        <f t="shared" si="41"/>
        <v/>
      </c>
      <c r="O21" s="17" t="str">
        <f t="shared" si="42"/>
        <v/>
      </c>
      <c r="P21" s="31" t="str">
        <f t="shared" si="43"/>
        <v/>
      </c>
      <c r="Q21" s="20" t="str">
        <f t="shared" si="3"/>
        <v/>
      </c>
      <c r="R21" s="35" t="str">
        <f t="shared" si="4"/>
        <v/>
      </c>
      <c r="S21" s="39" t="str">
        <f t="shared" si="44"/>
        <v/>
      </c>
      <c r="T21" s="310">
        <v>22</v>
      </c>
      <c r="U21" s="23" t="str">
        <f t="shared" si="5"/>
        <v/>
      </c>
      <c r="V21" s="20" t="str">
        <f t="shared" si="6"/>
        <v/>
      </c>
      <c r="W21" s="21" t="str">
        <f t="shared" si="45"/>
        <v/>
      </c>
      <c r="X21" s="17" t="str">
        <f t="shared" si="46"/>
        <v/>
      </c>
      <c r="Y21" s="31" t="str">
        <f t="shared" si="47"/>
        <v/>
      </c>
      <c r="Z21" s="20" t="str">
        <f t="shared" si="7"/>
        <v/>
      </c>
      <c r="AA21" s="35" t="str">
        <f t="shared" si="8"/>
        <v/>
      </c>
      <c r="AB21" s="39" t="str">
        <f t="shared" si="48"/>
        <v/>
      </c>
      <c r="AC21" s="310">
        <v>22</v>
      </c>
      <c r="AD21" s="23" t="str">
        <f t="shared" si="9"/>
        <v/>
      </c>
      <c r="AE21" s="20" t="str">
        <f t="shared" si="10"/>
        <v/>
      </c>
      <c r="AF21" s="21" t="str">
        <f t="shared" si="49"/>
        <v/>
      </c>
      <c r="AG21" s="17" t="str">
        <f t="shared" si="50"/>
        <v/>
      </c>
      <c r="AH21" s="31" t="str">
        <f t="shared" si="51"/>
        <v/>
      </c>
      <c r="AI21" s="20" t="str">
        <f t="shared" si="11"/>
        <v/>
      </c>
      <c r="AJ21" s="35" t="str">
        <f t="shared" si="12"/>
        <v/>
      </c>
      <c r="AK21" s="39" t="str">
        <f t="shared" si="52"/>
        <v/>
      </c>
      <c r="AL21" s="310">
        <v>22</v>
      </c>
      <c r="AM21" s="23" t="str">
        <f t="shared" si="13"/>
        <v/>
      </c>
      <c r="AN21" s="20" t="str">
        <f t="shared" si="14"/>
        <v/>
      </c>
      <c r="AO21" s="21" t="str">
        <f t="shared" si="53"/>
        <v/>
      </c>
      <c r="AP21" s="17" t="str">
        <f t="shared" si="54"/>
        <v/>
      </c>
      <c r="AQ21" s="31" t="str">
        <f t="shared" si="55"/>
        <v/>
      </c>
      <c r="AR21" s="20" t="str">
        <f t="shared" si="15"/>
        <v/>
      </c>
      <c r="AS21" s="35" t="str">
        <f t="shared" si="16"/>
        <v/>
      </c>
      <c r="AT21" s="39" t="str">
        <f t="shared" si="56"/>
        <v/>
      </c>
      <c r="AU21" s="310">
        <v>22</v>
      </c>
      <c r="AV21" s="23" t="str">
        <f t="shared" si="17"/>
        <v/>
      </c>
      <c r="AW21" s="20" t="str">
        <f t="shared" si="18"/>
        <v/>
      </c>
      <c r="AX21" s="21" t="str">
        <f t="shared" si="57"/>
        <v/>
      </c>
      <c r="AY21" s="17" t="str">
        <f t="shared" si="58"/>
        <v/>
      </c>
      <c r="AZ21" s="31" t="str">
        <f t="shared" si="59"/>
        <v/>
      </c>
      <c r="BA21" s="20" t="str">
        <f t="shared" si="19"/>
        <v/>
      </c>
      <c r="BB21" s="35" t="str">
        <f t="shared" si="20"/>
        <v/>
      </c>
      <c r="BC21" s="39" t="str">
        <f t="shared" si="60"/>
        <v/>
      </c>
      <c r="BD21" s="310">
        <v>22</v>
      </c>
      <c r="BE21" s="23" t="str">
        <f t="shared" si="21"/>
        <v/>
      </c>
      <c r="BF21" s="20" t="str">
        <f t="shared" si="22"/>
        <v/>
      </c>
      <c r="BG21" s="21" t="str">
        <f t="shared" si="61"/>
        <v/>
      </c>
      <c r="BH21" s="17" t="str">
        <f t="shared" si="62"/>
        <v/>
      </c>
      <c r="BI21" s="31" t="str">
        <f t="shared" si="63"/>
        <v/>
      </c>
      <c r="BJ21" s="20" t="str">
        <f t="shared" si="23"/>
        <v/>
      </c>
      <c r="BK21" s="35" t="str">
        <f t="shared" si="24"/>
        <v/>
      </c>
      <c r="BL21" s="39" t="str">
        <f t="shared" si="64"/>
        <v/>
      </c>
      <c r="BM21" s="310">
        <v>22</v>
      </c>
      <c r="BN21" s="23" t="str">
        <f t="shared" si="25"/>
        <v/>
      </c>
      <c r="BO21" s="20" t="str">
        <f t="shared" si="26"/>
        <v/>
      </c>
      <c r="BP21" s="21" t="str">
        <f t="shared" si="65"/>
        <v/>
      </c>
      <c r="BQ21" s="17" t="str">
        <f t="shared" si="66"/>
        <v/>
      </c>
      <c r="BR21" s="31" t="str">
        <f t="shared" si="67"/>
        <v/>
      </c>
      <c r="BS21" s="20" t="str">
        <f t="shared" si="27"/>
        <v/>
      </c>
      <c r="BT21" s="35" t="str">
        <f t="shared" si="28"/>
        <v/>
      </c>
      <c r="BU21" s="39" t="str">
        <f t="shared" si="68"/>
        <v/>
      </c>
      <c r="BV21" s="2">
        <v>22</v>
      </c>
      <c r="BX21" s="50">
        <v>22</v>
      </c>
      <c r="BY21" s="63">
        <f t="shared" si="29"/>
        <v>0</v>
      </c>
      <c r="BZ21" s="63">
        <f t="shared" si="69"/>
        <v>14</v>
      </c>
      <c r="CA21" s="63" t="e">
        <f t="shared" si="70"/>
        <v>#DIV/0!</v>
      </c>
      <c r="CB21" s="64" t="e">
        <f t="shared" si="30"/>
        <v>#DIV/0!</v>
      </c>
      <c r="CC21" s="65" t="e">
        <f t="shared" si="71"/>
        <v>#DIV/0!</v>
      </c>
      <c r="CD21" s="52">
        <f t="shared" si="72"/>
        <v>6.3526020000000001</v>
      </c>
      <c r="CE21" s="13" t="e">
        <f t="shared" si="31"/>
        <v>#DIV/0!</v>
      </c>
      <c r="CF21" s="14" t="e">
        <f t="shared" si="32"/>
        <v>#DIV/0!</v>
      </c>
      <c r="CG21" s="53" t="e">
        <f t="shared" si="73"/>
        <v>#DIV/0!</v>
      </c>
      <c r="CH21" s="12"/>
      <c r="CI21" s="50">
        <v>22</v>
      </c>
      <c r="CJ21" s="63">
        <f t="shared" si="74"/>
        <v>0</v>
      </c>
      <c r="CK21" s="63">
        <f t="shared" si="74"/>
        <v>14</v>
      </c>
      <c r="CL21" s="63" t="e">
        <f t="shared" si="74"/>
        <v>#DIV/0!</v>
      </c>
      <c r="CM21" s="63" t="e">
        <f t="shared" si="74"/>
        <v>#DIV/0!</v>
      </c>
      <c r="CN21" s="73" t="e">
        <f t="shared" si="74"/>
        <v>#DIV/0!</v>
      </c>
      <c r="CO21" s="63" t="e">
        <f t="shared" si="75"/>
        <v>#DIV/0!</v>
      </c>
      <c r="CP21" s="73" t="e">
        <f t="shared" si="76"/>
        <v>#DIV/0!</v>
      </c>
    </row>
    <row r="22" spans="1:94" ht="15" customHeight="1">
      <c r="A22" s="2">
        <v>23</v>
      </c>
      <c r="B22" s="22">
        <f t="shared" si="0"/>
        <v>0</v>
      </c>
      <c r="C22" s="15">
        <f t="shared" si="33"/>
        <v>14.4</v>
      </c>
      <c r="D22" s="77" t="e">
        <f t="shared" si="34"/>
        <v>#DIV/0!</v>
      </c>
      <c r="E22" s="16" t="e">
        <f t="shared" si="35"/>
        <v>#DIV/0!</v>
      </c>
      <c r="F22" s="17" t="e">
        <f t="shared" si="36"/>
        <v>#DIV/0!</v>
      </c>
      <c r="G22" s="31">
        <f t="shared" si="37"/>
        <v>6.5224975999999995</v>
      </c>
      <c r="H22" s="20" t="e">
        <f t="shared" si="38"/>
        <v>#DIV/0!</v>
      </c>
      <c r="I22" s="35" t="e">
        <f t="shared" si="39"/>
        <v>#DIV/0!</v>
      </c>
      <c r="J22" s="39" t="e">
        <f t="shared" si="40"/>
        <v>#DIV/0!</v>
      </c>
      <c r="K22" s="310">
        <v>23</v>
      </c>
      <c r="L22" s="23" t="str">
        <f t="shared" si="1"/>
        <v/>
      </c>
      <c r="M22" s="20" t="str">
        <f t="shared" si="2"/>
        <v/>
      </c>
      <c r="N22" s="16" t="str">
        <f t="shared" si="41"/>
        <v/>
      </c>
      <c r="O22" s="17" t="str">
        <f t="shared" si="42"/>
        <v/>
      </c>
      <c r="P22" s="31" t="str">
        <f t="shared" si="43"/>
        <v/>
      </c>
      <c r="Q22" s="20" t="str">
        <f t="shared" si="3"/>
        <v/>
      </c>
      <c r="R22" s="35" t="str">
        <f t="shared" si="4"/>
        <v/>
      </c>
      <c r="S22" s="39" t="str">
        <f t="shared" si="44"/>
        <v/>
      </c>
      <c r="T22" s="310">
        <v>23</v>
      </c>
      <c r="U22" s="23" t="str">
        <f t="shared" si="5"/>
        <v/>
      </c>
      <c r="V22" s="20" t="str">
        <f t="shared" si="6"/>
        <v/>
      </c>
      <c r="W22" s="21" t="str">
        <f t="shared" si="45"/>
        <v/>
      </c>
      <c r="X22" s="17" t="str">
        <f t="shared" si="46"/>
        <v/>
      </c>
      <c r="Y22" s="31" t="str">
        <f t="shared" si="47"/>
        <v/>
      </c>
      <c r="Z22" s="20" t="str">
        <f t="shared" si="7"/>
        <v/>
      </c>
      <c r="AA22" s="35" t="str">
        <f t="shared" si="8"/>
        <v/>
      </c>
      <c r="AB22" s="39" t="str">
        <f t="shared" si="48"/>
        <v/>
      </c>
      <c r="AC22" s="310">
        <v>23</v>
      </c>
      <c r="AD22" s="23" t="str">
        <f t="shared" si="9"/>
        <v/>
      </c>
      <c r="AE22" s="20" t="str">
        <f t="shared" si="10"/>
        <v/>
      </c>
      <c r="AF22" s="21" t="str">
        <f t="shared" si="49"/>
        <v/>
      </c>
      <c r="AG22" s="17" t="str">
        <f t="shared" si="50"/>
        <v/>
      </c>
      <c r="AH22" s="31" t="str">
        <f t="shared" si="51"/>
        <v/>
      </c>
      <c r="AI22" s="20" t="str">
        <f t="shared" si="11"/>
        <v/>
      </c>
      <c r="AJ22" s="35" t="str">
        <f t="shared" si="12"/>
        <v/>
      </c>
      <c r="AK22" s="39" t="str">
        <f t="shared" si="52"/>
        <v/>
      </c>
      <c r="AL22" s="310">
        <v>23</v>
      </c>
      <c r="AM22" s="23" t="str">
        <f t="shared" si="13"/>
        <v/>
      </c>
      <c r="AN22" s="20" t="str">
        <f t="shared" si="14"/>
        <v/>
      </c>
      <c r="AO22" s="21" t="str">
        <f t="shared" si="53"/>
        <v/>
      </c>
      <c r="AP22" s="17" t="str">
        <f t="shared" si="54"/>
        <v/>
      </c>
      <c r="AQ22" s="31" t="str">
        <f t="shared" si="55"/>
        <v/>
      </c>
      <c r="AR22" s="20" t="str">
        <f t="shared" si="15"/>
        <v/>
      </c>
      <c r="AS22" s="35" t="str">
        <f t="shared" si="16"/>
        <v/>
      </c>
      <c r="AT22" s="39" t="str">
        <f t="shared" si="56"/>
        <v/>
      </c>
      <c r="AU22" s="310">
        <v>23</v>
      </c>
      <c r="AV22" s="23" t="str">
        <f t="shared" si="17"/>
        <v/>
      </c>
      <c r="AW22" s="20" t="str">
        <f t="shared" si="18"/>
        <v/>
      </c>
      <c r="AX22" s="21" t="str">
        <f t="shared" si="57"/>
        <v/>
      </c>
      <c r="AY22" s="17" t="str">
        <f t="shared" si="58"/>
        <v/>
      </c>
      <c r="AZ22" s="31" t="str">
        <f t="shared" si="59"/>
        <v/>
      </c>
      <c r="BA22" s="20" t="str">
        <f t="shared" si="19"/>
        <v/>
      </c>
      <c r="BB22" s="35" t="str">
        <f t="shared" si="20"/>
        <v/>
      </c>
      <c r="BC22" s="39" t="str">
        <f t="shared" si="60"/>
        <v/>
      </c>
      <c r="BD22" s="310">
        <v>23</v>
      </c>
      <c r="BE22" s="23" t="str">
        <f t="shared" si="21"/>
        <v/>
      </c>
      <c r="BF22" s="20" t="str">
        <f t="shared" si="22"/>
        <v/>
      </c>
      <c r="BG22" s="21" t="str">
        <f t="shared" si="61"/>
        <v/>
      </c>
      <c r="BH22" s="17" t="str">
        <f t="shared" si="62"/>
        <v/>
      </c>
      <c r="BI22" s="31" t="str">
        <f t="shared" si="63"/>
        <v/>
      </c>
      <c r="BJ22" s="20" t="str">
        <f t="shared" si="23"/>
        <v/>
      </c>
      <c r="BK22" s="35" t="str">
        <f t="shared" si="24"/>
        <v/>
      </c>
      <c r="BL22" s="39" t="str">
        <f t="shared" si="64"/>
        <v/>
      </c>
      <c r="BM22" s="310">
        <v>23</v>
      </c>
      <c r="BN22" s="23" t="str">
        <f t="shared" si="25"/>
        <v/>
      </c>
      <c r="BO22" s="20" t="str">
        <f t="shared" si="26"/>
        <v/>
      </c>
      <c r="BP22" s="21" t="str">
        <f t="shared" si="65"/>
        <v/>
      </c>
      <c r="BQ22" s="17" t="str">
        <f t="shared" si="66"/>
        <v/>
      </c>
      <c r="BR22" s="31" t="str">
        <f t="shared" si="67"/>
        <v/>
      </c>
      <c r="BS22" s="20" t="str">
        <f t="shared" si="27"/>
        <v/>
      </c>
      <c r="BT22" s="35" t="str">
        <f t="shared" si="28"/>
        <v/>
      </c>
      <c r="BU22" s="39" t="str">
        <f t="shared" si="68"/>
        <v/>
      </c>
      <c r="BV22" s="2">
        <v>23</v>
      </c>
      <c r="BX22" s="50">
        <v>23</v>
      </c>
      <c r="BY22" s="63">
        <f t="shared" si="29"/>
        <v>0</v>
      </c>
      <c r="BZ22" s="63">
        <f t="shared" si="69"/>
        <v>14.4</v>
      </c>
      <c r="CA22" s="63" t="e">
        <f t="shared" si="70"/>
        <v>#DIV/0!</v>
      </c>
      <c r="CB22" s="64" t="e">
        <f t="shared" si="30"/>
        <v>#DIV/0!</v>
      </c>
      <c r="CC22" s="65" t="e">
        <f t="shared" si="71"/>
        <v>#DIV/0!</v>
      </c>
      <c r="CD22" s="52">
        <f t="shared" si="72"/>
        <v>6.5224975999999995</v>
      </c>
      <c r="CE22" s="13" t="e">
        <f t="shared" si="31"/>
        <v>#DIV/0!</v>
      </c>
      <c r="CF22" s="14" t="e">
        <f t="shared" si="32"/>
        <v>#DIV/0!</v>
      </c>
      <c r="CG22" s="53" t="e">
        <f t="shared" si="73"/>
        <v>#DIV/0!</v>
      </c>
      <c r="CH22" s="12"/>
      <c r="CI22" s="50">
        <v>23</v>
      </c>
      <c r="CJ22" s="63">
        <f t="shared" si="74"/>
        <v>0</v>
      </c>
      <c r="CK22" s="63">
        <f t="shared" si="74"/>
        <v>14.4</v>
      </c>
      <c r="CL22" s="63" t="e">
        <f t="shared" si="74"/>
        <v>#DIV/0!</v>
      </c>
      <c r="CM22" s="63" t="e">
        <f t="shared" si="74"/>
        <v>#DIV/0!</v>
      </c>
      <c r="CN22" s="73" t="e">
        <f t="shared" si="74"/>
        <v>#DIV/0!</v>
      </c>
      <c r="CO22" s="63" t="e">
        <f t="shared" si="75"/>
        <v>#DIV/0!</v>
      </c>
      <c r="CP22" s="73" t="e">
        <f t="shared" si="76"/>
        <v>#DIV/0!</v>
      </c>
    </row>
    <row r="23" spans="1:94" ht="15" customHeight="1">
      <c r="A23" s="2">
        <v>24</v>
      </c>
      <c r="B23" s="22">
        <f t="shared" si="0"/>
        <v>0</v>
      </c>
      <c r="C23" s="15">
        <f t="shared" si="33"/>
        <v>14.9</v>
      </c>
      <c r="D23" s="77" t="e">
        <f t="shared" si="34"/>
        <v>#DIV/0!</v>
      </c>
      <c r="E23" s="16" t="e">
        <f t="shared" si="35"/>
        <v>#DIV/0!</v>
      </c>
      <c r="F23" s="17" t="e">
        <f t="shared" si="36"/>
        <v>#DIV/0!</v>
      </c>
      <c r="G23" s="31">
        <f t="shared" si="37"/>
        <v>6.7348670999999998</v>
      </c>
      <c r="H23" s="20" t="e">
        <f t="shared" si="38"/>
        <v>#DIV/0!</v>
      </c>
      <c r="I23" s="35" t="e">
        <f t="shared" si="39"/>
        <v>#DIV/0!</v>
      </c>
      <c r="J23" s="39" t="e">
        <f t="shared" si="40"/>
        <v>#DIV/0!</v>
      </c>
      <c r="K23" s="310">
        <v>24</v>
      </c>
      <c r="L23" s="23" t="str">
        <f t="shared" si="1"/>
        <v/>
      </c>
      <c r="M23" s="20" t="str">
        <f t="shared" si="2"/>
        <v/>
      </c>
      <c r="N23" s="16" t="str">
        <f t="shared" si="41"/>
        <v/>
      </c>
      <c r="O23" s="17" t="str">
        <f t="shared" si="42"/>
        <v/>
      </c>
      <c r="P23" s="31" t="str">
        <f t="shared" si="43"/>
        <v/>
      </c>
      <c r="Q23" s="20" t="str">
        <f t="shared" si="3"/>
        <v/>
      </c>
      <c r="R23" s="35" t="str">
        <f t="shared" si="4"/>
        <v/>
      </c>
      <c r="S23" s="39" t="str">
        <f t="shared" si="44"/>
        <v/>
      </c>
      <c r="T23" s="310">
        <v>24</v>
      </c>
      <c r="U23" s="23" t="str">
        <f t="shared" si="5"/>
        <v/>
      </c>
      <c r="V23" s="20" t="str">
        <f t="shared" si="6"/>
        <v/>
      </c>
      <c r="W23" s="21" t="str">
        <f t="shared" si="45"/>
        <v/>
      </c>
      <c r="X23" s="17" t="str">
        <f t="shared" si="46"/>
        <v/>
      </c>
      <c r="Y23" s="31" t="str">
        <f t="shared" si="47"/>
        <v/>
      </c>
      <c r="Z23" s="20" t="str">
        <f t="shared" si="7"/>
        <v/>
      </c>
      <c r="AA23" s="35" t="str">
        <f t="shared" si="8"/>
        <v/>
      </c>
      <c r="AB23" s="39" t="str">
        <f t="shared" si="48"/>
        <v/>
      </c>
      <c r="AC23" s="310">
        <v>24</v>
      </c>
      <c r="AD23" s="23" t="str">
        <f t="shared" si="9"/>
        <v/>
      </c>
      <c r="AE23" s="20" t="str">
        <f t="shared" si="10"/>
        <v/>
      </c>
      <c r="AF23" s="21" t="str">
        <f t="shared" si="49"/>
        <v/>
      </c>
      <c r="AG23" s="17" t="str">
        <f t="shared" si="50"/>
        <v/>
      </c>
      <c r="AH23" s="31" t="str">
        <f t="shared" si="51"/>
        <v/>
      </c>
      <c r="AI23" s="20" t="str">
        <f t="shared" si="11"/>
        <v/>
      </c>
      <c r="AJ23" s="35" t="str">
        <f t="shared" si="12"/>
        <v/>
      </c>
      <c r="AK23" s="39" t="str">
        <f t="shared" si="52"/>
        <v/>
      </c>
      <c r="AL23" s="310">
        <v>24</v>
      </c>
      <c r="AM23" s="23" t="str">
        <f t="shared" si="13"/>
        <v/>
      </c>
      <c r="AN23" s="20" t="str">
        <f t="shared" si="14"/>
        <v/>
      </c>
      <c r="AO23" s="21" t="str">
        <f t="shared" si="53"/>
        <v/>
      </c>
      <c r="AP23" s="17" t="str">
        <f t="shared" si="54"/>
        <v/>
      </c>
      <c r="AQ23" s="31" t="str">
        <f t="shared" si="55"/>
        <v/>
      </c>
      <c r="AR23" s="20" t="str">
        <f t="shared" si="15"/>
        <v/>
      </c>
      <c r="AS23" s="35" t="str">
        <f t="shared" si="16"/>
        <v/>
      </c>
      <c r="AT23" s="39" t="str">
        <f t="shared" si="56"/>
        <v/>
      </c>
      <c r="AU23" s="310">
        <v>24</v>
      </c>
      <c r="AV23" s="23" t="str">
        <f t="shared" si="17"/>
        <v/>
      </c>
      <c r="AW23" s="20" t="str">
        <f t="shared" si="18"/>
        <v/>
      </c>
      <c r="AX23" s="21" t="str">
        <f t="shared" si="57"/>
        <v/>
      </c>
      <c r="AY23" s="17" t="str">
        <f t="shared" si="58"/>
        <v/>
      </c>
      <c r="AZ23" s="31" t="str">
        <f t="shared" si="59"/>
        <v/>
      </c>
      <c r="BA23" s="20" t="str">
        <f t="shared" si="19"/>
        <v/>
      </c>
      <c r="BB23" s="35" t="str">
        <f t="shared" si="20"/>
        <v/>
      </c>
      <c r="BC23" s="39" t="str">
        <f t="shared" si="60"/>
        <v/>
      </c>
      <c r="BD23" s="310">
        <v>24</v>
      </c>
      <c r="BE23" s="23" t="str">
        <f t="shared" si="21"/>
        <v/>
      </c>
      <c r="BF23" s="20" t="str">
        <f t="shared" si="22"/>
        <v/>
      </c>
      <c r="BG23" s="21" t="str">
        <f t="shared" si="61"/>
        <v/>
      </c>
      <c r="BH23" s="17" t="str">
        <f t="shared" si="62"/>
        <v/>
      </c>
      <c r="BI23" s="31" t="str">
        <f t="shared" si="63"/>
        <v/>
      </c>
      <c r="BJ23" s="20" t="str">
        <f t="shared" si="23"/>
        <v/>
      </c>
      <c r="BK23" s="35" t="str">
        <f t="shared" si="24"/>
        <v/>
      </c>
      <c r="BL23" s="39" t="str">
        <f t="shared" si="64"/>
        <v/>
      </c>
      <c r="BM23" s="310">
        <v>24</v>
      </c>
      <c r="BN23" s="23" t="str">
        <f t="shared" si="25"/>
        <v/>
      </c>
      <c r="BO23" s="20" t="str">
        <f t="shared" si="26"/>
        <v/>
      </c>
      <c r="BP23" s="21" t="str">
        <f t="shared" si="65"/>
        <v/>
      </c>
      <c r="BQ23" s="17" t="str">
        <f t="shared" si="66"/>
        <v/>
      </c>
      <c r="BR23" s="31" t="str">
        <f t="shared" si="67"/>
        <v/>
      </c>
      <c r="BS23" s="20" t="str">
        <f t="shared" si="27"/>
        <v/>
      </c>
      <c r="BT23" s="35" t="str">
        <f t="shared" si="28"/>
        <v/>
      </c>
      <c r="BU23" s="39" t="str">
        <f t="shared" si="68"/>
        <v/>
      </c>
      <c r="BV23" s="2">
        <v>24</v>
      </c>
      <c r="BX23" s="50">
        <v>24</v>
      </c>
      <c r="BY23" s="63">
        <f t="shared" si="29"/>
        <v>0</v>
      </c>
      <c r="BZ23" s="63">
        <f t="shared" si="69"/>
        <v>14.9</v>
      </c>
      <c r="CA23" s="63" t="e">
        <f t="shared" si="70"/>
        <v>#DIV/0!</v>
      </c>
      <c r="CB23" s="64" t="e">
        <f t="shared" si="30"/>
        <v>#DIV/0!</v>
      </c>
      <c r="CC23" s="65" t="e">
        <f t="shared" si="71"/>
        <v>#DIV/0!</v>
      </c>
      <c r="CD23" s="52">
        <f t="shared" si="72"/>
        <v>6.7348670999999998</v>
      </c>
      <c r="CE23" s="13" t="e">
        <f t="shared" si="31"/>
        <v>#DIV/0!</v>
      </c>
      <c r="CF23" s="14" t="e">
        <f t="shared" si="32"/>
        <v>#DIV/0!</v>
      </c>
      <c r="CG23" s="53" t="e">
        <f t="shared" si="73"/>
        <v>#DIV/0!</v>
      </c>
      <c r="CH23" s="12"/>
      <c r="CI23" s="50">
        <v>24</v>
      </c>
      <c r="CJ23" s="63">
        <f t="shared" si="74"/>
        <v>0</v>
      </c>
      <c r="CK23" s="63">
        <f t="shared" si="74"/>
        <v>14.9</v>
      </c>
      <c r="CL23" s="63" t="e">
        <f t="shared" si="74"/>
        <v>#DIV/0!</v>
      </c>
      <c r="CM23" s="63" t="e">
        <f t="shared" si="74"/>
        <v>#DIV/0!</v>
      </c>
      <c r="CN23" s="73" t="e">
        <f t="shared" si="74"/>
        <v>#DIV/0!</v>
      </c>
      <c r="CO23" s="63" t="e">
        <f t="shared" si="75"/>
        <v>#DIV/0!</v>
      </c>
      <c r="CP23" s="73" t="e">
        <f t="shared" si="76"/>
        <v>#DIV/0!</v>
      </c>
    </row>
    <row r="24" spans="1:94" ht="15" customHeight="1">
      <c r="A24" s="2">
        <v>25</v>
      </c>
      <c r="B24" s="22">
        <f t="shared" si="0"/>
        <v>0</v>
      </c>
      <c r="C24" s="15">
        <f t="shared" si="33"/>
        <v>15.3</v>
      </c>
      <c r="D24" s="77" t="e">
        <f t="shared" si="34"/>
        <v>#DIV/0!</v>
      </c>
      <c r="E24" s="16" t="e">
        <f t="shared" si="35"/>
        <v>#DIV/0!</v>
      </c>
      <c r="F24" s="17" t="e">
        <f t="shared" si="36"/>
        <v>#DIV/0!</v>
      </c>
      <c r="G24" s="31">
        <f t="shared" si="37"/>
        <v>6.9047627</v>
      </c>
      <c r="H24" s="20" t="e">
        <f t="shared" si="38"/>
        <v>#DIV/0!</v>
      </c>
      <c r="I24" s="35" t="e">
        <f t="shared" si="39"/>
        <v>#DIV/0!</v>
      </c>
      <c r="J24" s="39" t="e">
        <f t="shared" si="40"/>
        <v>#DIV/0!</v>
      </c>
      <c r="K24" s="310">
        <v>25</v>
      </c>
      <c r="L24" s="23" t="str">
        <f t="shared" si="1"/>
        <v/>
      </c>
      <c r="M24" s="20" t="str">
        <f t="shared" si="2"/>
        <v/>
      </c>
      <c r="N24" s="16" t="str">
        <f t="shared" si="41"/>
        <v/>
      </c>
      <c r="O24" s="17" t="str">
        <f t="shared" si="42"/>
        <v/>
      </c>
      <c r="P24" s="31" t="str">
        <f t="shared" si="43"/>
        <v/>
      </c>
      <c r="Q24" s="20" t="str">
        <f t="shared" si="3"/>
        <v/>
      </c>
      <c r="R24" s="35" t="str">
        <f t="shared" si="4"/>
        <v/>
      </c>
      <c r="S24" s="39" t="str">
        <f t="shared" si="44"/>
        <v/>
      </c>
      <c r="T24" s="310">
        <v>25</v>
      </c>
      <c r="U24" s="23" t="str">
        <f t="shared" si="5"/>
        <v/>
      </c>
      <c r="V24" s="20" t="str">
        <f t="shared" si="6"/>
        <v/>
      </c>
      <c r="W24" s="21" t="str">
        <f t="shared" si="45"/>
        <v/>
      </c>
      <c r="X24" s="17" t="str">
        <f t="shared" si="46"/>
        <v/>
      </c>
      <c r="Y24" s="31" t="str">
        <f t="shared" si="47"/>
        <v/>
      </c>
      <c r="Z24" s="20" t="str">
        <f t="shared" si="7"/>
        <v/>
      </c>
      <c r="AA24" s="35" t="str">
        <f t="shared" si="8"/>
        <v/>
      </c>
      <c r="AB24" s="39" t="str">
        <f t="shared" si="48"/>
        <v/>
      </c>
      <c r="AC24" s="310">
        <v>25</v>
      </c>
      <c r="AD24" s="23" t="str">
        <f t="shared" si="9"/>
        <v/>
      </c>
      <c r="AE24" s="20" t="str">
        <f t="shared" si="10"/>
        <v/>
      </c>
      <c r="AF24" s="21" t="str">
        <f t="shared" si="49"/>
        <v/>
      </c>
      <c r="AG24" s="17" t="str">
        <f t="shared" si="50"/>
        <v/>
      </c>
      <c r="AH24" s="31" t="str">
        <f t="shared" si="51"/>
        <v/>
      </c>
      <c r="AI24" s="20" t="str">
        <f t="shared" si="11"/>
        <v/>
      </c>
      <c r="AJ24" s="35" t="str">
        <f t="shared" si="12"/>
        <v/>
      </c>
      <c r="AK24" s="39" t="str">
        <f t="shared" si="52"/>
        <v/>
      </c>
      <c r="AL24" s="310">
        <v>25</v>
      </c>
      <c r="AM24" s="23" t="str">
        <f t="shared" si="13"/>
        <v/>
      </c>
      <c r="AN24" s="20" t="str">
        <f t="shared" si="14"/>
        <v/>
      </c>
      <c r="AO24" s="21" t="str">
        <f t="shared" si="53"/>
        <v/>
      </c>
      <c r="AP24" s="17" t="str">
        <f t="shared" si="54"/>
        <v/>
      </c>
      <c r="AQ24" s="31" t="str">
        <f t="shared" si="55"/>
        <v/>
      </c>
      <c r="AR24" s="20" t="str">
        <f t="shared" si="15"/>
        <v/>
      </c>
      <c r="AS24" s="35" t="str">
        <f t="shared" si="16"/>
        <v/>
      </c>
      <c r="AT24" s="39" t="str">
        <f t="shared" si="56"/>
        <v/>
      </c>
      <c r="AU24" s="310">
        <v>25</v>
      </c>
      <c r="AV24" s="23" t="str">
        <f t="shared" si="17"/>
        <v/>
      </c>
      <c r="AW24" s="20" t="str">
        <f t="shared" si="18"/>
        <v/>
      </c>
      <c r="AX24" s="21" t="str">
        <f t="shared" si="57"/>
        <v/>
      </c>
      <c r="AY24" s="17" t="str">
        <f t="shared" si="58"/>
        <v/>
      </c>
      <c r="AZ24" s="31" t="str">
        <f t="shared" si="59"/>
        <v/>
      </c>
      <c r="BA24" s="20" t="str">
        <f t="shared" si="19"/>
        <v/>
      </c>
      <c r="BB24" s="35" t="str">
        <f t="shared" si="20"/>
        <v/>
      </c>
      <c r="BC24" s="39" t="str">
        <f t="shared" si="60"/>
        <v/>
      </c>
      <c r="BD24" s="310">
        <v>25</v>
      </c>
      <c r="BE24" s="23" t="str">
        <f t="shared" si="21"/>
        <v/>
      </c>
      <c r="BF24" s="20" t="str">
        <f t="shared" si="22"/>
        <v/>
      </c>
      <c r="BG24" s="21" t="str">
        <f t="shared" si="61"/>
        <v/>
      </c>
      <c r="BH24" s="17" t="str">
        <f t="shared" si="62"/>
        <v/>
      </c>
      <c r="BI24" s="31" t="str">
        <f t="shared" si="63"/>
        <v/>
      </c>
      <c r="BJ24" s="20" t="str">
        <f t="shared" si="23"/>
        <v/>
      </c>
      <c r="BK24" s="35" t="str">
        <f t="shared" si="24"/>
        <v/>
      </c>
      <c r="BL24" s="39" t="str">
        <f t="shared" si="64"/>
        <v/>
      </c>
      <c r="BM24" s="310">
        <v>25</v>
      </c>
      <c r="BN24" s="23" t="str">
        <f t="shared" si="25"/>
        <v/>
      </c>
      <c r="BO24" s="20" t="str">
        <f t="shared" si="26"/>
        <v/>
      </c>
      <c r="BP24" s="21" t="str">
        <f t="shared" si="65"/>
        <v/>
      </c>
      <c r="BQ24" s="17" t="str">
        <f t="shared" si="66"/>
        <v/>
      </c>
      <c r="BR24" s="31" t="str">
        <f t="shared" si="67"/>
        <v/>
      </c>
      <c r="BS24" s="20" t="str">
        <f t="shared" si="27"/>
        <v/>
      </c>
      <c r="BT24" s="35" t="str">
        <f t="shared" si="28"/>
        <v/>
      </c>
      <c r="BU24" s="39" t="str">
        <f t="shared" si="68"/>
        <v/>
      </c>
      <c r="BV24" s="2">
        <v>25</v>
      </c>
      <c r="BX24" s="50">
        <v>25</v>
      </c>
      <c r="BY24" s="63">
        <f t="shared" si="29"/>
        <v>0</v>
      </c>
      <c r="BZ24" s="63">
        <f t="shared" si="69"/>
        <v>15.3</v>
      </c>
      <c r="CA24" s="63" t="e">
        <f t="shared" si="70"/>
        <v>#DIV/0!</v>
      </c>
      <c r="CB24" s="64" t="e">
        <f t="shared" si="30"/>
        <v>#DIV/0!</v>
      </c>
      <c r="CC24" s="65" t="e">
        <f t="shared" si="71"/>
        <v>#DIV/0!</v>
      </c>
      <c r="CD24" s="52">
        <f t="shared" si="72"/>
        <v>6.9047627</v>
      </c>
      <c r="CE24" s="13" t="e">
        <f t="shared" si="31"/>
        <v>#DIV/0!</v>
      </c>
      <c r="CF24" s="14" t="e">
        <f t="shared" si="32"/>
        <v>#DIV/0!</v>
      </c>
      <c r="CG24" s="53" t="e">
        <f t="shared" si="73"/>
        <v>#DIV/0!</v>
      </c>
      <c r="CH24" s="12"/>
      <c r="CI24" s="50">
        <v>25</v>
      </c>
      <c r="CJ24" s="63">
        <f t="shared" si="74"/>
        <v>0</v>
      </c>
      <c r="CK24" s="63">
        <f t="shared" si="74"/>
        <v>15.3</v>
      </c>
      <c r="CL24" s="63" t="e">
        <f t="shared" si="74"/>
        <v>#DIV/0!</v>
      </c>
      <c r="CM24" s="63" t="e">
        <f t="shared" si="74"/>
        <v>#DIV/0!</v>
      </c>
      <c r="CN24" s="73" t="e">
        <f t="shared" si="74"/>
        <v>#DIV/0!</v>
      </c>
      <c r="CO24" s="63" t="e">
        <f t="shared" si="75"/>
        <v>#DIV/0!</v>
      </c>
      <c r="CP24" s="73" t="e">
        <f t="shared" si="76"/>
        <v>#DIV/0!</v>
      </c>
    </row>
    <row r="25" spans="1:94" ht="15" customHeight="1">
      <c r="A25" s="2">
        <v>26</v>
      </c>
      <c r="B25" s="22">
        <f t="shared" si="0"/>
        <v>0</v>
      </c>
      <c r="C25" s="15">
        <f t="shared" si="33"/>
        <v>15.7</v>
      </c>
      <c r="D25" s="77" t="e">
        <f t="shared" si="34"/>
        <v>#DIV/0!</v>
      </c>
      <c r="E25" s="16" t="e">
        <f t="shared" si="35"/>
        <v>#DIV/0!</v>
      </c>
      <c r="F25" s="17" t="e">
        <f t="shared" si="36"/>
        <v>#DIV/0!</v>
      </c>
      <c r="G25" s="31">
        <f t="shared" si="37"/>
        <v>7.0746582999999994</v>
      </c>
      <c r="H25" s="20" t="e">
        <f t="shared" si="38"/>
        <v>#DIV/0!</v>
      </c>
      <c r="I25" s="35" t="e">
        <f t="shared" si="39"/>
        <v>#DIV/0!</v>
      </c>
      <c r="J25" s="39" t="e">
        <f t="shared" si="40"/>
        <v>#DIV/0!</v>
      </c>
      <c r="K25" s="310">
        <v>26</v>
      </c>
      <c r="L25" s="23" t="str">
        <f t="shared" si="1"/>
        <v/>
      </c>
      <c r="M25" s="20" t="str">
        <f t="shared" si="2"/>
        <v/>
      </c>
      <c r="N25" s="16" t="str">
        <f t="shared" si="41"/>
        <v/>
      </c>
      <c r="O25" s="17" t="str">
        <f t="shared" si="42"/>
        <v/>
      </c>
      <c r="P25" s="31" t="str">
        <f t="shared" si="43"/>
        <v/>
      </c>
      <c r="Q25" s="20" t="str">
        <f t="shared" si="3"/>
        <v/>
      </c>
      <c r="R25" s="35" t="str">
        <f t="shared" si="4"/>
        <v/>
      </c>
      <c r="S25" s="39" t="str">
        <f t="shared" si="44"/>
        <v/>
      </c>
      <c r="T25" s="310">
        <v>26</v>
      </c>
      <c r="U25" s="23" t="str">
        <f t="shared" si="5"/>
        <v/>
      </c>
      <c r="V25" s="20" t="str">
        <f t="shared" si="6"/>
        <v/>
      </c>
      <c r="W25" s="21" t="str">
        <f t="shared" si="45"/>
        <v/>
      </c>
      <c r="X25" s="17" t="str">
        <f t="shared" si="46"/>
        <v/>
      </c>
      <c r="Y25" s="31" t="str">
        <f t="shared" si="47"/>
        <v/>
      </c>
      <c r="Z25" s="20" t="str">
        <f t="shared" si="7"/>
        <v/>
      </c>
      <c r="AA25" s="35" t="str">
        <f t="shared" si="8"/>
        <v/>
      </c>
      <c r="AB25" s="39" t="str">
        <f t="shared" si="48"/>
        <v/>
      </c>
      <c r="AC25" s="310">
        <v>26</v>
      </c>
      <c r="AD25" s="23" t="str">
        <f t="shared" si="9"/>
        <v/>
      </c>
      <c r="AE25" s="20" t="str">
        <f t="shared" si="10"/>
        <v/>
      </c>
      <c r="AF25" s="21" t="str">
        <f t="shared" si="49"/>
        <v/>
      </c>
      <c r="AG25" s="17" t="str">
        <f t="shared" si="50"/>
        <v/>
      </c>
      <c r="AH25" s="31" t="str">
        <f t="shared" si="51"/>
        <v/>
      </c>
      <c r="AI25" s="20" t="str">
        <f t="shared" si="11"/>
        <v/>
      </c>
      <c r="AJ25" s="35" t="str">
        <f t="shared" si="12"/>
        <v/>
      </c>
      <c r="AK25" s="39" t="str">
        <f t="shared" si="52"/>
        <v/>
      </c>
      <c r="AL25" s="310">
        <v>26</v>
      </c>
      <c r="AM25" s="23" t="str">
        <f t="shared" si="13"/>
        <v/>
      </c>
      <c r="AN25" s="20" t="str">
        <f t="shared" si="14"/>
        <v/>
      </c>
      <c r="AO25" s="21" t="str">
        <f t="shared" si="53"/>
        <v/>
      </c>
      <c r="AP25" s="17" t="str">
        <f t="shared" si="54"/>
        <v/>
      </c>
      <c r="AQ25" s="31" t="str">
        <f t="shared" si="55"/>
        <v/>
      </c>
      <c r="AR25" s="20" t="str">
        <f t="shared" si="15"/>
        <v/>
      </c>
      <c r="AS25" s="35" t="str">
        <f t="shared" si="16"/>
        <v/>
      </c>
      <c r="AT25" s="39" t="str">
        <f t="shared" si="56"/>
        <v/>
      </c>
      <c r="AU25" s="310">
        <v>26</v>
      </c>
      <c r="AV25" s="23" t="str">
        <f t="shared" si="17"/>
        <v/>
      </c>
      <c r="AW25" s="20" t="str">
        <f t="shared" si="18"/>
        <v/>
      </c>
      <c r="AX25" s="21" t="str">
        <f t="shared" si="57"/>
        <v/>
      </c>
      <c r="AY25" s="17" t="str">
        <f t="shared" si="58"/>
        <v/>
      </c>
      <c r="AZ25" s="31" t="str">
        <f t="shared" si="59"/>
        <v/>
      </c>
      <c r="BA25" s="20" t="str">
        <f t="shared" si="19"/>
        <v/>
      </c>
      <c r="BB25" s="35" t="str">
        <f t="shared" si="20"/>
        <v/>
      </c>
      <c r="BC25" s="39" t="str">
        <f t="shared" si="60"/>
        <v/>
      </c>
      <c r="BD25" s="310">
        <v>26</v>
      </c>
      <c r="BE25" s="23" t="str">
        <f t="shared" si="21"/>
        <v/>
      </c>
      <c r="BF25" s="20" t="str">
        <f t="shared" si="22"/>
        <v/>
      </c>
      <c r="BG25" s="21" t="str">
        <f t="shared" si="61"/>
        <v/>
      </c>
      <c r="BH25" s="17" t="str">
        <f t="shared" si="62"/>
        <v/>
      </c>
      <c r="BI25" s="31" t="str">
        <f t="shared" si="63"/>
        <v/>
      </c>
      <c r="BJ25" s="20" t="str">
        <f t="shared" si="23"/>
        <v/>
      </c>
      <c r="BK25" s="35" t="str">
        <f t="shared" si="24"/>
        <v/>
      </c>
      <c r="BL25" s="39" t="str">
        <f t="shared" si="64"/>
        <v/>
      </c>
      <c r="BM25" s="310">
        <v>26</v>
      </c>
      <c r="BN25" s="23" t="str">
        <f t="shared" si="25"/>
        <v/>
      </c>
      <c r="BO25" s="20" t="str">
        <f t="shared" si="26"/>
        <v/>
      </c>
      <c r="BP25" s="21" t="str">
        <f t="shared" si="65"/>
        <v/>
      </c>
      <c r="BQ25" s="17" t="str">
        <f t="shared" si="66"/>
        <v/>
      </c>
      <c r="BR25" s="31" t="str">
        <f t="shared" si="67"/>
        <v/>
      </c>
      <c r="BS25" s="20" t="str">
        <f t="shared" si="27"/>
        <v/>
      </c>
      <c r="BT25" s="35" t="str">
        <f t="shared" si="28"/>
        <v/>
      </c>
      <c r="BU25" s="39" t="str">
        <f t="shared" si="68"/>
        <v/>
      </c>
      <c r="BV25" s="2">
        <v>26</v>
      </c>
      <c r="BX25" s="50">
        <v>26</v>
      </c>
      <c r="BY25" s="63">
        <f t="shared" si="29"/>
        <v>0</v>
      </c>
      <c r="BZ25" s="63">
        <f t="shared" si="69"/>
        <v>15.7</v>
      </c>
      <c r="CA25" s="63" t="e">
        <f t="shared" si="70"/>
        <v>#DIV/0!</v>
      </c>
      <c r="CB25" s="64" t="e">
        <f t="shared" si="30"/>
        <v>#DIV/0!</v>
      </c>
      <c r="CC25" s="65" t="e">
        <f t="shared" si="71"/>
        <v>#DIV/0!</v>
      </c>
      <c r="CD25" s="52">
        <f t="shared" si="72"/>
        <v>7.0746582999999994</v>
      </c>
      <c r="CE25" s="13" t="e">
        <f t="shared" si="31"/>
        <v>#DIV/0!</v>
      </c>
      <c r="CF25" s="14" t="e">
        <f t="shared" si="32"/>
        <v>#DIV/0!</v>
      </c>
      <c r="CG25" s="53" t="e">
        <f t="shared" si="73"/>
        <v>#DIV/0!</v>
      </c>
      <c r="CH25" s="12"/>
      <c r="CI25" s="50">
        <v>26</v>
      </c>
      <c r="CJ25" s="63">
        <f t="shared" si="74"/>
        <v>0</v>
      </c>
      <c r="CK25" s="63">
        <f t="shared" si="74"/>
        <v>15.7</v>
      </c>
      <c r="CL25" s="63" t="e">
        <f t="shared" si="74"/>
        <v>#DIV/0!</v>
      </c>
      <c r="CM25" s="63" t="e">
        <f t="shared" si="74"/>
        <v>#DIV/0!</v>
      </c>
      <c r="CN25" s="73" t="e">
        <f t="shared" si="74"/>
        <v>#DIV/0!</v>
      </c>
      <c r="CO25" s="63" t="e">
        <f t="shared" si="75"/>
        <v>#DIV/0!</v>
      </c>
      <c r="CP25" s="73" t="e">
        <f t="shared" si="76"/>
        <v>#DIV/0!</v>
      </c>
    </row>
    <row r="26" spans="1:94" ht="15" customHeight="1">
      <c r="A26" s="2">
        <v>27</v>
      </c>
      <c r="B26" s="22">
        <f t="shared" si="0"/>
        <v>0</v>
      </c>
      <c r="C26" s="15">
        <f t="shared" si="33"/>
        <v>16.100000000000001</v>
      </c>
      <c r="D26" s="77" t="e">
        <f t="shared" si="34"/>
        <v>#DIV/0!</v>
      </c>
      <c r="E26" s="16" t="e">
        <f t="shared" si="35"/>
        <v>#DIV/0!</v>
      </c>
      <c r="F26" s="17" t="e">
        <f t="shared" si="36"/>
        <v>#DIV/0!</v>
      </c>
      <c r="G26" s="31">
        <f t="shared" si="37"/>
        <v>7.2445539000000005</v>
      </c>
      <c r="H26" s="20" t="e">
        <f t="shared" si="38"/>
        <v>#DIV/0!</v>
      </c>
      <c r="I26" s="35" t="e">
        <f t="shared" si="39"/>
        <v>#DIV/0!</v>
      </c>
      <c r="J26" s="39" t="e">
        <f t="shared" si="40"/>
        <v>#DIV/0!</v>
      </c>
      <c r="K26" s="310">
        <v>27</v>
      </c>
      <c r="L26" s="23" t="str">
        <f t="shared" si="1"/>
        <v/>
      </c>
      <c r="M26" s="20" t="str">
        <f t="shared" si="2"/>
        <v/>
      </c>
      <c r="N26" s="16" t="str">
        <f t="shared" si="41"/>
        <v/>
      </c>
      <c r="O26" s="17" t="str">
        <f t="shared" si="42"/>
        <v/>
      </c>
      <c r="P26" s="31" t="str">
        <f t="shared" si="43"/>
        <v/>
      </c>
      <c r="Q26" s="20" t="str">
        <f t="shared" si="3"/>
        <v/>
      </c>
      <c r="R26" s="35" t="str">
        <f t="shared" si="4"/>
        <v/>
      </c>
      <c r="S26" s="39" t="str">
        <f t="shared" si="44"/>
        <v/>
      </c>
      <c r="T26" s="310">
        <v>27</v>
      </c>
      <c r="U26" s="23" t="str">
        <f t="shared" si="5"/>
        <v/>
      </c>
      <c r="V26" s="20" t="str">
        <f t="shared" si="6"/>
        <v/>
      </c>
      <c r="W26" s="21" t="str">
        <f t="shared" si="45"/>
        <v/>
      </c>
      <c r="X26" s="17" t="str">
        <f t="shared" si="46"/>
        <v/>
      </c>
      <c r="Y26" s="31" t="str">
        <f t="shared" si="47"/>
        <v/>
      </c>
      <c r="Z26" s="20" t="str">
        <f t="shared" si="7"/>
        <v/>
      </c>
      <c r="AA26" s="35" t="str">
        <f t="shared" si="8"/>
        <v/>
      </c>
      <c r="AB26" s="39" t="str">
        <f t="shared" si="48"/>
        <v/>
      </c>
      <c r="AC26" s="310">
        <v>27</v>
      </c>
      <c r="AD26" s="23" t="str">
        <f t="shared" si="9"/>
        <v/>
      </c>
      <c r="AE26" s="20" t="str">
        <f t="shared" si="10"/>
        <v/>
      </c>
      <c r="AF26" s="21" t="str">
        <f t="shared" si="49"/>
        <v/>
      </c>
      <c r="AG26" s="17" t="str">
        <f t="shared" si="50"/>
        <v/>
      </c>
      <c r="AH26" s="31" t="str">
        <f t="shared" si="51"/>
        <v/>
      </c>
      <c r="AI26" s="20" t="str">
        <f t="shared" si="11"/>
        <v/>
      </c>
      <c r="AJ26" s="35" t="str">
        <f t="shared" si="12"/>
        <v/>
      </c>
      <c r="AK26" s="39" t="str">
        <f t="shared" si="52"/>
        <v/>
      </c>
      <c r="AL26" s="310">
        <v>27</v>
      </c>
      <c r="AM26" s="23" t="str">
        <f t="shared" si="13"/>
        <v/>
      </c>
      <c r="AN26" s="20" t="str">
        <f t="shared" si="14"/>
        <v/>
      </c>
      <c r="AO26" s="21" t="str">
        <f t="shared" si="53"/>
        <v/>
      </c>
      <c r="AP26" s="17" t="str">
        <f t="shared" si="54"/>
        <v/>
      </c>
      <c r="AQ26" s="31" t="str">
        <f t="shared" si="55"/>
        <v/>
      </c>
      <c r="AR26" s="20" t="str">
        <f t="shared" si="15"/>
        <v/>
      </c>
      <c r="AS26" s="35" t="str">
        <f t="shared" si="16"/>
        <v/>
      </c>
      <c r="AT26" s="39" t="str">
        <f t="shared" si="56"/>
        <v/>
      </c>
      <c r="AU26" s="310">
        <v>27</v>
      </c>
      <c r="AV26" s="23" t="str">
        <f t="shared" si="17"/>
        <v/>
      </c>
      <c r="AW26" s="20" t="str">
        <f t="shared" si="18"/>
        <v/>
      </c>
      <c r="AX26" s="21" t="str">
        <f t="shared" si="57"/>
        <v/>
      </c>
      <c r="AY26" s="17" t="str">
        <f t="shared" si="58"/>
        <v/>
      </c>
      <c r="AZ26" s="31" t="str">
        <f t="shared" si="59"/>
        <v/>
      </c>
      <c r="BA26" s="20" t="str">
        <f t="shared" si="19"/>
        <v/>
      </c>
      <c r="BB26" s="35" t="str">
        <f t="shared" si="20"/>
        <v/>
      </c>
      <c r="BC26" s="39" t="str">
        <f t="shared" si="60"/>
        <v/>
      </c>
      <c r="BD26" s="310">
        <v>27</v>
      </c>
      <c r="BE26" s="23" t="str">
        <f t="shared" si="21"/>
        <v/>
      </c>
      <c r="BF26" s="20" t="str">
        <f t="shared" si="22"/>
        <v/>
      </c>
      <c r="BG26" s="21" t="str">
        <f t="shared" si="61"/>
        <v/>
      </c>
      <c r="BH26" s="17" t="str">
        <f t="shared" si="62"/>
        <v/>
      </c>
      <c r="BI26" s="31" t="str">
        <f t="shared" si="63"/>
        <v/>
      </c>
      <c r="BJ26" s="20" t="str">
        <f t="shared" si="23"/>
        <v/>
      </c>
      <c r="BK26" s="35" t="str">
        <f t="shared" si="24"/>
        <v/>
      </c>
      <c r="BL26" s="39" t="str">
        <f t="shared" si="64"/>
        <v/>
      </c>
      <c r="BM26" s="310">
        <v>27</v>
      </c>
      <c r="BN26" s="23" t="str">
        <f t="shared" si="25"/>
        <v/>
      </c>
      <c r="BO26" s="20" t="str">
        <f t="shared" si="26"/>
        <v/>
      </c>
      <c r="BP26" s="21" t="str">
        <f t="shared" si="65"/>
        <v/>
      </c>
      <c r="BQ26" s="17" t="str">
        <f t="shared" si="66"/>
        <v/>
      </c>
      <c r="BR26" s="31" t="str">
        <f t="shared" si="67"/>
        <v/>
      </c>
      <c r="BS26" s="20" t="str">
        <f t="shared" si="27"/>
        <v/>
      </c>
      <c r="BT26" s="35" t="str">
        <f t="shared" si="28"/>
        <v/>
      </c>
      <c r="BU26" s="39" t="str">
        <f t="shared" si="68"/>
        <v/>
      </c>
      <c r="BV26" s="2">
        <v>27</v>
      </c>
      <c r="BX26" s="50">
        <v>27</v>
      </c>
      <c r="BY26" s="63">
        <f t="shared" si="29"/>
        <v>0</v>
      </c>
      <c r="BZ26" s="63">
        <f t="shared" si="69"/>
        <v>16.100000000000001</v>
      </c>
      <c r="CA26" s="63" t="e">
        <f t="shared" si="70"/>
        <v>#DIV/0!</v>
      </c>
      <c r="CB26" s="64" t="e">
        <f t="shared" si="30"/>
        <v>#DIV/0!</v>
      </c>
      <c r="CC26" s="65" t="e">
        <f t="shared" si="71"/>
        <v>#DIV/0!</v>
      </c>
      <c r="CD26" s="52">
        <f t="shared" si="72"/>
        <v>7.2445539000000005</v>
      </c>
      <c r="CE26" s="13" t="e">
        <f t="shared" si="31"/>
        <v>#DIV/0!</v>
      </c>
      <c r="CF26" s="14" t="e">
        <f t="shared" si="32"/>
        <v>#DIV/0!</v>
      </c>
      <c r="CG26" s="53" t="e">
        <f t="shared" si="73"/>
        <v>#DIV/0!</v>
      </c>
      <c r="CH26" s="12"/>
      <c r="CI26" s="50">
        <v>27</v>
      </c>
      <c r="CJ26" s="63">
        <f t="shared" si="74"/>
        <v>0</v>
      </c>
      <c r="CK26" s="63">
        <f t="shared" si="74"/>
        <v>16.100000000000001</v>
      </c>
      <c r="CL26" s="63" t="e">
        <f t="shared" si="74"/>
        <v>#DIV/0!</v>
      </c>
      <c r="CM26" s="63" t="e">
        <f t="shared" si="74"/>
        <v>#DIV/0!</v>
      </c>
      <c r="CN26" s="73" t="e">
        <f t="shared" si="74"/>
        <v>#DIV/0!</v>
      </c>
      <c r="CO26" s="63" t="e">
        <f t="shared" si="75"/>
        <v>#DIV/0!</v>
      </c>
      <c r="CP26" s="73" t="e">
        <f t="shared" si="76"/>
        <v>#DIV/0!</v>
      </c>
    </row>
    <row r="27" spans="1:94" ht="15" customHeight="1">
      <c r="A27" s="2">
        <v>28</v>
      </c>
      <c r="B27" s="22">
        <f t="shared" si="0"/>
        <v>0</v>
      </c>
      <c r="C27" s="15">
        <f t="shared" si="33"/>
        <v>16.5</v>
      </c>
      <c r="D27" s="77" t="e">
        <f t="shared" si="34"/>
        <v>#DIV/0!</v>
      </c>
      <c r="E27" s="16" t="e">
        <f t="shared" si="35"/>
        <v>#DIV/0!</v>
      </c>
      <c r="F27" s="17" t="e">
        <f t="shared" si="36"/>
        <v>#DIV/0!</v>
      </c>
      <c r="G27" s="31">
        <f t="shared" si="37"/>
        <v>7.4144494999999999</v>
      </c>
      <c r="H27" s="20" t="e">
        <f t="shared" si="38"/>
        <v>#DIV/0!</v>
      </c>
      <c r="I27" s="35" t="e">
        <f t="shared" si="39"/>
        <v>#DIV/0!</v>
      </c>
      <c r="J27" s="39" t="e">
        <f t="shared" si="40"/>
        <v>#DIV/0!</v>
      </c>
      <c r="K27" s="310">
        <v>28</v>
      </c>
      <c r="L27" s="23" t="str">
        <f t="shared" si="1"/>
        <v/>
      </c>
      <c r="M27" s="20" t="str">
        <f t="shared" si="2"/>
        <v/>
      </c>
      <c r="N27" s="16" t="str">
        <f t="shared" si="41"/>
        <v/>
      </c>
      <c r="O27" s="17" t="str">
        <f t="shared" si="42"/>
        <v/>
      </c>
      <c r="P27" s="31" t="str">
        <f t="shared" si="43"/>
        <v/>
      </c>
      <c r="Q27" s="20" t="str">
        <f t="shared" si="3"/>
        <v/>
      </c>
      <c r="R27" s="35" t="str">
        <f t="shared" si="4"/>
        <v/>
      </c>
      <c r="S27" s="39" t="str">
        <f t="shared" si="44"/>
        <v/>
      </c>
      <c r="T27" s="310">
        <v>28</v>
      </c>
      <c r="U27" s="23" t="str">
        <f t="shared" si="5"/>
        <v/>
      </c>
      <c r="V27" s="20" t="str">
        <f t="shared" si="6"/>
        <v/>
      </c>
      <c r="W27" s="21" t="str">
        <f t="shared" si="45"/>
        <v/>
      </c>
      <c r="X27" s="17" t="str">
        <f t="shared" si="46"/>
        <v/>
      </c>
      <c r="Y27" s="31" t="str">
        <f t="shared" si="47"/>
        <v/>
      </c>
      <c r="Z27" s="20" t="str">
        <f t="shared" si="7"/>
        <v/>
      </c>
      <c r="AA27" s="35" t="str">
        <f t="shared" si="8"/>
        <v/>
      </c>
      <c r="AB27" s="39" t="str">
        <f t="shared" si="48"/>
        <v/>
      </c>
      <c r="AC27" s="310">
        <v>28</v>
      </c>
      <c r="AD27" s="23" t="str">
        <f t="shared" si="9"/>
        <v/>
      </c>
      <c r="AE27" s="20" t="str">
        <f t="shared" si="10"/>
        <v/>
      </c>
      <c r="AF27" s="21" t="str">
        <f t="shared" si="49"/>
        <v/>
      </c>
      <c r="AG27" s="17" t="str">
        <f t="shared" si="50"/>
        <v/>
      </c>
      <c r="AH27" s="31" t="str">
        <f t="shared" si="51"/>
        <v/>
      </c>
      <c r="AI27" s="20" t="str">
        <f t="shared" si="11"/>
        <v/>
      </c>
      <c r="AJ27" s="35" t="str">
        <f t="shared" si="12"/>
        <v/>
      </c>
      <c r="AK27" s="39" t="str">
        <f t="shared" si="52"/>
        <v/>
      </c>
      <c r="AL27" s="310">
        <v>28</v>
      </c>
      <c r="AM27" s="23" t="str">
        <f t="shared" si="13"/>
        <v/>
      </c>
      <c r="AN27" s="20" t="str">
        <f t="shared" si="14"/>
        <v/>
      </c>
      <c r="AO27" s="21" t="str">
        <f t="shared" si="53"/>
        <v/>
      </c>
      <c r="AP27" s="17" t="str">
        <f t="shared" si="54"/>
        <v/>
      </c>
      <c r="AQ27" s="31" t="str">
        <f t="shared" si="55"/>
        <v/>
      </c>
      <c r="AR27" s="20" t="str">
        <f t="shared" si="15"/>
        <v/>
      </c>
      <c r="AS27" s="35" t="str">
        <f t="shared" si="16"/>
        <v/>
      </c>
      <c r="AT27" s="39" t="str">
        <f t="shared" si="56"/>
        <v/>
      </c>
      <c r="AU27" s="310">
        <v>28</v>
      </c>
      <c r="AV27" s="23" t="str">
        <f t="shared" si="17"/>
        <v/>
      </c>
      <c r="AW27" s="20" t="str">
        <f t="shared" si="18"/>
        <v/>
      </c>
      <c r="AX27" s="21" t="str">
        <f t="shared" si="57"/>
        <v/>
      </c>
      <c r="AY27" s="17" t="str">
        <f t="shared" si="58"/>
        <v/>
      </c>
      <c r="AZ27" s="31" t="str">
        <f t="shared" si="59"/>
        <v/>
      </c>
      <c r="BA27" s="20" t="str">
        <f t="shared" si="19"/>
        <v/>
      </c>
      <c r="BB27" s="35" t="str">
        <f t="shared" si="20"/>
        <v/>
      </c>
      <c r="BC27" s="39" t="str">
        <f t="shared" si="60"/>
        <v/>
      </c>
      <c r="BD27" s="310">
        <v>28</v>
      </c>
      <c r="BE27" s="23" t="str">
        <f t="shared" si="21"/>
        <v/>
      </c>
      <c r="BF27" s="20" t="str">
        <f t="shared" si="22"/>
        <v/>
      </c>
      <c r="BG27" s="21" t="str">
        <f t="shared" si="61"/>
        <v/>
      </c>
      <c r="BH27" s="17" t="str">
        <f t="shared" si="62"/>
        <v/>
      </c>
      <c r="BI27" s="31" t="str">
        <f t="shared" si="63"/>
        <v/>
      </c>
      <c r="BJ27" s="20" t="str">
        <f t="shared" si="23"/>
        <v/>
      </c>
      <c r="BK27" s="35" t="str">
        <f t="shared" si="24"/>
        <v/>
      </c>
      <c r="BL27" s="39" t="str">
        <f t="shared" si="64"/>
        <v/>
      </c>
      <c r="BM27" s="310">
        <v>28</v>
      </c>
      <c r="BN27" s="23" t="str">
        <f t="shared" si="25"/>
        <v/>
      </c>
      <c r="BO27" s="20" t="str">
        <f t="shared" si="26"/>
        <v/>
      </c>
      <c r="BP27" s="21" t="str">
        <f t="shared" si="65"/>
        <v/>
      </c>
      <c r="BQ27" s="17" t="str">
        <f t="shared" si="66"/>
        <v/>
      </c>
      <c r="BR27" s="31" t="str">
        <f t="shared" si="67"/>
        <v/>
      </c>
      <c r="BS27" s="20" t="str">
        <f t="shared" si="27"/>
        <v/>
      </c>
      <c r="BT27" s="35" t="str">
        <f t="shared" si="28"/>
        <v/>
      </c>
      <c r="BU27" s="39" t="str">
        <f t="shared" si="68"/>
        <v/>
      </c>
      <c r="BV27" s="2">
        <v>28</v>
      </c>
      <c r="BX27" s="50">
        <v>28</v>
      </c>
      <c r="BY27" s="63">
        <f t="shared" si="29"/>
        <v>0</v>
      </c>
      <c r="BZ27" s="63">
        <f t="shared" si="69"/>
        <v>16.5</v>
      </c>
      <c r="CA27" s="63" t="e">
        <f t="shared" si="70"/>
        <v>#DIV/0!</v>
      </c>
      <c r="CB27" s="64" t="e">
        <f t="shared" si="30"/>
        <v>#DIV/0!</v>
      </c>
      <c r="CC27" s="65" t="e">
        <f t="shared" si="71"/>
        <v>#DIV/0!</v>
      </c>
      <c r="CD27" s="52">
        <f t="shared" si="72"/>
        <v>7.4144494999999999</v>
      </c>
      <c r="CE27" s="13" t="e">
        <f t="shared" si="31"/>
        <v>#DIV/0!</v>
      </c>
      <c r="CF27" s="14" t="e">
        <f t="shared" si="32"/>
        <v>#DIV/0!</v>
      </c>
      <c r="CG27" s="53" t="e">
        <f t="shared" si="73"/>
        <v>#DIV/0!</v>
      </c>
      <c r="CH27" s="12"/>
      <c r="CI27" s="50">
        <v>28</v>
      </c>
      <c r="CJ27" s="63">
        <f t="shared" si="74"/>
        <v>0</v>
      </c>
      <c r="CK27" s="63">
        <f t="shared" si="74"/>
        <v>16.5</v>
      </c>
      <c r="CL27" s="63" t="e">
        <f t="shared" si="74"/>
        <v>#DIV/0!</v>
      </c>
      <c r="CM27" s="63" t="e">
        <f t="shared" si="74"/>
        <v>#DIV/0!</v>
      </c>
      <c r="CN27" s="73" t="e">
        <f t="shared" si="74"/>
        <v>#DIV/0!</v>
      </c>
      <c r="CO27" s="63" t="e">
        <f t="shared" si="75"/>
        <v>#DIV/0!</v>
      </c>
      <c r="CP27" s="73" t="e">
        <f t="shared" si="76"/>
        <v>#DIV/0!</v>
      </c>
    </row>
    <row r="28" spans="1:94" ht="15" customHeight="1">
      <c r="A28" s="2">
        <v>29</v>
      </c>
      <c r="B28" s="22">
        <f t="shared" si="0"/>
        <v>0</v>
      </c>
      <c r="C28" s="15">
        <f t="shared" si="33"/>
        <v>16.8</v>
      </c>
      <c r="D28" s="77" t="e">
        <f t="shared" si="34"/>
        <v>#DIV/0!</v>
      </c>
      <c r="E28" s="16" t="e">
        <f t="shared" si="35"/>
        <v>#DIV/0!</v>
      </c>
      <c r="F28" s="17" t="e">
        <f t="shared" si="36"/>
        <v>#DIV/0!</v>
      </c>
      <c r="G28" s="31">
        <f t="shared" si="37"/>
        <v>7.5418712000000001</v>
      </c>
      <c r="H28" s="20" t="e">
        <f t="shared" si="38"/>
        <v>#DIV/0!</v>
      </c>
      <c r="I28" s="35" t="e">
        <f t="shared" si="39"/>
        <v>#DIV/0!</v>
      </c>
      <c r="J28" s="39" t="e">
        <f t="shared" si="40"/>
        <v>#DIV/0!</v>
      </c>
      <c r="K28" s="310">
        <v>29</v>
      </c>
      <c r="L28" s="23" t="str">
        <f t="shared" si="1"/>
        <v/>
      </c>
      <c r="M28" s="20" t="str">
        <f t="shared" si="2"/>
        <v/>
      </c>
      <c r="N28" s="16" t="str">
        <f t="shared" si="41"/>
        <v/>
      </c>
      <c r="O28" s="17" t="str">
        <f t="shared" si="42"/>
        <v/>
      </c>
      <c r="P28" s="31" t="str">
        <f t="shared" si="43"/>
        <v/>
      </c>
      <c r="Q28" s="20" t="str">
        <f t="shared" si="3"/>
        <v/>
      </c>
      <c r="R28" s="35" t="str">
        <f t="shared" si="4"/>
        <v/>
      </c>
      <c r="S28" s="39" t="str">
        <f t="shared" si="44"/>
        <v/>
      </c>
      <c r="T28" s="310">
        <v>29</v>
      </c>
      <c r="U28" s="23" t="str">
        <f t="shared" si="5"/>
        <v/>
      </c>
      <c r="V28" s="20" t="str">
        <f t="shared" si="6"/>
        <v/>
      </c>
      <c r="W28" s="21" t="str">
        <f t="shared" si="45"/>
        <v/>
      </c>
      <c r="X28" s="17" t="str">
        <f t="shared" si="46"/>
        <v/>
      </c>
      <c r="Y28" s="31" t="str">
        <f t="shared" si="47"/>
        <v/>
      </c>
      <c r="Z28" s="20" t="str">
        <f t="shared" si="7"/>
        <v/>
      </c>
      <c r="AA28" s="35" t="str">
        <f t="shared" si="8"/>
        <v/>
      </c>
      <c r="AB28" s="39" t="str">
        <f t="shared" si="48"/>
        <v/>
      </c>
      <c r="AC28" s="310">
        <v>29</v>
      </c>
      <c r="AD28" s="23" t="str">
        <f t="shared" si="9"/>
        <v/>
      </c>
      <c r="AE28" s="20" t="str">
        <f t="shared" si="10"/>
        <v/>
      </c>
      <c r="AF28" s="21" t="str">
        <f t="shared" si="49"/>
        <v/>
      </c>
      <c r="AG28" s="17" t="str">
        <f t="shared" si="50"/>
        <v/>
      </c>
      <c r="AH28" s="31" t="str">
        <f t="shared" si="51"/>
        <v/>
      </c>
      <c r="AI28" s="20" t="str">
        <f t="shared" si="11"/>
        <v/>
      </c>
      <c r="AJ28" s="35" t="str">
        <f t="shared" si="12"/>
        <v/>
      </c>
      <c r="AK28" s="39" t="str">
        <f t="shared" si="52"/>
        <v/>
      </c>
      <c r="AL28" s="310">
        <v>29</v>
      </c>
      <c r="AM28" s="23" t="str">
        <f t="shared" si="13"/>
        <v/>
      </c>
      <c r="AN28" s="20" t="str">
        <f t="shared" si="14"/>
        <v/>
      </c>
      <c r="AO28" s="21" t="str">
        <f t="shared" si="53"/>
        <v/>
      </c>
      <c r="AP28" s="17" t="str">
        <f t="shared" si="54"/>
        <v/>
      </c>
      <c r="AQ28" s="31" t="str">
        <f t="shared" si="55"/>
        <v/>
      </c>
      <c r="AR28" s="20" t="str">
        <f t="shared" si="15"/>
        <v/>
      </c>
      <c r="AS28" s="35" t="str">
        <f t="shared" si="16"/>
        <v/>
      </c>
      <c r="AT28" s="39" t="str">
        <f t="shared" si="56"/>
        <v/>
      </c>
      <c r="AU28" s="310">
        <v>29</v>
      </c>
      <c r="AV28" s="23" t="str">
        <f t="shared" si="17"/>
        <v/>
      </c>
      <c r="AW28" s="20" t="str">
        <f t="shared" si="18"/>
        <v/>
      </c>
      <c r="AX28" s="21" t="str">
        <f t="shared" si="57"/>
        <v/>
      </c>
      <c r="AY28" s="17" t="str">
        <f t="shared" si="58"/>
        <v/>
      </c>
      <c r="AZ28" s="31" t="str">
        <f t="shared" si="59"/>
        <v/>
      </c>
      <c r="BA28" s="20" t="str">
        <f t="shared" si="19"/>
        <v/>
      </c>
      <c r="BB28" s="35" t="str">
        <f t="shared" si="20"/>
        <v/>
      </c>
      <c r="BC28" s="39" t="str">
        <f t="shared" si="60"/>
        <v/>
      </c>
      <c r="BD28" s="310">
        <v>29</v>
      </c>
      <c r="BE28" s="23" t="str">
        <f t="shared" si="21"/>
        <v/>
      </c>
      <c r="BF28" s="20" t="str">
        <f t="shared" si="22"/>
        <v/>
      </c>
      <c r="BG28" s="21" t="str">
        <f t="shared" si="61"/>
        <v/>
      </c>
      <c r="BH28" s="17" t="str">
        <f t="shared" si="62"/>
        <v/>
      </c>
      <c r="BI28" s="31" t="str">
        <f t="shared" si="63"/>
        <v/>
      </c>
      <c r="BJ28" s="20" t="str">
        <f t="shared" si="23"/>
        <v/>
      </c>
      <c r="BK28" s="35" t="str">
        <f t="shared" si="24"/>
        <v/>
      </c>
      <c r="BL28" s="39" t="str">
        <f t="shared" si="64"/>
        <v/>
      </c>
      <c r="BM28" s="310">
        <v>29</v>
      </c>
      <c r="BN28" s="23" t="str">
        <f t="shared" si="25"/>
        <v/>
      </c>
      <c r="BO28" s="20" t="str">
        <f t="shared" si="26"/>
        <v/>
      </c>
      <c r="BP28" s="21" t="str">
        <f t="shared" si="65"/>
        <v/>
      </c>
      <c r="BQ28" s="17" t="str">
        <f t="shared" si="66"/>
        <v/>
      </c>
      <c r="BR28" s="31" t="str">
        <f t="shared" si="67"/>
        <v/>
      </c>
      <c r="BS28" s="20" t="str">
        <f t="shared" si="27"/>
        <v/>
      </c>
      <c r="BT28" s="35" t="str">
        <f t="shared" si="28"/>
        <v/>
      </c>
      <c r="BU28" s="39" t="str">
        <f t="shared" si="68"/>
        <v/>
      </c>
      <c r="BV28" s="2">
        <v>29</v>
      </c>
      <c r="BX28" s="50">
        <v>29</v>
      </c>
      <c r="BY28" s="63">
        <f t="shared" si="29"/>
        <v>0</v>
      </c>
      <c r="BZ28" s="63">
        <f t="shared" si="69"/>
        <v>16.8</v>
      </c>
      <c r="CA28" s="63" t="e">
        <f t="shared" si="70"/>
        <v>#DIV/0!</v>
      </c>
      <c r="CB28" s="64" t="e">
        <f t="shared" si="30"/>
        <v>#DIV/0!</v>
      </c>
      <c r="CC28" s="65" t="e">
        <f t="shared" si="71"/>
        <v>#DIV/0!</v>
      </c>
      <c r="CD28" s="52">
        <f t="shared" si="72"/>
        <v>7.5418712000000001</v>
      </c>
      <c r="CE28" s="13" t="e">
        <f t="shared" si="31"/>
        <v>#DIV/0!</v>
      </c>
      <c r="CF28" s="14" t="e">
        <f t="shared" si="32"/>
        <v>#DIV/0!</v>
      </c>
      <c r="CG28" s="53" t="e">
        <f t="shared" si="73"/>
        <v>#DIV/0!</v>
      </c>
      <c r="CH28" s="12"/>
      <c r="CI28" s="50">
        <v>29</v>
      </c>
      <c r="CJ28" s="63">
        <f t="shared" si="74"/>
        <v>0</v>
      </c>
      <c r="CK28" s="63">
        <f t="shared" si="74"/>
        <v>16.8</v>
      </c>
      <c r="CL28" s="63" t="e">
        <f t="shared" si="74"/>
        <v>#DIV/0!</v>
      </c>
      <c r="CM28" s="63" t="e">
        <f t="shared" si="74"/>
        <v>#DIV/0!</v>
      </c>
      <c r="CN28" s="73" t="e">
        <f t="shared" si="74"/>
        <v>#DIV/0!</v>
      </c>
      <c r="CO28" s="63" t="e">
        <f t="shared" si="75"/>
        <v>#DIV/0!</v>
      </c>
      <c r="CP28" s="73" t="e">
        <f t="shared" si="76"/>
        <v>#DIV/0!</v>
      </c>
    </row>
    <row r="29" spans="1:94" ht="15" customHeight="1" thickBot="1">
      <c r="A29" s="3">
        <v>30</v>
      </c>
      <c r="B29" s="24">
        <f t="shared" si="0"/>
        <v>0</v>
      </c>
      <c r="C29" s="42">
        <f t="shared" si="33"/>
        <v>17.2</v>
      </c>
      <c r="D29" s="205" t="e">
        <f t="shared" si="34"/>
        <v>#DIV/0!</v>
      </c>
      <c r="E29" s="206" t="e">
        <f t="shared" si="35"/>
        <v>#DIV/0!</v>
      </c>
      <c r="F29" s="43" t="e">
        <f t="shared" si="36"/>
        <v>#DIV/0!</v>
      </c>
      <c r="G29" s="191">
        <f t="shared" si="37"/>
        <v>7.7117667999999995</v>
      </c>
      <c r="H29" s="25" t="e">
        <f t="shared" si="38"/>
        <v>#DIV/0!</v>
      </c>
      <c r="I29" s="34" t="e">
        <f t="shared" si="39"/>
        <v>#DIV/0!</v>
      </c>
      <c r="J29" s="192" t="e">
        <f t="shared" si="40"/>
        <v>#DIV/0!</v>
      </c>
      <c r="K29" s="310">
        <v>30</v>
      </c>
      <c r="L29" s="28" t="str">
        <f t="shared" si="1"/>
        <v/>
      </c>
      <c r="M29" s="25" t="str">
        <f t="shared" si="2"/>
        <v/>
      </c>
      <c r="N29" s="206" t="str">
        <f t="shared" si="41"/>
        <v/>
      </c>
      <c r="O29" s="43" t="str">
        <f t="shared" si="42"/>
        <v/>
      </c>
      <c r="P29" s="191" t="str">
        <f t="shared" si="43"/>
        <v/>
      </c>
      <c r="Q29" s="25" t="str">
        <f t="shared" si="3"/>
        <v/>
      </c>
      <c r="R29" s="34" t="str">
        <f t="shared" si="4"/>
        <v/>
      </c>
      <c r="S29" s="192" t="str">
        <f t="shared" si="44"/>
        <v/>
      </c>
      <c r="T29" s="310">
        <v>30</v>
      </c>
      <c r="U29" s="28" t="str">
        <f t="shared" si="5"/>
        <v/>
      </c>
      <c r="V29" s="25" t="str">
        <f t="shared" si="6"/>
        <v/>
      </c>
      <c r="W29" s="26" t="str">
        <f t="shared" si="45"/>
        <v/>
      </c>
      <c r="X29" s="43" t="str">
        <f t="shared" si="46"/>
        <v/>
      </c>
      <c r="Y29" s="191" t="str">
        <f t="shared" si="47"/>
        <v/>
      </c>
      <c r="Z29" s="25" t="str">
        <f t="shared" si="7"/>
        <v/>
      </c>
      <c r="AA29" s="34" t="str">
        <f t="shared" si="8"/>
        <v/>
      </c>
      <c r="AB29" s="192" t="str">
        <f t="shared" si="48"/>
        <v/>
      </c>
      <c r="AC29" s="310">
        <v>30</v>
      </c>
      <c r="AD29" s="28" t="str">
        <f t="shared" si="9"/>
        <v/>
      </c>
      <c r="AE29" s="25" t="str">
        <f t="shared" si="10"/>
        <v/>
      </c>
      <c r="AF29" s="26" t="str">
        <f t="shared" si="49"/>
        <v/>
      </c>
      <c r="AG29" s="43" t="str">
        <f t="shared" si="50"/>
        <v/>
      </c>
      <c r="AH29" s="191" t="str">
        <f t="shared" si="51"/>
        <v/>
      </c>
      <c r="AI29" s="25" t="str">
        <f t="shared" si="11"/>
        <v/>
      </c>
      <c r="AJ29" s="34" t="str">
        <f t="shared" si="12"/>
        <v/>
      </c>
      <c r="AK29" s="192" t="str">
        <f t="shared" si="52"/>
        <v/>
      </c>
      <c r="AL29" s="310">
        <v>30</v>
      </c>
      <c r="AM29" s="28" t="str">
        <f t="shared" si="13"/>
        <v/>
      </c>
      <c r="AN29" s="25" t="str">
        <f t="shared" si="14"/>
        <v/>
      </c>
      <c r="AO29" s="26" t="str">
        <f t="shared" si="53"/>
        <v/>
      </c>
      <c r="AP29" s="43" t="str">
        <f t="shared" si="54"/>
        <v/>
      </c>
      <c r="AQ29" s="191" t="str">
        <f t="shared" si="55"/>
        <v/>
      </c>
      <c r="AR29" s="25" t="str">
        <f t="shared" si="15"/>
        <v/>
      </c>
      <c r="AS29" s="34" t="str">
        <f t="shared" si="16"/>
        <v/>
      </c>
      <c r="AT29" s="192" t="str">
        <f t="shared" si="56"/>
        <v/>
      </c>
      <c r="AU29" s="310">
        <v>30</v>
      </c>
      <c r="AV29" s="28" t="str">
        <f t="shared" si="17"/>
        <v/>
      </c>
      <c r="AW29" s="25" t="str">
        <f t="shared" si="18"/>
        <v/>
      </c>
      <c r="AX29" s="26" t="str">
        <f t="shared" si="57"/>
        <v/>
      </c>
      <c r="AY29" s="43" t="str">
        <f t="shared" si="58"/>
        <v/>
      </c>
      <c r="AZ29" s="191" t="str">
        <f t="shared" si="59"/>
        <v/>
      </c>
      <c r="BA29" s="25" t="str">
        <f t="shared" si="19"/>
        <v/>
      </c>
      <c r="BB29" s="34" t="str">
        <f t="shared" si="20"/>
        <v/>
      </c>
      <c r="BC29" s="192" t="str">
        <f t="shared" si="60"/>
        <v/>
      </c>
      <c r="BD29" s="310">
        <v>30</v>
      </c>
      <c r="BE29" s="28" t="str">
        <f t="shared" si="21"/>
        <v/>
      </c>
      <c r="BF29" s="25" t="str">
        <f t="shared" si="22"/>
        <v/>
      </c>
      <c r="BG29" s="26" t="str">
        <f t="shared" si="61"/>
        <v/>
      </c>
      <c r="BH29" s="43" t="str">
        <f t="shared" si="62"/>
        <v/>
      </c>
      <c r="BI29" s="191" t="str">
        <f t="shared" si="63"/>
        <v/>
      </c>
      <c r="BJ29" s="25" t="str">
        <f t="shared" si="23"/>
        <v/>
      </c>
      <c r="BK29" s="34" t="str">
        <f t="shared" si="24"/>
        <v/>
      </c>
      <c r="BL29" s="192" t="str">
        <f t="shared" si="64"/>
        <v/>
      </c>
      <c r="BM29" s="310">
        <v>30</v>
      </c>
      <c r="BN29" s="28" t="str">
        <f t="shared" si="25"/>
        <v/>
      </c>
      <c r="BO29" s="25" t="str">
        <f t="shared" si="26"/>
        <v/>
      </c>
      <c r="BP29" s="26" t="str">
        <f t="shared" si="65"/>
        <v/>
      </c>
      <c r="BQ29" s="43" t="str">
        <f t="shared" si="66"/>
        <v/>
      </c>
      <c r="BR29" s="191" t="str">
        <f t="shared" si="67"/>
        <v/>
      </c>
      <c r="BS29" s="25" t="str">
        <f t="shared" si="27"/>
        <v/>
      </c>
      <c r="BT29" s="34" t="str">
        <f t="shared" si="28"/>
        <v/>
      </c>
      <c r="BU29" s="192" t="str">
        <f t="shared" si="68"/>
        <v/>
      </c>
      <c r="BV29" s="3">
        <v>30</v>
      </c>
      <c r="BX29" s="51">
        <v>30</v>
      </c>
      <c r="BY29" s="66">
        <f t="shared" si="29"/>
        <v>0</v>
      </c>
      <c r="BZ29" s="312">
        <f t="shared" si="69"/>
        <v>17.2</v>
      </c>
      <c r="CA29" s="66" t="e">
        <f t="shared" si="70"/>
        <v>#DIV/0!</v>
      </c>
      <c r="CB29" s="67" t="e">
        <f t="shared" si="30"/>
        <v>#DIV/0!</v>
      </c>
      <c r="CC29" s="68" t="e">
        <f t="shared" si="71"/>
        <v>#DIV/0!</v>
      </c>
      <c r="CD29" s="213">
        <f t="shared" si="72"/>
        <v>7.7117667999999995</v>
      </c>
      <c r="CE29" s="195" t="e">
        <f t="shared" si="31"/>
        <v>#DIV/0!</v>
      </c>
      <c r="CF29" s="196" t="e">
        <f t="shared" si="32"/>
        <v>#DIV/0!</v>
      </c>
      <c r="CG29" s="214" t="e">
        <f t="shared" si="73"/>
        <v>#DIV/0!</v>
      </c>
      <c r="CH29" s="12"/>
      <c r="CI29" s="51">
        <v>30</v>
      </c>
      <c r="CJ29" s="66">
        <f t="shared" si="74"/>
        <v>0</v>
      </c>
      <c r="CK29" s="66">
        <f t="shared" si="74"/>
        <v>17.2</v>
      </c>
      <c r="CL29" s="66" t="e">
        <f t="shared" si="74"/>
        <v>#DIV/0!</v>
      </c>
      <c r="CM29" s="66" t="e">
        <f t="shared" si="74"/>
        <v>#DIV/0!</v>
      </c>
      <c r="CN29" s="74" t="e">
        <f t="shared" si="74"/>
        <v>#DIV/0!</v>
      </c>
      <c r="CO29" s="66" t="e">
        <f t="shared" si="75"/>
        <v>#DIV/0!</v>
      </c>
      <c r="CP29" s="74" t="e">
        <f t="shared" si="76"/>
        <v>#DIV/0!</v>
      </c>
    </row>
    <row r="30" spans="1:94" ht="15" customHeight="1">
      <c r="A30" s="1">
        <v>31</v>
      </c>
      <c r="B30" s="18">
        <f t="shared" si="0"/>
        <v>0</v>
      </c>
      <c r="C30" s="15">
        <f t="shared" si="33"/>
        <v>17.5</v>
      </c>
      <c r="D30" s="77" t="e">
        <f t="shared" si="34"/>
        <v>#DIV/0!</v>
      </c>
      <c r="E30" s="16" t="e">
        <f t="shared" si="35"/>
        <v>#DIV/0!</v>
      </c>
      <c r="F30" s="17" t="e">
        <f t="shared" si="36"/>
        <v>#DIV/0!</v>
      </c>
      <c r="G30" s="31">
        <f t="shared" si="37"/>
        <v>7.8391884999999997</v>
      </c>
      <c r="H30" s="15" t="e">
        <f t="shared" si="38"/>
        <v>#DIV/0!</v>
      </c>
      <c r="I30" s="32" t="e">
        <f t="shared" si="39"/>
        <v>#DIV/0!</v>
      </c>
      <c r="J30" s="29" t="e">
        <f t="shared" si="40"/>
        <v>#DIV/0!</v>
      </c>
      <c r="K30" s="310">
        <v>31</v>
      </c>
      <c r="L30" s="19" t="str">
        <f t="shared" si="1"/>
        <v/>
      </c>
      <c r="M30" s="15" t="str">
        <f t="shared" si="2"/>
        <v/>
      </c>
      <c r="N30" s="16" t="str">
        <f t="shared" si="41"/>
        <v/>
      </c>
      <c r="O30" s="17" t="str">
        <f t="shared" si="42"/>
        <v/>
      </c>
      <c r="P30" s="31" t="str">
        <f t="shared" si="43"/>
        <v/>
      </c>
      <c r="Q30" s="15" t="str">
        <f t="shared" si="3"/>
        <v/>
      </c>
      <c r="R30" s="32" t="str">
        <f t="shared" si="4"/>
        <v/>
      </c>
      <c r="S30" s="29" t="str">
        <f t="shared" si="44"/>
        <v/>
      </c>
      <c r="T30" s="310">
        <v>31</v>
      </c>
      <c r="U30" s="19" t="str">
        <f t="shared" si="5"/>
        <v/>
      </c>
      <c r="V30" s="15" t="str">
        <f t="shared" si="6"/>
        <v/>
      </c>
      <c r="W30" s="16" t="str">
        <f t="shared" si="45"/>
        <v/>
      </c>
      <c r="X30" s="17" t="str">
        <f t="shared" si="46"/>
        <v/>
      </c>
      <c r="Y30" s="31" t="str">
        <f t="shared" si="47"/>
        <v/>
      </c>
      <c r="Z30" s="15" t="str">
        <f t="shared" si="7"/>
        <v/>
      </c>
      <c r="AA30" s="32" t="str">
        <f t="shared" si="8"/>
        <v/>
      </c>
      <c r="AB30" s="29" t="str">
        <f t="shared" si="48"/>
        <v/>
      </c>
      <c r="AC30" s="310">
        <v>31</v>
      </c>
      <c r="AD30" s="19" t="str">
        <f t="shared" si="9"/>
        <v/>
      </c>
      <c r="AE30" s="15" t="str">
        <f t="shared" si="10"/>
        <v/>
      </c>
      <c r="AF30" s="16" t="str">
        <f t="shared" si="49"/>
        <v/>
      </c>
      <c r="AG30" s="17" t="str">
        <f t="shared" si="50"/>
        <v/>
      </c>
      <c r="AH30" s="31" t="str">
        <f t="shared" si="51"/>
        <v/>
      </c>
      <c r="AI30" s="15" t="str">
        <f t="shared" si="11"/>
        <v/>
      </c>
      <c r="AJ30" s="32" t="str">
        <f t="shared" si="12"/>
        <v/>
      </c>
      <c r="AK30" s="29" t="str">
        <f t="shared" si="52"/>
        <v/>
      </c>
      <c r="AL30" s="310">
        <v>31</v>
      </c>
      <c r="AM30" s="19" t="str">
        <f t="shared" si="13"/>
        <v/>
      </c>
      <c r="AN30" s="15" t="str">
        <f t="shared" si="14"/>
        <v/>
      </c>
      <c r="AO30" s="16" t="str">
        <f t="shared" si="53"/>
        <v/>
      </c>
      <c r="AP30" s="17" t="str">
        <f t="shared" si="54"/>
        <v/>
      </c>
      <c r="AQ30" s="31" t="str">
        <f t="shared" si="55"/>
        <v/>
      </c>
      <c r="AR30" s="15" t="str">
        <f t="shared" si="15"/>
        <v/>
      </c>
      <c r="AS30" s="32" t="str">
        <f t="shared" si="16"/>
        <v/>
      </c>
      <c r="AT30" s="29" t="str">
        <f t="shared" si="56"/>
        <v/>
      </c>
      <c r="AU30" s="310">
        <v>31</v>
      </c>
      <c r="AV30" s="19" t="str">
        <f t="shared" si="17"/>
        <v/>
      </c>
      <c r="AW30" s="15" t="str">
        <f t="shared" si="18"/>
        <v/>
      </c>
      <c r="AX30" s="16" t="str">
        <f t="shared" si="57"/>
        <v/>
      </c>
      <c r="AY30" s="17" t="str">
        <f t="shared" si="58"/>
        <v/>
      </c>
      <c r="AZ30" s="31" t="str">
        <f t="shared" si="59"/>
        <v/>
      </c>
      <c r="BA30" s="15" t="str">
        <f t="shared" si="19"/>
        <v/>
      </c>
      <c r="BB30" s="32" t="str">
        <f t="shared" si="20"/>
        <v/>
      </c>
      <c r="BC30" s="29" t="str">
        <f t="shared" si="60"/>
        <v/>
      </c>
      <c r="BD30" s="310">
        <v>31</v>
      </c>
      <c r="BE30" s="19" t="str">
        <f t="shared" si="21"/>
        <v/>
      </c>
      <c r="BF30" s="15" t="str">
        <f t="shared" si="22"/>
        <v/>
      </c>
      <c r="BG30" s="16" t="str">
        <f t="shared" si="61"/>
        <v/>
      </c>
      <c r="BH30" s="17" t="str">
        <f t="shared" si="62"/>
        <v/>
      </c>
      <c r="BI30" s="31" t="str">
        <f t="shared" si="63"/>
        <v/>
      </c>
      <c r="BJ30" s="15" t="str">
        <f t="shared" si="23"/>
        <v/>
      </c>
      <c r="BK30" s="32" t="str">
        <f t="shared" si="24"/>
        <v/>
      </c>
      <c r="BL30" s="29" t="str">
        <f t="shared" si="64"/>
        <v/>
      </c>
      <c r="BM30" s="310">
        <v>31</v>
      </c>
      <c r="BN30" s="19" t="str">
        <f t="shared" si="25"/>
        <v/>
      </c>
      <c r="BO30" s="15" t="str">
        <f t="shared" si="26"/>
        <v/>
      </c>
      <c r="BP30" s="16" t="str">
        <f t="shared" si="65"/>
        <v/>
      </c>
      <c r="BQ30" s="17" t="str">
        <f t="shared" si="66"/>
        <v/>
      </c>
      <c r="BR30" s="31" t="str">
        <f t="shared" si="67"/>
        <v/>
      </c>
      <c r="BS30" s="15" t="str">
        <f t="shared" si="27"/>
        <v/>
      </c>
      <c r="BT30" s="32" t="str">
        <f t="shared" si="28"/>
        <v/>
      </c>
      <c r="BU30" s="29" t="str">
        <f t="shared" si="68"/>
        <v/>
      </c>
      <c r="BV30" s="1">
        <v>31</v>
      </c>
      <c r="BX30" s="49">
        <v>31</v>
      </c>
      <c r="BY30" s="60">
        <f t="shared" si="29"/>
        <v>0</v>
      </c>
      <c r="BZ30" s="311">
        <f t="shared" si="69"/>
        <v>17.5</v>
      </c>
      <c r="CA30" s="60" t="e">
        <f t="shared" si="70"/>
        <v>#DIV/0!</v>
      </c>
      <c r="CB30" s="61" t="e">
        <f t="shared" si="30"/>
        <v>#DIV/0!</v>
      </c>
      <c r="CC30" s="62" t="e">
        <f t="shared" si="71"/>
        <v>#DIV/0!</v>
      </c>
      <c r="CD30" s="209">
        <f t="shared" si="72"/>
        <v>7.8391884999999997</v>
      </c>
      <c r="CE30" s="193" t="e">
        <f t="shared" si="31"/>
        <v>#DIV/0!</v>
      </c>
      <c r="CF30" s="194" t="e">
        <f t="shared" si="32"/>
        <v>#DIV/0!</v>
      </c>
      <c r="CG30" s="215" t="e">
        <f t="shared" si="73"/>
        <v>#DIV/0!</v>
      </c>
      <c r="CH30" s="12"/>
      <c r="CI30" s="49">
        <v>31</v>
      </c>
      <c r="CJ30" s="60">
        <f t="shared" si="74"/>
        <v>0</v>
      </c>
      <c r="CK30" s="60">
        <f t="shared" si="74"/>
        <v>17.5</v>
      </c>
      <c r="CL30" s="60" t="e">
        <f t="shared" si="74"/>
        <v>#DIV/0!</v>
      </c>
      <c r="CM30" s="60" t="e">
        <f t="shared" si="74"/>
        <v>#DIV/0!</v>
      </c>
      <c r="CN30" s="72" t="e">
        <f t="shared" si="74"/>
        <v>#DIV/0!</v>
      </c>
      <c r="CO30" s="60" t="e">
        <f t="shared" si="75"/>
        <v>#DIV/0!</v>
      </c>
      <c r="CP30" s="72" t="e">
        <f t="shared" si="76"/>
        <v>#DIV/0!</v>
      </c>
    </row>
    <row r="31" spans="1:94" ht="15" customHeight="1">
      <c r="A31" s="2">
        <v>32</v>
      </c>
      <c r="B31" s="22">
        <f t="shared" si="0"/>
        <v>0</v>
      </c>
      <c r="C31" s="15">
        <f t="shared" si="33"/>
        <v>17.899999999999999</v>
      </c>
      <c r="D31" s="77" t="e">
        <f t="shared" si="34"/>
        <v>#DIV/0!</v>
      </c>
      <c r="E31" s="16" t="e">
        <f t="shared" si="35"/>
        <v>#DIV/0!</v>
      </c>
      <c r="F31" s="17" t="e">
        <f t="shared" si="36"/>
        <v>#DIV/0!</v>
      </c>
      <c r="G31" s="31">
        <f t="shared" si="37"/>
        <v>8.009084099999999</v>
      </c>
      <c r="H31" s="20" t="e">
        <f t="shared" si="38"/>
        <v>#DIV/0!</v>
      </c>
      <c r="I31" s="35" t="e">
        <f t="shared" si="39"/>
        <v>#DIV/0!</v>
      </c>
      <c r="J31" s="29" t="e">
        <f t="shared" si="40"/>
        <v>#DIV/0!</v>
      </c>
      <c r="K31" s="310">
        <v>32</v>
      </c>
      <c r="L31" s="23" t="str">
        <f t="shared" si="1"/>
        <v/>
      </c>
      <c r="M31" s="20" t="str">
        <f t="shared" si="2"/>
        <v/>
      </c>
      <c r="N31" s="16" t="str">
        <f t="shared" si="41"/>
        <v/>
      </c>
      <c r="O31" s="17" t="str">
        <f t="shared" si="42"/>
        <v/>
      </c>
      <c r="P31" s="31" t="str">
        <f t="shared" si="43"/>
        <v/>
      </c>
      <c r="Q31" s="20" t="str">
        <f t="shared" si="3"/>
        <v/>
      </c>
      <c r="R31" s="35" t="str">
        <f t="shared" si="4"/>
        <v/>
      </c>
      <c r="S31" s="29" t="str">
        <f t="shared" si="44"/>
        <v/>
      </c>
      <c r="T31" s="310">
        <v>32</v>
      </c>
      <c r="U31" s="23" t="str">
        <f t="shared" si="5"/>
        <v/>
      </c>
      <c r="V31" s="20" t="str">
        <f t="shared" si="6"/>
        <v/>
      </c>
      <c r="W31" s="21" t="str">
        <f t="shared" si="45"/>
        <v/>
      </c>
      <c r="X31" s="17" t="str">
        <f t="shared" si="46"/>
        <v/>
      </c>
      <c r="Y31" s="31" t="str">
        <f t="shared" si="47"/>
        <v/>
      </c>
      <c r="Z31" s="20" t="str">
        <f t="shared" si="7"/>
        <v/>
      </c>
      <c r="AA31" s="35" t="str">
        <f t="shared" si="8"/>
        <v/>
      </c>
      <c r="AB31" s="29" t="str">
        <f t="shared" si="48"/>
        <v/>
      </c>
      <c r="AC31" s="310">
        <v>32</v>
      </c>
      <c r="AD31" s="23" t="str">
        <f t="shared" si="9"/>
        <v/>
      </c>
      <c r="AE31" s="20" t="str">
        <f t="shared" si="10"/>
        <v/>
      </c>
      <c r="AF31" s="21" t="str">
        <f t="shared" si="49"/>
        <v/>
      </c>
      <c r="AG31" s="17" t="str">
        <f t="shared" si="50"/>
        <v/>
      </c>
      <c r="AH31" s="31" t="str">
        <f t="shared" si="51"/>
        <v/>
      </c>
      <c r="AI31" s="20" t="str">
        <f t="shared" si="11"/>
        <v/>
      </c>
      <c r="AJ31" s="35" t="str">
        <f t="shared" si="12"/>
        <v/>
      </c>
      <c r="AK31" s="29" t="str">
        <f t="shared" si="52"/>
        <v/>
      </c>
      <c r="AL31" s="310">
        <v>32</v>
      </c>
      <c r="AM31" s="23" t="str">
        <f t="shared" si="13"/>
        <v/>
      </c>
      <c r="AN31" s="20" t="str">
        <f t="shared" si="14"/>
        <v/>
      </c>
      <c r="AO31" s="21" t="str">
        <f t="shared" si="53"/>
        <v/>
      </c>
      <c r="AP31" s="17" t="str">
        <f t="shared" si="54"/>
        <v/>
      </c>
      <c r="AQ31" s="31" t="str">
        <f t="shared" si="55"/>
        <v/>
      </c>
      <c r="AR31" s="20" t="str">
        <f t="shared" si="15"/>
        <v/>
      </c>
      <c r="AS31" s="35" t="str">
        <f t="shared" si="16"/>
        <v/>
      </c>
      <c r="AT31" s="29" t="str">
        <f t="shared" si="56"/>
        <v/>
      </c>
      <c r="AU31" s="310">
        <v>32</v>
      </c>
      <c r="AV31" s="23" t="str">
        <f t="shared" si="17"/>
        <v/>
      </c>
      <c r="AW31" s="20" t="str">
        <f t="shared" si="18"/>
        <v/>
      </c>
      <c r="AX31" s="21" t="str">
        <f t="shared" si="57"/>
        <v/>
      </c>
      <c r="AY31" s="17" t="str">
        <f t="shared" si="58"/>
        <v/>
      </c>
      <c r="AZ31" s="31" t="str">
        <f t="shared" si="59"/>
        <v/>
      </c>
      <c r="BA31" s="20" t="str">
        <f t="shared" si="19"/>
        <v/>
      </c>
      <c r="BB31" s="35" t="str">
        <f t="shared" si="20"/>
        <v/>
      </c>
      <c r="BC31" s="29" t="str">
        <f t="shared" si="60"/>
        <v/>
      </c>
      <c r="BD31" s="310">
        <v>32</v>
      </c>
      <c r="BE31" s="23" t="str">
        <f t="shared" si="21"/>
        <v/>
      </c>
      <c r="BF31" s="20" t="str">
        <f t="shared" si="22"/>
        <v/>
      </c>
      <c r="BG31" s="21" t="str">
        <f t="shared" si="61"/>
        <v/>
      </c>
      <c r="BH31" s="17" t="str">
        <f t="shared" si="62"/>
        <v/>
      </c>
      <c r="BI31" s="31" t="str">
        <f t="shared" si="63"/>
        <v/>
      </c>
      <c r="BJ31" s="20" t="str">
        <f t="shared" si="23"/>
        <v/>
      </c>
      <c r="BK31" s="35" t="str">
        <f t="shared" si="24"/>
        <v/>
      </c>
      <c r="BL31" s="29" t="str">
        <f t="shared" si="64"/>
        <v/>
      </c>
      <c r="BM31" s="310">
        <v>32</v>
      </c>
      <c r="BN31" s="23" t="str">
        <f t="shared" si="25"/>
        <v/>
      </c>
      <c r="BO31" s="20" t="str">
        <f t="shared" si="26"/>
        <v/>
      </c>
      <c r="BP31" s="21" t="str">
        <f t="shared" si="65"/>
        <v/>
      </c>
      <c r="BQ31" s="17" t="str">
        <f t="shared" si="66"/>
        <v/>
      </c>
      <c r="BR31" s="31" t="str">
        <f t="shared" si="67"/>
        <v/>
      </c>
      <c r="BS31" s="20" t="str">
        <f t="shared" si="27"/>
        <v/>
      </c>
      <c r="BT31" s="35" t="str">
        <f t="shared" si="28"/>
        <v/>
      </c>
      <c r="BU31" s="29" t="str">
        <f t="shared" si="68"/>
        <v/>
      </c>
      <c r="BV31" s="2">
        <v>32</v>
      </c>
      <c r="BX31" s="50">
        <v>32</v>
      </c>
      <c r="BY31" s="63">
        <f t="shared" si="29"/>
        <v>0</v>
      </c>
      <c r="BZ31" s="63">
        <f t="shared" si="69"/>
        <v>17.899999999999999</v>
      </c>
      <c r="CA31" s="63" t="e">
        <f t="shared" si="70"/>
        <v>#DIV/0!</v>
      </c>
      <c r="CB31" s="64" t="e">
        <f t="shared" si="30"/>
        <v>#DIV/0!</v>
      </c>
      <c r="CC31" s="65" t="e">
        <f t="shared" si="71"/>
        <v>#DIV/0!</v>
      </c>
      <c r="CD31" s="52">
        <f t="shared" si="72"/>
        <v>8.009084099999999</v>
      </c>
      <c r="CE31" s="13" t="e">
        <f t="shared" si="31"/>
        <v>#DIV/0!</v>
      </c>
      <c r="CF31" s="14" t="e">
        <f t="shared" si="32"/>
        <v>#DIV/0!</v>
      </c>
      <c r="CG31" s="53" t="e">
        <f t="shared" si="73"/>
        <v>#DIV/0!</v>
      </c>
      <c r="CH31" s="12"/>
      <c r="CI31" s="50">
        <v>32</v>
      </c>
      <c r="CJ31" s="63">
        <f t="shared" si="74"/>
        <v>0</v>
      </c>
      <c r="CK31" s="63">
        <f t="shared" si="74"/>
        <v>17.899999999999999</v>
      </c>
      <c r="CL31" s="63" t="e">
        <f t="shared" si="74"/>
        <v>#DIV/0!</v>
      </c>
      <c r="CM31" s="63" t="e">
        <f t="shared" si="74"/>
        <v>#DIV/0!</v>
      </c>
      <c r="CN31" s="73" t="e">
        <f t="shared" si="74"/>
        <v>#DIV/0!</v>
      </c>
      <c r="CO31" s="63" t="e">
        <f t="shared" si="75"/>
        <v>#DIV/0!</v>
      </c>
      <c r="CP31" s="73" t="e">
        <f t="shared" si="76"/>
        <v>#DIV/0!</v>
      </c>
    </row>
    <row r="32" spans="1:94" ht="15" customHeight="1">
      <c r="A32" s="2">
        <v>33</v>
      </c>
      <c r="B32" s="22">
        <f t="shared" si="0"/>
        <v>0</v>
      </c>
      <c r="C32" s="15">
        <f t="shared" si="33"/>
        <v>18.2</v>
      </c>
      <c r="D32" s="77" t="e">
        <f t="shared" si="34"/>
        <v>#DIV/0!</v>
      </c>
      <c r="E32" s="16" t="e">
        <f t="shared" si="35"/>
        <v>#DIV/0!</v>
      </c>
      <c r="F32" s="17" t="e">
        <f t="shared" si="36"/>
        <v>#DIV/0!</v>
      </c>
      <c r="G32" s="31">
        <f t="shared" si="37"/>
        <v>8.1365058000000001</v>
      </c>
      <c r="H32" s="20" t="e">
        <f t="shared" si="38"/>
        <v>#DIV/0!</v>
      </c>
      <c r="I32" s="35" t="e">
        <f t="shared" si="39"/>
        <v>#DIV/0!</v>
      </c>
      <c r="J32" s="29" t="e">
        <f t="shared" si="40"/>
        <v>#DIV/0!</v>
      </c>
      <c r="K32" s="310">
        <v>33</v>
      </c>
      <c r="L32" s="23" t="str">
        <f t="shared" si="1"/>
        <v/>
      </c>
      <c r="M32" s="20" t="str">
        <f t="shared" si="2"/>
        <v/>
      </c>
      <c r="N32" s="16" t="str">
        <f t="shared" si="41"/>
        <v/>
      </c>
      <c r="O32" s="17" t="str">
        <f t="shared" si="42"/>
        <v/>
      </c>
      <c r="P32" s="31" t="str">
        <f t="shared" si="43"/>
        <v/>
      </c>
      <c r="Q32" s="20" t="str">
        <f t="shared" si="3"/>
        <v/>
      </c>
      <c r="R32" s="35" t="str">
        <f t="shared" si="4"/>
        <v/>
      </c>
      <c r="S32" s="29" t="str">
        <f t="shared" si="44"/>
        <v/>
      </c>
      <c r="T32" s="310">
        <v>33</v>
      </c>
      <c r="U32" s="23" t="str">
        <f t="shared" si="5"/>
        <v/>
      </c>
      <c r="V32" s="20" t="str">
        <f t="shared" si="6"/>
        <v/>
      </c>
      <c r="W32" s="21" t="str">
        <f t="shared" si="45"/>
        <v/>
      </c>
      <c r="X32" s="17" t="str">
        <f t="shared" si="46"/>
        <v/>
      </c>
      <c r="Y32" s="31" t="str">
        <f t="shared" si="47"/>
        <v/>
      </c>
      <c r="Z32" s="20" t="str">
        <f t="shared" si="7"/>
        <v/>
      </c>
      <c r="AA32" s="35" t="str">
        <f t="shared" si="8"/>
        <v/>
      </c>
      <c r="AB32" s="29" t="str">
        <f t="shared" si="48"/>
        <v/>
      </c>
      <c r="AC32" s="310">
        <v>33</v>
      </c>
      <c r="AD32" s="23" t="str">
        <f t="shared" si="9"/>
        <v/>
      </c>
      <c r="AE32" s="20" t="str">
        <f t="shared" si="10"/>
        <v/>
      </c>
      <c r="AF32" s="21" t="str">
        <f t="shared" si="49"/>
        <v/>
      </c>
      <c r="AG32" s="17" t="str">
        <f t="shared" si="50"/>
        <v/>
      </c>
      <c r="AH32" s="31" t="str">
        <f t="shared" si="51"/>
        <v/>
      </c>
      <c r="AI32" s="20" t="str">
        <f t="shared" si="11"/>
        <v/>
      </c>
      <c r="AJ32" s="35" t="str">
        <f t="shared" si="12"/>
        <v/>
      </c>
      <c r="AK32" s="29" t="str">
        <f t="shared" si="52"/>
        <v/>
      </c>
      <c r="AL32" s="310">
        <v>33</v>
      </c>
      <c r="AM32" s="23" t="str">
        <f t="shared" si="13"/>
        <v/>
      </c>
      <c r="AN32" s="20" t="str">
        <f t="shared" si="14"/>
        <v/>
      </c>
      <c r="AO32" s="21" t="str">
        <f t="shared" si="53"/>
        <v/>
      </c>
      <c r="AP32" s="17" t="str">
        <f t="shared" si="54"/>
        <v/>
      </c>
      <c r="AQ32" s="31" t="str">
        <f t="shared" si="55"/>
        <v/>
      </c>
      <c r="AR32" s="20" t="str">
        <f t="shared" si="15"/>
        <v/>
      </c>
      <c r="AS32" s="35" t="str">
        <f t="shared" si="16"/>
        <v/>
      </c>
      <c r="AT32" s="29" t="str">
        <f t="shared" si="56"/>
        <v/>
      </c>
      <c r="AU32" s="310">
        <v>33</v>
      </c>
      <c r="AV32" s="23" t="str">
        <f t="shared" si="17"/>
        <v/>
      </c>
      <c r="AW32" s="20" t="str">
        <f t="shared" si="18"/>
        <v/>
      </c>
      <c r="AX32" s="21" t="str">
        <f t="shared" si="57"/>
        <v/>
      </c>
      <c r="AY32" s="17" t="str">
        <f t="shared" si="58"/>
        <v/>
      </c>
      <c r="AZ32" s="31" t="str">
        <f t="shared" si="59"/>
        <v/>
      </c>
      <c r="BA32" s="20" t="str">
        <f t="shared" si="19"/>
        <v/>
      </c>
      <c r="BB32" s="35" t="str">
        <f t="shared" si="20"/>
        <v/>
      </c>
      <c r="BC32" s="29" t="str">
        <f t="shared" si="60"/>
        <v/>
      </c>
      <c r="BD32" s="310">
        <v>33</v>
      </c>
      <c r="BE32" s="23" t="str">
        <f t="shared" si="21"/>
        <v/>
      </c>
      <c r="BF32" s="20" t="str">
        <f t="shared" si="22"/>
        <v/>
      </c>
      <c r="BG32" s="21" t="str">
        <f t="shared" si="61"/>
        <v/>
      </c>
      <c r="BH32" s="17" t="str">
        <f t="shared" si="62"/>
        <v/>
      </c>
      <c r="BI32" s="31" t="str">
        <f t="shared" si="63"/>
        <v/>
      </c>
      <c r="BJ32" s="20" t="str">
        <f t="shared" si="23"/>
        <v/>
      </c>
      <c r="BK32" s="35" t="str">
        <f t="shared" si="24"/>
        <v/>
      </c>
      <c r="BL32" s="29" t="str">
        <f t="shared" si="64"/>
        <v/>
      </c>
      <c r="BM32" s="310">
        <v>33</v>
      </c>
      <c r="BN32" s="23" t="str">
        <f t="shared" si="25"/>
        <v/>
      </c>
      <c r="BO32" s="20" t="str">
        <f t="shared" si="26"/>
        <v/>
      </c>
      <c r="BP32" s="21" t="str">
        <f t="shared" si="65"/>
        <v/>
      </c>
      <c r="BQ32" s="17" t="str">
        <f t="shared" si="66"/>
        <v/>
      </c>
      <c r="BR32" s="31" t="str">
        <f t="shared" si="67"/>
        <v/>
      </c>
      <c r="BS32" s="20" t="str">
        <f t="shared" si="27"/>
        <v/>
      </c>
      <c r="BT32" s="35" t="str">
        <f>IF($BO$5&gt;$A32,"",200*(BS32/(PI()*BN32))^0.5)</f>
        <v/>
      </c>
      <c r="BU32" s="29" t="str">
        <f t="shared" si="68"/>
        <v/>
      </c>
      <c r="BV32" s="2">
        <v>33</v>
      </c>
      <c r="BX32" s="50">
        <v>33</v>
      </c>
      <c r="BY32" s="63">
        <f t="shared" si="29"/>
        <v>0</v>
      </c>
      <c r="BZ32" s="63">
        <f t="shared" si="69"/>
        <v>18.2</v>
      </c>
      <c r="CA32" s="63" t="e">
        <f t="shared" si="70"/>
        <v>#DIV/0!</v>
      </c>
      <c r="CB32" s="64" t="e">
        <f t="shared" si="30"/>
        <v>#DIV/0!</v>
      </c>
      <c r="CC32" s="65" t="e">
        <f t="shared" si="71"/>
        <v>#DIV/0!</v>
      </c>
      <c r="CD32" s="52">
        <f t="shared" si="72"/>
        <v>8.1365058000000001</v>
      </c>
      <c r="CE32" s="13" t="e">
        <f t="shared" si="31"/>
        <v>#DIV/0!</v>
      </c>
      <c r="CF32" s="14" t="e">
        <f t="shared" si="32"/>
        <v>#DIV/0!</v>
      </c>
      <c r="CG32" s="53" t="e">
        <f t="shared" si="73"/>
        <v>#DIV/0!</v>
      </c>
      <c r="CH32" s="12"/>
      <c r="CI32" s="50">
        <v>33</v>
      </c>
      <c r="CJ32" s="63">
        <f t="shared" si="74"/>
        <v>0</v>
      </c>
      <c r="CK32" s="63">
        <f t="shared" si="74"/>
        <v>18.2</v>
      </c>
      <c r="CL32" s="63" t="e">
        <f t="shared" si="74"/>
        <v>#DIV/0!</v>
      </c>
      <c r="CM32" s="63" t="e">
        <f t="shared" si="74"/>
        <v>#DIV/0!</v>
      </c>
      <c r="CN32" s="73" t="e">
        <f t="shared" si="74"/>
        <v>#DIV/0!</v>
      </c>
      <c r="CO32" s="63" t="e">
        <f t="shared" si="75"/>
        <v>#DIV/0!</v>
      </c>
      <c r="CP32" s="73" t="e">
        <f t="shared" si="76"/>
        <v>#DIV/0!</v>
      </c>
    </row>
    <row r="33" spans="1:100" ht="15" customHeight="1">
      <c r="A33" s="2">
        <v>34</v>
      </c>
      <c r="B33" s="22">
        <f t="shared" si="0"/>
        <v>0</v>
      </c>
      <c r="C33" s="15">
        <f t="shared" si="33"/>
        <v>18.5</v>
      </c>
      <c r="D33" s="77" t="e">
        <f t="shared" si="34"/>
        <v>#DIV/0!</v>
      </c>
      <c r="E33" s="16" t="e">
        <f t="shared" si="35"/>
        <v>#DIV/0!</v>
      </c>
      <c r="F33" s="17" t="e">
        <f t="shared" si="36"/>
        <v>#DIV/0!</v>
      </c>
      <c r="G33" s="31">
        <f t="shared" si="37"/>
        <v>8.2639274999999994</v>
      </c>
      <c r="H33" s="20" t="e">
        <f t="shared" si="38"/>
        <v>#DIV/0!</v>
      </c>
      <c r="I33" s="35" t="e">
        <f t="shared" si="39"/>
        <v>#DIV/0!</v>
      </c>
      <c r="J33" s="29" t="e">
        <f t="shared" si="40"/>
        <v>#DIV/0!</v>
      </c>
      <c r="K33" s="310">
        <v>34</v>
      </c>
      <c r="L33" s="23" t="str">
        <f t="shared" si="1"/>
        <v/>
      </c>
      <c r="M33" s="20" t="str">
        <f t="shared" si="2"/>
        <v/>
      </c>
      <c r="N33" s="16" t="str">
        <f t="shared" si="41"/>
        <v/>
      </c>
      <c r="O33" s="17" t="str">
        <f t="shared" si="42"/>
        <v/>
      </c>
      <c r="P33" s="31" t="str">
        <f t="shared" si="43"/>
        <v/>
      </c>
      <c r="Q33" s="20" t="str">
        <f t="shared" si="3"/>
        <v/>
      </c>
      <c r="R33" s="35" t="str">
        <f t="shared" si="4"/>
        <v/>
      </c>
      <c r="S33" s="29" t="str">
        <f t="shared" si="44"/>
        <v/>
      </c>
      <c r="T33" s="310">
        <v>34</v>
      </c>
      <c r="U33" s="23" t="str">
        <f t="shared" si="5"/>
        <v/>
      </c>
      <c r="V33" s="20" t="str">
        <f t="shared" si="6"/>
        <v/>
      </c>
      <c r="W33" s="21" t="str">
        <f t="shared" si="45"/>
        <v/>
      </c>
      <c r="X33" s="17" t="str">
        <f t="shared" si="46"/>
        <v/>
      </c>
      <c r="Y33" s="31" t="str">
        <f t="shared" si="47"/>
        <v/>
      </c>
      <c r="Z33" s="20" t="str">
        <f t="shared" si="7"/>
        <v/>
      </c>
      <c r="AA33" s="35" t="str">
        <f t="shared" si="8"/>
        <v/>
      </c>
      <c r="AB33" s="29" t="str">
        <f t="shared" si="48"/>
        <v/>
      </c>
      <c r="AC33" s="310">
        <v>34</v>
      </c>
      <c r="AD33" s="23" t="str">
        <f t="shared" si="9"/>
        <v/>
      </c>
      <c r="AE33" s="20" t="str">
        <f t="shared" si="10"/>
        <v/>
      </c>
      <c r="AF33" s="21" t="str">
        <f t="shared" si="49"/>
        <v/>
      </c>
      <c r="AG33" s="17" t="str">
        <f t="shared" si="50"/>
        <v/>
      </c>
      <c r="AH33" s="31" t="str">
        <f t="shared" si="51"/>
        <v/>
      </c>
      <c r="AI33" s="20" t="str">
        <f t="shared" si="11"/>
        <v/>
      </c>
      <c r="AJ33" s="35" t="str">
        <f t="shared" si="12"/>
        <v/>
      </c>
      <c r="AK33" s="29" t="str">
        <f t="shared" si="52"/>
        <v/>
      </c>
      <c r="AL33" s="310">
        <v>34</v>
      </c>
      <c r="AM33" s="23" t="str">
        <f t="shared" si="13"/>
        <v/>
      </c>
      <c r="AN33" s="20" t="str">
        <f t="shared" si="14"/>
        <v/>
      </c>
      <c r="AO33" s="21" t="str">
        <f t="shared" si="53"/>
        <v/>
      </c>
      <c r="AP33" s="17" t="str">
        <f t="shared" si="54"/>
        <v/>
      </c>
      <c r="AQ33" s="31" t="str">
        <f t="shared" si="55"/>
        <v/>
      </c>
      <c r="AR33" s="20" t="str">
        <f t="shared" si="15"/>
        <v/>
      </c>
      <c r="AS33" s="35" t="str">
        <f t="shared" si="16"/>
        <v/>
      </c>
      <c r="AT33" s="29" t="str">
        <f t="shared" si="56"/>
        <v/>
      </c>
      <c r="AU33" s="310">
        <v>34</v>
      </c>
      <c r="AV33" s="23" t="str">
        <f t="shared" si="17"/>
        <v/>
      </c>
      <c r="AW33" s="20" t="str">
        <f t="shared" si="18"/>
        <v/>
      </c>
      <c r="AX33" s="21" t="str">
        <f t="shared" si="57"/>
        <v/>
      </c>
      <c r="AY33" s="17" t="str">
        <f t="shared" si="58"/>
        <v/>
      </c>
      <c r="AZ33" s="31" t="str">
        <f t="shared" si="59"/>
        <v/>
      </c>
      <c r="BA33" s="20" t="str">
        <f t="shared" si="19"/>
        <v/>
      </c>
      <c r="BB33" s="35" t="str">
        <f t="shared" si="20"/>
        <v/>
      </c>
      <c r="BC33" s="29" t="str">
        <f t="shared" si="60"/>
        <v/>
      </c>
      <c r="BD33" s="310">
        <v>34</v>
      </c>
      <c r="BE33" s="23" t="str">
        <f t="shared" si="21"/>
        <v/>
      </c>
      <c r="BF33" s="20" t="str">
        <f t="shared" si="22"/>
        <v/>
      </c>
      <c r="BG33" s="21" t="str">
        <f t="shared" si="61"/>
        <v/>
      </c>
      <c r="BH33" s="17" t="str">
        <f t="shared" si="62"/>
        <v/>
      </c>
      <c r="BI33" s="31" t="str">
        <f t="shared" si="63"/>
        <v/>
      </c>
      <c r="BJ33" s="20" t="str">
        <f t="shared" si="23"/>
        <v/>
      </c>
      <c r="BK33" s="35" t="str">
        <f t="shared" si="24"/>
        <v/>
      </c>
      <c r="BL33" s="29" t="str">
        <f t="shared" si="64"/>
        <v/>
      </c>
      <c r="BM33" s="310">
        <v>34</v>
      </c>
      <c r="BN33" s="23" t="str">
        <f t="shared" si="25"/>
        <v/>
      </c>
      <c r="BO33" s="20" t="str">
        <f t="shared" si="26"/>
        <v/>
      </c>
      <c r="BP33" s="21" t="str">
        <f t="shared" si="65"/>
        <v/>
      </c>
      <c r="BQ33" s="17" t="str">
        <f t="shared" si="66"/>
        <v/>
      </c>
      <c r="BR33" s="31" t="str">
        <f t="shared" si="67"/>
        <v/>
      </c>
      <c r="BS33" s="20" t="str">
        <f t="shared" si="27"/>
        <v/>
      </c>
      <c r="BT33" s="35" t="str">
        <f t="shared" si="28"/>
        <v/>
      </c>
      <c r="BU33" s="29" t="str">
        <f t="shared" si="68"/>
        <v/>
      </c>
      <c r="BV33" s="2">
        <v>34</v>
      </c>
      <c r="BX33" s="50">
        <v>34</v>
      </c>
      <c r="BY33" s="63">
        <f t="shared" si="29"/>
        <v>0</v>
      </c>
      <c r="BZ33" s="63">
        <f t="shared" si="69"/>
        <v>18.5</v>
      </c>
      <c r="CA33" s="63" t="e">
        <f t="shared" si="70"/>
        <v>#DIV/0!</v>
      </c>
      <c r="CB33" s="64" t="e">
        <f t="shared" si="30"/>
        <v>#DIV/0!</v>
      </c>
      <c r="CC33" s="65" t="e">
        <f t="shared" si="71"/>
        <v>#DIV/0!</v>
      </c>
      <c r="CD33" s="52">
        <f t="shared" si="72"/>
        <v>8.2639274999999994</v>
      </c>
      <c r="CE33" s="13" t="e">
        <f t="shared" si="31"/>
        <v>#DIV/0!</v>
      </c>
      <c r="CF33" s="14" t="e">
        <f t="shared" si="32"/>
        <v>#DIV/0!</v>
      </c>
      <c r="CG33" s="53" t="e">
        <f t="shared" si="73"/>
        <v>#DIV/0!</v>
      </c>
      <c r="CH33" s="12"/>
      <c r="CI33" s="50">
        <v>34</v>
      </c>
      <c r="CJ33" s="63">
        <f t="shared" si="74"/>
        <v>0</v>
      </c>
      <c r="CK33" s="63">
        <f t="shared" si="74"/>
        <v>18.5</v>
      </c>
      <c r="CL33" s="63" t="e">
        <f t="shared" si="74"/>
        <v>#DIV/0!</v>
      </c>
      <c r="CM33" s="63" t="e">
        <f t="shared" si="74"/>
        <v>#DIV/0!</v>
      </c>
      <c r="CN33" s="73" t="e">
        <f t="shared" si="74"/>
        <v>#DIV/0!</v>
      </c>
      <c r="CO33" s="63" t="e">
        <f t="shared" si="75"/>
        <v>#DIV/0!</v>
      </c>
      <c r="CP33" s="73" t="e">
        <f t="shared" si="76"/>
        <v>#DIV/0!</v>
      </c>
    </row>
    <row r="34" spans="1:100" ht="15" customHeight="1">
      <c r="A34" s="2">
        <v>35</v>
      </c>
      <c r="B34" s="22">
        <f t="shared" si="0"/>
        <v>0</v>
      </c>
      <c r="C34" s="15">
        <f t="shared" si="33"/>
        <v>18.899999999999999</v>
      </c>
      <c r="D34" s="77" t="e">
        <f t="shared" si="34"/>
        <v>#DIV/0!</v>
      </c>
      <c r="E34" s="16" t="e">
        <f t="shared" si="35"/>
        <v>#DIV/0!</v>
      </c>
      <c r="F34" s="17" t="e">
        <f t="shared" si="36"/>
        <v>#DIV/0!</v>
      </c>
      <c r="G34" s="31">
        <f t="shared" si="37"/>
        <v>8.4338230999999997</v>
      </c>
      <c r="H34" s="20" t="e">
        <f t="shared" si="38"/>
        <v>#DIV/0!</v>
      </c>
      <c r="I34" s="35" t="e">
        <f t="shared" si="39"/>
        <v>#DIV/0!</v>
      </c>
      <c r="J34" s="29" t="e">
        <f t="shared" si="40"/>
        <v>#DIV/0!</v>
      </c>
      <c r="K34" s="310">
        <v>35</v>
      </c>
      <c r="L34" s="23" t="str">
        <f t="shared" si="1"/>
        <v/>
      </c>
      <c r="M34" s="20" t="str">
        <f t="shared" si="2"/>
        <v/>
      </c>
      <c r="N34" s="16" t="str">
        <f t="shared" si="41"/>
        <v/>
      </c>
      <c r="O34" s="17" t="str">
        <f t="shared" si="42"/>
        <v/>
      </c>
      <c r="P34" s="31" t="str">
        <f t="shared" si="43"/>
        <v/>
      </c>
      <c r="Q34" s="20" t="str">
        <f t="shared" si="3"/>
        <v/>
      </c>
      <c r="R34" s="35" t="str">
        <f t="shared" si="4"/>
        <v/>
      </c>
      <c r="S34" s="29" t="str">
        <f t="shared" si="44"/>
        <v/>
      </c>
      <c r="T34" s="310">
        <v>35</v>
      </c>
      <c r="U34" s="23" t="str">
        <f t="shared" si="5"/>
        <v/>
      </c>
      <c r="V34" s="20" t="str">
        <f t="shared" si="6"/>
        <v/>
      </c>
      <c r="W34" s="21" t="str">
        <f t="shared" si="45"/>
        <v/>
      </c>
      <c r="X34" s="17" t="str">
        <f t="shared" si="46"/>
        <v/>
      </c>
      <c r="Y34" s="31" t="str">
        <f t="shared" si="47"/>
        <v/>
      </c>
      <c r="Z34" s="20" t="str">
        <f t="shared" si="7"/>
        <v/>
      </c>
      <c r="AA34" s="35" t="str">
        <f t="shared" si="8"/>
        <v/>
      </c>
      <c r="AB34" s="29" t="str">
        <f t="shared" si="48"/>
        <v/>
      </c>
      <c r="AC34" s="310">
        <v>35</v>
      </c>
      <c r="AD34" s="23" t="str">
        <f t="shared" si="9"/>
        <v/>
      </c>
      <c r="AE34" s="20" t="str">
        <f t="shared" si="10"/>
        <v/>
      </c>
      <c r="AF34" s="21" t="str">
        <f t="shared" si="49"/>
        <v/>
      </c>
      <c r="AG34" s="17" t="str">
        <f t="shared" si="50"/>
        <v/>
      </c>
      <c r="AH34" s="31" t="str">
        <f t="shared" si="51"/>
        <v/>
      </c>
      <c r="AI34" s="20" t="str">
        <f t="shared" si="11"/>
        <v/>
      </c>
      <c r="AJ34" s="35" t="str">
        <f t="shared" si="12"/>
        <v/>
      </c>
      <c r="AK34" s="29" t="str">
        <f t="shared" si="52"/>
        <v/>
      </c>
      <c r="AL34" s="310">
        <v>35</v>
      </c>
      <c r="AM34" s="23" t="str">
        <f t="shared" si="13"/>
        <v/>
      </c>
      <c r="AN34" s="20" t="str">
        <f t="shared" si="14"/>
        <v/>
      </c>
      <c r="AO34" s="21" t="str">
        <f t="shared" si="53"/>
        <v/>
      </c>
      <c r="AP34" s="17" t="str">
        <f t="shared" si="54"/>
        <v/>
      </c>
      <c r="AQ34" s="31" t="str">
        <f t="shared" si="55"/>
        <v/>
      </c>
      <c r="AR34" s="20" t="str">
        <f t="shared" si="15"/>
        <v/>
      </c>
      <c r="AS34" s="35" t="str">
        <f t="shared" si="16"/>
        <v/>
      </c>
      <c r="AT34" s="29" t="str">
        <f t="shared" si="56"/>
        <v/>
      </c>
      <c r="AU34" s="310">
        <v>35</v>
      </c>
      <c r="AV34" s="23" t="str">
        <f t="shared" si="17"/>
        <v/>
      </c>
      <c r="AW34" s="20" t="str">
        <f t="shared" si="18"/>
        <v/>
      </c>
      <c r="AX34" s="21" t="str">
        <f t="shared" si="57"/>
        <v/>
      </c>
      <c r="AY34" s="17" t="str">
        <f t="shared" si="58"/>
        <v/>
      </c>
      <c r="AZ34" s="31" t="str">
        <f t="shared" si="59"/>
        <v/>
      </c>
      <c r="BA34" s="20" t="str">
        <f t="shared" si="19"/>
        <v/>
      </c>
      <c r="BB34" s="35" t="str">
        <f t="shared" si="20"/>
        <v/>
      </c>
      <c r="BC34" s="29" t="str">
        <f t="shared" si="60"/>
        <v/>
      </c>
      <c r="BD34" s="310">
        <v>35</v>
      </c>
      <c r="BE34" s="23" t="str">
        <f t="shared" si="21"/>
        <v/>
      </c>
      <c r="BF34" s="20" t="str">
        <f t="shared" si="22"/>
        <v/>
      </c>
      <c r="BG34" s="21" t="str">
        <f t="shared" si="61"/>
        <v/>
      </c>
      <c r="BH34" s="17" t="str">
        <f t="shared" si="62"/>
        <v/>
      </c>
      <c r="BI34" s="31" t="str">
        <f t="shared" si="63"/>
        <v/>
      </c>
      <c r="BJ34" s="20" t="str">
        <f t="shared" si="23"/>
        <v/>
      </c>
      <c r="BK34" s="35" t="str">
        <f t="shared" si="24"/>
        <v/>
      </c>
      <c r="BL34" s="29" t="str">
        <f t="shared" si="64"/>
        <v/>
      </c>
      <c r="BM34" s="310">
        <v>35</v>
      </c>
      <c r="BN34" s="23" t="str">
        <f t="shared" si="25"/>
        <v/>
      </c>
      <c r="BO34" s="20" t="str">
        <f t="shared" si="26"/>
        <v/>
      </c>
      <c r="BP34" s="21" t="str">
        <f t="shared" si="65"/>
        <v/>
      </c>
      <c r="BQ34" s="17" t="str">
        <f t="shared" si="66"/>
        <v/>
      </c>
      <c r="BR34" s="31" t="str">
        <f t="shared" si="67"/>
        <v/>
      </c>
      <c r="BS34" s="20" t="str">
        <f t="shared" si="27"/>
        <v/>
      </c>
      <c r="BT34" s="35" t="str">
        <f t="shared" si="28"/>
        <v/>
      </c>
      <c r="BU34" s="29" t="str">
        <f t="shared" si="68"/>
        <v/>
      </c>
      <c r="BV34" s="2">
        <v>35</v>
      </c>
      <c r="BX34" s="50">
        <v>35</v>
      </c>
      <c r="BY34" s="63">
        <f t="shared" si="29"/>
        <v>0</v>
      </c>
      <c r="BZ34" s="63">
        <f t="shared" si="69"/>
        <v>18.899999999999999</v>
      </c>
      <c r="CA34" s="63" t="e">
        <f t="shared" si="70"/>
        <v>#DIV/0!</v>
      </c>
      <c r="CB34" s="64" t="e">
        <f t="shared" si="30"/>
        <v>#DIV/0!</v>
      </c>
      <c r="CC34" s="65" t="e">
        <f t="shared" si="71"/>
        <v>#DIV/0!</v>
      </c>
      <c r="CD34" s="52">
        <f t="shared" si="72"/>
        <v>8.4338230999999997</v>
      </c>
      <c r="CE34" s="13" t="e">
        <f>IF($B$5&gt;$A34,"",CB34/CD34)</f>
        <v>#DIV/0!</v>
      </c>
      <c r="CF34" s="14" t="e">
        <f>IF($B$5&gt;$A34,"",200*(CE34/(PI()*BY34))^0.5)</f>
        <v>#DIV/0!</v>
      </c>
      <c r="CG34" s="53" t="e">
        <f t="shared" si="73"/>
        <v>#DIV/0!</v>
      </c>
      <c r="CH34" s="12"/>
      <c r="CI34" s="50">
        <v>35</v>
      </c>
      <c r="CJ34" s="63">
        <f t="shared" si="74"/>
        <v>0</v>
      </c>
      <c r="CK34" s="63">
        <f t="shared" si="74"/>
        <v>18.899999999999999</v>
      </c>
      <c r="CL34" s="63" t="e">
        <f t="shared" si="74"/>
        <v>#DIV/0!</v>
      </c>
      <c r="CM34" s="63" t="e">
        <f t="shared" si="74"/>
        <v>#DIV/0!</v>
      </c>
      <c r="CN34" s="73" t="e">
        <f t="shared" si="74"/>
        <v>#DIV/0!</v>
      </c>
      <c r="CO34" s="63" t="e">
        <f t="shared" si="75"/>
        <v>#DIV/0!</v>
      </c>
      <c r="CP34" s="73" t="e">
        <f t="shared" si="76"/>
        <v>#DIV/0!</v>
      </c>
    </row>
    <row r="35" spans="1:100" ht="15" customHeight="1">
      <c r="A35" s="2">
        <v>36</v>
      </c>
      <c r="B35" s="22">
        <f t="shared" si="0"/>
        <v>0</v>
      </c>
      <c r="C35" s="15">
        <f t="shared" si="33"/>
        <v>19.2</v>
      </c>
      <c r="D35" s="77" t="e">
        <f t="shared" si="34"/>
        <v>#DIV/0!</v>
      </c>
      <c r="E35" s="16" t="e">
        <f t="shared" si="35"/>
        <v>#DIV/0!</v>
      </c>
      <c r="F35" s="17" t="e">
        <f t="shared" si="36"/>
        <v>#DIV/0!</v>
      </c>
      <c r="G35" s="31">
        <f t="shared" si="37"/>
        <v>8.5612448000000008</v>
      </c>
      <c r="H35" s="20" t="e">
        <f t="shared" si="38"/>
        <v>#DIV/0!</v>
      </c>
      <c r="I35" s="35" t="e">
        <f t="shared" si="39"/>
        <v>#DIV/0!</v>
      </c>
      <c r="J35" s="29" t="e">
        <f t="shared" si="40"/>
        <v>#DIV/0!</v>
      </c>
      <c r="K35" s="310">
        <v>36</v>
      </c>
      <c r="L35" s="23" t="str">
        <f t="shared" si="1"/>
        <v/>
      </c>
      <c r="M35" s="20" t="str">
        <f t="shared" si="2"/>
        <v/>
      </c>
      <c r="N35" s="16" t="str">
        <f t="shared" si="41"/>
        <v/>
      </c>
      <c r="O35" s="17" t="str">
        <f t="shared" si="42"/>
        <v/>
      </c>
      <c r="P35" s="31" t="str">
        <f t="shared" si="43"/>
        <v/>
      </c>
      <c r="Q35" s="20" t="str">
        <f t="shared" si="3"/>
        <v/>
      </c>
      <c r="R35" s="35" t="str">
        <f t="shared" si="4"/>
        <v/>
      </c>
      <c r="S35" s="29" t="str">
        <f t="shared" si="44"/>
        <v/>
      </c>
      <c r="T35" s="310">
        <v>36</v>
      </c>
      <c r="U35" s="23" t="str">
        <f t="shared" si="5"/>
        <v/>
      </c>
      <c r="V35" s="20" t="str">
        <f t="shared" si="6"/>
        <v/>
      </c>
      <c r="W35" s="21" t="str">
        <f t="shared" si="45"/>
        <v/>
      </c>
      <c r="X35" s="17" t="str">
        <f t="shared" si="46"/>
        <v/>
      </c>
      <c r="Y35" s="31" t="str">
        <f t="shared" si="47"/>
        <v/>
      </c>
      <c r="Z35" s="20" t="str">
        <f t="shared" si="7"/>
        <v/>
      </c>
      <c r="AA35" s="35" t="str">
        <f t="shared" si="8"/>
        <v/>
      </c>
      <c r="AB35" s="29" t="str">
        <f t="shared" si="48"/>
        <v/>
      </c>
      <c r="AC35" s="310">
        <v>36</v>
      </c>
      <c r="AD35" s="23" t="str">
        <f t="shared" si="9"/>
        <v/>
      </c>
      <c r="AE35" s="20" t="str">
        <f t="shared" si="10"/>
        <v/>
      </c>
      <c r="AF35" s="21" t="str">
        <f t="shared" si="49"/>
        <v/>
      </c>
      <c r="AG35" s="17" t="str">
        <f t="shared" si="50"/>
        <v/>
      </c>
      <c r="AH35" s="31" t="str">
        <f t="shared" si="51"/>
        <v/>
      </c>
      <c r="AI35" s="20" t="str">
        <f t="shared" si="11"/>
        <v/>
      </c>
      <c r="AJ35" s="35" t="str">
        <f t="shared" si="12"/>
        <v/>
      </c>
      <c r="AK35" s="29" t="str">
        <f t="shared" si="52"/>
        <v/>
      </c>
      <c r="AL35" s="310">
        <v>36</v>
      </c>
      <c r="AM35" s="23" t="str">
        <f t="shared" si="13"/>
        <v/>
      </c>
      <c r="AN35" s="20" t="str">
        <f t="shared" si="14"/>
        <v/>
      </c>
      <c r="AO35" s="21" t="str">
        <f t="shared" si="53"/>
        <v/>
      </c>
      <c r="AP35" s="17" t="str">
        <f t="shared" si="54"/>
        <v/>
      </c>
      <c r="AQ35" s="31" t="str">
        <f t="shared" si="55"/>
        <v/>
      </c>
      <c r="AR35" s="20" t="str">
        <f t="shared" si="15"/>
        <v/>
      </c>
      <c r="AS35" s="35" t="str">
        <f t="shared" si="16"/>
        <v/>
      </c>
      <c r="AT35" s="29" t="str">
        <f t="shared" si="56"/>
        <v/>
      </c>
      <c r="AU35" s="310">
        <v>36</v>
      </c>
      <c r="AV35" s="23" t="str">
        <f t="shared" si="17"/>
        <v/>
      </c>
      <c r="AW35" s="20" t="str">
        <f t="shared" si="18"/>
        <v/>
      </c>
      <c r="AX35" s="21" t="str">
        <f t="shared" si="57"/>
        <v/>
      </c>
      <c r="AY35" s="17" t="str">
        <f t="shared" si="58"/>
        <v/>
      </c>
      <c r="AZ35" s="31" t="str">
        <f t="shared" si="59"/>
        <v/>
      </c>
      <c r="BA35" s="20" t="str">
        <f t="shared" si="19"/>
        <v/>
      </c>
      <c r="BB35" s="35" t="str">
        <f t="shared" si="20"/>
        <v/>
      </c>
      <c r="BC35" s="29" t="str">
        <f t="shared" si="60"/>
        <v/>
      </c>
      <c r="BD35" s="310">
        <v>36</v>
      </c>
      <c r="BE35" s="23" t="str">
        <f t="shared" si="21"/>
        <v/>
      </c>
      <c r="BF35" s="20" t="str">
        <f t="shared" si="22"/>
        <v/>
      </c>
      <c r="BG35" s="21" t="str">
        <f t="shared" si="61"/>
        <v/>
      </c>
      <c r="BH35" s="17" t="str">
        <f t="shared" si="62"/>
        <v/>
      </c>
      <c r="BI35" s="31" t="str">
        <f t="shared" si="63"/>
        <v/>
      </c>
      <c r="BJ35" s="20" t="str">
        <f t="shared" si="23"/>
        <v/>
      </c>
      <c r="BK35" s="35" t="str">
        <f t="shared" si="24"/>
        <v/>
      </c>
      <c r="BL35" s="29" t="str">
        <f t="shared" si="64"/>
        <v/>
      </c>
      <c r="BM35" s="310">
        <v>36</v>
      </c>
      <c r="BN35" s="23" t="str">
        <f t="shared" si="25"/>
        <v/>
      </c>
      <c r="BO35" s="20" t="str">
        <f t="shared" si="26"/>
        <v/>
      </c>
      <c r="BP35" s="21" t="str">
        <f t="shared" si="65"/>
        <v/>
      </c>
      <c r="BQ35" s="17" t="str">
        <f t="shared" si="66"/>
        <v/>
      </c>
      <c r="BR35" s="31" t="str">
        <f t="shared" si="67"/>
        <v/>
      </c>
      <c r="BS35" s="20" t="str">
        <f>IF($BO$5&gt;$A35,"",BQ35/BR35)</f>
        <v/>
      </c>
      <c r="BT35" s="35" t="str">
        <f t="shared" si="28"/>
        <v/>
      </c>
      <c r="BU35" s="29" t="str">
        <f t="shared" si="68"/>
        <v/>
      </c>
      <c r="BV35" s="2">
        <v>36</v>
      </c>
      <c r="BX35" s="50">
        <v>36</v>
      </c>
      <c r="BY35" s="63">
        <f t="shared" si="29"/>
        <v>0</v>
      </c>
      <c r="BZ35" s="63">
        <f t="shared" si="69"/>
        <v>19.2</v>
      </c>
      <c r="CA35" s="63" t="e">
        <f t="shared" si="70"/>
        <v>#DIV/0!</v>
      </c>
      <c r="CB35" s="64" t="e">
        <f t="shared" si="30"/>
        <v>#DIV/0!</v>
      </c>
      <c r="CC35" s="65" t="e">
        <f t="shared" si="71"/>
        <v>#DIV/0!</v>
      </c>
      <c r="CD35" s="52">
        <f t="shared" si="72"/>
        <v>8.5612448000000008</v>
      </c>
      <c r="CE35" s="13" t="e">
        <f t="shared" ref="CE35:CE98" si="77">IF($B$5&gt;$A35,"",CB35/CD35)</f>
        <v>#DIV/0!</v>
      </c>
      <c r="CF35" s="14" t="e">
        <f t="shared" ref="CF35:CF98" si="78">IF($B$5&gt;$A35,"",200*(CE35/(PI()*BY35))^0.5)</f>
        <v>#DIV/0!</v>
      </c>
      <c r="CG35" s="53" t="e">
        <f t="shared" si="73"/>
        <v>#DIV/0!</v>
      </c>
      <c r="CH35" s="12"/>
      <c r="CI35" s="50">
        <v>36</v>
      </c>
      <c r="CJ35" s="63">
        <f t="shared" si="74"/>
        <v>0</v>
      </c>
      <c r="CK35" s="63">
        <f t="shared" si="74"/>
        <v>19.2</v>
      </c>
      <c r="CL35" s="63" t="e">
        <f t="shared" si="74"/>
        <v>#DIV/0!</v>
      </c>
      <c r="CM35" s="63" t="e">
        <f t="shared" si="74"/>
        <v>#DIV/0!</v>
      </c>
      <c r="CN35" s="73" t="e">
        <f t="shared" si="74"/>
        <v>#DIV/0!</v>
      </c>
      <c r="CO35" s="63" t="e">
        <f t="shared" si="75"/>
        <v>#DIV/0!</v>
      </c>
      <c r="CP35" s="73" t="e">
        <f t="shared" si="76"/>
        <v>#DIV/0!</v>
      </c>
    </row>
    <row r="36" spans="1:100" ht="15" customHeight="1">
      <c r="A36" s="2">
        <v>37</v>
      </c>
      <c r="B36" s="22">
        <f t="shared" si="0"/>
        <v>0</v>
      </c>
      <c r="C36" s="15">
        <f t="shared" si="33"/>
        <v>19.5</v>
      </c>
      <c r="D36" s="77" t="e">
        <f t="shared" si="34"/>
        <v>#DIV/0!</v>
      </c>
      <c r="E36" s="16" t="e">
        <f t="shared" si="35"/>
        <v>#DIV/0!</v>
      </c>
      <c r="F36" s="17" t="e">
        <f t="shared" si="36"/>
        <v>#DIV/0!</v>
      </c>
      <c r="G36" s="31">
        <f t="shared" si="37"/>
        <v>8.6886665000000001</v>
      </c>
      <c r="H36" s="20" t="e">
        <f t="shared" si="38"/>
        <v>#DIV/0!</v>
      </c>
      <c r="I36" s="35" t="e">
        <f t="shared" si="39"/>
        <v>#DIV/0!</v>
      </c>
      <c r="J36" s="29" t="e">
        <f t="shared" si="40"/>
        <v>#DIV/0!</v>
      </c>
      <c r="K36" s="310">
        <v>37</v>
      </c>
      <c r="L36" s="23" t="str">
        <f t="shared" si="1"/>
        <v/>
      </c>
      <c r="M36" s="20" t="str">
        <f t="shared" si="2"/>
        <v/>
      </c>
      <c r="N36" s="16" t="str">
        <f t="shared" si="41"/>
        <v/>
      </c>
      <c r="O36" s="17" t="str">
        <f t="shared" si="42"/>
        <v/>
      </c>
      <c r="P36" s="31" t="str">
        <f t="shared" si="43"/>
        <v/>
      </c>
      <c r="Q36" s="20" t="str">
        <f t="shared" si="3"/>
        <v/>
      </c>
      <c r="R36" s="35" t="str">
        <f t="shared" si="4"/>
        <v/>
      </c>
      <c r="S36" s="29" t="str">
        <f t="shared" si="44"/>
        <v/>
      </c>
      <c r="T36" s="310">
        <v>37</v>
      </c>
      <c r="U36" s="23" t="str">
        <f t="shared" si="5"/>
        <v/>
      </c>
      <c r="V36" s="20" t="str">
        <f t="shared" si="6"/>
        <v/>
      </c>
      <c r="W36" s="21" t="str">
        <f t="shared" si="45"/>
        <v/>
      </c>
      <c r="X36" s="17" t="str">
        <f t="shared" si="46"/>
        <v/>
      </c>
      <c r="Y36" s="31" t="str">
        <f t="shared" si="47"/>
        <v/>
      </c>
      <c r="Z36" s="20" t="str">
        <f t="shared" si="7"/>
        <v/>
      </c>
      <c r="AA36" s="35" t="str">
        <f t="shared" si="8"/>
        <v/>
      </c>
      <c r="AB36" s="29" t="str">
        <f t="shared" si="48"/>
        <v/>
      </c>
      <c r="AC36" s="310">
        <v>37</v>
      </c>
      <c r="AD36" s="23" t="str">
        <f t="shared" si="9"/>
        <v/>
      </c>
      <c r="AE36" s="20" t="str">
        <f t="shared" si="10"/>
        <v/>
      </c>
      <c r="AF36" s="21" t="str">
        <f t="shared" si="49"/>
        <v/>
      </c>
      <c r="AG36" s="17" t="str">
        <f t="shared" si="50"/>
        <v/>
      </c>
      <c r="AH36" s="31" t="str">
        <f t="shared" si="51"/>
        <v/>
      </c>
      <c r="AI36" s="20" t="str">
        <f t="shared" si="11"/>
        <v/>
      </c>
      <c r="AJ36" s="35" t="str">
        <f t="shared" si="12"/>
        <v/>
      </c>
      <c r="AK36" s="29" t="str">
        <f t="shared" si="52"/>
        <v/>
      </c>
      <c r="AL36" s="310">
        <v>37</v>
      </c>
      <c r="AM36" s="23" t="str">
        <f t="shared" si="13"/>
        <v/>
      </c>
      <c r="AN36" s="20" t="str">
        <f t="shared" si="14"/>
        <v/>
      </c>
      <c r="AO36" s="21" t="str">
        <f t="shared" si="53"/>
        <v/>
      </c>
      <c r="AP36" s="17" t="str">
        <f t="shared" si="54"/>
        <v/>
      </c>
      <c r="AQ36" s="31" t="str">
        <f t="shared" si="55"/>
        <v/>
      </c>
      <c r="AR36" s="20" t="str">
        <f t="shared" si="15"/>
        <v/>
      </c>
      <c r="AS36" s="35" t="str">
        <f t="shared" si="16"/>
        <v/>
      </c>
      <c r="AT36" s="29" t="str">
        <f t="shared" si="56"/>
        <v/>
      </c>
      <c r="AU36" s="310">
        <v>37</v>
      </c>
      <c r="AV36" s="23" t="str">
        <f t="shared" si="17"/>
        <v/>
      </c>
      <c r="AW36" s="20" t="str">
        <f t="shared" si="18"/>
        <v/>
      </c>
      <c r="AX36" s="21" t="str">
        <f t="shared" si="57"/>
        <v/>
      </c>
      <c r="AY36" s="17" t="str">
        <f t="shared" si="58"/>
        <v/>
      </c>
      <c r="AZ36" s="31" t="str">
        <f t="shared" si="59"/>
        <v/>
      </c>
      <c r="BA36" s="20" t="str">
        <f t="shared" si="19"/>
        <v/>
      </c>
      <c r="BB36" s="35" t="str">
        <f t="shared" si="20"/>
        <v/>
      </c>
      <c r="BC36" s="29" t="str">
        <f t="shared" si="60"/>
        <v/>
      </c>
      <c r="BD36" s="310">
        <v>37</v>
      </c>
      <c r="BE36" s="23" t="str">
        <f t="shared" si="21"/>
        <v/>
      </c>
      <c r="BF36" s="20" t="str">
        <f t="shared" si="22"/>
        <v/>
      </c>
      <c r="BG36" s="21" t="str">
        <f t="shared" si="61"/>
        <v/>
      </c>
      <c r="BH36" s="17" t="str">
        <f t="shared" si="62"/>
        <v/>
      </c>
      <c r="BI36" s="31" t="str">
        <f t="shared" si="63"/>
        <v/>
      </c>
      <c r="BJ36" s="20" t="str">
        <f t="shared" si="23"/>
        <v/>
      </c>
      <c r="BK36" s="35" t="str">
        <f t="shared" si="24"/>
        <v/>
      </c>
      <c r="BL36" s="29" t="str">
        <f t="shared" si="64"/>
        <v/>
      </c>
      <c r="BM36" s="310">
        <v>37</v>
      </c>
      <c r="BN36" s="23" t="str">
        <f t="shared" si="25"/>
        <v/>
      </c>
      <c r="BO36" s="20" t="str">
        <f t="shared" si="26"/>
        <v/>
      </c>
      <c r="BP36" s="21" t="str">
        <f t="shared" si="65"/>
        <v/>
      </c>
      <c r="BQ36" s="17" t="str">
        <f t="shared" si="66"/>
        <v/>
      </c>
      <c r="BR36" s="31" t="str">
        <f t="shared" si="67"/>
        <v/>
      </c>
      <c r="BS36" s="20" t="str">
        <f t="shared" si="27"/>
        <v/>
      </c>
      <c r="BT36" s="35" t="str">
        <f t="shared" si="28"/>
        <v/>
      </c>
      <c r="BU36" s="29" t="str">
        <f t="shared" si="68"/>
        <v/>
      </c>
      <c r="BV36" s="2">
        <v>37</v>
      </c>
      <c r="BX36" s="50">
        <v>37</v>
      </c>
      <c r="BY36" s="63">
        <f t="shared" si="29"/>
        <v>0</v>
      </c>
      <c r="BZ36" s="63">
        <f t="shared" si="69"/>
        <v>19.5</v>
      </c>
      <c r="CA36" s="63" t="e">
        <f t="shared" si="70"/>
        <v>#DIV/0!</v>
      </c>
      <c r="CB36" s="64" t="e">
        <f t="shared" si="30"/>
        <v>#DIV/0!</v>
      </c>
      <c r="CC36" s="65" t="e">
        <f t="shared" si="71"/>
        <v>#DIV/0!</v>
      </c>
      <c r="CD36" s="52">
        <f t="shared" si="72"/>
        <v>8.6886665000000001</v>
      </c>
      <c r="CE36" s="13" t="e">
        <f t="shared" si="77"/>
        <v>#DIV/0!</v>
      </c>
      <c r="CF36" s="14" t="e">
        <f t="shared" si="78"/>
        <v>#DIV/0!</v>
      </c>
      <c r="CG36" s="53" t="e">
        <f t="shared" si="73"/>
        <v>#DIV/0!</v>
      </c>
      <c r="CH36" s="12"/>
      <c r="CI36" s="50">
        <v>37</v>
      </c>
      <c r="CJ36" s="63">
        <f t="shared" si="74"/>
        <v>0</v>
      </c>
      <c r="CK36" s="63">
        <f t="shared" si="74"/>
        <v>19.5</v>
      </c>
      <c r="CL36" s="63" t="e">
        <f t="shared" si="74"/>
        <v>#DIV/0!</v>
      </c>
      <c r="CM36" s="63" t="e">
        <f t="shared" si="74"/>
        <v>#DIV/0!</v>
      </c>
      <c r="CN36" s="73" t="e">
        <f t="shared" si="74"/>
        <v>#DIV/0!</v>
      </c>
      <c r="CO36" s="63" t="e">
        <f t="shared" si="75"/>
        <v>#DIV/0!</v>
      </c>
      <c r="CP36" s="73" t="e">
        <f t="shared" si="76"/>
        <v>#DIV/0!</v>
      </c>
    </row>
    <row r="37" spans="1:100" ht="15" customHeight="1">
      <c r="A37" s="2">
        <v>38</v>
      </c>
      <c r="B37" s="22">
        <f t="shared" si="0"/>
        <v>0</v>
      </c>
      <c r="C37" s="15">
        <f t="shared" si="33"/>
        <v>19.7</v>
      </c>
      <c r="D37" s="77" t="e">
        <f t="shared" si="34"/>
        <v>#DIV/0!</v>
      </c>
      <c r="E37" s="16" t="e">
        <f t="shared" si="35"/>
        <v>#DIV/0!</v>
      </c>
      <c r="F37" s="17" t="e">
        <f t="shared" si="36"/>
        <v>#DIV/0!</v>
      </c>
      <c r="G37" s="31">
        <f t="shared" si="37"/>
        <v>8.7736143000000002</v>
      </c>
      <c r="H37" s="20" t="e">
        <f t="shared" si="38"/>
        <v>#DIV/0!</v>
      </c>
      <c r="I37" s="35" t="e">
        <f t="shared" si="39"/>
        <v>#DIV/0!</v>
      </c>
      <c r="J37" s="29" t="e">
        <f t="shared" si="40"/>
        <v>#DIV/0!</v>
      </c>
      <c r="K37" s="310">
        <v>38</v>
      </c>
      <c r="L37" s="23" t="str">
        <f t="shared" si="1"/>
        <v/>
      </c>
      <c r="M37" s="20" t="str">
        <f t="shared" si="2"/>
        <v/>
      </c>
      <c r="N37" s="16" t="str">
        <f t="shared" si="41"/>
        <v/>
      </c>
      <c r="O37" s="17" t="str">
        <f t="shared" si="42"/>
        <v/>
      </c>
      <c r="P37" s="31" t="str">
        <f t="shared" si="43"/>
        <v/>
      </c>
      <c r="Q37" s="20" t="str">
        <f t="shared" si="3"/>
        <v/>
      </c>
      <c r="R37" s="35" t="str">
        <f t="shared" si="4"/>
        <v/>
      </c>
      <c r="S37" s="29" t="str">
        <f t="shared" si="44"/>
        <v/>
      </c>
      <c r="T37" s="310">
        <v>38</v>
      </c>
      <c r="U37" s="23" t="str">
        <f t="shared" si="5"/>
        <v/>
      </c>
      <c r="V37" s="20" t="str">
        <f t="shared" si="6"/>
        <v/>
      </c>
      <c r="W37" s="21" t="str">
        <f t="shared" si="45"/>
        <v/>
      </c>
      <c r="X37" s="17" t="str">
        <f t="shared" si="46"/>
        <v/>
      </c>
      <c r="Y37" s="31" t="str">
        <f t="shared" si="47"/>
        <v/>
      </c>
      <c r="Z37" s="20" t="str">
        <f t="shared" si="7"/>
        <v/>
      </c>
      <c r="AA37" s="35" t="str">
        <f t="shared" si="8"/>
        <v/>
      </c>
      <c r="AB37" s="29" t="str">
        <f t="shared" si="48"/>
        <v/>
      </c>
      <c r="AC37" s="310">
        <v>38</v>
      </c>
      <c r="AD37" s="23" t="str">
        <f t="shared" si="9"/>
        <v/>
      </c>
      <c r="AE37" s="20" t="str">
        <f t="shared" si="10"/>
        <v/>
      </c>
      <c r="AF37" s="21" t="str">
        <f t="shared" si="49"/>
        <v/>
      </c>
      <c r="AG37" s="17" t="str">
        <f t="shared" si="50"/>
        <v/>
      </c>
      <c r="AH37" s="31" t="str">
        <f t="shared" si="51"/>
        <v/>
      </c>
      <c r="AI37" s="20" t="str">
        <f t="shared" si="11"/>
        <v/>
      </c>
      <c r="AJ37" s="35" t="str">
        <f t="shared" si="12"/>
        <v/>
      </c>
      <c r="AK37" s="29" t="str">
        <f t="shared" si="52"/>
        <v/>
      </c>
      <c r="AL37" s="310">
        <v>38</v>
      </c>
      <c r="AM37" s="23" t="str">
        <f t="shared" si="13"/>
        <v/>
      </c>
      <c r="AN37" s="20" t="str">
        <f t="shared" si="14"/>
        <v/>
      </c>
      <c r="AO37" s="21" t="str">
        <f t="shared" si="53"/>
        <v/>
      </c>
      <c r="AP37" s="17" t="str">
        <f t="shared" si="54"/>
        <v/>
      </c>
      <c r="AQ37" s="31" t="str">
        <f t="shared" si="55"/>
        <v/>
      </c>
      <c r="AR37" s="20" t="str">
        <f t="shared" si="15"/>
        <v/>
      </c>
      <c r="AS37" s="35" t="str">
        <f t="shared" si="16"/>
        <v/>
      </c>
      <c r="AT37" s="29" t="str">
        <f t="shared" si="56"/>
        <v/>
      </c>
      <c r="AU37" s="310">
        <v>38</v>
      </c>
      <c r="AV37" s="23" t="str">
        <f t="shared" si="17"/>
        <v/>
      </c>
      <c r="AW37" s="20" t="str">
        <f t="shared" si="18"/>
        <v/>
      </c>
      <c r="AX37" s="21" t="str">
        <f t="shared" si="57"/>
        <v/>
      </c>
      <c r="AY37" s="17" t="str">
        <f t="shared" si="58"/>
        <v/>
      </c>
      <c r="AZ37" s="31" t="str">
        <f t="shared" si="59"/>
        <v/>
      </c>
      <c r="BA37" s="20" t="str">
        <f t="shared" si="19"/>
        <v/>
      </c>
      <c r="BB37" s="35" t="str">
        <f t="shared" si="20"/>
        <v/>
      </c>
      <c r="BC37" s="29" t="str">
        <f t="shared" si="60"/>
        <v/>
      </c>
      <c r="BD37" s="310">
        <v>38</v>
      </c>
      <c r="BE37" s="23" t="str">
        <f t="shared" si="21"/>
        <v/>
      </c>
      <c r="BF37" s="20" t="str">
        <f t="shared" si="22"/>
        <v/>
      </c>
      <c r="BG37" s="21" t="str">
        <f t="shared" si="61"/>
        <v/>
      </c>
      <c r="BH37" s="17" t="str">
        <f t="shared" si="62"/>
        <v/>
      </c>
      <c r="BI37" s="31" t="str">
        <f t="shared" si="63"/>
        <v/>
      </c>
      <c r="BJ37" s="20" t="str">
        <f t="shared" si="23"/>
        <v/>
      </c>
      <c r="BK37" s="35" t="str">
        <f t="shared" si="24"/>
        <v/>
      </c>
      <c r="BL37" s="29" t="str">
        <f t="shared" si="64"/>
        <v/>
      </c>
      <c r="BM37" s="310">
        <v>38</v>
      </c>
      <c r="BN37" s="23" t="str">
        <f t="shared" si="25"/>
        <v/>
      </c>
      <c r="BO37" s="20" t="str">
        <f t="shared" si="26"/>
        <v/>
      </c>
      <c r="BP37" s="21" t="str">
        <f t="shared" si="65"/>
        <v/>
      </c>
      <c r="BQ37" s="17" t="str">
        <f t="shared" si="66"/>
        <v/>
      </c>
      <c r="BR37" s="31" t="str">
        <f t="shared" si="67"/>
        <v/>
      </c>
      <c r="BS37" s="20" t="str">
        <f t="shared" si="27"/>
        <v/>
      </c>
      <c r="BT37" s="35" t="str">
        <f t="shared" si="28"/>
        <v/>
      </c>
      <c r="BU37" s="29" t="str">
        <f t="shared" si="68"/>
        <v/>
      </c>
      <c r="BV37" s="2">
        <v>38</v>
      </c>
      <c r="BX37" s="50">
        <v>38</v>
      </c>
      <c r="BY37" s="63">
        <f t="shared" si="29"/>
        <v>0</v>
      </c>
      <c r="BZ37" s="63">
        <f t="shared" si="69"/>
        <v>19.7</v>
      </c>
      <c r="CA37" s="63" t="e">
        <f t="shared" si="70"/>
        <v>#DIV/0!</v>
      </c>
      <c r="CB37" s="64" t="e">
        <f t="shared" si="30"/>
        <v>#DIV/0!</v>
      </c>
      <c r="CC37" s="65" t="e">
        <f t="shared" si="71"/>
        <v>#DIV/0!</v>
      </c>
      <c r="CD37" s="52">
        <f t="shared" si="72"/>
        <v>8.7736143000000002</v>
      </c>
      <c r="CE37" s="13" t="e">
        <f t="shared" si="77"/>
        <v>#DIV/0!</v>
      </c>
      <c r="CF37" s="14" t="e">
        <f t="shared" si="78"/>
        <v>#DIV/0!</v>
      </c>
      <c r="CG37" s="53" t="e">
        <f t="shared" si="73"/>
        <v>#DIV/0!</v>
      </c>
      <c r="CH37" s="12"/>
      <c r="CI37" s="50">
        <v>38</v>
      </c>
      <c r="CJ37" s="63">
        <f t="shared" si="74"/>
        <v>0</v>
      </c>
      <c r="CK37" s="63">
        <f t="shared" si="74"/>
        <v>19.7</v>
      </c>
      <c r="CL37" s="63" t="e">
        <f t="shared" si="74"/>
        <v>#DIV/0!</v>
      </c>
      <c r="CM37" s="63" t="e">
        <f t="shared" si="74"/>
        <v>#DIV/0!</v>
      </c>
      <c r="CN37" s="73" t="e">
        <f t="shared" si="74"/>
        <v>#DIV/0!</v>
      </c>
      <c r="CO37" s="63" t="e">
        <f t="shared" si="75"/>
        <v>#DIV/0!</v>
      </c>
      <c r="CP37" s="73" t="e">
        <f t="shared" si="76"/>
        <v>#DIV/0!</v>
      </c>
    </row>
    <row r="38" spans="1:100" ht="15" customHeight="1">
      <c r="A38" s="2">
        <v>39</v>
      </c>
      <c r="B38" s="22">
        <f t="shared" si="0"/>
        <v>0</v>
      </c>
      <c r="C38" s="15">
        <f t="shared" si="33"/>
        <v>20</v>
      </c>
      <c r="D38" s="77" t="e">
        <f t="shared" si="34"/>
        <v>#DIV/0!</v>
      </c>
      <c r="E38" s="16" t="e">
        <f t="shared" si="35"/>
        <v>#DIV/0!</v>
      </c>
      <c r="F38" s="17" t="e">
        <f t="shared" si="36"/>
        <v>#DIV/0!</v>
      </c>
      <c r="G38" s="31">
        <f t="shared" si="37"/>
        <v>8.9010359999999995</v>
      </c>
      <c r="H38" s="20" t="e">
        <f t="shared" si="38"/>
        <v>#DIV/0!</v>
      </c>
      <c r="I38" s="35" t="e">
        <f t="shared" si="39"/>
        <v>#DIV/0!</v>
      </c>
      <c r="J38" s="29" t="e">
        <f t="shared" si="40"/>
        <v>#DIV/0!</v>
      </c>
      <c r="K38" s="310">
        <v>39</v>
      </c>
      <c r="L38" s="23" t="str">
        <f t="shared" si="1"/>
        <v/>
      </c>
      <c r="M38" s="20" t="str">
        <f t="shared" si="2"/>
        <v/>
      </c>
      <c r="N38" s="16" t="str">
        <f t="shared" si="41"/>
        <v/>
      </c>
      <c r="O38" s="17" t="str">
        <f t="shared" si="42"/>
        <v/>
      </c>
      <c r="P38" s="31" t="str">
        <f t="shared" si="43"/>
        <v/>
      </c>
      <c r="Q38" s="20" t="str">
        <f t="shared" si="3"/>
        <v/>
      </c>
      <c r="R38" s="35" t="str">
        <f t="shared" si="4"/>
        <v/>
      </c>
      <c r="S38" s="29" t="str">
        <f t="shared" si="44"/>
        <v/>
      </c>
      <c r="T38" s="310">
        <v>39</v>
      </c>
      <c r="U38" s="23" t="str">
        <f t="shared" si="5"/>
        <v/>
      </c>
      <c r="V38" s="20" t="str">
        <f t="shared" si="6"/>
        <v/>
      </c>
      <c r="W38" s="21" t="str">
        <f t="shared" si="45"/>
        <v/>
      </c>
      <c r="X38" s="17" t="str">
        <f t="shared" si="46"/>
        <v/>
      </c>
      <c r="Y38" s="31" t="str">
        <f t="shared" si="47"/>
        <v/>
      </c>
      <c r="Z38" s="20" t="str">
        <f t="shared" si="7"/>
        <v/>
      </c>
      <c r="AA38" s="35" t="str">
        <f t="shared" si="8"/>
        <v/>
      </c>
      <c r="AB38" s="29" t="str">
        <f t="shared" si="48"/>
        <v/>
      </c>
      <c r="AC38" s="310">
        <v>39</v>
      </c>
      <c r="AD38" s="23" t="str">
        <f t="shared" si="9"/>
        <v/>
      </c>
      <c r="AE38" s="20" t="str">
        <f t="shared" si="10"/>
        <v/>
      </c>
      <c r="AF38" s="21" t="str">
        <f t="shared" si="49"/>
        <v/>
      </c>
      <c r="AG38" s="17" t="str">
        <f t="shared" si="50"/>
        <v/>
      </c>
      <c r="AH38" s="31" t="str">
        <f t="shared" si="51"/>
        <v/>
      </c>
      <c r="AI38" s="20" t="str">
        <f t="shared" si="11"/>
        <v/>
      </c>
      <c r="AJ38" s="35" t="str">
        <f t="shared" si="12"/>
        <v/>
      </c>
      <c r="AK38" s="29" t="str">
        <f t="shared" si="52"/>
        <v/>
      </c>
      <c r="AL38" s="310">
        <v>39</v>
      </c>
      <c r="AM38" s="23" t="str">
        <f t="shared" si="13"/>
        <v/>
      </c>
      <c r="AN38" s="20" t="str">
        <f t="shared" si="14"/>
        <v/>
      </c>
      <c r="AO38" s="21" t="str">
        <f t="shared" si="53"/>
        <v/>
      </c>
      <c r="AP38" s="17" t="str">
        <f t="shared" si="54"/>
        <v/>
      </c>
      <c r="AQ38" s="31" t="str">
        <f t="shared" si="55"/>
        <v/>
      </c>
      <c r="AR38" s="20" t="str">
        <f t="shared" si="15"/>
        <v/>
      </c>
      <c r="AS38" s="35" t="str">
        <f t="shared" si="16"/>
        <v/>
      </c>
      <c r="AT38" s="29" t="str">
        <f t="shared" si="56"/>
        <v/>
      </c>
      <c r="AU38" s="310">
        <v>39</v>
      </c>
      <c r="AV38" s="23" t="str">
        <f t="shared" si="17"/>
        <v/>
      </c>
      <c r="AW38" s="20" t="str">
        <f t="shared" si="18"/>
        <v/>
      </c>
      <c r="AX38" s="21" t="str">
        <f t="shared" si="57"/>
        <v/>
      </c>
      <c r="AY38" s="17" t="str">
        <f t="shared" si="58"/>
        <v/>
      </c>
      <c r="AZ38" s="31" t="str">
        <f t="shared" si="59"/>
        <v/>
      </c>
      <c r="BA38" s="20" t="str">
        <f t="shared" si="19"/>
        <v/>
      </c>
      <c r="BB38" s="35" t="str">
        <f t="shared" si="20"/>
        <v/>
      </c>
      <c r="BC38" s="29" t="str">
        <f t="shared" si="60"/>
        <v/>
      </c>
      <c r="BD38" s="310">
        <v>39</v>
      </c>
      <c r="BE38" s="23" t="str">
        <f t="shared" si="21"/>
        <v/>
      </c>
      <c r="BF38" s="20" t="str">
        <f t="shared" si="22"/>
        <v/>
      </c>
      <c r="BG38" s="21" t="str">
        <f t="shared" si="61"/>
        <v/>
      </c>
      <c r="BH38" s="17" t="str">
        <f t="shared" si="62"/>
        <v/>
      </c>
      <c r="BI38" s="31" t="str">
        <f t="shared" si="63"/>
        <v/>
      </c>
      <c r="BJ38" s="20" t="str">
        <f t="shared" si="23"/>
        <v/>
      </c>
      <c r="BK38" s="35" t="str">
        <f t="shared" si="24"/>
        <v/>
      </c>
      <c r="BL38" s="29" t="str">
        <f t="shared" si="64"/>
        <v/>
      </c>
      <c r="BM38" s="310">
        <v>39</v>
      </c>
      <c r="BN38" s="23" t="str">
        <f t="shared" si="25"/>
        <v/>
      </c>
      <c r="BO38" s="20" t="str">
        <f t="shared" si="26"/>
        <v/>
      </c>
      <c r="BP38" s="21" t="str">
        <f t="shared" si="65"/>
        <v/>
      </c>
      <c r="BQ38" s="17" t="str">
        <f t="shared" si="66"/>
        <v/>
      </c>
      <c r="BR38" s="31" t="str">
        <f t="shared" si="67"/>
        <v/>
      </c>
      <c r="BS38" s="20" t="str">
        <f t="shared" si="27"/>
        <v/>
      </c>
      <c r="BT38" s="35" t="str">
        <f t="shared" si="28"/>
        <v/>
      </c>
      <c r="BU38" s="29" t="str">
        <f t="shared" si="68"/>
        <v/>
      </c>
      <c r="BV38" s="2">
        <v>39</v>
      </c>
      <c r="BX38" s="50">
        <v>39</v>
      </c>
      <c r="BY38" s="63">
        <f t="shared" si="29"/>
        <v>0</v>
      </c>
      <c r="BZ38" s="63">
        <f t="shared" si="69"/>
        <v>20</v>
      </c>
      <c r="CA38" s="63" t="e">
        <f t="shared" si="70"/>
        <v>#DIV/0!</v>
      </c>
      <c r="CB38" s="64" t="e">
        <f t="shared" si="30"/>
        <v>#DIV/0!</v>
      </c>
      <c r="CC38" s="65" t="e">
        <f t="shared" si="71"/>
        <v>#DIV/0!</v>
      </c>
      <c r="CD38" s="52">
        <f t="shared" si="72"/>
        <v>8.9010359999999995</v>
      </c>
      <c r="CE38" s="13" t="e">
        <f t="shared" si="77"/>
        <v>#DIV/0!</v>
      </c>
      <c r="CF38" s="14" t="e">
        <f t="shared" si="78"/>
        <v>#DIV/0!</v>
      </c>
      <c r="CG38" s="53" t="e">
        <f t="shared" si="73"/>
        <v>#DIV/0!</v>
      </c>
      <c r="CH38" s="12"/>
      <c r="CI38" s="50">
        <v>39</v>
      </c>
      <c r="CJ38" s="63">
        <f t="shared" si="74"/>
        <v>0</v>
      </c>
      <c r="CK38" s="63">
        <f t="shared" si="74"/>
        <v>20</v>
      </c>
      <c r="CL38" s="63" t="e">
        <f t="shared" si="74"/>
        <v>#DIV/0!</v>
      </c>
      <c r="CM38" s="63" t="e">
        <f t="shared" si="74"/>
        <v>#DIV/0!</v>
      </c>
      <c r="CN38" s="73" t="e">
        <f t="shared" si="74"/>
        <v>#DIV/0!</v>
      </c>
      <c r="CO38" s="63" t="e">
        <f t="shared" si="75"/>
        <v>#DIV/0!</v>
      </c>
      <c r="CP38" s="73" t="e">
        <f t="shared" si="76"/>
        <v>#DIV/0!</v>
      </c>
    </row>
    <row r="39" spans="1:100" ht="15" customHeight="1" thickBot="1">
      <c r="A39" s="3">
        <v>40</v>
      </c>
      <c r="B39" s="24">
        <f t="shared" si="0"/>
        <v>0</v>
      </c>
      <c r="C39" s="201">
        <f t="shared" si="33"/>
        <v>20.3</v>
      </c>
      <c r="D39" s="202" t="e">
        <f t="shared" si="34"/>
        <v>#DIV/0!</v>
      </c>
      <c r="E39" s="203" t="e">
        <f t="shared" si="35"/>
        <v>#DIV/0!</v>
      </c>
      <c r="F39" s="182" t="e">
        <f t="shared" si="36"/>
        <v>#DIV/0!</v>
      </c>
      <c r="G39" s="183">
        <f t="shared" si="37"/>
        <v>9.0284577000000006</v>
      </c>
      <c r="H39" s="184" t="e">
        <f t="shared" si="38"/>
        <v>#DIV/0!</v>
      </c>
      <c r="I39" s="185" t="e">
        <f t="shared" si="39"/>
        <v>#DIV/0!</v>
      </c>
      <c r="J39" s="186" t="e">
        <f t="shared" si="40"/>
        <v>#DIV/0!</v>
      </c>
      <c r="K39" s="310">
        <v>40</v>
      </c>
      <c r="L39" s="28" t="str">
        <f t="shared" si="1"/>
        <v/>
      </c>
      <c r="M39" s="25" t="str">
        <f t="shared" si="2"/>
        <v/>
      </c>
      <c r="N39" s="203" t="str">
        <f t="shared" si="41"/>
        <v/>
      </c>
      <c r="O39" s="182" t="str">
        <f t="shared" si="42"/>
        <v/>
      </c>
      <c r="P39" s="183" t="str">
        <f t="shared" si="43"/>
        <v/>
      </c>
      <c r="Q39" s="184" t="str">
        <f t="shared" si="3"/>
        <v/>
      </c>
      <c r="R39" s="185" t="str">
        <f t="shared" si="4"/>
        <v/>
      </c>
      <c r="S39" s="186" t="str">
        <f t="shared" si="44"/>
        <v/>
      </c>
      <c r="T39" s="310">
        <v>40</v>
      </c>
      <c r="U39" s="28" t="str">
        <f t="shared" si="5"/>
        <v/>
      </c>
      <c r="V39" s="25" t="str">
        <f t="shared" si="6"/>
        <v/>
      </c>
      <c r="W39" s="181" t="str">
        <f t="shared" si="45"/>
        <v/>
      </c>
      <c r="X39" s="182" t="str">
        <f t="shared" si="46"/>
        <v/>
      </c>
      <c r="Y39" s="183" t="str">
        <f t="shared" si="47"/>
        <v/>
      </c>
      <c r="Z39" s="184" t="str">
        <f t="shared" si="7"/>
        <v/>
      </c>
      <c r="AA39" s="185" t="str">
        <f t="shared" si="8"/>
        <v/>
      </c>
      <c r="AB39" s="186" t="str">
        <f t="shared" si="48"/>
        <v/>
      </c>
      <c r="AC39" s="310">
        <v>40</v>
      </c>
      <c r="AD39" s="28" t="str">
        <f t="shared" si="9"/>
        <v/>
      </c>
      <c r="AE39" s="25" t="str">
        <f t="shared" si="10"/>
        <v/>
      </c>
      <c r="AF39" s="181" t="str">
        <f t="shared" si="49"/>
        <v/>
      </c>
      <c r="AG39" s="182" t="str">
        <f t="shared" si="50"/>
        <v/>
      </c>
      <c r="AH39" s="183" t="str">
        <f t="shared" si="51"/>
        <v/>
      </c>
      <c r="AI39" s="184" t="str">
        <f t="shared" si="11"/>
        <v/>
      </c>
      <c r="AJ39" s="185" t="str">
        <f t="shared" si="12"/>
        <v/>
      </c>
      <c r="AK39" s="186" t="str">
        <f t="shared" si="52"/>
        <v/>
      </c>
      <c r="AL39" s="310">
        <v>40</v>
      </c>
      <c r="AM39" s="28" t="str">
        <f t="shared" si="13"/>
        <v/>
      </c>
      <c r="AN39" s="25" t="str">
        <f t="shared" si="14"/>
        <v/>
      </c>
      <c r="AO39" s="181" t="str">
        <f t="shared" si="53"/>
        <v/>
      </c>
      <c r="AP39" s="182" t="str">
        <f t="shared" si="54"/>
        <v/>
      </c>
      <c r="AQ39" s="183" t="str">
        <f t="shared" si="55"/>
        <v/>
      </c>
      <c r="AR39" s="184" t="str">
        <f t="shared" si="15"/>
        <v/>
      </c>
      <c r="AS39" s="185" t="str">
        <f t="shared" si="16"/>
        <v/>
      </c>
      <c r="AT39" s="186" t="str">
        <f t="shared" si="56"/>
        <v/>
      </c>
      <c r="AU39" s="310">
        <v>40</v>
      </c>
      <c r="AV39" s="28" t="str">
        <f t="shared" si="17"/>
        <v/>
      </c>
      <c r="AW39" s="25" t="str">
        <f t="shared" si="18"/>
        <v/>
      </c>
      <c r="AX39" s="181" t="str">
        <f t="shared" si="57"/>
        <v/>
      </c>
      <c r="AY39" s="182" t="str">
        <f t="shared" si="58"/>
        <v/>
      </c>
      <c r="AZ39" s="183" t="str">
        <f t="shared" si="59"/>
        <v/>
      </c>
      <c r="BA39" s="184" t="str">
        <f t="shared" si="19"/>
        <v/>
      </c>
      <c r="BB39" s="185" t="str">
        <f t="shared" si="20"/>
        <v/>
      </c>
      <c r="BC39" s="186" t="str">
        <f t="shared" si="60"/>
        <v/>
      </c>
      <c r="BD39" s="310">
        <v>40</v>
      </c>
      <c r="BE39" s="28" t="str">
        <f t="shared" si="21"/>
        <v/>
      </c>
      <c r="BF39" s="25" t="str">
        <f t="shared" si="22"/>
        <v/>
      </c>
      <c r="BG39" s="181" t="str">
        <f t="shared" si="61"/>
        <v/>
      </c>
      <c r="BH39" s="182" t="str">
        <f t="shared" si="62"/>
        <v/>
      </c>
      <c r="BI39" s="183" t="str">
        <f t="shared" si="63"/>
        <v/>
      </c>
      <c r="BJ39" s="184" t="str">
        <f t="shared" si="23"/>
        <v/>
      </c>
      <c r="BK39" s="185" t="str">
        <f t="shared" si="24"/>
        <v/>
      </c>
      <c r="BL39" s="186" t="str">
        <f t="shared" si="64"/>
        <v/>
      </c>
      <c r="BM39" s="310">
        <v>40</v>
      </c>
      <c r="BN39" s="28" t="str">
        <f t="shared" si="25"/>
        <v/>
      </c>
      <c r="BO39" s="25" t="str">
        <f t="shared" si="26"/>
        <v/>
      </c>
      <c r="BP39" s="181" t="str">
        <f t="shared" si="65"/>
        <v/>
      </c>
      <c r="BQ39" s="182" t="str">
        <f t="shared" si="66"/>
        <v/>
      </c>
      <c r="BR39" s="183" t="str">
        <f t="shared" si="67"/>
        <v/>
      </c>
      <c r="BS39" s="184" t="str">
        <f t="shared" si="27"/>
        <v/>
      </c>
      <c r="BT39" s="185" t="str">
        <f t="shared" si="28"/>
        <v/>
      </c>
      <c r="BU39" s="186" t="str">
        <f t="shared" si="68"/>
        <v/>
      </c>
      <c r="BV39" s="3">
        <v>40</v>
      </c>
      <c r="BX39" s="51">
        <v>40</v>
      </c>
      <c r="BY39" s="66">
        <f t="shared" si="29"/>
        <v>0</v>
      </c>
      <c r="BZ39" s="312">
        <f t="shared" si="69"/>
        <v>20.3</v>
      </c>
      <c r="CA39" s="66" t="e">
        <f t="shared" si="70"/>
        <v>#DIV/0!</v>
      </c>
      <c r="CB39" s="67" t="e">
        <f t="shared" si="30"/>
        <v>#DIV/0!</v>
      </c>
      <c r="CC39" s="68" t="e">
        <f t="shared" si="71"/>
        <v>#DIV/0!</v>
      </c>
      <c r="CD39" s="54">
        <f t="shared" si="72"/>
        <v>9.0284577000000006</v>
      </c>
      <c r="CE39" s="195" t="e">
        <f t="shared" si="77"/>
        <v>#DIV/0!</v>
      </c>
      <c r="CF39" s="196" t="e">
        <f t="shared" si="78"/>
        <v>#DIV/0!</v>
      </c>
      <c r="CG39" s="57" t="e">
        <f t="shared" si="73"/>
        <v>#DIV/0!</v>
      </c>
      <c r="CH39" s="12"/>
      <c r="CI39" s="51">
        <v>40</v>
      </c>
      <c r="CJ39" s="66">
        <f t="shared" si="74"/>
        <v>0</v>
      </c>
      <c r="CK39" s="66">
        <f t="shared" si="74"/>
        <v>20.3</v>
      </c>
      <c r="CL39" s="66" t="e">
        <f t="shared" si="74"/>
        <v>#DIV/0!</v>
      </c>
      <c r="CM39" s="66" t="e">
        <f t="shared" si="74"/>
        <v>#DIV/0!</v>
      </c>
      <c r="CN39" s="74" t="e">
        <f t="shared" si="74"/>
        <v>#DIV/0!</v>
      </c>
      <c r="CO39" s="66" t="e">
        <f t="shared" si="75"/>
        <v>#DIV/0!</v>
      </c>
      <c r="CP39" s="74" t="e">
        <f t="shared" si="76"/>
        <v>#DIV/0!</v>
      </c>
    </row>
    <row r="40" spans="1:100" ht="15" customHeight="1">
      <c r="A40" s="1">
        <v>41</v>
      </c>
      <c r="B40" s="18">
        <f t="shared" si="0"/>
        <v>0</v>
      </c>
      <c r="C40" s="37">
        <f t="shared" si="33"/>
        <v>20.6</v>
      </c>
      <c r="D40" s="204" t="e">
        <f t="shared" si="34"/>
        <v>#DIV/0!</v>
      </c>
      <c r="E40" s="187" t="e">
        <f t="shared" si="35"/>
        <v>#DIV/0!</v>
      </c>
      <c r="F40" s="188" t="e">
        <f t="shared" si="36"/>
        <v>#DIV/0!</v>
      </c>
      <c r="G40" s="189">
        <f t="shared" si="37"/>
        <v>9.1558794000000017</v>
      </c>
      <c r="H40" s="37" t="e">
        <f t="shared" si="38"/>
        <v>#DIV/0!</v>
      </c>
      <c r="I40" s="38" t="e">
        <f t="shared" si="39"/>
        <v>#DIV/0!</v>
      </c>
      <c r="J40" s="190" t="e">
        <f t="shared" si="40"/>
        <v>#DIV/0!</v>
      </c>
      <c r="K40" s="310">
        <v>41</v>
      </c>
      <c r="L40" s="19" t="str">
        <f t="shared" si="1"/>
        <v/>
      </c>
      <c r="M40" s="15" t="str">
        <f t="shared" si="2"/>
        <v/>
      </c>
      <c r="N40" s="187" t="str">
        <f t="shared" si="41"/>
        <v/>
      </c>
      <c r="O40" s="188" t="str">
        <f t="shared" si="42"/>
        <v/>
      </c>
      <c r="P40" s="189" t="str">
        <f t="shared" si="43"/>
        <v/>
      </c>
      <c r="Q40" s="37" t="str">
        <f t="shared" si="3"/>
        <v/>
      </c>
      <c r="R40" s="38" t="str">
        <f t="shared" si="4"/>
        <v/>
      </c>
      <c r="S40" s="190" t="str">
        <f t="shared" si="44"/>
        <v/>
      </c>
      <c r="T40" s="310">
        <v>41</v>
      </c>
      <c r="U40" s="19" t="str">
        <f t="shared" si="5"/>
        <v/>
      </c>
      <c r="V40" s="15" t="str">
        <f t="shared" si="6"/>
        <v/>
      </c>
      <c r="W40" s="187" t="str">
        <f t="shared" si="45"/>
        <v/>
      </c>
      <c r="X40" s="188" t="str">
        <f t="shared" si="46"/>
        <v/>
      </c>
      <c r="Y40" s="189" t="str">
        <f t="shared" si="47"/>
        <v/>
      </c>
      <c r="Z40" s="37" t="str">
        <f t="shared" si="7"/>
        <v/>
      </c>
      <c r="AA40" s="38" t="str">
        <f t="shared" si="8"/>
        <v/>
      </c>
      <c r="AB40" s="190" t="str">
        <f t="shared" si="48"/>
        <v/>
      </c>
      <c r="AC40" s="310">
        <v>41</v>
      </c>
      <c r="AD40" s="19" t="str">
        <f t="shared" si="9"/>
        <v/>
      </c>
      <c r="AE40" s="15" t="str">
        <f t="shared" si="10"/>
        <v/>
      </c>
      <c r="AF40" s="187" t="str">
        <f t="shared" si="49"/>
        <v/>
      </c>
      <c r="AG40" s="188" t="str">
        <f t="shared" si="50"/>
        <v/>
      </c>
      <c r="AH40" s="189" t="str">
        <f t="shared" si="51"/>
        <v/>
      </c>
      <c r="AI40" s="37" t="str">
        <f t="shared" si="11"/>
        <v/>
      </c>
      <c r="AJ40" s="38" t="str">
        <f t="shared" si="12"/>
        <v/>
      </c>
      <c r="AK40" s="190" t="str">
        <f t="shared" si="52"/>
        <v/>
      </c>
      <c r="AL40" s="310">
        <v>41</v>
      </c>
      <c r="AM40" s="19" t="str">
        <f t="shared" si="13"/>
        <v/>
      </c>
      <c r="AN40" s="15" t="str">
        <f t="shared" si="14"/>
        <v/>
      </c>
      <c r="AO40" s="187" t="str">
        <f t="shared" si="53"/>
        <v/>
      </c>
      <c r="AP40" s="188" t="str">
        <f t="shared" si="54"/>
        <v/>
      </c>
      <c r="AQ40" s="189" t="str">
        <f t="shared" si="55"/>
        <v/>
      </c>
      <c r="AR40" s="37" t="str">
        <f t="shared" si="15"/>
        <v/>
      </c>
      <c r="AS40" s="38" t="str">
        <f t="shared" si="16"/>
        <v/>
      </c>
      <c r="AT40" s="190" t="str">
        <f t="shared" si="56"/>
        <v/>
      </c>
      <c r="AU40" s="310">
        <v>41</v>
      </c>
      <c r="AV40" s="19" t="str">
        <f t="shared" si="17"/>
        <v/>
      </c>
      <c r="AW40" s="15" t="str">
        <f t="shared" si="18"/>
        <v/>
      </c>
      <c r="AX40" s="187" t="str">
        <f t="shared" si="57"/>
        <v/>
      </c>
      <c r="AY40" s="188" t="str">
        <f t="shared" si="58"/>
        <v/>
      </c>
      <c r="AZ40" s="189" t="str">
        <f t="shared" si="59"/>
        <v/>
      </c>
      <c r="BA40" s="37" t="str">
        <f t="shared" si="19"/>
        <v/>
      </c>
      <c r="BB40" s="38" t="str">
        <f t="shared" si="20"/>
        <v/>
      </c>
      <c r="BC40" s="190" t="str">
        <f t="shared" si="60"/>
        <v/>
      </c>
      <c r="BD40" s="310">
        <v>41</v>
      </c>
      <c r="BE40" s="19" t="str">
        <f t="shared" si="21"/>
        <v/>
      </c>
      <c r="BF40" s="15" t="str">
        <f t="shared" si="22"/>
        <v/>
      </c>
      <c r="BG40" s="187" t="str">
        <f t="shared" si="61"/>
        <v/>
      </c>
      <c r="BH40" s="188" t="str">
        <f t="shared" si="62"/>
        <v/>
      </c>
      <c r="BI40" s="189" t="str">
        <f t="shared" si="63"/>
        <v/>
      </c>
      <c r="BJ40" s="37" t="str">
        <f t="shared" si="23"/>
        <v/>
      </c>
      <c r="BK40" s="38" t="str">
        <f t="shared" si="24"/>
        <v/>
      </c>
      <c r="BL40" s="190" t="str">
        <f t="shared" si="64"/>
        <v/>
      </c>
      <c r="BM40" s="310">
        <v>41</v>
      </c>
      <c r="BN40" s="19" t="str">
        <f t="shared" si="25"/>
        <v/>
      </c>
      <c r="BO40" s="15" t="str">
        <f t="shared" si="26"/>
        <v/>
      </c>
      <c r="BP40" s="187" t="str">
        <f t="shared" si="65"/>
        <v/>
      </c>
      <c r="BQ40" s="188" t="str">
        <f t="shared" si="66"/>
        <v/>
      </c>
      <c r="BR40" s="189" t="str">
        <f t="shared" si="67"/>
        <v/>
      </c>
      <c r="BS40" s="37" t="str">
        <f t="shared" si="27"/>
        <v/>
      </c>
      <c r="BT40" s="38" t="str">
        <f t="shared" si="28"/>
        <v/>
      </c>
      <c r="BU40" s="190" t="str">
        <f t="shared" si="68"/>
        <v/>
      </c>
      <c r="BV40" s="1">
        <v>41</v>
      </c>
      <c r="BX40" s="49">
        <v>41</v>
      </c>
      <c r="BY40" s="60">
        <f t="shared" si="29"/>
        <v>0</v>
      </c>
      <c r="BZ40" s="311">
        <f t="shared" si="69"/>
        <v>20.6</v>
      </c>
      <c r="CA40" s="60" t="e">
        <f t="shared" si="70"/>
        <v>#DIV/0!</v>
      </c>
      <c r="CB40" s="61" t="e">
        <f t="shared" si="30"/>
        <v>#DIV/0!</v>
      </c>
      <c r="CC40" s="62" t="e">
        <f t="shared" si="71"/>
        <v>#DIV/0!</v>
      </c>
      <c r="CD40" s="209">
        <f t="shared" si="72"/>
        <v>9.1558794000000017</v>
      </c>
      <c r="CE40" s="193" t="e">
        <f t="shared" si="77"/>
        <v>#DIV/0!</v>
      </c>
      <c r="CF40" s="194" t="e">
        <f t="shared" si="78"/>
        <v>#DIV/0!</v>
      </c>
      <c r="CG40" s="215" t="e">
        <f t="shared" si="73"/>
        <v>#DIV/0!</v>
      </c>
      <c r="CH40" s="12"/>
      <c r="CI40" s="49">
        <v>41</v>
      </c>
      <c r="CJ40" s="60">
        <f t="shared" si="74"/>
        <v>0</v>
      </c>
      <c r="CK40" s="60">
        <f t="shared" si="74"/>
        <v>20.6</v>
      </c>
      <c r="CL40" s="60" t="e">
        <f t="shared" si="74"/>
        <v>#DIV/0!</v>
      </c>
      <c r="CM40" s="60" t="e">
        <f t="shared" si="74"/>
        <v>#DIV/0!</v>
      </c>
      <c r="CN40" s="72" t="e">
        <f t="shared" si="74"/>
        <v>#DIV/0!</v>
      </c>
      <c r="CO40" s="60" t="e">
        <f t="shared" si="75"/>
        <v>#DIV/0!</v>
      </c>
      <c r="CP40" s="72" t="e">
        <f t="shared" si="76"/>
        <v>#DIV/0!</v>
      </c>
    </row>
    <row r="41" spans="1:100" ht="15" customHeight="1">
      <c r="A41" s="2">
        <v>42</v>
      </c>
      <c r="B41" s="22">
        <f t="shared" si="0"/>
        <v>0</v>
      </c>
      <c r="C41" s="15">
        <f t="shared" si="33"/>
        <v>20.8</v>
      </c>
      <c r="D41" s="77" t="e">
        <f t="shared" si="34"/>
        <v>#DIV/0!</v>
      </c>
      <c r="E41" s="16" t="e">
        <f t="shared" si="35"/>
        <v>#DIV/0!</v>
      </c>
      <c r="F41" s="17" t="e">
        <f t="shared" si="36"/>
        <v>#DIV/0!</v>
      </c>
      <c r="G41" s="31">
        <f t="shared" si="37"/>
        <v>9.2408272</v>
      </c>
      <c r="H41" s="20" t="e">
        <f t="shared" si="38"/>
        <v>#DIV/0!</v>
      </c>
      <c r="I41" s="35" t="e">
        <f t="shared" si="39"/>
        <v>#DIV/0!</v>
      </c>
      <c r="J41" s="39" t="e">
        <f t="shared" si="40"/>
        <v>#DIV/0!</v>
      </c>
      <c r="K41" s="310">
        <v>42</v>
      </c>
      <c r="L41" s="23" t="str">
        <f t="shared" si="1"/>
        <v/>
      </c>
      <c r="M41" s="20" t="str">
        <f t="shared" si="2"/>
        <v/>
      </c>
      <c r="N41" s="16" t="str">
        <f t="shared" si="41"/>
        <v/>
      </c>
      <c r="O41" s="17" t="str">
        <f t="shared" si="42"/>
        <v/>
      </c>
      <c r="P41" s="31" t="str">
        <f t="shared" si="43"/>
        <v/>
      </c>
      <c r="Q41" s="20" t="str">
        <f t="shared" si="3"/>
        <v/>
      </c>
      <c r="R41" s="35" t="str">
        <f t="shared" si="4"/>
        <v/>
      </c>
      <c r="S41" s="39" t="str">
        <f t="shared" si="44"/>
        <v/>
      </c>
      <c r="T41" s="310">
        <v>42</v>
      </c>
      <c r="U41" s="23" t="str">
        <f t="shared" si="5"/>
        <v/>
      </c>
      <c r="V41" s="20" t="str">
        <f t="shared" si="6"/>
        <v/>
      </c>
      <c r="W41" s="21" t="str">
        <f t="shared" si="45"/>
        <v/>
      </c>
      <c r="X41" s="17" t="str">
        <f t="shared" si="46"/>
        <v/>
      </c>
      <c r="Y41" s="31" t="str">
        <f t="shared" si="47"/>
        <v/>
      </c>
      <c r="Z41" s="20" t="str">
        <f t="shared" si="7"/>
        <v/>
      </c>
      <c r="AA41" s="35" t="str">
        <f t="shared" si="8"/>
        <v/>
      </c>
      <c r="AB41" s="39" t="str">
        <f t="shared" si="48"/>
        <v/>
      </c>
      <c r="AC41" s="310">
        <v>42</v>
      </c>
      <c r="AD41" s="23" t="str">
        <f t="shared" si="9"/>
        <v/>
      </c>
      <c r="AE41" s="20" t="str">
        <f t="shared" si="10"/>
        <v/>
      </c>
      <c r="AF41" s="21" t="str">
        <f t="shared" si="49"/>
        <v/>
      </c>
      <c r="AG41" s="17" t="str">
        <f t="shared" si="50"/>
        <v/>
      </c>
      <c r="AH41" s="31" t="str">
        <f t="shared" si="51"/>
        <v/>
      </c>
      <c r="AI41" s="20" t="str">
        <f t="shared" si="11"/>
        <v/>
      </c>
      <c r="AJ41" s="35" t="str">
        <f t="shared" si="12"/>
        <v/>
      </c>
      <c r="AK41" s="39" t="str">
        <f t="shared" si="52"/>
        <v/>
      </c>
      <c r="AL41" s="310">
        <v>42</v>
      </c>
      <c r="AM41" s="23" t="str">
        <f t="shared" si="13"/>
        <v/>
      </c>
      <c r="AN41" s="20" t="str">
        <f t="shared" si="14"/>
        <v/>
      </c>
      <c r="AO41" s="21" t="str">
        <f t="shared" si="53"/>
        <v/>
      </c>
      <c r="AP41" s="17" t="str">
        <f t="shared" si="54"/>
        <v/>
      </c>
      <c r="AQ41" s="31" t="str">
        <f t="shared" si="55"/>
        <v/>
      </c>
      <c r="AR41" s="20" t="str">
        <f t="shared" si="15"/>
        <v/>
      </c>
      <c r="AS41" s="35" t="str">
        <f t="shared" si="16"/>
        <v/>
      </c>
      <c r="AT41" s="39" t="str">
        <f t="shared" si="56"/>
        <v/>
      </c>
      <c r="AU41" s="310">
        <v>42</v>
      </c>
      <c r="AV41" s="23" t="str">
        <f t="shared" si="17"/>
        <v/>
      </c>
      <c r="AW41" s="20" t="str">
        <f t="shared" si="18"/>
        <v/>
      </c>
      <c r="AX41" s="21" t="str">
        <f t="shared" si="57"/>
        <v/>
      </c>
      <c r="AY41" s="17" t="str">
        <f t="shared" si="58"/>
        <v/>
      </c>
      <c r="AZ41" s="31" t="str">
        <f t="shared" si="59"/>
        <v/>
      </c>
      <c r="BA41" s="20" t="str">
        <f t="shared" si="19"/>
        <v/>
      </c>
      <c r="BB41" s="35" t="str">
        <f t="shared" si="20"/>
        <v/>
      </c>
      <c r="BC41" s="39" t="str">
        <f t="shared" si="60"/>
        <v/>
      </c>
      <c r="BD41" s="310">
        <v>42</v>
      </c>
      <c r="BE41" s="23" t="str">
        <f t="shared" si="21"/>
        <v/>
      </c>
      <c r="BF41" s="20" t="str">
        <f t="shared" si="22"/>
        <v/>
      </c>
      <c r="BG41" s="21" t="str">
        <f t="shared" si="61"/>
        <v/>
      </c>
      <c r="BH41" s="17" t="str">
        <f t="shared" si="62"/>
        <v/>
      </c>
      <c r="BI41" s="31" t="str">
        <f t="shared" si="63"/>
        <v/>
      </c>
      <c r="BJ41" s="20" t="str">
        <f t="shared" si="23"/>
        <v/>
      </c>
      <c r="BK41" s="35" t="str">
        <f t="shared" si="24"/>
        <v/>
      </c>
      <c r="BL41" s="39" t="str">
        <f t="shared" si="64"/>
        <v/>
      </c>
      <c r="BM41" s="310">
        <v>42</v>
      </c>
      <c r="BN41" s="23" t="str">
        <f t="shared" si="25"/>
        <v/>
      </c>
      <c r="BO41" s="20" t="str">
        <f t="shared" si="26"/>
        <v/>
      </c>
      <c r="BP41" s="21" t="str">
        <f t="shared" si="65"/>
        <v/>
      </c>
      <c r="BQ41" s="17" t="str">
        <f t="shared" si="66"/>
        <v/>
      </c>
      <c r="BR41" s="31" t="str">
        <f t="shared" si="67"/>
        <v/>
      </c>
      <c r="BS41" s="20" t="str">
        <f t="shared" si="27"/>
        <v/>
      </c>
      <c r="BT41" s="35" t="str">
        <f t="shared" si="28"/>
        <v/>
      </c>
      <c r="BU41" s="39" t="str">
        <f t="shared" si="68"/>
        <v/>
      </c>
      <c r="BV41" s="2">
        <v>42</v>
      </c>
      <c r="BX41" s="50">
        <v>42</v>
      </c>
      <c r="BY41" s="63">
        <f t="shared" si="29"/>
        <v>0</v>
      </c>
      <c r="BZ41" s="63">
        <f t="shared" si="69"/>
        <v>20.8</v>
      </c>
      <c r="CA41" s="63" t="e">
        <f t="shared" si="70"/>
        <v>#DIV/0!</v>
      </c>
      <c r="CB41" s="64" t="e">
        <f t="shared" si="30"/>
        <v>#DIV/0!</v>
      </c>
      <c r="CC41" s="65" t="e">
        <f t="shared" si="71"/>
        <v>#DIV/0!</v>
      </c>
      <c r="CD41" s="52">
        <f t="shared" si="72"/>
        <v>9.2408272</v>
      </c>
      <c r="CE41" s="13" t="e">
        <f t="shared" si="77"/>
        <v>#DIV/0!</v>
      </c>
      <c r="CF41" s="14" t="e">
        <f t="shared" si="78"/>
        <v>#DIV/0!</v>
      </c>
      <c r="CG41" s="53" t="e">
        <f t="shared" si="73"/>
        <v>#DIV/0!</v>
      </c>
      <c r="CH41" s="12"/>
      <c r="CI41" s="50">
        <v>42</v>
      </c>
      <c r="CJ41" s="63">
        <f t="shared" si="74"/>
        <v>0</v>
      </c>
      <c r="CK41" s="63">
        <f t="shared" si="74"/>
        <v>20.8</v>
      </c>
      <c r="CL41" s="63" t="e">
        <f t="shared" si="74"/>
        <v>#DIV/0!</v>
      </c>
      <c r="CM41" s="63" t="e">
        <f t="shared" si="74"/>
        <v>#DIV/0!</v>
      </c>
      <c r="CN41" s="73" t="e">
        <f t="shared" si="74"/>
        <v>#DIV/0!</v>
      </c>
      <c r="CO41" s="63" t="e">
        <f t="shared" si="75"/>
        <v>#DIV/0!</v>
      </c>
      <c r="CP41" s="73" t="e">
        <f t="shared" si="76"/>
        <v>#DIV/0!</v>
      </c>
      <c r="CQ41"/>
      <c r="CR41"/>
      <c r="CS41"/>
      <c r="CT41"/>
      <c r="CU41"/>
      <c r="CV41"/>
    </row>
    <row r="42" spans="1:100" ht="15" customHeight="1">
      <c r="A42" s="2">
        <v>43</v>
      </c>
      <c r="B42" s="22">
        <f t="shared" si="0"/>
        <v>0</v>
      </c>
      <c r="C42" s="15">
        <f t="shared" si="33"/>
        <v>21.1</v>
      </c>
      <c r="D42" s="77" t="e">
        <f t="shared" si="34"/>
        <v>#DIV/0!</v>
      </c>
      <c r="E42" s="16" t="e">
        <f t="shared" si="35"/>
        <v>#DIV/0!</v>
      </c>
      <c r="F42" s="17" t="e">
        <f t="shared" si="36"/>
        <v>#DIV/0!</v>
      </c>
      <c r="G42" s="31">
        <f t="shared" si="37"/>
        <v>9.3682489000000011</v>
      </c>
      <c r="H42" s="20" t="e">
        <f t="shared" si="38"/>
        <v>#DIV/0!</v>
      </c>
      <c r="I42" s="35" t="e">
        <f t="shared" si="39"/>
        <v>#DIV/0!</v>
      </c>
      <c r="J42" s="39" t="e">
        <f t="shared" si="40"/>
        <v>#DIV/0!</v>
      </c>
      <c r="K42" s="310">
        <v>43</v>
      </c>
      <c r="L42" s="23" t="str">
        <f t="shared" si="1"/>
        <v/>
      </c>
      <c r="M42" s="20" t="str">
        <f t="shared" si="2"/>
        <v/>
      </c>
      <c r="N42" s="16" t="str">
        <f t="shared" si="41"/>
        <v/>
      </c>
      <c r="O42" s="17" t="str">
        <f t="shared" si="42"/>
        <v/>
      </c>
      <c r="P42" s="31" t="str">
        <f t="shared" si="43"/>
        <v/>
      </c>
      <c r="Q42" s="20" t="str">
        <f t="shared" si="3"/>
        <v/>
      </c>
      <c r="R42" s="35" t="str">
        <f t="shared" si="4"/>
        <v/>
      </c>
      <c r="S42" s="39" t="str">
        <f t="shared" si="44"/>
        <v/>
      </c>
      <c r="T42" s="310">
        <v>43</v>
      </c>
      <c r="U42" s="23" t="str">
        <f t="shared" si="5"/>
        <v/>
      </c>
      <c r="V42" s="20" t="str">
        <f t="shared" si="6"/>
        <v/>
      </c>
      <c r="W42" s="21" t="str">
        <f t="shared" si="45"/>
        <v/>
      </c>
      <c r="X42" s="17" t="str">
        <f t="shared" si="46"/>
        <v/>
      </c>
      <c r="Y42" s="31" t="str">
        <f t="shared" si="47"/>
        <v/>
      </c>
      <c r="Z42" s="20" t="str">
        <f t="shared" si="7"/>
        <v/>
      </c>
      <c r="AA42" s="35" t="str">
        <f t="shared" si="8"/>
        <v/>
      </c>
      <c r="AB42" s="39" t="str">
        <f t="shared" si="48"/>
        <v/>
      </c>
      <c r="AC42" s="310">
        <v>43</v>
      </c>
      <c r="AD42" s="23" t="str">
        <f t="shared" si="9"/>
        <v/>
      </c>
      <c r="AE42" s="20" t="str">
        <f t="shared" si="10"/>
        <v/>
      </c>
      <c r="AF42" s="21" t="str">
        <f t="shared" si="49"/>
        <v/>
      </c>
      <c r="AG42" s="17" t="str">
        <f t="shared" si="50"/>
        <v/>
      </c>
      <c r="AH42" s="31" t="str">
        <f t="shared" si="51"/>
        <v/>
      </c>
      <c r="AI42" s="20" t="str">
        <f t="shared" si="11"/>
        <v/>
      </c>
      <c r="AJ42" s="35" t="str">
        <f t="shared" si="12"/>
        <v/>
      </c>
      <c r="AK42" s="39" t="str">
        <f t="shared" si="52"/>
        <v/>
      </c>
      <c r="AL42" s="310">
        <v>43</v>
      </c>
      <c r="AM42" s="23" t="str">
        <f t="shared" si="13"/>
        <v/>
      </c>
      <c r="AN42" s="20" t="str">
        <f t="shared" si="14"/>
        <v/>
      </c>
      <c r="AO42" s="21" t="str">
        <f t="shared" si="53"/>
        <v/>
      </c>
      <c r="AP42" s="17" t="str">
        <f t="shared" si="54"/>
        <v/>
      </c>
      <c r="AQ42" s="31" t="str">
        <f t="shared" si="55"/>
        <v/>
      </c>
      <c r="AR42" s="20" t="str">
        <f t="shared" si="15"/>
        <v/>
      </c>
      <c r="AS42" s="35" t="str">
        <f t="shared" si="16"/>
        <v/>
      </c>
      <c r="AT42" s="39" t="str">
        <f t="shared" si="56"/>
        <v/>
      </c>
      <c r="AU42" s="310">
        <v>43</v>
      </c>
      <c r="AV42" s="23" t="str">
        <f t="shared" si="17"/>
        <v/>
      </c>
      <c r="AW42" s="20" t="str">
        <f t="shared" si="18"/>
        <v/>
      </c>
      <c r="AX42" s="21" t="str">
        <f t="shared" si="57"/>
        <v/>
      </c>
      <c r="AY42" s="17" t="str">
        <f t="shared" si="58"/>
        <v/>
      </c>
      <c r="AZ42" s="31" t="str">
        <f t="shared" si="59"/>
        <v/>
      </c>
      <c r="BA42" s="20" t="str">
        <f t="shared" si="19"/>
        <v/>
      </c>
      <c r="BB42" s="35" t="str">
        <f t="shared" si="20"/>
        <v/>
      </c>
      <c r="BC42" s="39" t="str">
        <f t="shared" si="60"/>
        <v/>
      </c>
      <c r="BD42" s="310">
        <v>43</v>
      </c>
      <c r="BE42" s="23" t="str">
        <f t="shared" si="21"/>
        <v/>
      </c>
      <c r="BF42" s="20" t="str">
        <f t="shared" si="22"/>
        <v/>
      </c>
      <c r="BG42" s="21" t="str">
        <f t="shared" si="61"/>
        <v/>
      </c>
      <c r="BH42" s="17" t="str">
        <f t="shared" si="62"/>
        <v/>
      </c>
      <c r="BI42" s="31" t="str">
        <f t="shared" si="63"/>
        <v/>
      </c>
      <c r="BJ42" s="20" t="str">
        <f t="shared" si="23"/>
        <v/>
      </c>
      <c r="BK42" s="35" t="str">
        <f t="shared" si="24"/>
        <v/>
      </c>
      <c r="BL42" s="39" t="str">
        <f t="shared" si="64"/>
        <v/>
      </c>
      <c r="BM42" s="310">
        <v>43</v>
      </c>
      <c r="BN42" s="23" t="str">
        <f t="shared" si="25"/>
        <v/>
      </c>
      <c r="BO42" s="20" t="str">
        <f t="shared" si="26"/>
        <v/>
      </c>
      <c r="BP42" s="21" t="str">
        <f t="shared" si="65"/>
        <v/>
      </c>
      <c r="BQ42" s="17" t="str">
        <f t="shared" si="66"/>
        <v/>
      </c>
      <c r="BR42" s="31" t="str">
        <f t="shared" si="67"/>
        <v/>
      </c>
      <c r="BS42" s="20" t="str">
        <f t="shared" si="27"/>
        <v/>
      </c>
      <c r="BT42" s="35" t="str">
        <f t="shared" si="28"/>
        <v/>
      </c>
      <c r="BU42" s="39" t="str">
        <f t="shared" si="68"/>
        <v/>
      </c>
      <c r="BV42" s="2">
        <v>43</v>
      </c>
      <c r="BX42" s="50">
        <v>43</v>
      </c>
      <c r="BY42" s="63">
        <f t="shared" si="29"/>
        <v>0</v>
      </c>
      <c r="BZ42" s="63">
        <f t="shared" si="69"/>
        <v>21.1</v>
      </c>
      <c r="CA42" s="63" t="e">
        <f t="shared" si="70"/>
        <v>#DIV/0!</v>
      </c>
      <c r="CB42" s="64" t="e">
        <f t="shared" si="30"/>
        <v>#DIV/0!</v>
      </c>
      <c r="CC42" s="65" t="e">
        <f t="shared" si="71"/>
        <v>#DIV/0!</v>
      </c>
      <c r="CD42" s="52">
        <f t="shared" si="72"/>
        <v>9.3682489000000011</v>
      </c>
      <c r="CE42" s="13" t="e">
        <f t="shared" si="77"/>
        <v>#DIV/0!</v>
      </c>
      <c r="CF42" s="14" t="e">
        <f t="shared" si="78"/>
        <v>#DIV/0!</v>
      </c>
      <c r="CG42" s="53" t="e">
        <f t="shared" si="73"/>
        <v>#DIV/0!</v>
      </c>
      <c r="CH42" s="12"/>
      <c r="CI42" s="50">
        <v>43</v>
      </c>
      <c r="CJ42" s="63">
        <f t="shared" si="74"/>
        <v>0</v>
      </c>
      <c r="CK42" s="63">
        <f t="shared" si="74"/>
        <v>21.1</v>
      </c>
      <c r="CL42" s="63" t="e">
        <f t="shared" si="74"/>
        <v>#DIV/0!</v>
      </c>
      <c r="CM42" s="63" t="e">
        <f t="shared" si="74"/>
        <v>#DIV/0!</v>
      </c>
      <c r="CN42" s="73" t="e">
        <f t="shared" si="74"/>
        <v>#DIV/0!</v>
      </c>
      <c r="CO42" s="63" t="e">
        <f t="shared" si="75"/>
        <v>#DIV/0!</v>
      </c>
      <c r="CP42" s="73" t="e">
        <f t="shared" si="76"/>
        <v>#DIV/0!</v>
      </c>
      <c r="CQ42"/>
      <c r="CR42"/>
      <c r="CS42"/>
      <c r="CT42"/>
      <c r="CU42"/>
      <c r="CV42"/>
    </row>
    <row r="43" spans="1:100" ht="15" customHeight="1">
      <c r="A43" s="2">
        <v>44</v>
      </c>
      <c r="B43" s="22">
        <f t="shared" si="0"/>
        <v>0</v>
      </c>
      <c r="C43" s="15">
        <f t="shared" si="33"/>
        <v>21.3</v>
      </c>
      <c r="D43" s="77" t="e">
        <f t="shared" si="34"/>
        <v>#DIV/0!</v>
      </c>
      <c r="E43" s="16" t="e">
        <f t="shared" si="35"/>
        <v>#DIV/0!</v>
      </c>
      <c r="F43" s="17" t="e">
        <f t="shared" si="36"/>
        <v>#DIV/0!</v>
      </c>
      <c r="G43" s="31">
        <f t="shared" si="37"/>
        <v>9.4531967000000012</v>
      </c>
      <c r="H43" s="20" t="e">
        <f t="shared" si="38"/>
        <v>#DIV/0!</v>
      </c>
      <c r="I43" s="35" t="e">
        <f t="shared" si="39"/>
        <v>#DIV/0!</v>
      </c>
      <c r="J43" s="39" t="e">
        <f t="shared" si="40"/>
        <v>#DIV/0!</v>
      </c>
      <c r="K43" s="310">
        <v>44</v>
      </c>
      <c r="L43" s="23" t="str">
        <f t="shared" si="1"/>
        <v/>
      </c>
      <c r="M43" s="20" t="str">
        <f t="shared" si="2"/>
        <v/>
      </c>
      <c r="N43" s="16" t="str">
        <f t="shared" si="41"/>
        <v/>
      </c>
      <c r="O43" s="17" t="str">
        <f t="shared" si="42"/>
        <v/>
      </c>
      <c r="P43" s="31" t="str">
        <f t="shared" si="43"/>
        <v/>
      </c>
      <c r="Q43" s="20" t="str">
        <f t="shared" si="3"/>
        <v/>
      </c>
      <c r="R43" s="35" t="str">
        <f t="shared" si="4"/>
        <v/>
      </c>
      <c r="S43" s="39" t="str">
        <f t="shared" si="44"/>
        <v/>
      </c>
      <c r="T43" s="310">
        <v>44</v>
      </c>
      <c r="U43" s="23" t="str">
        <f t="shared" si="5"/>
        <v/>
      </c>
      <c r="V43" s="20" t="str">
        <f t="shared" si="6"/>
        <v/>
      </c>
      <c r="W43" s="21" t="str">
        <f t="shared" si="45"/>
        <v/>
      </c>
      <c r="X43" s="17" t="str">
        <f t="shared" si="46"/>
        <v/>
      </c>
      <c r="Y43" s="31" t="str">
        <f t="shared" si="47"/>
        <v/>
      </c>
      <c r="Z43" s="20" t="str">
        <f t="shared" si="7"/>
        <v/>
      </c>
      <c r="AA43" s="35" t="str">
        <f t="shared" si="8"/>
        <v/>
      </c>
      <c r="AB43" s="39" t="str">
        <f t="shared" si="48"/>
        <v/>
      </c>
      <c r="AC43" s="310">
        <v>44</v>
      </c>
      <c r="AD43" s="23" t="str">
        <f t="shared" si="9"/>
        <v/>
      </c>
      <c r="AE43" s="20" t="str">
        <f t="shared" si="10"/>
        <v/>
      </c>
      <c r="AF43" s="21" t="str">
        <f t="shared" si="49"/>
        <v/>
      </c>
      <c r="AG43" s="17" t="str">
        <f t="shared" si="50"/>
        <v/>
      </c>
      <c r="AH43" s="31" t="str">
        <f t="shared" si="51"/>
        <v/>
      </c>
      <c r="AI43" s="20" t="str">
        <f t="shared" si="11"/>
        <v/>
      </c>
      <c r="AJ43" s="35" t="str">
        <f t="shared" si="12"/>
        <v/>
      </c>
      <c r="AK43" s="39" t="str">
        <f t="shared" si="52"/>
        <v/>
      </c>
      <c r="AL43" s="310">
        <v>44</v>
      </c>
      <c r="AM43" s="23" t="str">
        <f t="shared" si="13"/>
        <v/>
      </c>
      <c r="AN43" s="20" t="str">
        <f t="shared" si="14"/>
        <v/>
      </c>
      <c r="AO43" s="21" t="str">
        <f t="shared" si="53"/>
        <v/>
      </c>
      <c r="AP43" s="17" t="str">
        <f t="shared" si="54"/>
        <v/>
      </c>
      <c r="AQ43" s="31" t="str">
        <f t="shared" si="55"/>
        <v/>
      </c>
      <c r="AR43" s="20" t="str">
        <f t="shared" si="15"/>
        <v/>
      </c>
      <c r="AS43" s="35" t="str">
        <f t="shared" si="16"/>
        <v/>
      </c>
      <c r="AT43" s="39" t="str">
        <f t="shared" si="56"/>
        <v/>
      </c>
      <c r="AU43" s="310">
        <v>44</v>
      </c>
      <c r="AV43" s="23" t="str">
        <f t="shared" si="17"/>
        <v/>
      </c>
      <c r="AW43" s="20" t="str">
        <f t="shared" si="18"/>
        <v/>
      </c>
      <c r="AX43" s="21" t="str">
        <f t="shared" si="57"/>
        <v/>
      </c>
      <c r="AY43" s="17" t="str">
        <f t="shared" si="58"/>
        <v/>
      </c>
      <c r="AZ43" s="31" t="str">
        <f t="shared" si="59"/>
        <v/>
      </c>
      <c r="BA43" s="20" t="str">
        <f t="shared" si="19"/>
        <v/>
      </c>
      <c r="BB43" s="35" t="str">
        <f t="shared" si="20"/>
        <v/>
      </c>
      <c r="BC43" s="39" t="str">
        <f t="shared" si="60"/>
        <v/>
      </c>
      <c r="BD43" s="310">
        <v>44</v>
      </c>
      <c r="BE43" s="23" t="str">
        <f t="shared" si="21"/>
        <v/>
      </c>
      <c r="BF43" s="20" t="str">
        <f t="shared" si="22"/>
        <v/>
      </c>
      <c r="BG43" s="21" t="str">
        <f t="shared" si="61"/>
        <v/>
      </c>
      <c r="BH43" s="17" t="str">
        <f t="shared" si="62"/>
        <v/>
      </c>
      <c r="BI43" s="31" t="str">
        <f t="shared" si="63"/>
        <v/>
      </c>
      <c r="BJ43" s="20" t="str">
        <f t="shared" si="23"/>
        <v/>
      </c>
      <c r="BK43" s="35" t="str">
        <f t="shared" si="24"/>
        <v/>
      </c>
      <c r="BL43" s="39" t="str">
        <f t="shared" si="64"/>
        <v/>
      </c>
      <c r="BM43" s="310">
        <v>44</v>
      </c>
      <c r="BN43" s="23" t="str">
        <f t="shared" si="25"/>
        <v/>
      </c>
      <c r="BO43" s="20" t="str">
        <f t="shared" si="26"/>
        <v/>
      </c>
      <c r="BP43" s="21" t="str">
        <f t="shared" si="65"/>
        <v/>
      </c>
      <c r="BQ43" s="17" t="str">
        <f t="shared" si="66"/>
        <v/>
      </c>
      <c r="BR43" s="31" t="str">
        <f t="shared" si="67"/>
        <v/>
      </c>
      <c r="BS43" s="20" t="str">
        <f t="shared" si="27"/>
        <v/>
      </c>
      <c r="BT43" s="35" t="str">
        <f t="shared" si="28"/>
        <v/>
      </c>
      <c r="BU43" s="39" t="str">
        <f t="shared" si="68"/>
        <v/>
      </c>
      <c r="BV43" s="2">
        <v>44</v>
      </c>
      <c r="BX43" s="50">
        <v>44</v>
      </c>
      <c r="BY43" s="63">
        <f t="shared" si="29"/>
        <v>0</v>
      </c>
      <c r="BZ43" s="63">
        <f t="shared" si="69"/>
        <v>21.3</v>
      </c>
      <c r="CA43" s="63" t="e">
        <f t="shared" si="70"/>
        <v>#DIV/0!</v>
      </c>
      <c r="CB43" s="64" t="e">
        <f t="shared" si="30"/>
        <v>#DIV/0!</v>
      </c>
      <c r="CC43" s="65" t="e">
        <f t="shared" si="71"/>
        <v>#DIV/0!</v>
      </c>
      <c r="CD43" s="52">
        <f t="shared" si="72"/>
        <v>9.4531967000000012</v>
      </c>
      <c r="CE43" s="13" t="e">
        <f t="shared" si="77"/>
        <v>#DIV/0!</v>
      </c>
      <c r="CF43" s="14" t="e">
        <f t="shared" si="78"/>
        <v>#DIV/0!</v>
      </c>
      <c r="CG43" s="53" t="e">
        <f t="shared" si="73"/>
        <v>#DIV/0!</v>
      </c>
      <c r="CH43" s="12"/>
      <c r="CI43" s="50">
        <v>44</v>
      </c>
      <c r="CJ43" s="63">
        <f t="shared" si="74"/>
        <v>0</v>
      </c>
      <c r="CK43" s="63">
        <f t="shared" si="74"/>
        <v>21.3</v>
      </c>
      <c r="CL43" s="63" t="e">
        <f t="shared" si="74"/>
        <v>#DIV/0!</v>
      </c>
      <c r="CM43" s="63" t="e">
        <f t="shared" si="74"/>
        <v>#DIV/0!</v>
      </c>
      <c r="CN43" s="73" t="e">
        <f t="shared" si="74"/>
        <v>#DIV/0!</v>
      </c>
      <c r="CO43" s="63" t="e">
        <f t="shared" si="75"/>
        <v>#DIV/0!</v>
      </c>
      <c r="CP43" s="73" t="e">
        <f t="shared" si="76"/>
        <v>#DIV/0!</v>
      </c>
      <c r="CQ43"/>
      <c r="CR43"/>
      <c r="CS43"/>
      <c r="CT43"/>
      <c r="CU43"/>
      <c r="CV43"/>
    </row>
    <row r="44" spans="1:100" ht="15" customHeight="1">
      <c r="A44" s="2">
        <v>45</v>
      </c>
      <c r="B44" s="22">
        <f t="shared" si="0"/>
        <v>0</v>
      </c>
      <c r="C44" s="15">
        <f t="shared" si="33"/>
        <v>21.5</v>
      </c>
      <c r="D44" s="77" t="e">
        <f t="shared" si="34"/>
        <v>#DIV/0!</v>
      </c>
      <c r="E44" s="16" t="e">
        <f t="shared" si="35"/>
        <v>#DIV/0!</v>
      </c>
      <c r="F44" s="17" t="e">
        <f t="shared" si="36"/>
        <v>#DIV/0!</v>
      </c>
      <c r="G44" s="31">
        <f t="shared" si="37"/>
        <v>9.5381444999999996</v>
      </c>
      <c r="H44" s="20" t="e">
        <f t="shared" si="38"/>
        <v>#DIV/0!</v>
      </c>
      <c r="I44" s="35" t="e">
        <f t="shared" si="39"/>
        <v>#DIV/0!</v>
      </c>
      <c r="J44" s="39" t="e">
        <f t="shared" si="40"/>
        <v>#DIV/0!</v>
      </c>
      <c r="K44" s="310">
        <v>45</v>
      </c>
      <c r="L44" s="23" t="str">
        <f t="shared" si="1"/>
        <v/>
      </c>
      <c r="M44" s="20" t="str">
        <f t="shared" si="2"/>
        <v/>
      </c>
      <c r="N44" s="16" t="str">
        <f t="shared" si="41"/>
        <v/>
      </c>
      <c r="O44" s="17" t="str">
        <f t="shared" si="42"/>
        <v/>
      </c>
      <c r="P44" s="31" t="str">
        <f t="shared" si="43"/>
        <v/>
      </c>
      <c r="Q44" s="20" t="str">
        <f t="shared" si="3"/>
        <v/>
      </c>
      <c r="R44" s="35" t="str">
        <f t="shared" si="4"/>
        <v/>
      </c>
      <c r="S44" s="39" t="str">
        <f t="shared" si="44"/>
        <v/>
      </c>
      <c r="T44" s="310">
        <v>45</v>
      </c>
      <c r="U44" s="23" t="str">
        <f t="shared" si="5"/>
        <v/>
      </c>
      <c r="V44" s="20" t="str">
        <f t="shared" si="6"/>
        <v/>
      </c>
      <c r="W44" s="21" t="str">
        <f t="shared" si="45"/>
        <v/>
      </c>
      <c r="X44" s="17" t="str">
        <f t="shared" si="46"/>
        <v/>
      </c>
      <c r="Y44" s="31" t="str">
        <f t="shared" si="47"/>
        <v/>
      </c>
      <c r="Z44" s="20" t="str">
        <f t="shared" si="7"/>
        <v/>
      </c>
      <c r="AA44" s="35" t="str">
        <f t="shared" si="8"/>
        <v/>
      </c>
      <c r="AB44" s="39" t="str">
        <f t="shared" si="48"/>
        <v/>
      </c>
      <c r="AC44" s="310">
        <v>45</v>
      </c>
      <c r="AD44" s="23" t="str">
        <f t="shared" si="9"/>
        <v/>
      </c>
      <c r="AE44" s="20" t="str">
        <f t="shared" si="10"/>
        <v/>
      </c>
      <c r="AF44" s="21" t="str">
        <f t="shared" si="49"/>
        <v/>
      </c>
      <c r="AG44" s="17" t="str">
        <f t="shared" si="50"/>
        <v/>
      </c>
      <c r="AH44" s="31" t="str">
        <f t="shared" si="51"/>
        <v/>
      </c>
      <c r="AI44" s="20" t="str">
        <f t="shared" si="11"/>
        <v/>
      </c>
      <c r="AJ44" s="35" t="str">
        <f t="shared" si="12"/>
        <v/>
      </c>
      <c r="AK44" s="39" t="str">
        <f t="shared" si="52"/>
        <v/>
      </c>
      <c r="AL44" s="310">
        <v>45</v>
      </c>
      <c r="AM44" s="23" t="str">
        <f t="shared" si="13"/>
        <v/>
      </c>
      <c r="AN44" s="20" t="str">
        <f t="shared" si="14"/>
        <v/>
      </c>
      <c r="AO44" s="21" t="str">
        <f t="shared" si="53"/>
        <v/>
      </c>
      <c r="AP44" s="17" t="str">
        <f t="shared" si="54"/>
        <v/>
      </c>
      <c r="AQ44" s="31" t="str">
        <f t="shared" si="55"/>
        <v/>
      </c>
      <c r="AR44" s="20" t="str">
        <f t="shared" si="15"/>
        <v/>
      </c>
      <c r="AS44" s="35" t="str">
        <f t="shared" si="16"/>
        <v/>
      </c>
      <c r="AT44" s="39" t="str">
        <f t="shared" si="56"/>
        <v/>
      </c>
      <c r="AU44" s="310">
        <v>45</v>
      </c>
      <c r="AV44" s="23" t="str">
        <f t="shared" si="17"/>
        <v/>
      </c>
      <c r="AW44" s="20" t="str">
        <f t="shared" si="18"/>
        <v/>
      </c>
      <c r="AX44" s="21" t="str">
        <f t="shared" si="57"/>
        <v/>
      </c>
      <c r="AY44" s="17" t="str">
        <f t="shared" si="58"/>
        <v/>
      </c>
      <c r="AZ44" s="31" t="str">
        <f t="shared" si="59"/>
        <v/>
      </c>
      <c r="BA44" s="20" t="str">
        <f t="shared" si="19"/>
        <v/>
      </c>
      <c r="BB44" s="35" t="str">
        <f t="shared" si="20"/>
        <v/>
      </c>
      <c r="BC44" s="39" t="str">
        <f t="shared" si="60"/>
        <v/>
      </c>
      <c r="BD44" s="310">
        <v>45</v>
      </c>
      <c r="BE44" s="23" t="str">
        <f t="shared" si="21"/>
        <v/>
      </c>
      <c r="BF44" s="20" t="str">
        <f t="shared" si="22"/>
        <v/>
      </c>
      <c r="BG44" s="21" t="str">
        <f t="shared" si="61"/>
        <v/>
      </c>
      <c r="BH44" s="17" t="str">
        <f t="shared" si="62"/>
        <v/>
      </c>
      <c r="BI44" s="31" t="str">
        <f t="shared" si="63"/>
        <v/>
      </c>
      <c r="BJ44" s="20" t="str">
        <f t="shared" si="23"/>
        <v/>
      </c>
      <c r="BK44" s="35" t="str">
        <f t="shared" si="24"/>
        <v/>
      </c>
      <c r="BL44" s="39" t="str">
        <f t="shared" si="64"/>
        <v/>
      </c>
      <c r="BM44" s="310">
        <v>45</v>
      </c>
      <c r="BN44" s="23" t="str">
        <f t="shared" si="25"/>
        <v/>
      </c>
      <c r="BO44" s="20" t="str">
        <f t="shared" si="26"/>
        <v/>
      </c>
      <c r="BP44" s="21" t="str">
        <f t="shared" si="65"/>
        <v/>
      </c>
      <c r="BQ44" s="17" t="str">
        <f t="shared" si="66"/>
        <v/>
      </c>
      <c r="BR44" s="31" t="str">
        <f t="shared" si="67"/>
        <v/>
      </c>
      <c r="BS44" s="20" t="str">
        <f t="shared" si="27"/>
        <v/>
      </c>
      <c r="BT44" s="35" t="str">
        <f t="shared" si="28"/>
        <v/>
      </c>
      <c r="BU44" s="39" t="str">
        <f t="shared" si="68"/>
        <v/>
      </c>
      <c r="BV44" s="2">
        <v>45</v>
      </c>
      <c r="BX44" s="50">
        <v>45</v>
      </c>
      <c r="BY44" s="63">
        <f t="shared" si="29"/>
        <v>0</v>
      </c>
      <c r="BZ44" s="63">
        <f t="shared" si="69"/>
        <v>21.5</v>
      </c>
      <c r="CA44" s="63" t="e">
        <f t="shared" si="70"/>
        <v>#DIV/0!</v>
      </c>
      <c r="CB44" s="64" t="e">
        <f t="shared" si="30"/>
        <v>#DIV/0!</v>
      </c>
      <c r="CC44" s="65" t="e">
        <f t="shared" si="71"/>
        <v>#DIV/0!</v>
      </c>
      <c r="CD44" s="52">
        <f t="shared" si="72"/>
        <v>9.5381444999999996</v>
      </c>
      <c r="CE44" s="13" t="e">
        <f t="shared" si="77"/>
        <v>#DIV/0!</v>
      </c>
      <c r="CF44" s="14" t="e">
        <f t="shared" si="78"/>
        <v>#DIV/0!</v>
      </c>
      <c r="CG44" s="53" t="e">
        <f t="shared" si="73"/>
        <v>#DIV/0!</v>
      </c>
      <c r="CH44" s="12"/>
      <c r="CI44" s="50">
        <v>45</v>
      </c>
      <c r="CJ44" s="63">
        <f t="shared" si="74"/>
        <v>0</v>
      </c>
      <c r="CK44" s="63">
        <f t="shared" si="74"/>
        <v>21.5</v>
      </c>
      <c r="CL44" s="63" t="e">
        <f t="shared" si="74"/>
        <v>#DIV/0!</v>
      </c>
      <c r="CM44" s="63" t="e">
        <f t="shared" si="74"/>
        <v>#DIV/0!</v>
      </c>
      <c r="CN44" s="73" t="e">
        <f t="shared" si="74"/>
        <v>#DIV/0!</v>
      </c>
      <c r="CO44" s="63" t="e">
        <f t="shared" si="75"/>
        <v>#DIV/0!</v>
      </c>
      <c r="CP44" s="73" t="e">
        <f t="shared" si="76"/>
        <v>#DIV/0!</v>
      </c>
      <c r="CQ44"/>
      <c r="CR44"/>
      <c r="CS44"/>
      <c r="CT44"/>
      <c r="CU44"/>
      <c r="CV44"/>
    </row>
    <row r="45" spans="1:100" ht="15" customHeight="1">
      <c r="A45" s="2">
        <v>46</v>
      </c>
      <c r="B45" s="22">
        <f t="shared" si="0"/>
        <v>0</v>
      </c>
      <c r="C45" s="15">
        <f t="shared" si="33"/>
        <v>21.8</v>
      </c>
      <c r="D45" s="77" t="e">
        <f t="shared" si="34"/>
        <v>#DIV/0!</v>
      </c>
      <c r="E45" s="16" t="e">
        <f t="shared" si="35"/>
        <v>#DIV/0!</v>
      </c>
      <c r="F45" s="17" t="e">
        <f t="shared" si="36"/>
        <v>#DIV/0!</v>
      </c>
      <c r="G45" s="31">
        <f t="shared" si="37"/>
        <v>9.6655662000000007</v>
      </c>
      <c r="H45" s="20" t="e">
        <f t="shared" si="38"/>
        <v>#DIV/0!</v>
      </c>
      <c r="I45" s="35" t="e">
        <f t="shared" si="39"/>
        <v>#DIV/0!</v>
      </c>
      <c r="J45" s="39" t="e">
        <f t="shared" si="40"/>
        <v>#DIV/0!</v>
      </c>
      <c r="K45" s="310">
        <v>46</v>
      </c>
      <c r="L45" s="23" t="str">
        <f t="shared" si="1"/>
        <v/>
      </c>
      <c r="M45" s="20" t="str">
        <f t="shared" si="2"/>
        <v/>
      </c>
      <c r="N45" s="16" t="str">
        <f t="shared" si="41"/>
        <v/>
      </c>
      <c r="O45" s="17" t="str">
        <f t="shared" si="42"/>
        <v/>
      </c>
      <c r="P45" s="31" t="str">
        <f t="shared" si="43"/>
        <v/>
      </c>
      <c r="Q45" s="20" t="str">
        <f t="shared" si="3"/>
        <v/>
      </c>
      <c r="R45" s="35" t="str">
        <f t="shared" si="4"/>
        <v/>
      </c>
      <c r="S45" s="39" t="str">
        <f t="shared" si="44"/>
        <v/>
      </c>
      <c r="T45" s="310">
        <v>46</v>
      </c>
      <c r="U45" s="23" t="str">
        <f t="shared" si="5"/>
        <v/>
      </c>
      <c r="V45" s="20" t="str">
        <f t="shared" si="6"/>
        <v/>
      </c>
      <c r="W45" s="21" t="str">
        <f t="shared" si="45"/>
        <v/>
      </c>
      <c r="X45" s="17" t="str">
        <f t="shared" si="46"/>
        <v/>
      </c>
      <c r="Y45" s="31" t="str">
        <f t="shared" si="47"/>
        <v/>
      </c>
      <c r="Z45" s="20" t="str">
        <f t="shared" si="7"/>
        <v/>
      </c>
      <c r="AA45" s="35" t="str">
        <f t="shared" si="8"/>
        <v/>
      </c>
      <c r="AB45" s="39" t="str">
        <f t="shared" si="48"/>
        <v/>
      </c>
      <c r="AC45" s="310">
        <v>46</v>
      </c>
      <c r="AD45" s="23" t="str">
        <f t="shared" si="9"/>
        <v/>
      </c>
      <c r="AE45" s="20" t="str">
        <f t="shared" si="10"/>
        <v/>
      </c>
      <c r="AF45" s="21" t="str">
        <f t="shared" si="49"/>
        <v/>
      </c>
      <c r="AG45" s="17" t="str">
        <f t="shared" si="50"/>
        <v/>
      </c>
      <c r="AH45" s="31" t="str">
        <f t="shared" si="51"/>
        <v/>
      </c>
      <c r="AI45" s="20" t="str">
        <f t="shared" si="11"/>
        <v/>
      </c>
      <c r="AJ45" s="35" t="str">
        <f t="shared" si="12"/>
        <v/>
      </c>
      <c r="AK45" s="39" t="str">
        <f t="shared" si="52"/>
        <v/>
      </c>
      <c r="AL45" s="310">
        <v>46</v>
      </c>
      <c r="AM45" s="23" t="str">
        <f t="shared" si="13"/>
        <v/>
      </c>
      <c r="AN45" s="20" t="str">
        <f t="shared" si="14"/>
        <v/>
      </c>
      <c r="AO45" s="21" t="str">
        <f t="shared" si="53"/>
        <v/>
      </c>
      <c r="AP45" s="17" t="str">
        <f t="shared" si="54"/>
        <v/>
      </c>
      <c r="AQ45" s="31" t="str">
        <f t="shared" si="55"/>
        <v/>
      </c>
      <c r="AR45" s="20" t="str">
        <f t="shared" si="15"/>
        <v/>
      </c>
      <c r="AS45" s="35" t="str">
        <f t="shared" si="16"/>
        <v/>
      </c>
      <c r="AT45" s="39" t="str">
        <f t="shared" si="56"/>
        <v/>
      </c>
      <c r="AU45" s="310">
        <v>46</v>
      </c>
      <c r="AV45" s="23" t="str">
        <f t="shared" si="17"/>
        <v/>
      </c>
      <c r="AW45" s="20" t="str">
        <f t="shared" si="18"/>
        <v/>
      </c>
      <c r="AX45" s="21" t="str">
        <f t="shared" si="57"/>
        <v/>
      </c>
      <c r="AY45" s="17" t="str">
        <f t="shared" si="58"/>
        <v/>
      </c>
      <c r="AZ45" s="31" t="str">
        <f t="shared" si="59"/>
        <v/>
      </c>
      <c r="BA45" s="20" t="str">
        <f t="shared" si="19"/>
        <v/>
      </c>
      <c r="BB45" s="35" t="str">
        <f t="shared" si="20"/>
        <v/>
      </c>
      <c r="BC45" s="39" t="str">
        <f t="shared" si="60"/>
        <v/>
      </c>
      <c r="BD45" s="310">
        <v>46</v>
      </c>
      <c r="BE45" s="23" t="str">
        <f t="shared" si="21"/>
        <v/>
      </c>
      <c r="BF45" s="20" t="str">
        <f t="shared" si="22"/>
        <v/>
      </c>
      <c r="BG45" s="21" t="str">
        <f t="shared" si="61"/>
        <v/>
      </c>
      <c r="BH45" s="17" t="str">
        <f t="shared" si="62"/>
        <v/>
      </c>
      <c r="BI45" s="31" t="str">
        <f t="shared" si="63"/>
        <v/>
      </c>
      <c r="BJ45" s="20" t="str">
        <f t="shared" si="23"/>
        <v/>
      </c>
      <c r="BK45" s="35" t="str">
        <f t="shared" si="24"/>
        <v/>
      </c>
      <c r="BL45" s="39" t="str">
        <f t="shared" si="64"/>
        <v/>
      </c>
      <c r="BM45" s="310">
        <v>46</v>
      </c>
      <c r="BN45" s="23" t="str">
        <f t="shared" si="25"/>
        <v/>
      </c>
      <c r="BO45" s="20" t="str">
        <f t="shared" si="26"/>
        <v/>
      </c>
      <c r="BP45" s="21" t="str">
        <f t="shared" si="65"/>
        <v/>
      </c>
      <c r="BQ45" s="17" t="str">
        <f t="shared" si="66"/>
        <v/>
      </c>
      <c r="BR45" s="31" t="str">
        <f t="shared" si="67"/>
        <v/>
      </c>
      <c r="BS45" s="20" t="str">
        <f t="shared" si="27"/>
        <v/>
      </c>
      <c r="BT45" s="35" t="str">
        <f t="shared" si="28"/>
        <v/>
      </c>
      <c r="BU45" s="39" t="str">
        <f t="shared" si="68"/>
        <v/>
      </c>
      <c r="BV45" s="2">
        <v>46</v>
      </c>
      <c r="BX45" s="50">
        <v>46</v>
      </c>
      <c r="BY45" s="63">
        <f t="shared" si="29"/>
        <v>0</v>
      </c>
      <c r="BZ45" s="63">
        <f t="shared" si="69"/>
        <v>21.8</v>
      </c>
      <c r="CA45" s="63" t="e">
        <f t="shared" si="70"/>
        <v>#DIV/0!</v>
      </c>
      <c r="CB45" s="64" t="e">
        <f t="shared" si="30"/>
        <v>#DIV/0!</v>
      </c>
      <c r="CC45" s="65" t="e">
        <f t="shared" si="71"/>
        <v>#DIV/0!</v>
      </c>
      <c r="CD45" s="52">
        <f t="shared" si="72"/>
        <v>9.6655662000000007</v>
      </c>
      <c r="CE45" s="13" t="e">
        <f t="shared" si="77"/>
        <v>#DIV/0!</v>
      </c>
      <c r="CF45" s="14" t="e">
        <f t="shared" si="78"/>
        <v>#DIV/0!</v>
      </c>
      <c r="CG45" s="53" t="e">
        <f t="shared" si="73"/>
        <v>#DIV/0!</v>
      </c>
      <c r="CH45" s="12"/>
      <c r="CI45" s="50">
        <v>46</v>
      </c>
      <c r="CJ45" s="63">
        <f t="shared" si="74"/>
        <v>0</v>
      </c>
      <c r="CK45" s="63">
        <f t="shared" si="74"/>
        <v>21.8</v>
      </c>
      <c r="CL45" s="63" t="e">
        <f t="shared" si="74"/>
        <v>#DIV/0!</v>
      </c>
      <c r="CM45" s="63" t="e">
        <f t="shared" si="74"/>
        <v>#DIV/0!</v>
      </c>
      <c r="CN45" s="73" t="e">
        <f t="shared" si="74"/>
        <v>#DIV/0!</v>
      </c>
      <c r="CO45" s="63" t="e">
        <f t="shared" si="75"/>
        <v>#DIV/0!</v>
      </c>
      <c r="CP45" s="73" t="e">
        <f t="shared" si="76"/>
        <v>#DIV/0!</v>
      </c>
      <c r="CQ45"/>
      <c r="CR45"/>
      <c r="CS45"/>
      <c r="CT45"/>
      <c r="CU45"/>
      <c r="CV45"/>
    </row>
    <row r="46" spans="1:100" ht="15" customHeight="1">
      <c r="A46" s="2">
        <v>47</v>
      </c>
      <c r="B46" s="22">
        <f t="shared" si="0"/>
        <v>0</v>
      </c>
      <c r="C46" s="15">
        <f t="shared" si="33"/>
        <v>22</v>
      </c>
      <c r="D46" s="77" t="e">
        <f t="shared" si="34"/>
        <v>#DIV/0!</v>
      </c>
      <c r="E46" s="16" t="e">
        <f t="shared" si="35"/>
        <v>#DIV/0!</v>
      </c>
      <c r="F46" s="17" t="e">
        <f t="shared" si="36"/>
        <v>#DIV/0!</v>
      </c>
      <c r="G46" s="31">
        <f t="shared" si="37"/>
        <v>9.7505140000000008</v>
      </c>
      <c r="H46" s="20" t="e">
        <f t="shared" si="38"/>
        <v>#DIV/0!</v>
      </c>
      <c r="I46" s="35" t="e">
        <f t="shared" si="39"/>
        <v>#DIV/0!</v>
      </c>
      <c r="J46" s="39" t="e">
        <f t="shared" si="40"/>
        <v>#DIV/0!</v>
      </c>
      <c r="K46" s="310">
        <v>47</v>
      </c>
      <c r="L46" s="23" t="str">
        <f t="shared" si="1"/>
        <v/>
      </c>
      <c r="M46" s="20" t="str">
        <f t="shared" si="2"/>
        <v/>
      </c>
      <c r="N46" s="16" t="str">
        <f t="shared" si="41"/>
        <v/>
      </c>
      <c r="O46" s="17" t="str">
        <f t="shared" si="42"/>
        <v/>
      </c>
      <c r="P46" s="31" t="str">
        <f t="shared" si="43"/>
        <v/>
      </c>
      <c r="Q46" s="20" t="str">
        <f t="shared" si="3"/>
        <v/>
      </c>
      <c r="R46" s="35" t="str">
        <f t="shared" si="4"/>
        <v/>
      </c>
      <c r="S46" s="39" t="str">
        <f t="shared" si="44"/>
        <v/>
      </c>
      <c r="T46" s="310">
        <v>47</v>
      </c>
      <c r="U46" s="23" t="str">
        <f t="shared" si="5"/>
        <v/>
      </c>
      <c r="V46" s="20" t="str">
        <f t="shared" si="6"/>
        <v/>
      </c>
      <c r="W46" s="21" t="str">
        <f t="shared" si="45"/>
        <v/>
      </c>
      <c r="X46" s="17" t="str">
        <f t="shared" si="46"/>
        <v/>
      </c>
      <c r="Y46" s="31" t="str">
        <f t="shared" si="47"/>
        <v/>
      </c>
      <c r="Z46" s="20" t="str">
        <f t="shared" si="7"/>
        <v/>
      </c>
      <c r="AA46" s="35" t="str">
        <f t="shared" si="8"/>
        <v/>
      </c>
      <c r="AB46" s="39" t="str">
        <f t="shared" si="48"/>
        <v/>
      </c>
      <c r="AC46" s="310">
        <v>47</v>
      </c>
      <c r="AD46" s="23" t="str">
        <f t="shared" si="9"/>
        <v/>
      </c>
      <c r="AE46" s="20" t="str">
        <f t="shared" si="10"/>
        <v/>
      </c>
      <c r="AF46" s="21" t="str">
        <f t="shared" si="49"/>
        <v/>
      </c>
      <c r="AG46" s="17" t="str">
        <f t="shared" si="50"/>
        <v/>
      </c>
      <c r="AH46" s="31" t="str">
        <f t="shared" si="51"/>
        <v/>
      </c>
      <c r="AI46" s="20" t="str">
        <f t="shared" si="11"/>
        <v/>
      </c>
      <c r="AJ46" s="35" t="str">
        <f t="shared" si="12"/>
        <v/>
      </c>
      <c r="AK46" s="39" t="str">
        <f t="shared" si="52"/>
        <v/>
      </c>
      <c r="AL46" s="310">
        <v>47</v>
      </c>
      <c r="AM46" s="23" t="str">
        <f t="shared" si="13"/>
        <v/>
      </c>
      <c r="AN46" s="20" t="str">
        <f t="shared" si="14"/>
        <v/>
      </c>
      <c r="AO46" s="21" t="str">
        <f t="shared" si="53"/>
        <v/>
      </c>
      <c r="AP46" s="17" t="str">
        <f t="shared" si="54"/>
        <v/>
      </c>
      <c r="AQ46" s="31" t="str">
        <f t="shared" si="55"/>
        <v/>
      </c>
      <c r="AR46" s="20" t="str">
        <f t="shared" si="15"/>
        <v/>
      </c>
      <c r="AS46" s="35" t="str">
        <f t="shared" si="16"/>
        <v/>
      </c>
      <c r="AT46" s="39" t="str">
        <f t="shared" si="56"/>
        <v/>
      </c>
      <c r="AU46" s="310">
        <v>47</v>
      </c>
      <c r="AV46" s="23" t="str">
        <f t="shared" si="17"/>
        <v/>
      </c>
      <c r="AW46" s="20" t="str">
        <f t="shared" si="18"/>
        <v/>
      </c>
      <c r="AX46" s="21" t="str">
        <f t="shared" si="57"/>
        <v/>
      </c>
      <c r="AY46" s="17" t="str">
        <f t="shared" si="58"/>
        <v/>
      </c>
      <c r="AZ46" s="31" t="str">
        <f t="shared" si="59"/>
        <v/>
      </c>
      <c r="BA46" s="20" t="str">
        <f t="shared" si="19"/>
        <v/>
      </c>
      <c r="BB46" s="35" t="str">
        <f t="shared" si="20"/>
        <v/>
      </c>
      <c r="BC46" s="39" t="str">
        <f t="shared" si="60"/>
        <v/>
      </c>
      <c r="BD46" s="310">
        <v>47</v>
      </c>
      <c r="BE46" s="23" t="str">
        <f t="shared" si="21"/>
        <v/>
      </c>
      <c r="BF46" s="20" t="str">
        <f t="shared" si="22"/>
        <v/>
      </c>
      <c r="BG46" s="21" t="str">
        <f t="shared" si="61"/>
        <v/>
      </c>
      <c r="BH46" s="17" t="str">
        <f t="shared" si="62"/>
        <v/>
      </c>
      <c r="BI46" s="31" t="str">
        <f t="shared" si="63"/>
        <v/>
      </c>
      <c r="BJ46" s="20" t="str">
        <f t="shared" si="23"/>
        <v/>
      </c>
      <c r="BK46" s="35" t="str">
        <f t="shared" si="24"/>
        <v/>
      </c>
      <c r="BL46" s="39" t="str">
        <f t="shared" si="64"/>
        <v/>
      </c>
      <c r="BM46" s="310">
        <v>47</v>
      </c>
      <c r="BN46" s="23" t="str">
        <f t="shared" si="25"/>
        <v/>
      </c>
      <c r="BO46" s="20" t="str">
        <f t="shared" si="26"/>
        <v/>
      </c>
      <c r="BP46" s="21" t="str">
        <f t="shared" si="65"/>
        <v/>
      </c>
      <c r="BQ46" s="17" t="str">
        <f t="shared" si="66"/>
        <v/>
      </c>
      <c r="BR46" s="31" t="str">
        <f t="shared" si="67"/>
        <v/>
      </c>
      <c r="BS46" s="20" t="str">
        <f t="shared" si="27"/>
        <v/>
      </c>
      <c r="BT46" s="35" t="str">
        <f t="shared" si="28"/>
        <v/>
      </c>
      <c r="BU46" s="39" t="str">
        <f t="shared" si="68"/>
        <v/>
      </c>
      <c r="BV46" s="2">
        <v>47</v>
      </c>
      <c r="BX46" s="50">
        <v>47</v>
      </c>
      <c r="BY46" s="63">
        <f t="shared" si="29"/>
        <v>0</v>
      </c>
      <c r="BZ46" s="63">
        <f t="shared" si="69"/>
        <v>22</v>
      </c>
      <c r="CA46" s="63" t="e">
        <f t="shared" si="70"/>
        <v>#DIV/0!</v>
      </c>
      <c r="CB46" s="64" t="e">
        <f t="shared" si="30"/>
        <v>#DIV/0!</v>
      </c>
      <c r="CC46" s="65" t="e">
        <f t="shared" si="71"/>
        <v>#DIV/0!</v>
      </c>
      <c r="CD46" s="52">
        <f t="shared" si="72"/>
        <v>9.7505140000000008</v>
      </c>
      <c r="CE46" s="13" t="e">
        <f t="shared" si="77"/>
        <v>#DIV/0!</v>
      </c>
      <c r="CF46" s="14" t="e">
        <f t="shared" si="78"/>
        <v>#DIV/0!</v>
      </c>
      <c r="CG46" s="53" t="e">
        <f t="shared" si="73"/>
        <v>#DIV/0!</v>
      </c>
      <c r="CH46" s="12"/>
      <c r="CI46" s="50">
        <v>47</v>
      </c>
      <c r="CJ46" s="63">
        <f t="shared" si="74"/>
        <v>0</v>
      </c>
      <c r="CK46" s="63">
        <f t="shared" si="74"/>
        <v>22</v>
      </c>
      <c r="CL46" s="63" t="e">
        <f t="shared" si="74"/>
        <v>#DIV/0!</v>
      </c>
      <c r="CM46" s="63" t="e">
        <f t="shared" si="74"/>
        <v>#DIV/0!</v>
      </c>
      <c r="CN46" s="73" t="e">
        <f t="shared" si="74"/>
        <v>#DIV/0!</v>
      </c>
      <c r="CO46" s="63" t="e">
        <f t="shared" si="75"/>
        <v>#DIV/0!</v>
      </c>
      <c r="CP46" s="73" t="e">
        <f t="shared" si="76"/>
        <v>#DIV/0!</v>
      </c>
      <c r="CQ46"/>
      <c r="CR46"/>
      <c r="CS46"/>
      <c r="CT46"/>
      <c r="CU46"/>
      <c r="CV46"/>
    </row>
    <row r="47" spans="1:100" ht="15" customHeight="1">
      <c r="A47" s="2">
        <v>48</v>
      </c>
      <c r="B47" s="22">
        <f t="shared" si="0"/>
        <v>0</v>
      </c>
      <c r="C47" s="15">
        <f t="shared" si="33"/>
        <v>22.2</v>
      </c>
      <c r="D47" s="77" t="e">
        <f t="shared" si="34"/>
        <v>#DIV/0!</v>
      </c>
      <c r="E47" s="16" t="e">
        <f t="shared" si="35"/>
        <v>#DIV/0!</v>
      </c>
      <c r="F47" s="17" t="e">
        <f t="shared" si="36"/>
        <v>#DIV/0!</v>
      </c>
      <c r="G47" s="31">
        <f t="shared" si="37"/>
        <v>9.8354618000000009</v>
      </c>
      <c r="H47" s="20" t="e">
        <f t="shared" si="38"/>
        <v>#DIV/0!</v>
      </c>
      <c r="I47" s="35" t="e">
        <f t="shared" si="39"/>
        <v>#DIV/0!</v>
      </c>
      <c r="J47" s="39" t="e">
        <f t="shared" si="40"/>
        <v>#DIV/0!</v>
      </c>
      <c r="K47" s="310">
        <v>48</v>
      </c>
      <c r="L47" s="23" t="str">
        <f t="shared" si="1"/>
        <v/>
      </c>
      <c r="M47" s="20" t="str">
        <f t="shared" si="2"/>
        <v/>
      </c>
      <c r="N47" s="16" t="str">
        <f t="shared" si="41"/>
        <v/>
      </c>
      <c r="O47" s="17" t="str">
        <f t="shared" si="42"/>
        <v/>
      </c>
      <c r="P47" s="31" t="str">
        <f t="shared" si="43"/>
        <v/>
      </c>
      <c r="Q47" s="20" t="str">
        <f t="shared" si="3"/>
        <v/>
      </c>
      <c r="R47" s="35" t="str">
        <f t="shared" si="4"/>
        <v/>
      </c>
      <c r="S47" s="39" t="str">
        <f t="shared" si="44"/>
        <v/>
      </c>
      <c r="T47" s="310">
        <v>48</v>
      </c>
      <c r="U47" s="23" t="str">
        <f t="shared" si="5"/>
        <v/>
      </c>
      <c r="V47" s="20" t="str">
        <f t="shared" si="6"/>
        <v/>
      </c>
      <c r="W47" s="21" t="str">
        <f t="shared" si="45"/>
        <v/>
      </c>
      <c r="X47" s="17" t="str">
        <f t="shared" si="46"/>
        <v/>
      </c>
      <c r="Y47" s="31" t="str">
        <f t="shared" si="47"/>
        <v/>
      </c>
      <c r="Z47" s="20" t="str">
        <f t="shared" si="7"/>
        <v/>
      </c>
      <c r="AA47" s="35" t="str">
        <f t="shared" si="8"/>
        <v/>
      </c>
      <c r="AB47" s="39" t="str">
        <f t="shared" si="48"/>
        <v/>
      </c>
      <c r="AC47" s="310">
        <v>48</v>
      </c>
      <c r="AD47" s="23" t="str">
        <f t="shared" si="9"/>
        <v/>
      </c>
      <c r="AE47" s="20" t="str">
        <f t="shared" si="10"/>
        <v/>
      </c>
      <c r="AF47" s="21" t="str">
        <f t="shared" si="49"/>
        <v/>
      </c>
      <c r="AG47" s="17" t="str">
        <f t="shared" si="50"/>
        <v/>
      </c>
      <c r="AH47" s="31" t="str">
        <f t="shared" si="51"/>
        <v/>
      </c>
      <c r="AI47" s="20" t="str">
        <f t="shared" si="11"/>
        <v/>
      </c>
      <c r="AJ47" s="35" t="str">
        <f t="shared" si="12"/>
        <v/>
      </c>
      <c r="AK47" s="39" t="str">
        <f t="shared" si="52"/>
        <v/>
      </c>
      <c r="AL47" s="310">
        <v>48</v>
      </c>
      <c r="AM47" s="23" t="str">
        <f t="shared" si="13"/>
        <v/>
      </c>
      <c r="AN47" s="20" t="str">
        <f t="shared" si="14"/>
        <v/>
      </c>
      <c r="AO47" s="21" t="str">
        <f t="shared" si="53"/>
        <v/>
      </c>
      <c r="AP47" s="17" t="str">
        <f t="shared" si="54"/>
        <v/>
      </c>
      <c r="AQ47" s="31" t="str">
        <f t="shared" si="55"/>
        <v/>
      </c>
      <c r="AR47" s="20" t="str">
        <f t="shared" si="15"/>
        <v/>
      </c>
      <c r="AS47" s="35" t="str">
        <f t="shared" si="16"/>
        <v/>
      </c>
      <c r="AT47" s="39" t="str">
        <f t="shared" si="56"/>
        <v/>
      </c>
      <c r="AU47" s="310">
        <v>48</v>
      </c>
      <c r="AV47" s="23" t="str">
        <f t="shared" si="17"/>
        <v/>
      </c>
      <c r="AW47" s="20" t="str">
        <f t="shared" si="18"/>
        <v/>
      </c>
      <c r="AX47" s="21" t="str">
        <f t="shared" si="57"/>
        <v/>
      </c>
      <c r="AY47" s="17" t="str">
        <f t="shared" si="58"/>
        <v/>
      </c>
      <c r="AZ47" s="31" t="str">
        <f t="shared" si="59"/>
        <v/>
      </c>
      <c r="BA47" s="20" t="str">
        <f t="shared" si="19"/>
        <v/>
      </c>
      <c r="BB47" s="35" t="str">
        <f t="shared" si="20"/>
        <v/>
      </c>
      <c r="BC47" s="39" t="str">
        <f t="shared" si="60"/>
        <v/>
      </c>
      <c r="BD47" s="310">
        <v>48</v>
      </c>
      <c r="BE47" s="23" t="str">
        <f t="shared" si="21"/>
        <v/>
      </c>
      <c r="BF47" s="20" t="str">
        <f t="shared" si="22"/>
        <v/>
      </c>
      <c r="BG47" s="21" t="str">
        <f t="shared" si="61"/>
        <v/>
      </c>
      <c r="BH47" s="17" t="str">
        <f t="shared" si="62"/>
        <v/>
      </c>
      <c r="BI47" s="31" t="str">
        <f t="shared" si="63"/>
        <v/>
      </c>
      <c r="BJ47" s="20" t="str">
        <f t="shared" si="23"/>
        <v/>
      </c>
      <c r="BK47" s="35" t="str">
        <f t="shared" si="24"/>
        <v/>
      </c>
      <c r="BL47" s="39" t="str">
        <f t="shared" si="64"/>
        <v/>
      </c>
      <c r="BM47" s="310">
        <v>48</v>
      </c>
      <c r="BN47" s="23" t="str">
        <f t="shared" si="25"/>
        <v/>
      </c>
      <c r="BO47" s="20" t="str">
        <f t="shared" si="26"/>
        <v/>
      </c>
      <c r="BP47" s="21" t="str">
        <f t="shared" si="65"/>
        <v/>
      </c>
      <c r="BQ47" s="17" t="str">
        <f t="shared" si="66"/>
        <v/>
      </c>
      <c r="BR47" s="31" t="str">
        <f t="shared" si="67"/>
        <v/>
      </c>
      <c r="BS47" s="20" t="str">
        <f t="shared" si="27"/>
        <v/>
      </c>
      <c r="BT47" s="35" t="str">
        <f t="shared" si="28"/>
        <v/>
      </c>
      <c r="BU47" s="39" t="str">
        <f t="shared" si="68"/>
        <v/>
      </c>
      <c r="BV47" s="2">
        <v>48</v>
      </c>
      <c r="BX47" s="50">
        <v>48</v>
      </c>
      <c r="BY47" s="63">
        <f t="shared" si="29"/>
        <v>0</v>
      </c>
      <c r="BZ47" s="63">
        <f t="shared" si="69"/>
        <v>22.2</v>
      </c>
      <c r="CA47" s="63" t="e">
        <f t="shared" si="70"/>
        <v>#DIV/0!</v>
      </c>
      <c r="CB47" s="64" t="e">
        <f t="shared" si="30"/>
        <v>#DIV/0!</v>
      </c>
      <c r="CC47" s="65" t="e">
        <f t="shared" si="71"/>
        <v>#DIV/0!</v>
      </c>
      <c r="CD47" s="52">
        <f t="shared" si="72"/>
        <v>9.8354618000000009</v>
      </c>
      <c r="CE47" s="13" t="e">
        <f t="shared" si="77"/>
        <v>#DIV/0!</v>
      </c>
      <c r="CF47" s="14" t="e">
        <f t="shared" si="78"/>
        <v>#DIV/0!</v>
      </c>
      <c r="CG47" s="53" t="e">
        <f t="shared" si="73"/>
        <v>#DIV/0!</v>
      </c>
      <c r="CH47" s="12"/>
      <c r="CI47" s="50">
        <v>48</v>
      </c>
      <c r="CJ47" s="63">
        <f t="shared" si="74"/>
        <v>0</v>
      </c>
      <c r="CK47" s="63">
        <f t="shared" si="74"/>
        <v>22.2</v>
      </c>
      <c r="CL47" s="63" t="e">
        <f t="shared" si="74"/>
        <v>#DIV/0!</v>
      </c>
      <c r="CM47" s="63" t="e">
        <f t="shared" si="74"/>
        <v>#DIV/0!</v>
      </c>
      <c r="CN47" s="73" t="e">
        <f t="shared" si="74"/>
        <v>#DIV/0!</v>
      </c>
      <c r="CO47" s="63" t="e">
        <f t="shared" si="75"/>
        <v>#DIV/0!</v>
      </c>
      <c r="CP47" s="73" t="e">
        <f t="shared" si="76"/>
        <v>#DIV/0!</v>
      </c>
      <c r="CQ47"/>
      <c r="CR47"/>
      <c r="CS47"/>
      <c r="CT47"/>
      <c r="CU47"/>
      <c r="CV47"/>
    </row>
    <row r="48" spans="1:100" ht="15" customHeight="1">
      <c r="A48" s="2">
        <v>49</v>
      </c>
      <c r="B48" s="22">
        <f t="shared" si="0"/>
        <v>0</v>
      </c>
      <c r="C48" s="15">
        <f t="shared" si="33"/>
        <v>22.4</v>
      </c>
      <c r="D48" s="77" t="e">
        <f t="shared" si="34"/>
        <v>#DIV/0!</v>
      </c>
      <c r="E48" s="16" t="e">
        <f t="shared" si="35"/>
        <v>#DIV/0!</v>
      </c>
      <c r="F48" s="17" t="e">
        <f t="shared" si="36"/>
        <v>#DIV/0!</v>
      </c>
      <c r="G48" s="31">
        <f t="shared" si="37"/>
        <v>9.9204095999999993</v>
      </c>
      <c r="H48" s="20" t="e">
        <f t="shared" si="38"/>
        <v>#DIV/0!</v>
      </c>
      <c r="I48" s="35" t="e">
        <f t="shared" si="39"/>
        <v>#DIV/0!</v>
      </c>
      <c r="J48" s="39" t="e">
        <f t="shared" si="40"/>
        <v>#DIV/0!</v>
      </c>
      <c r="K48" s="310">
        <v>49</v>
      </c>
      <c r="L48" s="23" t="str">
        <f t="shared" si="1"/>
        <v/>
      </c>
      <c r="M48" s="20" t="str">
        <f t="shared" si="2"/>
        <v/>
      </c>
      <c r="N48" s="16" t="str">
        <f t="shared" si="41"/>
        <v/>
      </c>
      <c r="O48" s="17" t="str">
        <f t="shared" si="42"/>
        <v/>
      </c>
      <c r="P48" s="31" t="str">
        <f t="shared" si="43"/>
        <v/>
      </c>
      <c r="Q48" s="20" t="str">
        <f t="shared" si="3"/>
        <v/>
      </c>
      <c r="R48" s="35" t="str">
        <f t="shared" si="4"/>
        <v/>
      </c>
      <c r="S48" s="39" t="str">
        <f t="shared" si="44"/>
        <v/>
      </c>
      <c r="T48" s="310">
        <v>49</v>
      </c>
      <c r="U48" s="23" t="str">
        <f t="shared" si="5"/>
        <v/>
      </c>
      <c r="V48" s="20" t="str">
        <f t="shared" si="6"/>
        <v/>
      </c>
      <c r="W48" s="21" t="str">
        <f t="shared" si="45"/>
        <v/>
      </c>
      <c r="X48" s="17" t="str">
        <f t="shared" si="46"/>
        <v/>
      </c>
      <c r="Y48" s="31" t="str">
        <f t="shared" si="47"/>
        <v/>
      </c>
      <c r="Z48" s="20" t="str">
        <f t="shared" si="7"/>
        <v/>
      </c>
      <c r="AA48" s="35" t="str">
        <f t="shared" si="8"/>
        <v/>
      </c>
      <c r="AB48" s="39" t="str">
        <f t="shared" si="48"/>
        <v/>
      </c>
      <c r="AC48" s="310">
        <v>49</v>
      </c>
      <c r="AD48" s="23" t="str">
        <f t="shared" si="9"/>
        <v/>
      </c>
      <c r="AE48" s="20" t="str">
        <f t="shared" si="10"/>
        <v/>
      </c>
      <c r="AF48" s="21" t="str">
        <f t="shared" si="49"/>
        <v/>
      </c>
      <c r="AG48" s="17" t="str">
        <f t="shared" si="50"/>
        <v/>
      </c>
      <c r="AH48" s="31" t="str">
        <f t="shared" si="51"/>
        <v/>
      </c>
      <c r="AI48" s="20" t="str">
        <f t="shared" si="11"/>
        <v/>
      </c>
      <c r="AJ48" s="35" t="str">
        <f t="shared" si="12"/>
        <v/>
      </c>
      <c r="AK48" s="39" t="str">
        <f t="shared" si="52"/>
        <v/>
      </c>
      <c r="AL48" s="310">
        <v>49</v>
      </c>
      <c r="AM48" s="23" t="str">
        <f t="shared" si="13"/>
        <v/>
      </c>
      <c r="AN48" s="20" t="str">
        <f t="shared" si="14"/>
        <v/>
      </c>
      <c r="AO48" s="21" t="str">
        <f t="shared" si="53"/>
        <v/>
      </c>
      <c r="AP48" s="17" t="str">
        <f t="shared" si="54"/>
        <v/>
      </c>
      <c r="AQ48" s="31" t="str">
        <f t="shared" si="55"/>
        <v/>
      </c>
      <c r="AR48" s="20" t="str">
        <f t="shared" si="15"/>
        <v/>
      </c>
      <c r="AS48" s="35" t="str">
        <f t="shared" si="16"/>
        <v/>
      </c>
      <c r="AT48" s="39" t="str">
        <f t="shared" si="56"/>
        <v/>
      </c>
      <c r="AU48" s="310">
        <v>49</v>
      </c>
      <c r="AV48" s="23" t="str">
        <f t="shared" si="17"/>
        <v/>
      </c>
      <c r="AW48" s="20" t="str">
        <f t="shared" si="18"/>
        <v/>
      </c>
      <c r="AX48" s="21" t="str">
        <f t="shared" si="57"/>
        <v/>
      </c>
      <c r="AY48" s="17" t="str">
        <f t="shared" si="58"/>
        <v/>
      </c>
      <c r="AZ48" s="31" t="str">
        <f t="shared" si="59"/>
        <v/>
      </c>
      <c r="BA48" s="20" t="str">
        <f t="shared" si="19"/>
        <v/>
      </c>
      <c r="BB48" s="35" t="str">
        <f t="shared" si="20"/>
        <v/>
      </c>
      <c r="BC48" s="39" t="str">
        <f t="shared" si="60"/>
        <v/>
      </c>
      <c r="BD48" s="310">
        <v>49</v>
      </c>
      <c r="BE48" s="23" t="str">
        <f t="shared" si="21"/>
        <v/>
      </c>
      <c r="BF48" s="20" t="str">
        <f t="shared" si="22"/>
        <v/>
      </c>
      <c r="BG48" s="21" t="str">
        <f t="shared" si="61"/>
        <v/>
      </c>
      <c r="BH48" s="17" t="str">
        <f t="shared" si="62"/>
        <v/>
      </c>
      <c r="BI48" s="31" t="str">
        <f t="shared" si="63"/>
        <v/>
      </c>
      <c r="BJ48" s="20" t="str">
        <f t="shared" si="23"/>
        <v/>
      </c>
      <c r="BK48" s="35" t="str">
        <f t="shared" si="24"/>
        <v/>
      </c>
      <c r="BL48" s="39" t="str">
        <f t="shared" si="64"/>
        <v/>
      </c>
      <c r="BM48" s="310">
        <v>49</v>
      </c>
      <c r="BN48" s="23" t="str">
        <f t="shared" si="25"/>
        <v/>
      </c>
      <c r="BO48" s="20" t="str">
        <f t="shared" si="26"/>
        <v/>
      </c>
      <c r="BP48" s="21" t="str">
        <f t="shared" si="65"/>
        <v/>
      </c>
      <c r="BQ48" s="17" t="str">
        <f t="shared" si="66"/>
        <v/>
      </c>
      <c r="BR48" s="31" t="str">
        <f t="shared" si="67"/>
        <v/>
      </c>
      <c r="BS48" s="20" t="str">
        <f t="shared" si="27"/>
        <v/>
      </c>
      <c r="BT48" s="35" t="str">
        <f t="shared" si="28"/>
        <v/>
      </c>
      <c r="BU48" s="39" t="str">
        <f t="shared" si="68"/>
        <v/>
      </c>
      <c r="BV48" s="2">
        <v>49</v>
      </c>
      <c r="BX48" s="50">
        <v>49</v>
      </c>
      <c r="BY48" s="63">
        <f t="shared" si="29"/>
        <v>0</v>
      </c>
      <c r="BZ48" s="63">
        <f t="shared" si="69"/>
        <v>22.4</v>
      </c>
      <c r="CA48" s="63" t="e">
        <f t="shared" si="70"/>
        <v>#DIV/0!</v>
      </c>
      <c r="CB48" s="64" t="e">
        <f t="shared" si="30"/>
        <v>#DIV/0!</v>
      </c>
      <c r="CC48" s="65" t="e">
        <f t="shared" si="71"/>
        <v>#DIV/0!</v>
      </c>
      <c r="CD48" s="52">
        <f t="shared" si="72"/>
        <v>9.9204095999999993</v>
      </c>
      <c r="CE48" s="13" t="e">
        <f t="shared" si="77"/>
        <v>#DIV/0!</v>
      </c>
      <c r="CF48" s="14" t="e">
        <f t="shared" si="78"/>
        <v>#DIV/0!</v>
      </c>
      <c r="CG48" s="53" t="e">
        <f t="shared" si="73"/>
        <v>#DIV/0!</v>
      </c>
      <c r="CH48" s="12"/>
      <c r="CI48" s="50">
        <v>49</v>
      </c>
      <c r="CJ48" s="63">
        <f t="shared" si="74"/>
        <v>0</v>
      </c>
      <c r="CK48" s="63">
        <f t="shared" si="74"/>
        <v>22.4</v>
      </c>
      <c r="CL48" s="63" t="e">
        <f t="shared" si="74"/>
        <v>#DIV/0!</v>
      </c>
      <c r="CM48" s="63" t="e">
        <f t="shared" si="74"/>
        <v>#DIV/0!</v>
      </c>
      <c r="CN48" s="73" t="e">
        <f t="shared" si="74"/>
        <v>#DIV/0!</v>
      </c>
      <c r="CO48" s="63" t="e">
        <f t="shared" si="75"/>
        <v>#DIV/0!</v>
      </c>
      <c r="CP48" s="73" t="e">
        <f t="shared" si="76"/>
        <v>#DIV/0!</v>
      </c>
      <c r="CQ48"/>
      <c r="CR48"/>
      <c r="CS48"/>
      <c r="CT48"/>
      <c r="CU48"/>
      <c r="CV48"/>
    </row>
    <row r="49" spans="1:100" ht="15" customHeight="1" thickBot="1">
      <c r="A49" s="3">
        <v>50</v>
      </c>
      <c r="B49" s="24">
        <f t="shared" si="0"/>
        <v>0</v>
      </c>
      <c r="C49" s="42">
        <f t="shared" si="33"/>
        <v>22.6</v>
      </c>
      <c r="D49" s="205" t="e">
        <f t="shared" si="34"/>
        <v>#DIV/0!</v>
      </c>
      <c r="E49" s="206" t="e">
        <f t="shared" si="35"/>
        <v>#DIV/0!</v>
      </c>
      <c r="F49" s="43" t="e">
        <f t="shared" si="36"/>
        <v>#DIV/0!</v>
      </c>
      <c r="G49" s="191">
        <f t="shared" si="37"/>
        <v>10.005357400000001</v>
      </c>
      <c r="H49" s="25" t="e">
        <f t="shared" si="38"/>
        <v>#DIV/0!</v>
      </c>
      <c r="I49" s="34" t="e">
        <f t="shared" si="39"/>
        <v>#DIV/0!</v>
      </c>
      <c r="J49" s="192" t="e">
        <f t="shared" si="40"/>
        <v>#DIV/0!</v>
      </c>
      <c r="K49" s="310">
        <v>50</v>
      </c>
      <c r="L49" s="28" t="str">
        <f t="shared" si="1"/>
        <v/>
      </c>
      <c r="M49" s="25" t="str">
        <f t="shared" si="2"/>
        <v/>
      </c>
      <c r="N49" s="206" t="str">
        <f t="shared" si="41"/>
        <v/>
      </c>
      <c r="O49" s="43" t="str">
        <f t="shared" si="42"/>
        <v/>
      </c>
      <c r="P49" s="191" t="str">
        <f t="shared" si="43"/>
        <v/>
      </c>
      <c r="Q49" s="25" t="str">
        <f t="shared" si="3"/>
        <v/>
      </c>
      <c r="R49" s="34" t="str">
        <f t="shared" si="4"/>
        <v/>
      </c>
      <c r="S49" s="192" t="str">
        <f t="shared" si="44"/>
        <v/>
      </c>
      <c r="T49" s="310">
        <v>50</v>
      </c>
      <c r="U49" s="28" t="str">
        <f t="shared" si="5"/>
        <v/>
      </c>
      <c r="V49" s="25" t="str">
        <f t="shared" si="6"/>
        <v/>
      </c>
      <c r="W49" s="26" t="str">
        <f t="shared" si="45"/>
        <v/>
      </c>
      <c r="X49" s="43" t="str">
        <f t="shared" si="46"/>
        <v/>
      </c>
      <c r="Y49" s="191" t="str">
        <f t="shared" si="47"/>
        <v/>
      </c>
      <c r="Z49" s="25" t="str">
        <f t="shared" si="7"/>
        <v/>
      </c>
      <c r="AA49" s="34" t="str">
        <f t="shared" si="8"/>
        <v/>
      </c>
      <c r="AB49" s="192" t="str">
        <f t="shared" si="48"/>
        <v/>
      </c>
      <c r="AC49" s="310">
        <v>50</v>
      </c>
      <c r="AD49" s="28" t="str">
        <f t="shared" si="9"/>
        <v/>
      </c>
      <c r="AE49" s="25" t="str">
        <f t="shared" si="10"/>
        <v/>
      </c>
      <c r="AF49" s="26" t="str">
        <f t="shared" si="49"/>
        <v/>
      </c>
      <c r="AG49" s="43" t="str">
        <f t="shared" si="50"/>
        <v/>
      </c>
      <c r="AH49" s="191" t="str">
        <f t="shared" si="51"/>
        <v/>
      </c>
      <c r="AI49" s="25" t="str">
        <f t="shared" si="11"/>
        <v/>
      </c>
      <c r="AJ49" s="34" t="str">
        <f t="shared" si="12"/>
        <v/>
      </c>
      <c r="AK49" s="192" t="str">
        <f t="shared" si="52"/>
        <v/>
      </c>
      <c r="AL49" s="310">
        <v>50</v>
      </c>
      <c r="AM49" s="28" t="str">
        <f t="shared" si="13"/>
        <v/>
      </c>
      <c r="AN49" s="25" t="str">
        <f t="shared" si="14"/>
        <v/>
      </c>
      <c r="AO49" s="26" t="str">
        <f t="shared" si="53"/>
        <v/>
      </c>
      <c r="AP49" s="43" t="str">
        <f t="shared" si="54"/>
        <v/>
      </c>
      <c r="AQ49" s="191" t="str">
        <f t="shared" si="55"/>
        <v/>
      </c>
      <c r="AR49" s="25" t="str">
        <f t="shared" si="15"/>
        <v/>
      </c>
      <c r="AS49" s="34" t="str">
        <f t="shared" si="16"/>
        <v/>
      </c>
      <c r="AT49" s="192" t="str">
        <f t="shared" si="56"/>
        <v/>
      </c>
      <c r="AU49" s="310">
        <v>50</v>
      </c>
      <c r="AV49" s="28" t="str">
        <f t="shared" si="17"/>
        <v/>
      </c>
      <c r="AW49" s="25" t="str">
        <f t="shared" si="18"/>
        <v/>
      </c>
      <c r="AX49" s="26" t="str">
        <f t="shared" si="57"/>
        <v/>
      </c>
      <c r="AY49" s="43" t="str">
        <f t="shared" si="58"/>
        <v/>
      </c>
      <c r="AZ49" s="191" t="str">
        <f t="shared" si="59"/>
        <v/>
      </c>
      <c r="BA49" s="25" t="str">
        <f t="shared" si="19"/>
        <v/>
      </c>
      <c r="BB49" s="34" t="str">
        <f t="shared" si="20"/>
        <v/>
      </c>
      <c r="BC49" s="192" t="str">
        <f t="shared" si="60"/>
        <v/>
      </c>
      <c r="BD49" s="310">
        <v>50</v>
      </c>
      <c r="BE49" s="28" t="str">
        <f t="shared" si="21"/>
        <v/>
      </c>
      <c r="BF49" s="25" t="str">
        <f t="shared" si="22"/>
        <v/>
      </c>
      <c r="BG49" s="26" t="str">
        <f t="shared" si="61"/>
        <v/>
      </c>
      <c r="BH49" s="43" t="str">
        <f t="shared" si="62"/>
        <v/>
      </c>
      <c r="BI49" s="191" t="str">
        <f t="shared" si="63"/>
        <v/>
      </c>
      <c r="BJ49" s="25" t="str">
        <f t="shared" si="23"/>
        <v/>
      </c>
      <c r="BK49" s="34" t="str">
        <f t="shared" si="24"/>
        <v/>
      </c>
      <c r="BL49" s="192" t="str">
        <f t="shared" si="64"/>
        <v/>
      </c>
      <c r="BM49" s="310">
        <v>50</v>
      </c>
      <c r="BN49" s="28" t="str">
        <f t="shared" si="25"/>
        <v/>
      </c>
      <c r="BO49" s="25" t="str">
        <f t="shared" si="26"/>
        <v/>
      </c>
      <c r="BP49" s="26" t="str">
        <f t="shared" si="65"/>
        <v/>
      </c>
      <c r="BQ49" s="43" t="str">
        <f t="shared" si="66"/>
        <v/>
      </c>
      <c r="BR49" s="191" t="str">
        <f t="shared" si="67"/>
        <v/>
      </c>
      <c r="BS49" s="25" t="str">
        <f t="shared" si="27"/>
        <v/>
      </c>
      <c r="BT49" s="34" t="str">
        <f t="shared" si="28"/>
        <v/>
      </c>
      <c r="BU49" s="192" t="str">
        <f t="shared" si="68"/>
        <v/>
      </c>
      <c r="BV49" s="3">
        <v>50</v>
      </c>
      <c r="BX49" s="51">
        <v>50</v>
      </c>
      <c r="BY49" s="66">
        <f t="shared" si="29"/>
        <v>0</v>
      </c>
      <c r="BZ49" s="312">
        <f t="shared" si="69"/>
        <v>22.6</v>
      </c>
      <c r="CA49" s="66" t="e">
        <f t="shared" si="70"/>
        <v>#DIV/0!</v>
      </c>
      <c r="CB49" s="67" t="e">
        <f t="shared" si="30"/>
        <v>#DIV/0!</v>
      </c>
      <c r="CC49" s="68" t="e">
        <f t="shared" si="71"/>
        <v>#DIV/0!</v>
      </c>
      <c r="CD49" s="54">
        <f t="shared" si="72"/>
        <v>10.005357400000001</v>
      </c>
      <c r="CE49" s="195" t="e">
        <f t="shared" si="77"/>
        <v>#DIV/0!</v>
      </c>
      <c r="CF49" s="196" t="e">
        <f t="shared" si="78"/>
        <v>#DIV/0!</v>
      </c>
      <c r="CG49" s="57" t="e">
        <f t="shared" si="73"/>
        <v>#DIV/0!</v>
      </c>
      <c r="CH49" s="12"/>
      <c r="CI49" s="51">
        <v>50</v>
      </c>
      <c r="CJ49" s="66">
        <f t="shared" si="74"/>
        <v>0</v>
      </c>
      <c r="CK49" s="66">
        <f t="shared" si="74"/>
        <v>22.6</v>
      </c>
      <c r="CL49" s="66" t="e">
        <f t="shared" si="74"/>
        <v>#DIV/0!</v>
      </c>
      <c r="CM49" s="66" t="e">
        <f t="shared" si="74"/>
        <v>#DIV/0!</v>
      </c>
      <c r="CN49" s="74" t="e">
        <f t="shared" si="74"/>
        <v>#DIV/0!</v>
      </c>
      <c r="CO49" s="66" t="e">
        <f t="shared" si="75"/>
        <v>#DIV/0!</v>
      </c>
      <c r="CP49" s="74" t="e">
        <f t="shared" si="76"/>
        <v>#DIV/0!</v>
      </c>
      <c r="CQ49"/>
      <c r="CR49"/>
      <c r="CS49"/>
      <c r="CT49"/>
      <c r="CU49"/>
      <c r="CV49"/>
    </row>
    <row r="50" spans="1:100" ht="15" customHeight="1">
      <c r="A50" s="1">
        <v>51</v>
      </c>
      <c r="B50" s="18">
        <f t="shared" si="0"/>
        <v>0</v>
      </c>
      <c r="C50" s="15">
        <f t="shared" si="33"/>
        <v>22.8</v>
      </c>
      <c r="D50" s="77" t="e">
        <f t="shared" si="34"/>
        <v>#DIV/0!</v>
      </c>
      <c r="E50" s="16" t="e">
        <f t="shared" si="35"/>
        <v>#DIV/0!</v>
      </c>
      <c r="F50" s="17" t="e">
        <f t="shared" si="36"/>
        <v>#DIV/0!</v>
      </c>
      <c r="G50" s="31">
        <f t="shared" si="37"/>
        <v>10.090305200000001</v>
      </c>
      <c r="H50" s="15" t="e">
        <f t="shared" si="38"/>
        <v>#DIV/0!</v>
      </c>
      <c r="I50" s="32" t="e">
        <f t="shared" si="39"/>
        <v>#DIV/0!</v>
      </c>
      <c r="J50" s="29" t="e">
        <f t="shared" si="40"/>
        <v>#DIV/0!</v>
      </c>
      <c r="K50" s="310">
        <v>51</v>
      </c>
      <c r="L50" s="19" t="str">
        <f t="shared" si="1"/>
        <v/>
      </c>
      <c r="M50" s="15" t="str">
        <f t="shared" si="2"/>
        <v/>
      </c>
      <c r="N50" s="16" t="str">
        <f t="shared" si="41"/>
        <v/>
      </c>
      <c r="O50" s="17" t="str">
        <f t="shared" si="42"/>
        <v/>
      </c>
      <c r="P50" s="31" t="str">
        <f t="shared" si="43"/>
        <v/>
      </c>
      <c r="Q50" s="15" t="str">
        <f t="shared" si="3"/>
        <v/>
      </c>
      <c r="R50" s="32" t="str">
        <f t="shared" si="4"/>
        <v/>
      </c>
      <c r="S50" s="29" t="str">
        <f t="shared" si="44"/>
        <v/>
      </c>
      <c r="T50" s="310">
        <v>51</v>
      </c>
      <c r="U50" s="19" t="str">
        <f t="shared" si="5"/>
        <v/>
      </c>
      <c r="V50" s="15" t="str">
        <f t="shared" si="6"/>
        <v/>
      </c>
      <c r="W50" s="16" t="str">
        <f t="shared" si="45"/>
        <v/>
      </c>
      <c r="X50" s="17" t="str">
        <f t="shared" si="46"/>
        <v/>
      </c>
      <c r="Y50" s="31" t="str">
        <f t="shared" si="47"/>
        <v/>
      </c>
      <c r="Z50" s="15" t="str">
        <f t="shared" si="7"/>
        <v/>
      </c>
      <c r="AA50" s="32" t="str">
        <f t="shared" si="8"/>
        <v/>
      </c>
      <c r="AB50" s="29" t="str">
        <f t="shared" si="48"/>
        <v/>
      </c>
      <c r="AC50" s="310">
        <v>51</v>
      </c>
      <c r="AD50" s="19" t="str">
        <f t="shared" si="9"/>
        <v/>
      </c>
      <c r="AE50" s="15" t="str">
        <f t="shared" si="10"/>
        <v/>
      </c>
      <c r="AF50" s="16" t="str">
        <f t="shared" si="49"/>
        <v/>
      </c>
      <c r="AG50" s="17" t="str">
        <f t="shared" si="50"/>
        <v/>
      </c>
      <c r="AH50" s="31" t="str">
        <f t="shared" si="51"/>
        <v/>
      </c>
      <c r="AI50" s="15" t="str">
        <f t="shared" si="11"/>
        <v/>
      </c>
      <c r="AJ50" s="32" t="str">
        <f t="shared" si="12"/>
        <v/>
      </c>
      <c r="AK50" s="29" t="str">
        <f t="shared" si="52"/>
        <v/>
      </c>
      <c r="AL50" s="310">
        <v>51</v>
      </c>
      <c r="AM50" s="19" t="str">
        <f t="shared" si="13"/>
        <v/>
      </c>
      <c r="AN50" s="15" t="str">
        <f t="shared" si="14"/>
        <v/>
      </c>
      <c r="AO50" s="16" t="str">
        <f t="shared" si="53"/>
        <v/>
      </c>
      <c r="AP50" s="17" t="str">
        <f t="shared" si="54"/>
        <v/>
      </c>
      <c r="AQ50" s="31" t="str">
        <f t="shared" si="55"/>
        <v/>
      </c>
      <c r="AR50" s="15" t="str">
        <f t="shared" si="15"/>
        <v/>
      </c>
      <c r="AS50" s="32" t="str">
        <f t="shared" si="16"/>
        <v/>
      </c>
      <c r="AT50" s="29" t="str">
        <f t="shared" si="56"/>
        <v/>
      </c>
      <c r="AU50" s="310">
        <v>51</v>
      </c>
      <c r="AV50" s="19" t="str">
        <f t="shared" si="17"/>
        <v/>
      </c>
      <c r="AW50" s="15" t="str">
        <f t="shared" si="18"/>
        <v/>
      </c>
      <c r="AX50" s="16" t="str">
        <f t="shared" si="57"/>
        <v/>
      </c>
      <c r="AY50" s="17" t="str">
        <f t="shared" si="58"/>
        <v/>
      </c>
      <c r="AZ50" s="31" t="str">
        <f t="shared" si="59"/>
        <v/>
      </c>
      <c r="BA50" s="15" t="str">
        <f t="shared" si="19"/>
        <v/>
      </c>
      <c r="BB50" s="32" t="str">
        <f t="shared" si="20"/>
        <v/>
      </c>
      <c r="BC50" s="29" t="str">
        <f t="shared" si="60"/>
        <v/>
      </c>
      <c r="BD50" s="310">
        <v>51</v>
      </c>
      <c r="BE50" s="19" t="str">
        <f t="shared" si="21"/>
        <v/>
      </c>
      <c r="BF50" s="15" t="str">
        <f t="shared" si="22"/>
        <v/>
      </c>
      <c r="BG50" s="16" t="str">
        <f t="shared" si="61"/>
        <v/>
      </c>
      <c r="BH50" s="17" t="str">
        <f t="shared" si="62"/>
        <v/>
      </c>
      <c r="BI50" s="31" t="str">
        <f t="shared" si="63"/>
        <v/>
      </c>
      <c r="BJ50" s="15" t="str">
        <f t="shared" si="23"/>
        <v/>
      </c>
      <c r="BK50" s="32" t="str">
        <f t="shared" si="24"/>
        <v/>
      </c>
      <c r="BL50" s="29" t="str">
        <f t="shared" si="64"/>
        <v/>
      </c>
      <c r="BM50" s="310">
        <v>51</v>
      </c>
      <c r="BN50" s="19" t="str">
        <f t="shared" si="25"/>
        <v/>
      </c>
      <c r="BO50" s="15" t="str">
        <f t="shared" si="26"/>
        <v/>
      </c>
      <c r="BP50" s="16" t="str">
        <f t="shared" si="65"/>
        <v/>
      </c>
      <c r="BQ50" s="17" t="str">
        <f t="shared" si="66"/>
        <v/>
      </c>
      <c r="BR50" s="31" t="str">
        <f t="shared" si="67"/>
        <v/>
      </c>
      <c r="BS50" s="15" t="str">
        <f t="shared" si="27"/>
        <v/>
      </c>
      <c r="BT50" s="32" t="str">
        <f t="shared" si="28"/>
        <v/>
      </c>
      <c r="BU50" s="29" t="str">
        <f t="shared" si="68"/>
        <v/>
      </c>
      <c r="BV50" s="1">
        <v>51</v>
      </c>
      <c r="BX50" s="49">
        <v>51</v>
      </c>
      <c r="BY50" s="60">
        <f t="shared" si="29"/>
        <v>0</v>
      </c>
      <c r="BZ50" s="311">
        <f t="shared" si="69"/>
        <v>22.8</v>
      </c>
      <c r="CA50" s="60" t="e">
        <f t="shared" si="70"/>
        <v>#DIV/0!</v>
      </c>
      <c r="CB50" s="61" t="e">
        <f t="shared" si="30"/>
        <v>#DIV/0!</v>
      </c>
      <c r="CC50" s="62" t="e">
        <f t="shared" si="71"/>
        <v>#DIV/0!</v>
      </c>
      <c r="CD50" s="209">
        <f t="shared" si="72"/>
        <v>10.090305200000001</v>
      </c>
      <c r="CE50" s="193" t="e">
        <f t="shared" si="77"/>
        <v>#DIV/0!</v>
      </c>
      <c r="CF50" s="194" t="e">
        <f t="shared" si="78"/>
        <v>#DIV/0!</v>
      </c>
      <c r="CG50" s="215" t="e">
        <f t="shared" si="73"/>
        <v>#DIV/0!</v>
      </c>
      <c r="CH50" s="12"/>
      <c r="CI50" s="49">
        <v>51</v>
      </c>
      <c r="CJ50" s="60">
        <f t="shared" si="74"/>
        <v>0</v>
      </c>
      <c r="CK50" s="60">
        <f t="shared" si="74"/>
        <v>22.8</v>
      </c>
      <c r="CL50" s="60" t="e">
        <f t="shared" si="74"/>
        <v>#DIV/0!</v>
      </c>
      <c r="CM50" s="60" t="e">
        <f t="shared" si="74"/>
        <v>#DIV/0!</v>
      </c>
      <c r="CN50" s="72" t="e">
        <f t="shared" si="74"/>
        <v>#DIV/0!</v>
      </c>
      <c r="CO50" s="60" t="e">
        <f t="shared" si="75"/>
        <v>#DIV/0!</v>
      </c>
      <c r="CP50" s="72" t="e">
        <f t="shared" si="76"/>
        <v>#DIV/0!</v>
      </c>
      <c r="CQ50"/>
      <c r="CR50"/>
      <c r="CS50"/>
      <c r="CT50"/>
      <c r="CU50"/>
      <c r="CV50"/>
    </row>
    <row r="51" spans="1:100" ht="15" customHeight="1">
      <c r="A51" s="2">
        <v>52</v>
      </c>
      <c r="B51" s="22">
        <f t="shared" si="0"/>
        <v>0</v>
      </c>
      <c r="C51" s="15">
        <f t="shared" si="33"/>
        <v>23</v>
      </c>
      <c r="D51" s="77" t="e">
        <f t="shared" si="34"/>
        <v>#DIV/0!</v>
      </c>
      <c r="E51" s="16" t="e">
        <f t="shared" si="35"/>
        <v>#DIV/0!</v>
      </c>
      <c r="F51" s="17" t="e">
        <f t="shared" si="36"/>
        <v>#DIV/0!</v>
      </c>
      <c r="G51" s="31">
        <f t="shared" si="37"/>
        <v>10.175253</v>
      </c>
      <c r="H51" s="20" t="e">
        <f t="shared" si="38"/>
        <v>#DIV/0!</v>
      </c>
      <c r="I51" s="35" t="e">
        <f t="shared" si="39"/>
        <v>#DIV/0!</v>
      </c>
      <c r="J51" s="29" t="e">
        <f t="shared" si="40"/>
        <v>#DIV/0!</v>
      </c>
      <c r="K51" s="310">
        <v>52</v>
      </c>
      <c r="L51" s="23" t="str">
        <f t="shared" si="1"/>
        <v/>
      </c>
      <c r="M51" s="20" t="str">
        <f t="shared" si="2"/>
        <v/>
      </c>
      <c r="N51" s="16" t="str">
        <f t="shared" si="41"/>
        <v/>
      </c>
      <c r="O51" s="17" t="str">
        <f t="shared" si="42"/>
        <v/>
      </c>
      <c r="P51" s="31" t="str">
        <f t="shared" si="43"/>
        <v/>
      </c>
      <c r="Q51" s="20" t="str">
        <f t="shared" si="3"/>
        <v/>
      </c>
      <c r="R51" s="35" t="str">
        <f t="shared" si="4"/>
        <v/>
      </c>
      <c r="S51" s="29" t="str">
        <f t="shared" si="44"/>
        <v/>
      </c>
      <c r="T51" s="310">
        <v>52</v>
      </c>
      <c r="U51" s="23" t="str">
        <f t="shared" si="5"/>
        <v/>
      </c>
      <c r="V51" s="20" t="str">
        <f t="shared" si="6"/>
        <v/>
      </c>
      <c r="W51" s="21" t="str">
        <f t="shared" si="45"/>
        <v/>
      </c>
      <c r="X51" s="17" t="str">
        <f t="shared" si="46"/>
        <v/>
      </c>
      <c r="Y51" s="31" t="str">
        <f t="shared" si="47"/>
        <v/>
      </c>
      <c r="Z51" s="20" t="str">
        <f t="shared" si="7"/>
        <v/>
      </c>
      <c r="AA51" s="35" t="str">
        <f t="shared" si="8"/>
        <v/>
      </c>
      <c r="AB51" s="29" t="str">
        <f t="shared" si="48"/>
        <v/>
      </c>
      <c r="AC51" s="310">
        <v>52</v>
      </c>
      <c r="AD51" s="23" t="str">
        <f t="shared" si="9"/>
        <v/>
      </c>
      <c r="AE51" s="20" t="str">
        <f t="shared" si="10"/>
        <v/>
      </c>
      <c r="AF51" s="21" t="str">
        <f t="shared" si="49"/>
        <v/>
      </c>
      <c r="AG51" s="17" t="str">
        <f t="shared" si="50"/>
        <v/>
      </c>
      <c r="AH51" s="31" t="str">
        <f t="shared" si="51"/>
        <v/>
      </c>
      <c r="AI51" s="20" t="str">
        <f t="shared" si="11"/>
        <v/>
      </c>
      <c r="AJ51" s="35" t="str">
        <f t="shared" si="12"/>
        <v/>
      </c>
      <c r="AK51" s="29" t="str">
        <f t="shared" si="52"/>
        <v/>
      </c>
      <c r="AL51" s="310">
        <v>52</v>
      </c>
      <c r="AM51" s="23" t="str">
        <f t="shared" si="13"/>
        <v/>
      </c>
      <c r="AN51" s="20" t="str">
        <f t="shared" si="14"/>
        <v/>
      </c>
      <c r="AO51" s="21" t="str">
        <f t="shared" si="53"/>
        <v/>
      </c>
      <c r="AP51" s="17" t="str">
        <f t="shared" si="54"/>
        <v/>
      </c>
      <c r="AQ51" s="31" t="str">
        <f t="shared" si="55"/>
        <v/>
      </c>
      <c r="AR51" s="20" t="str">
        <f t="shared" si="15"/>
        <v/>
      </c>
      <c r="AS51" s="35" t="str">
        <f t="shared" si="16"/>
        <v/>
      </c>
      <c r="AT51" s="29" t="str">
        <f t="shared" si="56"/>
        <v/>
      </c>
      <c r="AU51" s="310">
        <v>52</v>
      </c>
      <c r="AV51" s="23" t="str">
        <f t="shared" si="17"/>
        <v/>
      </c>
      <c r="AW51" s="20" t="str">
        <f t="shared" si="18"/>
        <v/>
      </c>
      <c r="AX51" s="21" t="str">
        <f t="shared" si="57"/>
        <v/>
      </c>
      <c r="AY51" s="17" t="str">
        <f t="shared" si="58"/>
        <v/>
      </c>
      <c r="AZ51" s="31" t="str">
        <f t="shared" si="59"/>
        <v/>
      </c>
      <c r="BA51" s="20" t="str">
        <f t="shared" si="19"/>
        <v/>
      </c>
      <c r="BB51" s="35" t="str">
        <f t="shared" si="20"/>
        <v/>
      </c>
      <c r="BC51" s="29" t="str">
        <f t="shared" si="60"/>
        <v/>
      </c>
      <c r="BD51" s="310">
        <v>52</v>
      </c>
      <c r="BE51" s="23" t="str">
        <f t="shared" si="21"/>
        <v/>
      </c>
      <c r="BF51" s="20" t="str">
        <f t="shared" si="22"/>
        <v/>
      </c>
      <c r="BG51" s="21" t="str">
        <f t="shared" si="61"/>
        <v/>
      </c>
      <c r="BH51" s="17" t="str">
        <f t="shared" si="62"/>
        <v/>
      </c>
      <c r="BI51" s="31" t="str">
        <f t="shared" si="63"/>
        <v/>
      </c>
      <c r="BJ51" s="20" t="str">
        <f t="shared" si="23"/>
        <v/>
      </c>
      <c r="BK51" s="35" t="str">
        <f t="shared" si="24"/>
        <v/>
      </c>
      <c r="BL51" s="29" t="str">
        <f t="shared" si="64"/>
        <v/>
      </c>
      <c r="BM51" s="310">
        <v>52</v>
      </c>
      <c r="BN51" s="23" t="str">
        <f t="shared" si="25"/>
        <v/>
      </c>
      <c r="BO51" s="20" t="str">
        <f t="shared" si="26"/>
        <v/>
      </c>
      <c r="BP51" s="21" t="str">
        <f t="shared" si="65"/>
        <v/>
      </c>
      <c r="BQ51" s="17" t="str">
        <f t="shared" si="66"/>
        <v/>
      </c>
      <c r="BR51" s="31" t="str">
        <f t="shared" si="67"/>
        <v/>
      </c>
      <c r="BS51" s="20" t="str">
        <f t="shared" si="27"/>
        <v/>
      </c>
      <c r="BT51" s="35" t="str">
        <f t="shared" si="28"/>
        <v/>
      </c>
      <c r="BU51" s="29" t="str">
        <f t="shared" si="68"/>
        <v/>
      </c>
      <c r="BV51" s="2">
        <v>52</v>
      </c>
      <c r="BX51" s="50">
        <v>52</v>
      </c>
      <c r="BY51" s="63">
        <f t="shared" si="29"/>
        <v>0</v>
      </c>
      <c r="BZ51" s="63">
        <f t="shared" si="69"/>
        <v>23</v>
      </c>
      <c r="CA51" s="63" t="e">
        <f t="shared" si="70"/>
        <v>#DIV/0!</v>
      </c>
      <c r="CB51" s="64" t="e">
        <f t="shared" si="30"/>
        <v>#DIV/0!</v>
      </c>
      <c r="CC51" s="65" t="e">
        <f t="shared" si="71"/>
        <v>#DIV/0!</v>
      </c>
      <c r="CD51" s="52">
        <f t="shared" si="72"/>
        <v>10.175253</v>
      </c>
      <c r="CE51" s="13" t="e">
        <f t="shared" si="77"/>
        <v>#DIV/0!</v>
      </c>
      <c r="CF51" s="14" t="e">
        <f t="shared" si="78"/>
        <v>#DIV/0!</v>
      </c>
      <c r="CG51" s="53" t="e">
        <f t="shared" si="73"/>
        <v>#DIV/0!</v>
      </c>
      <c r="CH51" s="12"/>
      <c r="CI51" s="50">
        <v>52</v>
      </c>
      <c r="CJ51" s="63">
        <f t="shared" si="74"/>
        <v>0</v>
      </c>
      <c r="CK51" s="63">
        <f t="shared" si="74"/>
        <v>23</v>
      </c>
      <c r="CL51" s="63" t="e">
        <f t="shared" si="74"/>
        <v>#DIV/0!</v>
      </c>
      <c r="CM51" s="63" t="e">
        <f t="shared" si="74"/>
        <v>#DIV/0!</v>
      </c>
      <c r="CN51" s="73" t="e">
        <f t="shared" si="74"/>
        <v>#DIV/0!</v>
      </c>
      <c r="CO51" s="63" t="e">
        <f t="shared" si="75"/>
        <v>#DIV/0!</v>
      </c>
      <c r="CP51" s="73" t="e">
        <f t="shared" si="76"/>
        <v>#DIV/0!</v>
      </c>
      <c r="CQ51"/>
      <c r="CR51"/>
      <c r="CS51"/>
      <c r="CT51"/>
      <c r="CU51"/>
      <c r="CV51"/>
    </row>
    <row r="52" spans="1:100" ht="15" customHeight="1">
      <c r="A52" s="2">
        <v>53</v>
      </c>
      <c r="B52" s="22">
        <f t="shared" si="0"/>
        <v>0</v>
      </c>
      <c r="C52" s="15">
        <f t="shared" si="33"/>
        <v>23.2</v>
      </c>
      <c r="D52" s="77" t="e">
        <f t="shared" si="34"/>
        <v>#DIV/0!</v>
      </c>
      <c r="E52" s="16" t="e">
        <f t="shared" si="35"/>
        <v>#DIV/0!</v>
      </c>
      <c r="F52" s="17" t="e">
        <f t="shared" si="36"/>
        <v>#DIV/0!</v>
      </c>
      <c r="G52" s="31">
        <f t="shared" si="37"/>
        <v>10.2602008</v>
      </c>
      <c r="H52" s="20" t="e">
        <f t="shared" si="38"/>
        <v>#DIV/0!</v>
      </c>
      <c r="I52" s="35" t="e">
        <f t="shared" si="39"/>
        <v>#DIV/0!</v>
      </c>
      <c r="J52" s="29" t="e">
        <f t="shared" si="40"/>
        <v>#DIV/0!</v>
      </c>
      <c r="K52" s="310">
        <v>53</v>
      </c>
      <c r="L52" s="23" t="str">
        <f t="shared" si="1"/>
        <v/>
      </c>
      <c r="M52" s="20" t="str">
        <f t="shared" si="2"/>
        <v/>
      </c>
      <c r="N52" s="16" t="str">
        <f t="shared" si="41"/>
        <v/>
      </c>
      <c r="O52" s="17" t="str">
        <f t="shared" si="42"/>
        <v/>
      </c>
      <c r="P52" s="31" t="str">
        <f t="shared" si="43"/>
        <v/>
      </c>
      <c r="Q52" s="20" t="str">
        <f t="shared" si="3"/>
        <v/>
      </c>
      <c r="R52" s="35" t="str">
        <f t="shared" si="4"/>
        <v/>
      </c>
      <c r="S52" s="29" t="str">
        <f t="shared" si="44"/>
        <v/>
      </c>
      <c r="T52" s="310">
        <v>53</v>
      </c>
      <c r="U52" s="23" t="str">
        <f t="shared" si="5"/>
        <v/>
      </c>
      <c r="V52" s="20" t="str">
        <f t="shared" si="6"/>
        <v/>
      </c>
      <c r="W52" s="21" t="str">
        <f t="shared" si="45"/>
        <v/>
      </c>
      <c r="X52" s="17" t="str">
        <f t="shared" si="46"/>
        <v/>
      </c>
      <c r="Y52" s="31" t="str">
        <f t="shared" si="47"/>
        <v/>
      </c>
      <c r="Z52" s="20" t="str">
        <f t="shared" si="7"/>
        <v/>
      </c>
      <c r="AA52" s="35" t="str">
        <f t="shared" si="8"/>
        <v/>
      </c>
      <c r="AB52" s="29" t="str">
        <f t="shared" si="48"/>
        <v/>
      </c>
      <c r="AC52" s="310">
        <v>53</v>
      </c>
      <c r="AD52" s="23" t="str">
        <f t="shared" si="9"/>
        <v/>
      </c>
      <c r="AE52" s="20" t="str">
        <f t="shared" si="10"/>
        <v/>
      </c>
      <c r="AF52" s="21" t="str">
        <f t="shared" si="49"/>
        <v/>
      </c>
      <c r="AG52" s="17" t="str">
        <f t="shared" si="50"/>
        <v/>
      </c>
      <c r="AH52" s="31" t="str">
        <f t="shared" si="51"/>
        <v/>
      </c>
      <c r="AI52" s="20" t="str">
        <f t="shared" si="11"/>
        <v/>
      </c>
      <c r="AJ52" s="35" t="str">
        <f t="shared" si="12"/>
        <v/>
      </c>
      <c r="AK52" s="29" t="str">
        <f t="shared" si="52"/>
        <v/>
      </c>
      <c r="AL52" s="310">
        <v>53</v>
      </c>
      <c r="AM52" s="23" t="str">
        <f t="shared" si="13"/>
        <v/>
      </c>
      <c r="AN52" s="20" t="str">
        <f t="shared" si="14"/>
        <v/>
      </c>
      <c r="AO52" s="21" t="str">
        <f t="shared" si="53"/>
        <v/>
      </c>
      <c r="AP52" s="17" t="str">
        <f t="shared" si="54"/>
        <v/>
      </c>
      <c r="AQ52" s="31" t="str">
        <f t="shared" si="55"/>
        <v/>
      </c>
      <c r="AR52" s="20" t="str">
        <f t="shared" si="15"/>
        <v/>
      </c>
      <c r="AS52" s="35" t="str">
        <f t="shared" si="16"/>
        <v/>
      </c>
      <c r="AT52" s="29" t="str">
        <f t="shared" si="56"/>
        <v/>
      </c>
      <c r="AU52" s="310">
        <v>53</v>
      </c>
      <c r="AV52" s="23" t="str">
        <f t="shared" si="17"/>
        <v/>
      </c>
      <c r="AW52" s="20" t="str">
        <f t="shared" si="18"/>
        <v/>
      </c>
      <c r="AX52" s="21" t="str">
        <f t="shared" si="57"/>
        <v/>
      </c>
      <c r="AY52" s="17" t="str">
        <f t="shared" si="58"/>
        <v/>
      </c>
      <c r="AZ52" s="31" t="str">
        <f t="shared" si="59"/>
        <v/>
      </c>
      <c r="BA52" s="20" t="str">
        <f t="shared" si="19"/>
        <v/>
      </c>
      <c r="BB52" s="35" t="str">
        <f t="shared" si="20"/>
        <v/>
      </c>
      <c r="BC52" s="29" t="str">
        <f t="shared" si="60"/>
        <v/>
      </c>
      <c r="BD52" s="310">
        <v>53</v>
      </c>
      <c r="BE52" s="23" t="str">
        <f t="shared" si="21"/>
        <v/>
      </c>
      <c r="BF52" s="20" t="str">
        <f t="shared" si="22"/>
        <v/>
      </c>
      <c r="BG52" s="21" t="str">
        <f t="shared" si="61"/>
        <v/>
      </c>
      <c r="BH52" s="17" t="str">
        <f t="shared" si="62"/>
        <v/>
      </c>
      <c r="BI52" s="31" t="str">
        <f t="shared" si="63"/>
        <v/>
      </c>
      <c r="BJ52" s="20" t="str">
        <f t="shared" si="23"/>
        <v/>
      </c>
      <c r="BK52" s="35" t="str">
        <f t="shared" si="24"/>
        <v/>
      </c>
      <c r="BL52" s="29" t="str">
        <f t="shared" si="64"/>
        <v/>
      </c>
      <c r="BM52" s="310">
        <v>53</v>
      </c>
      <c r="BN52" s="23" t="str">
        <f t="shared" si="25"/>
        <v/>
      </c>
      <c r="BO52" s="20" t="str">
        <f t="shared" si="26"/>
        <v/>
      </c>
      <c r="BP52" s="21" t="str">
        <f t="shared" si="65"/>
        <v/>
      </c>
      <c r="BQ52" s="17" t="str">
        <f t="shared" si="66"/>
        <v/>
      </c>
      <c r="BR52" s="31" t="str">
        <f t="shared" si="67"/>
        <v/>
      </c>
      <c r="BS52" s="20" t="str">
        <f t="shared" si="27"/>
        <v/>
      </c>
      <c r="BT52" s="35" t="str">
        <f t="shared" si="28"/>
        <v/>
      </c>
      <c r="BU52" s="29" t="str">
        <f t="shared" si="68"/>
        <v/>
      </c>
      <c r="BV52" s="2">
        <v>53</v>
      </c>
      <c r="BX52" s="50">
        <v>53</v>
      </c>
      <c r="BY52" s="63">
        <f t="shared" si="29"/>
        <v>0</v>
      </c>
      <c r="BZ52" s="63">
        <f t="shared" si="69"/>
        <v>23.2</v>
      </c>
      <c r="CA52" s="63" t="e">
        <f t="shared" si="70"/>
        <v>#DIV/0!</v>
      </c>
      <c r="CB52" s="64" t="e">
        <f t="shared" si="30"/>
        <v>#DIV/0!</v>
      </c>
      <c r="CC52" s="65" t="e">
        <f t="shared" si="71"/>
        <v>#DIV/0!</v>
      </c>
      <c r="CD52" s="52">
        <f t="shared" si="72"/>
        <v>10.2602008</v>
      </c>
      <c r="CE52" s="13" t="e">
        <f t="shared" si="77"/>
        <v>#DIV/0!</v>
      </c>
      <c r="CF52" s="14" t="e">
        <f t="shared" si="78"/>
        <v>#DIV/0!</v>
      </c>
      <c r="CG52" s="53" t="e">
        <f t="shared" si="73"/>
        <v>#DIV/0!</v>
      </c>
      <c r="CH52" s="12"/>
      <c r="CI52" s="50">
        <v>53</v>
      </c>
      <c r="CJ52" s="63">
        <f t="shared" si="74"/>
        <v>0</v>
      </c>
      <c r="CK52" s="63">
        <f t="shared" si="74"/>
        <v>23.2</v>
      </c>
      <c r="CL52" s="63" t="e">
        <f t="shared" si="74"/>
        <v>#DIV/0!</v>
      </c>
      <c r="CM52" s="63" t="e">
        <f t="shared" si="74"/>
        <v>#DIV/0!</v>
      </c>
      <c r="CN52" s="73" t="e">
        <f t="shared" si="74"/>
        <v>#DIV/0!</v>
      </c>
      <c r="CO52" s="63" t="e">
        <f t="shared" si="75"/>
        <v>#DIV/0!</v>
      </c>
      <c r="CP52" s="73" t="e">
        <f t="shared" si="76"/>
        <v>#DIV/0!</v>
      </c>
      <c r="CQ52"/>
      <c r="CR52"/>
      <c r="CS52"/>
      <c r="CT52"/>
      <c r="CU52"/>
      <c r="CV52"/>
    </row>
    <row r="53" spans="1:100" ht="15" customHeight="1">
      <c r="A53" s="2">
        <v>54</v>
      </c>
      <c r="B53" s="22">
        <f t="shared" si="0"/>
        <v>0</v>
      </c>
      <c r="C53" s="15">
        <f t="shared" si="33"/>
        <v>23.4</v>
      </c>
      <c r="D53" s="77" t="e">
        <f t="shared" si="34"/>
        <v>#DIV/0!</v>
      </c>
      <c r="E53" s="16" t="e">
        <f t="shared" si="35"/>
        <v>#DIV/0!</v>
      </c>
      <c r="F53" s="17" t="e">
        <f t="shared" si="36"/>
        <v>#DIV/0!</v>
      </c>
      <c r="G53" s="31">
        <f t="shared" si="37"/>
        <v>10.3451486</v>
      </c>
      <c r="H53" s="20" t="e">
        <f t="shared" si="38"/>
        <v>#DIV/0!</v>
      </c>
      <c r="I53" s="35" t="e">
        <f t="shared" si="39"/>
        <v>#DIV/0!</v>
      </c>
      <c r="J53" s="29" t="e">
        <f t="shared" si="40"/>
        <v>#DIV/0!</v>
      </c>
      <c r="K53" s="310">
        <v>54</v>
      </c>
      <c r="L53" s="23" t="str">
        <f t="shared" si="1"/>
        <v/>
      </c>
      <c r="M53" s="20" t="str">
        <f t="shared" si="2"/>
        <v/>
      </c>
      <c r="N53" s="16" t="str">
        <f t="shared" si="41"/>
        <v/>
      </c>
      <c r="O53" s="17" t="str">
        <f t="shared" si="42"/>
        <v/>
      </c>
      <c r="P53" s="31" t="str">
        <f t="shared" si="43"/>
        <v/>
      </c>
      <c r="Q53" s="20" t="str">
        <f t="shared" si="3"/>
        <v/>
      </c>
      <c r="R53" s="35" t="str">
        <f t="shared" si="4"/>
        <v/>
      </c>
      <c r="S53" s="29" t="str">
        <f t="shared" si="44"/>
        <v/>
      </c>
      <c r="T53" s="310">
        <v>54</v>
      </c>
      <c r="U53" s="23" t="str">
        <f t="shared" si="5"/>
        <v/>
      </c>
      <c r="V53" s="20" t="str">
        <f t="shared" si="6"/>
        <v/>
      </c>
      <c r="W53" s="21" t="str">
        <f t="shared" si="45"/>
        <v/>
      </c>
      <c r="X53" s="17" t="str">
        <f t="shared" si="46"/>
        <v/>
      </c>
      <c r="Y53" s="31" t="str">
        <f t="shared" si="47"/>
        <v/>
      </c>
      <c r="Z53" s="20" t="str">
        <f t="shared" si="7"/>
        <v/>
      </c>
      <c r="AA53" s="35" t="str">
        <f t="shared" si="8"/>
        <v/>
      </c>
      <c r="AB53" s="29" t="str">
        <f t="shared" si="48"/>
        <v/>
      </c>
      <c r="AC53" s="310">
        <v>54</v>
      </c>
      <c r="AD53" s="23" t="str">
        <f t="shared" si="9"/>
        <v/>
      </c>
      <c r="AE53" s="20" t="str">
        <f t="shared" si="10"/>
        <v/>
      </c>
      <c r="AF53" s="21" t="str">
        <f t="shared" si="49"/>
        <v/>
      </c>
      <c r="AG53" s="17" t="str">
        <f t="shared" si="50"/>
        <v/>
      </c>
      <c r="AH53" s="31" t="str">
        <f t="shared" si="51"/>
        <v/>
      </c>
      <c r="AI53" s="20" t="str">
        <f t="shared" si="11"/>
        <v/>
      </c>
      <c r="AJ53" s="35" t="str">
        <f t="shared" si="12"/>
        <v/>
      </c>
      <c r="AK53" s="29" t="str">
        <f t="shared" si="52"/>
        <v/>
      </c>
      <c r="AL53" s="310">
        <v>54</v>
      </c>
      <c r="AM53" s="23" t="str">
        <f t="shared" si="13"/>
        <v/>
      </c>
      <c r="AN53" s="20" t="str">
        <f t="shared" si="14"/>
        <v/>
      </c>
      <c r="AO53" s="21" t="str">
        <f t="shared" si="53"/>
        <v/>
      </c>
      <c r="AP53" s="17" t="str">
        <f t="shared" si="54"/>
        <v/>
      </c>
      <c r="AQ53" s="31" t="str">
        <f t="shared" si="55"/>
        <v/>
      </c>
      <c r="AR53" s="20" t="str">
        <f t="shared" si="15"/>
        <v/>
      </c>
      <c r="AS53" s="35" t="str">
        <f t="shared" si="16"/>
        <v/>
      </c>
      <c r="AT53" s="29" t="str">
        <f t="shared" si="56"/>
        <v/>
      </c>
      <c r="AU53" s="310">
        <v>54</v>
      </c>
      <c r="AV53" s="23" t="str">
        <f t="shared" si="17"/>
        <v/>
      </c>
      <c r="AW53" s="20" t="str">
        <f t="shared" si="18"/>
        <v/>
      </c>
      <c r="AX53" s="21" t="str">
        <f t="shared" si="57"/>
        <v/>
      </c>
      <c r="AY53" s="17" t="str">
        <f t="shared" si="58"/>
        <v/>
      </c>
      <c r="AZ53" s="31" t="str">
        <f t="shared" si="59"/>
        <v/>
      </c>
      <c r="BA53" s="20" t="str">
        <f t="shared" si="19"/>
        <v/>
      </c>
      <c r="BB53" s="35" t="str">
        <f t="shared" si="20"/>
        <v/>
      </c>
      <c r="BC53" s="29" t="str">
        <f t="shared" si="60"/>
        <v/>
      </c>
      <c r="BD53" s="310">
        <v>54</v>
      </c>
      <c r="BE53" s="23" t="str">
        <f t="shared" si="21"/>
        <v/>
      </c>
      <c r="BF53" s="20" t="str">
        <f t="shared" si="22"/>
        <v/>
      </c>
      <c r="BG53" s="21" t="str">
        <f t="shared" si="61"/>
        <v/>
      </c>
      <c r="BH53" s="17" t="str">
        <f t="shared" si="62"/>
        <v/>
      </c>
      <c r="BI53" s="31" t="str">
        <f t="shared" si="63"/>
        <v/>
      </c>
      <c r="BJ53" s="20" t="str">
        <f t="shared" si="23"/>
        <v/>
      </c>
      <c r="BK53" s="35" t="str">
        <f t="shared" si="24"/>
        <v/>
      </c>
      <c r="BL53" s="29" t="str">
        <f t="shared" si="64"/>
        <v/>
      </c>
      <c r="BM53" s="310">
        <v>54</v>
      </c>
      <c r="BN53" s="23" t="str">
        <f t="shared" si="25"/>
        <v/>
      </c>
      <c r="BO53" s="20" t="str">
        <f t="shared" si="26"/>
        <v/>
      </c>
      <c r="BP53" s="21" t="str">
        <f t="shared" si="65"/>
        <v/>
      </c>
      <c r="BQ53" s="17" t="str">
        <f t="shared" si="66"/>
        <v/>
      </c>
      <c r="BR53" s="31" t="str">
        <f t="shared" si="67"/>
        <v/>
      </c>
      <c r="BS53" s="20" t="str">
        <f t="shared" si="27"/>
        <v/>
      </c>
      <c r="BT53" s="35" t="str">
        <f t="shared" si="28"/>
        <v/>
      </c>
      <c r="BU53" s="29" t="str">
        <f t="shared" si="68"/>
        <v/>
      </c>
      <c r="BV53" s="2">
        <v>54</v>
      </c>
      <c r="BX53" s="50">
        <v>54</v>
      </c>
      <c r="BY53" s="63">
        <f t="shared" si="29"/>
        <v>0</v>
      </c>
      <c r="BZ53" s="63">
        <f t="shared" si="69"/>
        <v>23.4</v>
      </c>
      <c r="CA53" s="63" t="e">
        <f t="shared" si="70"/>
        <v>#DIV/0!</v>
      </c>
      <c r="CB53" s="64" t="e">
        <f t="shared" si="30"/>
        <v>#DIV/0!</v>
      </c>
      <c r="CC53" s="65" t="e">
        <f t="shared" si="71"/>
        <v>#DIV/0!</v>
      </c>
      <c r="CD53" s="52">
        <f t="shared" si="72"/>
        <v>10.3451486</v>
      </c>
      <c r="CE53" s="13" t="e">
        <f t="shared" si="77"/>
        <v>#DIV/0!</v>
      </c>
      <c r="CF53" s="14" t="e">
        <f t="shared" si="78"/>
        <v>#DIV/0!</v>
      </c>
      <c r="CG53" s="53" t="e">
        <f t="shared" si="73"/>
        <v>#DIV/0!</v>
      </c>
      <c r="CH53" s="12"/>
      <c r="CI53" s="50">
        <v>54</v>
      </c>
      <c r="CJ53" s="63">
        <f t="shared" si="74"/>
        <v>0</v>
      </c>
      <c r="CK53" s="63">
        <f t="shared" si="74"/>
        <v>23.4</v>
      </c>
      <c r="CL53" s="63" t="e">
        <f t="shared" si="74"/>
        <v>#DIV/0!</v>
      </c>
      <c r="CM53" s="63" t="e">
        <f t="shared" si="74"/>
        <v>#DIV/0!</v>
      </c>
      <c r="CN53" s="73" t="e">
        <f t="shared" si="74"/>
        <v>#DIV/0!</v>
      </c>
      <c r="CO53" s="63" t="e">
        <f t="shared" si="75"/>
        <v>#DIV/0!</v>
      </c>
      <c r="CP53" s="73" t="e">
        <f t="shared" si="76"/>
        <v>#DIV/0!</v>
      </c>
      <c r="CQ53"/>
      <c r="CR53"/>
      <c r="CS53"/>
      <c r="CT53"/>
      <c r="CU53"/>
      <c r="CV53"/>
    </row>
    <row r="54" spans="1:100" ht="15" customHeight="1">
      <c r="A54" s="2">
        <v>55</v>
      </c>
      <c r="B54" s="22">
        <f t="shared" si="0"/>
        <v>0</v>
      </c>
      <c r="C54" s="15">
        <f t="shared" si="33"/>
        <v>23.6</v>
      </c>
      <c r="D54" s="77" t="e">
        <f t="shared" si="34"/>
        <v>#DIV/0!</v>
      </c>
      <c r="E54" s="16" t="e">
        <f t="shared" si="35"/>
        <v>#DIV/0!</v>
      </c>
      <c r="F54" s="17" t="e">
        <f t="shared" si="36"/>
        <v>#DIV/0!</v>
      </c>
      <c r="G54" s="31">
        <f t="shared" si="37"/>
        <v>10.4300964</v>
      </c>
      <c r="H54" s="20" t="e">
        <f t="shared" si="38"/>
        <v>#DIV/0!</v>
      </c>
      <c r="I54" s="35" t="e">
        <f t="shared" si="39"/>
        <v>#DIV/0!</v>
      </c>
      <c r="J54" s="29" t="e">
        <f t="shared" si="40"/>
        <v>#DIV/0!</v>
      </c>
      <c r="K54" s="310">
        <v>55</v>
      </c>
      <c r="L54" s="23" t="str">
        <f t="shared" si="1"/>
        <v/>
      </c>
      <c r="M54" s="20" t="str">
        <f t="shared" si="2"/>
        <v/>
      </c>
      <c r="N54" s="16" t="str">
        <f t="shared" si="41"/>
        <v/>
      </c>
      <c r="O54" s="17" t="str">
        <f t="shared" si="42"/>
        <v/>
      </c>
      <c r="P54" s="31" t="str">
        <f t="shared" si="43"/>
        <v/>
      </c>
      <c r="Q54" s="20" t="str">
        <f t="shared" si="3"/>
        <v/>
      </c>
      <c r="R54" s="35" t="str">
        <f t="shared" si="4"/>
        <v/>
      </c>
      <c r="S54" s="29" t="str">
        <f t="shared" si="44"/>
        <v/>
      </c>
      <c r="T54" s="310">
        <v>55</v>
      </c>
      <c r="U54" s="23" t="str">
        <f t="shared" si="5"/>
        <v/>
      </c>
      <c r="V54" s="20" t="str">
        <f t="shared" si="6"/>
        <v/>
      </c>
      <c r="W54" s="21" t="str">
        <f t="shared" si="45"/>
        <v/>
      </c>
      <c r="X54" s="17" t="str">
        <f t="shared" si="46"/>
        <v/>
      </c>
      <c r="Y54" s="31" t="str">
        <f t="shared" si="47"/>
        <v/>
      </c>
      <c r="Z54" s="20" t="str">
        <f t="shared" si="7"/>
        <v/>
      </c>
      <c r="AA54" s="35" t="str">
        <f t="shared" si="8"/>
        <v/>
      </c>
      <c r="AB54" s="29" t="str">
        <f t="shared" si="48"/>
        <v/>
      </c>
      <c r="AC54" s="310">
        <v>55</v>
      </c>
      <c r="AD54" s="23" t="str">
        <f t="shared" si="9"/>
        <v/>
      </c>
      <c r="AE54" s="20" t="str">
        <f t="shared" si="10"/>
        <v/>
      </c>
      <c r="AF54" s="21" t="str">
        <f t="shared" si="49"/>
        <v/>
      </c>
      <c r="AG54" s="17" t="str">
        <f t="shared" si="50"/>
        <v/>
      </c>
      <c r="AH54" s="31" t="str">
        <f t="shared" si="51"/>
        <v/>
      </c>
      <c r="AI54" s="20" t="str">
        <f t="shared" si="11"/>
        <v/>
      </c>
      <c r="AJ54" s="35" t="str">
        <f t="shared" si="12"/>
        <v/>
      </c>
      <c r="AK54" s="29" t="str">
        <f t="shared" si="52"/>
        <v/>
      </c>
      <c r="AL54" s="310">
        <v>55</v>
      </c>
      <c r="AM54" s="23" t="str">
        <f t="shared" si="13"/>
        <v/>
      </c>
      <c r="AN54" s="20" t="str">
        <f t="shared" si="14"/>
        <v/>
      </c>
      <c r="AO54" s="21" t="str">
        <f t="shared" si="53"/>
        <v/>
      </c>
      <c r="AP54" s="17" t="str">
        <f t="shared" si="54"/>
        <v/>
      </c>
      <c r="AQ54" s="31" t="str">
        <f t="shared" si="55"/>
        <v/>
      </c>
      <c r="AR54" s="20" t="str">
        <f t="shared" si="15"/>
        <v/>
      </c>
      <c r="AS54" s="35" t="str">
        <f t="shared" si="16"/>
        <v/>
      </c>
      <c r="AT54" s="29" t="str">
        <f t="shared" si="56"/>
        <v/>
      </c>
      <c r="AU54" s="310">
        <v>55</v>
      </c>
      <c r="AV54" s="23" t="str">
        <f t="shared" si="17"/>
        <v/>
      </c>
      <c r="AW54" s="20" t="str">
        <f t="shared" si="18"/>
        <v/>
      </c>
      <c r="AX54" s="21" t="str">
        <f t="shared" si="57"/>
        <v/>
      </c>
      <c r="AY54" s="17" t="str">
        <f t="shared" si="58"/>
        <v/>
      </c>
      <c r="AZ54" s="31" t="str">
        <f t="shared" si="59"/>
        <v/>
      </c>
      <c r="BA54" s="20" t="str">
        <f t="shared" si="19"/>
        <v/>
      </c>
      <c r="BB54" s="35" t="str">
        <f t="shared" si="20"/>
        <v/>
      </c>
      <c r="BC54" s="29" t="str">
        <f t="shared" si="60"/>
        <v/>
      </c>
      <c r="BD54" s="310">
        <v>55</v>
      </c>
      <c r="BE54" s="23" t="str">
        <f t="shared" si="21"/>
        <v/>
      </c>
      <c r="BF54" s="20" t="str">
        <f t="shared" si="22"/>
        <v/>
      </c>
      <c r="BG54" s="21" t="str">
        <f t="shared" si="61"/>
        <v/>
      </c>
      <c r="BH54" s="17" t="str">
        <f t="shared" si="62"/>
        <v/>
      </c>
      <c r="BI54" s="31" t="str">
        <f t="shared" si="63"/>
        <v/>
      </c>
      <c r="BJ54" s="20" t="str">
        <f t="shared" si="23"/>
        <v/>
      </c>
      <c r="BK54" s="35" t="str">
        <f t="shared" si="24"/>
        <v/>
      </c>
      <c r="BL54" s="29" t="str">
        <f t="shared" si="64"/>
        <v/>
      </c>
      <c r="BM54" s="310">
        <v>55</v>
      </c>
      <c r="BN54" s="23" t="str">
        <f t="shared" si="25"/>
        <v/>
      </c>
      <c r="BO54" s="20" t="str">
        <f t="shared" si="26"/>
        <v/>
      </c>
      <c r="BP54" s="21" t="str">
        <f t="shared" si="65"/>
        <v/>
      </c>
      <c r="BQ54" s="17" t="str">
        <f t="shared" si="66"/>
        <v/>
      </c>
      <c r="BR54" s="31" t="str">
        <f t="shared" si="67"/>
        <v/>
      </c>
      <c r="BS54" s="20" t="str">
        <f t="shared" si="27"/>
        <v/>
      </c>
      <c r="BT54" s="35" t="str">
        <f t="shared" si="28"/>
        <v/>
      </c>
      <c r="BU54" s="29" t="str">
        <f t="shared" si="68"/>
        <v/>
      </c>
      <c r="BV54" s="2">
        <v>55</v>
      </c>
      <c r="BX54" s="50">
        <v>55</v>
      </c>
      <c r="BY54" s="63">
        <f t="shared" si="29"/>
        <v>0</v>
      </c>
      <c r="BZ54" s="63">
        <f t="shared" si="69"/>
        <v>23.6</v>
      </c>
      <c r="CA54" s="63" t="e">
        <f t="shared" si="70"/>
        <v>#DIV/0!</v>
      </c>
      <c r="CB54" s="64" t="e">
        <f t="shared" si="30"/>
        <v>#DIV/0!</v>
      </c>
      <c r="CC54" s="65" t="e">
        <f t="shared" si="71"/>
        <v>#DIV/0!</v>
      </c>
      <c r="CD54" s="52">
        <f t="shared" si="72"/>
        <v>10.4300964</v>
      </c>
      <c r="CE54" s="13" t="e">
        <f t="shared" si="77"/>
        <v>#DIV/0!</v>
      </c>
      <c r="CF54" s="14" t="e">
        <f t="shared" si="78"/>
        <v>#DIV/0!</v>
      </c>
      <c r="CG54" s="53" t="e">
        <f t="shared" si="73"/>
        <v>#DIV/0!</v>
      </c>
      <c r="CH54" s="12"/>
      <c r="CI54" s="50">
        <v>55</v>
      </c>
      <c r="CJ54" s="63">
        <f t="shared" si="74"/>
        <v>0</v>
      </c>
      <c r="CK54" s="63">
        <f t="shared" si="74"/>
        <v>23.6</v>
      </c>
      <c r="CL54" s="63" t="e">
        <f t="shared" si="74"/>
        <v>#DIV/0!</v>
      </c>
      <c r="CM54" s="63" t="e">
        <f t="shared" si="74"/>
        <v>#DIV/0!</v>
      </c>
      <c r="CN54" s="73" t="e">
        <f t="shared" si="74"/>
        <v>#DIV/0!</v>
      </c>
      <c r="CO54" s="63" t="e">
        <f t="shared" si="75"/>
        <v>#DIV/0!</v>
      </c>
      <c r="CP54" s="73" t="e">
        <f t="shared" si="76"/>
        <v>#DIV/0!</v>
      </c>
      <c r="CQ54"/>
      <c r="CR54"/>
      <c r="CS54"/>
      <c r="CT54"/>
      <c r="CU54"/>
      <c r="CV54"/>
    </row>
    <row r="55" spans="1:100" ht="15" customHeight="1">
      <c r="A55" s="2">
        <v>56</v>
      </c>
      <c r="B55" s="22">
        <f t="shared" si="0"/>
        <v>0</v>
      </c>
      <c r="C55" s="15">
        <f t="shared" si="33"/>
        <v>23.7</v>
      </c>
      <c r="D55" s="77" t="e">
        <f t="shared" si="34"/>
        <v>#DIV/0!</v>
      </c>
      <c r="E55" s="16" t="e">
        <f t="shared" si="35"/>
        <v>#DIV/0!</v>
      </c>
      <c r="F55" s="17" t="e">
        <f t="shared" si="36"/>
        <v>#DIV/0!</v>
      </c>
      <c r="G55" s="31">
        <f t="shared" si="37"/>
        <v>10.472570299999999</v>
      </c>
      <c r="H55" s="20" t="e">
        <f t="shared" si="38"/>
        <v>#DIV/0!</v>
      </c>
      <c r="I55" s="35" t="e">
        <f t="shared" si="39"/>
        <v>#DIV/0!</v>
      </c>
      <c r="J55" s="29" t="e">
        <f t="shared" si="40"/>
        <v>#DIV/0!</v>
      </c>
      <c r="K55" s="310">
        <v>56</v>
      </c>
      <c r="L55" s="23" t="str">
        <f t="shared" si="1"/>
        <v/>
      </c>
      <c r="M55" s="20" t="str">
        <f t="shared" si="2"/>
        <v/>
      </c>
      <c r="N55" s="16" t="str">
        <f t="shared" si="41"/>
        <v/>
      </c>
      <c r="O55" s="17" t="str">
        <f t="shared" si="42"/>
        <v/>
      </c>
      <c r="P55" s="31" t="str">
        <f t="shared" si="43"/>
        <v/>
      </c>
      <c r="Q55" s="20" t="str">
        <f t="shared" si="3"/>
        <v/>
      </c>
      <c r="R55" s="35" t="str">
        <f t="shared" si="4"/>
        <v/>
      </c>
      <c r="S55" s="29" t="str">
        <f t="shared" si="44"/>
        <v/>
      </c>
      <c r="T55" s="310">
        <v>56</v>
      </c>
      <c r="U55" s="23" t="str">
        <f t="shared" si="5"/>
        <v/>
      </c>
      <c r="V55" s="20" t="str">
        <f t="shared" si="6"/>
        <v/>
      </c>
      <c r="W55" s="21" t="str">
        <f t="shared" si="45"/>
        <v/>
      </c>
      <c r="X55" s="17" t="str">
        <f t="shared" si="46"/>
        <v/>
      </c>
      <c r="Y55" s="31" t="str">
        <f t="shared" si="47"/>
        <v/>
      </c>
      <c r="Z55" s="20" t="str">
        <f t="shared" si="7"/>
        <v/>
      </c>
      <c r="AA55" s="35" t="str">
        <f t="shared" si="8"/>
        <v/>
      </c>
      <c r="AB55" s="29" t="str">
        <f t="shared" si="48"/>
        <v/>
      </c>
      <c r="AC55" s="310">
        <v>56</v>
      </c>
      <c r="AD55" s="23" t="str">
        <f t="shared" si="9"/>
        <v/>
      </c>
      <c r="AE55" s="20" t="str">
        <f t="shared" si="10"/>
        <v/>
      </c>
      <c r="AF55" s="21" t="str">
        <f t="shared" si="49"/>
        <v/>
      </c>
      <c r="AG55" s="17" t="str">
        <f t="shared" si="50"/>
        <v/>
      </c>
      <c r="AH55" s="31" t="str">
        <f t="shared" si="51"/>
        <v/>
      </c>
      <c r="AI55" s="20" t="str">
        <f t="shared" si="11"/>
        <v/>
      </c>
      <c r="AJ55" s="35" t="str">
        <f t="shared" si="12"/>
        <v/>
      </c>
      <c r="AK55" s="29" t="str">
        <f t="shared" si="52"/>
        <v/>
      </c>
      <c r="AL55" s="310">
        <v>56</v>
      </c>
      <c r="AM55" s="23" t="str">
        <f t="shared" si="13"/>
        <v/>
      </c>
      <c r="AN55" s="20" t="str">
        <f t="shared" si="14"/>
        <v/>
      </c>
      <c r="AO55" s="21" t="str">
        <f t="shared" si="53"/>
        <v/>
      </c>
      <c r="AP55" s="17" t="str">
        <f t="shared" si="54"/>
        <v/>
      </c>
      <c r="AQ55" s="31" t="str">
        <f t="shared" si="55"/>
        <v/>
      </c>
      <c r="AR55" s="20" t="str">
        <f t="shared" si="15"/>
        <v/>
      </c>
      <c r="AS55" s="35" t="str">
        <f t="shared" si="16"/>
        <v/>
      </c>
      <c r="AT55" s="29" t="str">
        <f t="shared" si="56"/>
        <v/>
      </c>
      <c r="AU55" s="310">
        <v>56</v>
      </c>
      <c r="AV55" s="23" t="str">
        <f t="shared" si="17"/>
        <v/>
      </c>
      <c r="AW55" s="20" t="str">
        <f t="shared" si="18"/>
        <v/>
      </c>
      <c r="AX55" s="21" t="str">
        <f t="shared" si="57"/>
        <v/>
      </c>
      <c r="AY55" s="17" t="str">
        <f t="shared" si="58"/>
        <v/>
      </c>
      <c r="AZ55" s="31" t="str">
        <f t="shared" si="59"/>
        <v/>
      </c>
      <c r="BA55" s="20" t="str">
        <f t="shared" si="19"/>
        <v/>
      </c>
      <c r="BB55" s="35" t="str">
        <f t="shared" si="20"/>
        <v/>
      </c>
      <c r="BC55" s="29" t="str">
        <f t="shared" si="60"/>
        <v/>
      </c>
      <c r="BD55" s="310">
        <v>56</v>
      </c>
      <c r="BE55" s="23" t="str">
        <f t="shared" si="21"/>
        <v/>
      </c>
      <c r="BF55" s="20" t="str">
        <f t="shared" si="22"/>
        <v/>
      </c>
      <c r="BG55" s="21" t="str">
        <f t="shared" si="61"/>
        <v/>
      </c>
      <c r="BH55" s="17" t="str">
        <f t="shared" si="62"/>
        <v/>
      </c>
      <c r="BI55" s="31" t="str">
        <f t="shared" si="63"/>
        <v/>
      </c>
      <c r="BJ55" s="20" t="str">
        <f t="shared" si="23"/>
        <v/>
      </c>
      <c r="BK55" s="35" t="str">
        <f t="shared" si="24"/>
        <v/>
      </c>
      <c r="BL55" s="29" t="str">
        <f t="shared" si="64"/>
        <v/>
      </c>
      <c r="BM55" s="310">
        <v>56</v>
      </c>
      <c r="BN55" s="23" t="str">
        <f t="shared" si="25"/>
        <v/>
      </c>
      <c r="BO55" s="20" t="str">
        <f t="shared" si="26"/>
        <v/>
      </c>
      <c r="BP55" s="21" t="str">
        <f t="shared" si="65"/>
        <v/>
      </c>
      <c r="BQ55" s="17" t="str">
        <f t="shared" si="66"/>
        <v/>
      </c>
      <c r="BR55" s="31" t="str">
        <f t="shared" si="67"/>
        <v/>
      </c>
      <c r="BS55" s="20" t="str">
        <f t="shared" si="27"/>
        <v/>
      </c>
      <c r="BT55" s="35" t="str">
        <f t="shared" si="28"/>
        <v/>
      </c>
      <c r="BU55" s="29" t="str">
        <f t="shared" si="68"/>
        <v/>
      </c>
      <c r="BV55" s="2">
        <v>56</v>
      </c>
      <c r="BX55" s="50">
        <v>56</v>
      </c>
      <c r="BY55" s="63">
        <f t="shared" si="29"/>
        <v>0</v>
      </c>
      <c r="BZ55" s="63">
        <f t="shared" si="69"/>
        <v>23.7</v>
      </c>
      <c r="CA55" s="63" t="e">
        <f t="shared" si="70"/>
        <v>#DIV/0!</v>
      </c>
      <c r="CB55" s="64" t="e">
        <f t="shared" si="30"/>
        <v>#DIV/0!</v>
      </c>
      <c r="CC55" s="65" t="e">
        <f t="shared" si="71"/>
        <v>#DIV/0!</v>
      </c>
      <c r="CD55" s="52">
        <f t="shared" si="72"/>
        <v>10.472570299999999</v>
      </c>
      <c r="CE55" s="13" t="e">
        <f t="shared" si="77"/>
        <v>#DIV/0!</v>
      </c>
      <c r="CF55" s="14" t="e">
        <f t="shared" si="78"/>
        <v>#DIV/0!</v>
      </c>
      <c r="CG55" s="53" t="e">
        <f t="shared" si="73"/>
        <v>#DIV/0!</v>
      </c>
      <c r="CH55" s="12"/>
      <c r="CI55" s="50">
        <v>56</v>
      </c>
      <c r="CJ55" s="63">
        <f t="shared" si="74"/>
        <v>0</v>
      </c>
      <c r="CK55" s="63">
        <f t="shared" si="74"/>
        <v>23.7</v>
      </c>
      <c r="CL55" s="63" t="e">
        <f t="shared" si="74"/>
        <v>#DIV/0!</v>
      </c>
      <c r="CM55" s="63" t="e">
        <f t="shared" si="74"/>
        <v>#DIV/0!</v>
      </c>
      <c r="CN55" s="73" t="e">
        <f t="shared" si="74"/>
        <v>#DIV/0!</v>
      </c>
      <c r="CO55" s="63" t="e">
        <f t="shared" si="75"/>
        <v>#DIV/0!</v>
      </c>
      <c r="CP55" s="73" t="e">
        <f t="shared" si="76"/>
        <v>#DIV/0!</v>
      </c>
      <c r="CQ55"/>
      <c r="CR55"/>
      <c r="CS55"/>
      <c r="CT55"/>
      <c r="CU55"/>
      <c r="CV55"/>
    </row>
    <row r="56" spans="1:100" ht="15" customHeight="1">
      <c r="A56" s="2">
        <v>57</v>
      </c>
      <c r="B56" s="22">
        <f t="shared" si="0"/>
        <v>0</v>
      </c>
      <c r="C56" s="15">
        <f t="shared" si="33"/>
        <v>23.9</v>
      </c>
      <c r="D56" s="77" t="e">
        <f t="shared" si="34"/>
        <v>#DIV/0!</v>
      </c>
      <c r="E56" s="16" t="e">
        <f t="shared" si="35"/>
        <v>#DIV/0!</v>
      </c>
      <c r="F56" s="17" t="e">
        <f t="shared" si="36"/>
        <v>#DIV/0!</v>
      </c>
      <c r="G56" s="31">
        <f t="shared" si="37"/>
        <v>10.557518099999999</v>
      </c>
      <c r="H56" s="20" t="e">
        <f t="shared" si="38"/>
        <v>#DIV/0!</v>
      </c>
      <c r="I56" s="35" t="e">
        <f t="shared" si="39"/>
        <v>#DIV/0!</v>
      </c>
      <c r="J56" s="29" t="e">
        <f t="shared" si="40"/>
        <v>#DIV/0!</v>
      </c>
      <c r="K56" s="310">
        <v>57</v>
      </c>
      <c r="L56" s="23" t="str">
        <f t="shared" si="1"/>
        <v/>
      </c>
      <c r="M56" s="20" t="str">
        <f t="shared" si="2"/>
        <v/>
      </c>
      <c r="N56" s="16" t="str">
        <f t="shared" si="41"/>
        <v/>
      </c>
      <c r="O56" s="17" t="str">
        <f t="shared" si="42"/>
        <v/>
      </c>
      <c r="P56" s="31" t="str">
        <f t="shared" si="43"/>
        <v/>
      </c>
      <c r="Q56" s="20" t="str">
        <f t="shared" si="3"/>
        <v/>
      </c>
      <c r="R56" s="35" t="str">
        <f t="shared" si="4"/>
        <v/>
      </c>
      <c r="S56" s="29" t="str">
        <f t="shared" si="44"/>
        <v/>
      </c>
      <c r="T56" s="310">
        <v>57</v>
      </c>
      <c r="U56" s="23" t="str">
        <f t="shared" si="5"/>
        <v/>
      </c>
      <c r="V56" s="20" t="str">
        <f t="shared" si="6"/>
        <v/>
      </c>
      <c r="W56" s="21" t="str">
        <f t="shared" si="45"/>
        <v/>
      </c>
      <c r="X56" s="17" t="str">
        <f t="shared" si="46"/>
        <v/>
      </c>
      <c r="Y56" s="31" t="str">
        <f t="shared" si="47"/>
        <v/>
      </c>
      <c r="Z56" s="20" t="str">
        <f t="shared" si="7"/>
        <v/>
      </c>
      <c r="AA56" s="35" t="str">
        <f t="shared" si="8"/>
        <v/>
      </c>
      <c r="AB56" s="29" t="str">
        <f t="shared" si="48"/>
        <v/>
      </c>
      <c r="AC56" s="310">
        <v>57</v>
      </c>
      <c r="AD56" s="23" t="str">
        <f t="shared" si="9"/>
        <v/>
      </c>
      <c r="AE56" s="20" t="str">
        <f t="shared" si="10"/>
        <v/>
      </c>
      <c r="AF56" s="21" t="str">
        <f t="shared" si="49"/>
        <v/>
      </c>
      <c r="AG56" s="17" t="str">
        <f t="shared" si="50"/>
        <v/>
      </c>
      <c r="AH56" s="31" t="str">
        <f t="shared" si="51"/>
        <v/>
      </c>
      <c r="AI56" s="20" t="str">
        <f t="shared" si="11"/>
        <v/>
      </c>
      <c r="AJ56" s="35" t="str">
        <f t="shared" si="12"/>
        <v/>
      </c>
      <c r="AK56" s="29" t="str">
        <f t="shared" si="52"/>
        <v/>
      </c>
      <c r="AL56" s="310">
        <v>57</v>
      </c>
      <c r="AM56" s="23" t="str">
        <f t="shared" si="13"/>
        <v/>
      </c>
      <c r="AN56" s="20" t="str">
        <f t="shared" si="14"/>
        <v/>
      </c>
      <c r="AO56" s="21" t="str">
        <f t="shared" si="53"/>
        <v/>
      </c>
      <c r="AP56" s="17" t="str">
        <f t="shared" si="54"/>
        <v/>
      </c>
      <c r="AQ56" s="31" t="str">
        <f t="shared" si="55"/>
        <v/>
      </c>
      <c r="AR56" s="20" t="str">
        <f t="shared" si="15"/>
        <v/>
      </c>
      <c r="AS56" s="35" t="str">
        <f t="shared" si="16"/>
        <v/>
      </c>
      <c r="AT56" s="29" t="str">
        <f t="shared" si="56"/>
        <v/>
      </c>
      <c r="AU56" s="310">
        <v>57</v>
      </c>
      <c r="AV56" s="23" t="str">
        <f t="shared" si="17"/>
        <v/>
      </c>
      <c r="AW56" s="20" t="str">
        <f t="shared" si="18"/>
        <v/>
      </c>
      <c r="AX56" s="21" t="str">
        <f t="shared" si="57"/>
        <v/>
      </c>
      <c r="AY56" s="17" t="str">
        <f t="shared" si="58"/>
        <v/>
      </c>
      <c r="AZ56" s="31" t="str">
        <f t="shared" si="59"/>
        <v/>
      </c>
      <c r="BA56" s="20" t="str">
        <f t="shared" si="19"/>
        <v/>
      </c>
      <c r="BB56" s="35" t="str">
        <f t="shared" si="20"/>
        <v/>
      </c>
      <c r="BC56" s="29" t="str">
        <f t="shared" si="60"/>
        <v/>
      </c>
      <c r="BD56" s="310">
        <v>57</v>
      </c>
      <c r="BE56" s="23" t="str">
        <f t="shared" si="21"/>
        <v/>
      </c>
      <c r="BF56" s="20" t="str">
        <f t="shared" si="22"/>
        <v/>
      </c>
      <c r="BG56" s="21" t="str">
        <f t="shared" si="61"/>
        <v/>
      </c>
      <c r="BH56" s="17" t="str">
        <f t="shared" si="62"/>
        <v/>
      </c>
      <c r="BI56" s="31" t="str">
        <f t="shared" si="63"/>
        <v/>
      </c>
      <c r="BJ56" s="20" t="str">
        <f t="shared" si="23"/>
        <v/>
      </c>
      <c r="BK56" s="35" t="str">
        <f t="shared" si="24"/>
        <v/>
      </c>
      <c r="BL56" s="29" t="str">
        <f t="shared" si="64"/>
        <v/>
      </c>
      <c r="BM56" s="310">
        <v>57</v>
      </c>
      <c r="BN56" s="23" t="str">
        <f t="shared" si="25"/>
        <v/>
      </c>
      <c r="BO56" s="20" t="str">
        <f t="shared" si="26"/>
        <v/>
      </c>
      <c r="BP56" s="21" t="str">
        <f t="shared" si="65"/>
        <v/>
      </c>
      <c r="BQ56" s="17" t="str">
        <f t="shared" si="66"/>
        <v/>
      </c>
      <c r="BR56" s="31" t="str">
        <f t="shared" si="67"/>
        <v/>
      </c>
      <c r="BS56" s="20" t="str">
        <f t="shared" si="27"/>
        <v/>
      </c>
      <c r="BT56" s="35" t="str">
        <f t="shared" si="28"/>
        <v/>
      </c>
      <c r="BU56" s="29" t="str">
        <f t="shared" si="68"/>
        <v/>
      </c>
      <c r="BV56" s="2">
        <v>57</v>
      </c>
      <c r="BX56" s="50">
        <v>57</v>
      </c>
      <c r="BY56" s="63">
        <f t="shared" si="29"/>
        <v>0</v>
      </c>
      <c r="BZ56" s="63">
        <f t="shared" si="69"/>
        <v>23.9</v>
      </c>
      <c r="CA56" s="63" t="e">
        <f t="shared" si="70"/>
        <v>#DIV/0!</v>
      </c>
      <c r="CB56" s="64" t="e">
        <f t="shared" si="30"/>
        <v>#DIV/0!</v>
      </c>
      <c r="CC56" s="65" t="e">
        <f t="shared" si="71"/>
        <v>#DIV/0!</v>
      </c>
      <c r="CD56" s="52">
        <f t="shared" si="72"/>
        <v>10.557518099999999</v>
      </c>
      <c r="CE56" s="13" t="e">
        <f t="shared" si="77"/>
        <v>#DIV/0!</v>
      </c>
      <c r="CF56" s="14" t="e">
        <f t="shared" si="78"/>
        <v>#DIV/0!</v>
      </c>
      <c r="CG56" s="53" t="e">
        <f t="shared" si="73"/>
        <v>#DIV/0!</v>
      </c>
      <c r="CH56" s="12"/>
      <c r="CI56" s="50">
        <v>57</v>
      </c>
      <c r="CJ56" s="63">
        <f t="shared" si="74"/>
        <v>0</v>
      </c>
      <c r="CK56" s="63">
        <f t="shared" si="74"/>
        <v>23.9</v>
      </c>
      <c r="CL56" s="63" t="e">
        <f t="shared" si="74"/>
        <v>#DIV/0!</v>
      </c>
      <c r="CM56" s="63" t="e">
        <f t="shared" si="74"/>
        <v>#DIV/0!</v>
      </c>
      <c r="CN56" s="73" t="e">
        <f t="shared" si="74"/>
        <v>#DIV/0!</v>
      </c>
      <c r="CO56" s="63" t="e">
        <f t="shared" si="75"/>
        <v>#DIV/0!</v>
      </c>
      <c r="CP56" s="73" t="e">
        <f t="shared" si="76"/>
        <v>#DIV/0!</v>
      </c>
      <c r="CQ56"/>
      <c r="CR56"/>
      <c r="CS56"/>
      <c r="CT56"/>
      <c r="CU56"/>
      <c r="CV56"/>
    </row>
    <row r="57" spans="1:100" ht="15" customHeight="1">
      <c r="A57" s="2">
        <v>58</v>
      </c>
      <c r="B57" s="22">
        <f t="shared" si="0"/>
        <v>0</v>
      </c>
      <c r="C57" s="15">
        <f t="shared" si="33"/>
        <v>24.1</v>
      </c>
      <c r="D57" s="77" t="e">
        <f t="shared" si="34"/>
        <v>#DIV/0!</v>
      </c>
      <c r="E57" s="16" t="e">
        <f t="shared" si="35"/>
        <v>#DIV/0!</v>
      </c>
      <c r="F57" s="17" t="e">
        <f t="shared" si="36"/>
        <v>#DIV/0!</v>
      </c>
      <c r="G57" s="31">
        <f t="shared" si="37"/>
        <v>10.642465900000001</v>
      </c>
      <c r="H57" s="20" t="e">
        <f t="shared" si="38"/>
        <v>#DIV/0!</v>
      </c>
      <c r="I57" s="35" t="e">
        <f t="shared" si="39"/>
        <v>#DIV/0!</v>
      </c>
      <c r="J57" s="29" t="e">
        <f t="shared" si="40"/>
        <v>#DIV/0!</v>
      </c>
      <c r="K57" s="310">
        <v>58</v>
      </c>
      <c r="L57" s="23" t="str">
        <f t="shared" si="1"/>
        <v/>
      </c>
      <c r="M57" s="20" t="str">
        <f t="shared" si="2"/>
        <v/>
      </c>
      <c r="N57" s="16" t="str">
        <f t="shared" si="41"/>
        <v/>
      </c>
      <c r="O57" s="17" t="str">
        <f t="shared" si="42"/>
        <v/>
      </c>
      <c r="P57" s="31" t="str">
        <f t="shared" si="43"/>
        <v/>
      </c>
      <c r="Q57" s="20" t="str">
        <f t="shared" si="3"/>
        <v/>
      </c>
      <c r="R57" s="35" t="str">
        <f t="shared" si="4"/>
        <v/>
      </c>
      <c r="S57" s="29" t="str">
        <f t="shared" si="44"/>
        <v/>
      </c>
      <c r="T57" s="310">
        <v>58</v>
      </c>
      <c r="U57" s="23" t="str">
        <f t="shared" si="5"/>
        <v/>
      </c>
      <c r="V57" s="20" t="str">
        <f t="shared" si="6"/>
        <v/>
      </c>
      <c r="W57" s="21" t="str">
        <f t="shared" si="45"/>
        <v/>
      </c>
      <c r="X57" s="17" t="str">
        <f t="shared" si="46"/>
        <v/>
      </c>
      <c r="Y57" s="31" t="str">
        <f t="shared" si="47"/>
        <v/>
      </c>
      <c r="Z57" s="20" t="str">
        <f t="shared" si="7"/>
        <v/>
      </c>
      <c r="AA57" s="35" t="str">
        <f t="shared" si="8"/>
        <v/>
      </c>
      <c r="AB57" s="29" t="str">
        <f t="shared" si="48"/>
        <v/>
      </c>
      <c r="AC57" s="310">
        <v>58</v>
      </c>
      <c r="AD57" s="23" t="str">
        <f t="shared" si="9"/>
        <v/>
      </c>
      <c r="AE57" s="20" t="str">
        <f t="shared" si="10"/>
        <v/>
      </c>
      <c r="AF57" s="21" t="str">
        <f t="shared" si="49"/>
        <v/>
      </c>
      <c r="AG57" s="17" t="str">
        <f t="shared" si="50"/>
        <v/>
      </c>
      <c r="AH57" s="31" t="str">
        <f t="shared" si="51"/>
        <v/>
      </c>
      <c r="AI57" s="20" t="str">
        <f t="shared" si="11"/>
        <v/>
      </c>
      <c r="AJ57" s="35" t="str">
        <f t="shared" si="12"/>
        <v/>
      </c>
      <c r="AK57" s="29" t="str">
        <f t="shared" si="52"/>
        <v/>
      </c>
      <c r="AL57" s="310">
        <v>58</v>
      </c>
      <c r="AM57" s="23" t="str">
        <f t="shared" si="13"/>
        <v/>
      </c>
      <c r="AN57" s="20" t="str">
        <f t="shared" si="14"/>
        <v/>
      </c>
      <c r="AO57" s="21" t="str">
        <f t="shared" si="53"/>
        <v/>
      </c>
      <c r="AP57" s="17" t="str">
        <f t="shared" si="54"/>
        <v/>
      </c>
      <c r="AQ57" s="31" t="str">
        <f t="shared" si="55"/>
        <v/>
      </c>
      <c r="AR57" s="20" t="str">
        <f t="shared" si="15"/>
        <v/>
      </c>
      <c r="AS57" s="35" t="str">
        <f t="shared" si="16"/>
        <v/>
      </c>
      <c r="AT57" s="29" t="str">
        <f t="shared" si="56"/>
        <v/>
      </c>
      <c r="AU57" s="310">
        <v>58</v>
      </c>
      <c r="AV57" s="23" t="str">
        <f t="shared" si="17"/>
        <v/>
      </c>
      <c r="AW57" s="20" t="str">
        <f t="shared" si="18"/>
        <v/>
      </c>
      <c r="AX57" s="21" t="str">
        <f t="shared" si="57"/>
        <v/>
      </c>
      <c r="AY57" s="17" t="str">
        <f t="shared" si="58"/>
        <v/>
      </c>
      <c r="AZ57" s="31" t="str">
        <f t="shared" si="59"/>
        <v/>
      </c>
      <c r="BA57" s="20" t="str">
        <f t="shared" si="19"/>
        <v/>
      </c>
      <c r="BB57" s="35" t="str">
        <f t="shared" si="20"/>
        <v/>
      </c>
      <c r="BC57" s="29" t="str">
        <f t="shared" si="60"/>
        <v/>
      </c>
      <c r="BD57" s="310">
        <v>58</v>
      </c>
      <c r="BE57" s="23" t="str">
        <f t="shared" si="21"/>
        <v/>
      </c>
      <c r="BF57" s="20" t="str">
        <f t="shared" si="22"/>
        <v/>
      </c>
      <c r="BG57" s="21" t="str">
        <f t="shared" si="61"/>
        <v/>
      </c>
      <c r="BH57" s="17" t="str">
        <f t="shared" si="62"/>
        <v/>
      </c>
      <c r="BI57" s="31" t="str">
        <f t="shared" si="63"/>
        <v/>
      </c>
      <c r="BJ57" s="20" t="str">
        <f t="shared" si="23"/>
        <v/>
      </c>
      <c r="BK57" s="35" t="str">
        <f t="shared" si="24"/>
        <v/>
      </c>
      <c r="BL57" s="29" t="str">
        <f t="shared" si="64"/>
        <v/>
      </c>
      <c r="BM57" s="310">
        <v>58</v>
      </c>
      <c r="BN57" s="23" t="str">
        <f t="shared" si="25"/>
        <v/>
      </c>
      <c r="BO57" s="20" t="str">
        <f t="shared" si="26"/>
        <v/>
      </c>
      <c r="BP57" s="21" t="str">
        <f t="shared" si="65"/>
        <v/>
      </c>
      <c r="BQ57" s="17" t="str">
        <f t="shared" si="66"/>
        <v/>
      </c>
      <c r="BR57" s="31" t="str">
        <f t="shared" si="67"/>
        <v/>
      </c>
      <c r="BS57" s="20" t="str">
        <f t="shared" si="27"/>
        <v/>
      </c>
      <c r="BT57" s="35" t="str">
        <f t="shared" si="28"/>
        <v/>
      </c>
      <c r="BU57" s="29" t="str">
        <f t="shared" si="68"/>
        <v/>
      </c>
      <c r="BV57" s="2">
        <v>58</v>
      </c>
      <c r="BX57" s="50">
        <v>58</v>
      </c>
      <c r="BY57" s="63">
        <f t="shared" si="29"/>
        <v>0</v>
      </c>
      <c r="BZ57" s="63">
        <f t="shared" si="69"/>
        <v>24.1</v>
      </c>
      <c r="CA57" s="63" t="e">
        <f t="shared" si="70"/>
        <v>#DIV/0!</v>
      </c>
      <c r="CB57" s="64" t="e">
        <f t="shared" si="30"/>
        <v>#DIV/0!</v>
      </c>
      <c r="CC57" s="65" t="e">
        <f t="shared" si="71"/>
        <v>#DIV/0!</v>
      </c>
      <c r="CD57" s="52">
        <f t="shared" si="72"/>
        <v>10.642465900000001</v>
      </c>
      <c r="CE57" s="13" t="e">
        <f t="shared" si="77"/>
        <v>#DIV/0!</v>
      </c>
      <c r="CF57" s="14" t="e">
        <f t="shared" si="78"/>
        <v>#DIV/0!</v>
      </c>
      <c r="CG57" s="53" t="e">
        <f t="shared" si="73"/>
        <v>#DIV/0!</v>
      </c>
      <c r="CH57" s="12"/>
      <c r="CI57" s="50">
        <v>58</v>
      </c>
      <c r="CJ57" s="63">
        <f t="shared" si="74"/>
        <v>0</v>
      </c>
      <c r="CK57" s="63">
        <f t="shared" si="74"/>
        <v>24.1</v>
      </c>
      <c r="CL57" s="63" t="e">
        <f t="shared" si="74"/>
        <v>#DIV/0!</v>
      </c>
      <c r="CM57" s="63" t="e">
        <f t="shared" si="74"/>
        <v>#DIV/0!</v>
      </c>
      <c r="CN57" s="73" t="e">
        <f t="shared" si="74"/>
        <v>#DIV/0!</v>
      </c>
      <c r="CO57" s="63" t="e">
        <f t="shared" si="75"/>
        <v>#DIV/0!</v>
      </c>
      <c r="CP57" s="73" t="e">
        <f t="shared" si="76"/>
        <v>#DIV/0!</v>
      </c>
    </row>
    <row r="58" spans="1:100" ht="15" customHeight="1">
      <c r="A58" s="2">
        <v>59</v>
      </c>
      <c r="B58" s="22">
        <f t="shared" si="0"/>
        <v>0</v>
      </c>
      <c r="C58" s="15">
        <f t="shared" si="33"/>
        <v>24.2</v>
      </c>
      <c r="D58" s="77" t="e">
        <f t="shared" si="34"/>
        <v>#DIV/0!</v>
      </c>
      <c r="E58" s="16" t="e">
        <f t="shared" si="35"/>
        <v>#DIV/0!</v>
      </c>
      <c r="F58" s="17" t="e">
        <f t="shared" si="36"/>
        <v>#DIV/0!</v>
      </c>
      <c r="G58" s="31">
        <f t="shared" si="37"/>
        <v>10.6849398</v>
      </c>
      <c r="H58" s="20" t="e">
        <f t="shared" si="38"/>
        <v>#DIV/0!</v>
      </c>
      <c r="I58" s="35" t="e">
        <f t="shared" si="39"/>
        <v>#DIV/0!</v>
      </c>
      <c r="J58" s="29" t="e">
        <f t="shared" si="40"/>
        <v>#DIV/0!</v>
      </c>
      <c r="K58" s="310">
        <v>59</v>
      </c>
      <c r="L58" s="23" t="str">
        <f t="shared" si="1"/>
        <v/>
      </c>
      <c r="M58" s="20" t="str">
        <f t="shared" si="2"/>
        <v/>
      </c>
      <c r="N58" s="16" t="str">
        <f t="shared" si="41"/>
        <v/>
      </c>
      <c r="O58" s="17" t="str">
        <f t="shared" si="42"/>
        <v/>
      </c>
      <c r="P58" s="31" t="str">
        <f t="shared" si="43"/>
        <v/>
      </c>
      <c r="Q58" s="20" t="str">
        <f t="shared" si="3"/>
        <v/>
      </c>
      <c r="R58" s="35" t="str">
        <f t="shared" si="4"/>
        <v/>
      </c>
      <c r="S58" s="29" t="str">
        <f t="shared" si="44"/>
        <v/>
      </c>
      <c r="T58" s="310">
        <v>59</v>
      </c>
      <c r="U58" s="23" t="str">
        <f t="shared" si="5"/>
        <v/>
      </c>
      <c r="V58" s="20" t="str">
        <f t="shared" si="6"/>
        <v/>
      </c>
      <c r="W58" s="21" t="str">
        <f t="shared" si="45"/>
        <v/>
      </c>
      <c r="X58" s="17" t="str">
        <f t="shared" si="46"/>
        <v/>
      </c>
      <c r="Y58" s="31" t="str">
        <f t="shared" si="47"/>
        <v/>
      </c>
      <c r="Z58" s="20" t="str">
        <f t="shared" si="7"/>
        <v/>
      </c>
      <c r="AA58" s="35" t="str">
        <f t="shared" si="8"/>
        <v/>
      </c>
      <c r="AB58" s="29" t="str">
        <f t="shared" si="48"/>
        <v/>
      </c>
      <c r="AC58" s="310">
        <v>59</v>
      </c>
      <c r="AD58" s="23" t="str">
        <f t="shared" si="9"/>
        <v/>
      </c>
      <c r="AE58" s="20" t="str">
        <f t="shared" si="10"/>
        <v/>
      </c>
      <c r="AF58" s="21" t="str">
        <f t="shared" si="49"/>
        <v/>
      </c>
      <c r="AG58" s="17" t="str">
        <f t="shared" si="50"/>
        <v/>
      </c>
      <c r="AH58" s="31" t="str">
        <f t="shared" si="51"/>
        <v/>
      </c>
      <c r="AI58" s="20" t="str">
        <f t="shared" si="11"/>
        <v/>
      </c>
      <c r="AJ58" s="35" t="str">
        <f t="shared" si="12"/>
        <v/>
      </c>
      <c r="AK58" s="29" t="str">
        <f t="shared" si="52"/>
        <v/>
      </c>
      <c r="AL58" s="310">
        <v>59</v>
      </c>
      <c r="AM58" s="23" t="str">
        <f t="shared" si="13"/>
        <v/>
      </c>
      <c r="AN58" s="20" t="str">
        <f t="shared" si="14"/>
        <v/>
      </c>
      <c r="AO58" s="21" t="str">
        <f t="shared" si="53"/>
        <v/>
      </c>
      <c r="AP58" s="17" t="str">
        <f t="shared" si="54"/>
        <v/>
      </c>
      <c r="AQ58" s="31" t="str">
        <f t="shared" si="55"/>
        <v/>
      </c>
      <c r="AR58" s="20" t="str">
        <f t="shared" si="15"/>
        <v/>
      </c>
      <c r="AS58" s="35" t="str">
        <f t="shared" si="16"/>
        <v/>
      </c>
      <c r="AT58" s="29" t="str">
        <f t="shared" si="56"/>
        <v/>
      </c>
      <c r="AU58" s="310">
        <v>59</v>
      </c>
      <c r="AV58" s="23" t="str">
        <f t="shared" si="17"/>
        <v/>
      </c>
      <c r="AW58" s="20" t="str">
        <f t="shared" si="18"/>
        <v/>
      </c>
      <c r="AX58" s="21" t="str">
        <f t="shared" si="57"/>
        <v/>
      </c>
      <c r="AY58" s="17" t="str">
        <f t="shared" si="58"/>
        <v/>
      </c>
      <c r="AZ58" s="31" t="str">
        <f t="shared" si="59"/>
        <v/>
      </c>
      <c r="BA58" s="20" t="str">
        <f t="shared" si="19"/>
        <v/>
      </c>
      <c r="BB58" s="35" t="str">
        <f t="shared" si="20"/>
        <v/>
      </c>
      <c r="BC58" s="29" t="str">
        <f t="shared" si="60"/>
        <v/>
      </c>
      <c r="BD58" s="310">
        <v>59</v>
      </c>
      <c r="BE58" s="23" t="str">
        <f t="shared" si="21"/>
        <v/>
      </c>
      <c r="BF58" s="20" t="str">
        <f t="shared" si="22"/>
        <v/>
      </c>
      <c r="BG58" s="21" t="str">
        <f t="shared" si="61"/>
        <v/>
      </c>
      <c r="BH58" s="17" t="str">
        <f t="shared" si="62"/>
        <v/>
      </c>
      <c r="BI58" s="31" t="str">
        <f t="shared" si="63"/>
        <v/>
      </c>
      <c r="BJ58" s="20" t="str">
        <f t="shared" si="23"/>
        <v/>
      </c>
      <c r="BK58" s="35" t="str">
        <f t="shared" si="24"/>
        <v/>
      </c>
      <c r="BL58" s="29" t="str">
        <f t="shared" si="64"/>
        <v/>
      </c>
      <c r="BM58" s="310">
        <v>59</v>
      </c>
      <c r="BN58" s="23" t="str">
        <f t="shared" si="25"/>
        <v/>
      </c>
      <c r="BO58" s="20" t="str">
        <f t="shared" si="26"/>
        <v/>
      </c>
      <c r="BP58" s="21" t="str">
        <f t="shared" si="65"/>
        <v/>
      </c>
      <c r="BQ58" s="17" t="str">
        <f t="shared" si="66"/>
        <v/>
      </c>
      <c r="BR58" s="31" t="str">
        <f t="shared" si="67"/>
        <v/>
      </c>
      <c r="BS58" s="20" t="str">
        <f t="shared" si="27"/>
        <v/>
      </c>
      <c r="BT58" s="35" t="str">
        <f t="shared" si="28"/>
        <v/>
      </c>
      <c r="BU58" s="29" t="str">
        <f t="shared" si="68"/>
        <v/>
      </c>
      <c r="BV58" s="2">
        <v>59</v>
      </c>
      <c r="BX58" s="50">
        <v>59</v>
      </c>
      <c r="BY58" s="63">
        <f t="shared" si="29"/>
        <v>0</v>
      </c>
      <c r="BZ58" s="63">
        <f t="shared" si="69"/>
        <v>24.2</v>
      </c>
      <c r="CA58" s="63" t="e">
        <f t="shared" si="70"/>
        <v>#DIV/0!</v>
      </c>
      <c r="CB58" s="64" t="e">
        <f t="shared" si="30"/>
        <v>#DIV/0!</v>
      </c>
      <c r="CC58" s="65" t="e">
        <f t="shared" si="71"/>
        <v>#DIV/0!</v>
      </c>
      <c r="CD58" s="52">
        <f t="shared" si="72"/>
        <v>10.6849398</v>
      </c>
      <c r="CE58" s="13" t="e">
        <f t="shared" si="77"/>
        <v>#DIV/0!</v>
      </c>
      <c r="CF58" s="14" t="e">
        <f t="shared" si="78"/>
        <v>#DIV/0!</v>
      </c>
      <c r="CG58" s="53" t="e">
        <f t="shared" si="73"/>
        <v>#DIV/0!</v>
      </c>
      <c r="CH58" s="12"/>
      <c r="CI58" s="50">
        <v>59</v>
      </c>
      <c r="CJ58" s="63">
        <f t="shared" si="74"/>
        <v>0</v>
      </c>
      <c r="CK58" s="63">
        <f t="shared" si="74"/>
        <v>24.2</v>
      </c>
      <c r="CL58" s="63" t="e">
        <f t="shared" si="74"/>
        <v>#DIV/0!</v>
      </c>
      <c r="CM58" s="63" t="e">
        <f t="shared" si="74"/>
        <v>#DIV/0!</v>
      </c>
      <c r="CN58" s="73" t="e">
        <f t="shared" si="74"/>
        <v>#DIV/0!</v>
      </c>
      <c r="CO58" s="63" t="e">
        <f t="shared" si="75"/>
        <v>#DIV/0!</v>
      </c>
      <c r="CP58" s="73" t="e">
        <f t="shared" si="76"/>
        <v>#DIV/0!</v>
      </c>
    </row>
    <row r="59" spans="1:100" ht="15" customHeight="1" thickBot="1">
      <c r="A59" s="3">
        <v>60</v>
      </c>
      <c r="B59" s="24">
        <f t="shared" si="0"/>
        <v>0</v>
      </c>
      <c r="C59" s="201">
        <f t="shared" si="33"/>
        <v>24.4</v>
      </c>
      <c r="D59" s="202" t="e">
        <f t="shared" si="34"/>
        <v>#DIV/0!</v>
      </c>
      <c r="E59" s="203" t="e">
        <f t="shared" si="35"/>
        <v>#DIV/0!</v>
      </c>
      <c r="F59" s="182" t="e">
        <f t="shared" si="36"/>
        <v>#DIV/0!</v>
      </c>
      <c r="G59" s="183">
        <f t="shared" si="37"/>
        <v>10.769887600000001</v>
      </c>
      <c r="H59" s="184" t="e">
        <f t="shared" si="38"/>
        <v>#DIV/0!</v>
      </c>
      <c r="I59" s="185" t="e">
        <f t="shared" si="39"/>
        <v>#DIV/0!</v>
      </c>
      <c r="J59" s="186" t="e">
        <f t="shared" si="40"/>
        <v>#DIV/0!</v>
      </c>
      <c r="K59" s="310">
        <v>60</v>
      </c>
      <c r="L59" s="28" t="str">
        <f t="shared" si="1"/>
        <v/>
      </c>
      <c r="M59" s="25" t="str">
        <f t="shared" si="2"/>
        <v/>
      </c>
      <c r="N59" s="203" t="str">
        <f t="shared" si="41"/>
        <v/>
      </c>
      <c r="O59" s="182" t="str">
        <f t="shared" si="42"/>
        <v/>
      </c>
      <c r="P59" s="183" t="str">
        <f t="shared" si="43"/>
        <v/>
      </c>
      <c r="Q59" s="184" t="str">
        <f t="shared" si="3"/>
        <v/>
      </c>
      <c r="R59" s="185" t="str">
        <f t="shared" si="4"/>
        <v/>
      </c>
      <c r="S59" s="186" t="str">
        <f t="shared" si="44"/>
        <v/>
      </c>
      <c r="T59" s="310">
        <v>60</v>
      </c>
      <c r="U59" s="28" t="str">
        <f t="shared" si="5"/>
        <v/>
      </c>
      <c r="V59" s="25" t="str">
        <f t="shared" si="6"/>
        <v/>
      </c>
      <c r="W59" s="181" t="str">
        <f t="shared" si="45"/>
        <v/>
      </c>
      <c r="X59" s="182" t="str">
        <f t="shared" si="46"/>
        <v/>
      </c>
      <c r="Y59" s="183" t="str">
        <f t="shared" si="47"/>
        <v/>
      </c>
      <c r="Z59" s="184" t="str">
        <f t="shared" si="7"/>
        <v/>
      </c>
      <c r="AA59" s="185" t="str">
        <f t="shared" si="8"/>
        <v/>
      </c>
      <c r="AB59" s="186" t="str">
        <f t="shared" si="48"/>
        <v/>
      </c>
      <c r="AC59" s="310">
        <v>60</v>
      </c>
      <c r="AD59" s="28" t="str">
        <f t="shared" si="9"/>
        <v/>
      </c>
      <c r="AE59" s="25" t="str">
        <f t="shared" si="10"/>
        <v/>
      </c>
      <c r="AF59" s="181" t="str">
        <f t="shared" si="49"/>
        <v/>
      </c>
      <c r="AG59" s="182" t="str">
        <f t="shared" si="50"/>
        <v/>
      </c>
      <c r="AH59" s="183" t="str">
        <f t="shared" si="51"/>
        <v/>
      </c>
      <c r="AI59" s="184" t="str">
        <f t="shared" si="11"/>
        <v/>
      </c>
      <c r="AJ59" s="185" t="str">
        <f t="shared" si="12"/>
        <v/>
      </c>
      <c r="AK59" s="186" t="str">
        <f t="shared" si="52"/>
        <v/>
      </c>
      <c r="AL59" s="310">
        <v>60</v>
      </c>
      <c r="AM59" s="28" t="str">
        <f t="shared" si="13"/>
        <v/>
      </c>
      <c r="AN59" s="25" t="str">
        <f t="shared" si="14"/>
        <v/>
      </c>
      <c r="AO59" s="181" t="str">
        <f t="shared" si="53"/>
        <v/>
      </c>
      <c r="AP59" s="182" t="str">
        <f t="shared" si="54"/>
        <v/>
      </c>
      <c r="AQ59" s="183" t="str">
        <f t="shared" si="55"/>
        <v/>
      </c>
      <c r="AR59" s="184" t="str">
        <f t="shared" si="15"/>
        <v/>
      </c>
      <c r="AS59" s="185" t="str">
        <f t="shared" si="16"/>
        <v/>
      </c>
      <c r="AT59" s="186" t="str">
        <f t="shared" si="56"/>
        <v/>
      </c>
      <c r="AU59" s="310">
        <v>60</v>
      </c>
      <c r="AV59" s="28" t="str">
        <f t="shared" si="17"/>
        <v/>
      </c>
      <c r="AW59" s="25" t="str">
        <f t="shared" si="18"/>
        <v/>
      </c>
      <c r="AX59" s="181" t="str">
        <f t="shared" si="57"/>
        <v/>
      </c>
      <c r="AY59" s="182" t="str">
        <f t="shared" si="58"/>
        <v/>
      </c>
      <c r="AZ59" s="183" t="str">
        <f t="shared" si="59"/>
        <v/>
      </c>
      <c r="BA59" s="184" t="str">
        <f t="shared" si="19"/>
        <v/>
      </c>
      <c r="BB59" s="185" t="str">
        <f t="shared" si="20"/>
        <v/>
      </c>
      <c r="BC59" s="186" t="str">
        <f t="shared" si="60"/>
        <v/>
      </c>
      <c r="BD59" s="310">
        <v>60</v>
      </c>
      <c r="BE59" s="28" t="str">
        <f t="shared" si="21"/>
        <v/>
      </c>
      <c r="BF59" s="25" t="str">
        <f t="shared" si="22"/>
        <v/>
      </c>
      <c r="BG59" s="181" t="str">
        <f t="shared" si="61"/>
        <v/>
      </c>
      <c r="BH59" s="182" t="str">
        <f t="shared" si="62"/>
        <v/>
      </c>
      <c r="BI59" s="183" t="str">
        <f t="shared" si="63"/>
        <v/>
      </c>
      <c r="BJ59" s="184" t="str">
        <f t="shared" si="23"/>
        <v/>
      </c>
      <c r="BK59" s="185" t="str">
        <f t="shared" si="24"/>
        <v/>
      </c>
      <c r="BL59" s="186" t="str">
        <f t="shared" si="64"/>
        <v/>
      </c>
      <c r="BM59" s="310">
        <v>60</v>
      </c>
      <c r="BN59" s="28" t="str">
        <f t="shared" si="25"/>
        <v/>
      </c>
      <c r="BO59" s="25" t="str">
        <f t="shared" si="26"/>
        <v/>
      </c>
      <c r="BP59" s="181" t="str">
        <f t="shared" si="65"/>
        <v/>
      </c>
      <c r="BQ59" s="182" t="str">
        <f t="shared" si="66"/>
        <v/>
      </c>
      <c r="BR59" s="183" t="str">
        <f t="shared" si="67"/>
        <v/>
      </c>
      <c r="BS59" s="184" t="str">
        <f t="shared" si="27"/>
        <v/>
      </c>
      <c r="BT59" s="185" t="str">
        <f t="shared" si="28"/>
        <v/>
      </c>
      <c r="BU59" s="186" t="str">
        <f t="shared" si="68"/>
        <v/>
      </c>
      <c r="BV59" s="3">
        <v>60</v>
      </c>
      <c r="BX59" s="51">
        <v>60</v>
      </c>
      <c r="BY59" s="66">
        <f t="shared" si="29"/>
        <v>0</v>
      </c>
      <c r="BZ59" s="312">
        <f t="shared" si="69"/>
        <v>24.4</v>
      </c>
      <c r="CA59" s="66" t="e">
        <f t="shared" si="70"/>
        <v>#DIV/0!</v>
      </c>
      <c r="CB59" s="67" t="e">
        <f t="shared" si="30"/>
        <v>#DIV/0!</v>
      </c>
      <c r="CC59" s="68" t="e">
        <f t="shared" si="71"/>
        <v>#DIV/0!</v>
      </c>
      <c r="CD59" s="54">
        <f t="shared" si="72"/>
        <v>10.769887600000001</v>
      </c>
      <c r="CE59" s="195" t="e">
        <f t="shared" si="77"/>
        <v>#DIV/0!</v>
      </c>
      <c r="CF59" s="196" t="e">
        <f t="shared" si="78"/>
        <v>#DIV/0!</v>
      </c>
      <c r="CG59" s="57" t="e">
        <f t="shared" si="73"/>
        <v>#DIV/0!</v>
      </c>
      <c r="CH59" s="12"/>
      <c r="CI59" s="51">
        <v>60</v>
      </c>
      <c r="CJ59" s="66">
        <f t="shared" si="74"/>
        <v>0</v>
      </c>
      <c r="CK59" s="66">
        <f t="shared" si="74"/>
        <v>24.4</v>
      </c>
      <c r="CL59" s="66" t="e">
        <f t="shared" si="74"/>
        <v>#DIV/0!</v>
      </c>
      <c r="CM59" s="66" t="e">
        <f t="shared" si="74"/>
        <v>#DIV/0!</v>
      </c>
      <c r="CN59" s="74" t="e">
        <f t="shared" si="74"/>
        <v>#DIV/0!</v>
      </c>
      <c r="CO59" s="66" t="e">
        <f t="shared" si="75"/>
        <v>#DIV/0!</v>
      </c>
      <c r="CP59" s="74" t="e">
        <f t="shared" si="76"/>
        <v>#DIV/0!</v>
      </c>
    </row>
    <row r="60" spans="1:100" ht="15" customHeight="1">
      <c r="A60" s="1">
        <v>61</v>
      </c>
      <c r="B60" s="18">
        <f t="shared" si="0"/>
        <v>0</v>
      </c>
      <c r="C60" s="37">
        <f t="shared" si="33"/>
        <v>24.5</v>
      </c>
      <c r="D60" s="204" t="e">
        <f t="shared" si="34"/>
        <v>#DIV/0!</v>
      </c>
      <c r="E60" s="187" t="e">
        <f t="shared" si="35"/>
        <v>#DIV/0!</v>
      </c>
      <c r="F60" s="188" t="e">
        <f t="shared" si="36"/>
        <v>#DIV/0!</v>
      </c>
      <c r="G60" s="189">
        <f t="shared" si="37"/>
        <v>10.8123615</v>
      </c>
      <c r="H60" s="37" t="e">
        <f t="shared" si="38"/>
        <v>#DIV/0!</v>
      </c>
      <c r="I60" s="38" t="e">
        <f t="shared" si="39"/>
        <v>#DIV/0!</v>
      </c>
      <c r="J60" s="190" t="e">
        <f t="shared" si="40"/>
        <v>#DIV/0!</v>
      </c>
      <c r="K60" s="310">
        <v>61</v>
      </c>
      <c r="L60" s="19" t="str">
        <f t="shared" si="1"/>
        <v/>
      </c>
      <c r="M60" s="15" t="str">
        <f t="shared" si="2"/>
        <v/>
      </c>
      <c r="N60" s="187" t="str">
        <f t="shared" si="41"/>
        <v/>
      </c>
      <c r="O60" s="188" t="str">
        <f t="shared" si="42"/>
        <v/>
      </c>
      <c r="P60" s="189" t="str">
        <f t="shared" si="43"/>
        <v/>
      </c>
      <c r="Q60" s="37" t="str">
        <f t="shared" si="3"/>
        <v/>
      </c>
      <c r="R60" s="38" t="str">
        <f t="shared" si="4"/>
        <v/>
      </c>
      <c r="S60" s="190" t="str">
        <f t="shared" si="44"/>
        <v/>
      </c>
      <c r="T60" s="310">
        <v>61</v>
      </c>
      <c r="U60" s="19" t="str">
        <f t="shared" si="5"/>
        <v/>
      </c>
      <c r="V60" s="15" t="str">
        <f t="shared" si="6"/>
        <v/>
      </c>
      <c r="W60" s="187" t="str">
        <f t="shared" si="45"/>
        <v/>
      </c>
      <c r="X60" s="188" t="str">
        <f t="shared" si="46"/>
        <v/>
      </c>
      <c r="Y60" s="189" t="str">
        <f t="shared" si="47"/>
        <v/>
      </c>
      <c r="Z60" s="37" t="str">
        <f t="shared" si="7"/>
        <v/>
      </c>
      <c r="AA60" s="38" t="str">
        <f t="shared" si="8"/>
        <v/>
      </c>
      <c r="AB60" s="190" t="str">
        <f t="shared" si="48"/>
        <v/>
      </c>
      <c r="AC60" s="310">
        <v>61</v>
      </c>
      <c r="AD60" s="19" t="str">
        <f t="shared" si="9"/>
        <v/>
      </c>
      <c r="AE60" s="15" t="str">
        <f t="shared" si="10"/>
        <v/>
      </c>
      <c r="AF60" s="187" t="str">
        <f t="shared" si="49"/>
        <v/>
      </c>
      <c r="AG60" s="188" t="str">
        <f t="shared" si="50"/>
        <v/>
      </c>
      <c r="AH60" s="189" t="str">
        <f t="shared" si="51"/>
        <v/>
      </c>
      <c r="AI60" s="37" t="str">
        <f t="shared" si="11"/>
        <v/>
      </c>
      <c r="AJ60" s="38" t="str">
        <f t="shared" si="12"/>
        <v/>
      </c>
      <c r="AK60" s="190" t="str">
        <f t="shared" si="52"/>
        <v/>
      </c>
      <c r="AL60" s="310">
        <v>61</v>
      </c>
      <c r="AM60" s="19" t="str">
        <f t="shared" si="13"/>
        <v/>
      </c>
      <c r="AN60" s="15" t="str">
        <f t="shared" si="14"/>
        <v/>
      </c>
      <c r="AO60" s="187" t="str">
        <f t="shared" si="53"/>
        <v/>
      </c>
      <c r="AP60" s="188" t="str">
        <f t="shared" si="54"/>
        <v/>
      </c>
      <c r="AQ60" s="189" t="str">
        <f t="shared" si="55"/>
        <v/>
      </c>
      <c r="AR60" s="37" t="str">
        <f t="shared" si="15"/>
        <v/>
      </c>
      <c r="AS60" s="38" t="str">
        <f t="shared" si="16"/>
        <v/>
      </c>
      <c r="AT60" s="190" t="str">
        <f t="shared" si="56"/>
        <v/>
      </c>
      <c r="AU60" s="310">
        <v>61</v>
      </c>
      <c r="AV60" s="19" t="str">
        <f t="shared" si="17"/>
        <v/>
      </c>
      <c r="AW60" s="15" t="str">
        <f t="shared" si="18"/>
        <v/>
      </c>
      <c r="AX60" s="187" t="str">
        <f t="shared" si="57"/>
        <v/>
      </c>
      <c r="AY60" s="188" t="str">
        <f t="shared" si="58"/>
        <v/>
      </c>
      <c r="AZ60" s="189" t="str">
        <f t="shared" si="59"/>
        <v/>
      </c>
      <c r="BA60" s="37" t="str">
        <f t="shared" si="19"/>
        <v/>
      </c>
      <c r="BB60" s="38" t="str">
        <f t="shared" si="20"/>
        <v/>
      </c>
      <c r="BC60" s="190" t="str">
        <f t="shared" si="60"/>
        <v/>
      </c>
      <c r="BD60" s="310">
        <v>61</v>
      </c>
      <c r="BE60" s="19" t="str">
        <f t="shared" si="21"/>
        <v/>
      </c>
      <c r="BF60" s="15" t="str">
        <f t="shared" si="22"/>
        <v/>
      </c>
      <c r="BG60" s="187" t="str">
        <f t="shared" si="61"/>
        <v/>
      </c>
      <c r="BH60" s="188" t="str">
        <f t="shared" si="62"/>
        <v/>
      </c>
      <c r="BI60" s="189" t="str">
        <f t="shared" si="63"/>
        <v/>
      </c>
      <c r="BJ60" s="37" t="str">
        <f t="shared" si="23"/>
        <v/>
      </c>
      <c r="BK60" s="38" t="str">
        <f t="shared" si="24"/>
        <v/>
      </c>
      <c r="BL60" s="190" t="str">
        <f t="shared" si="64"/>
        <v/>
      </c>
      <c r="BM60" s="310">
        <v>61</v>
      </c>
      <c r="BN60" s="19" t="str">
        <f t="shared" si="25"/>
        <v/>
      </c>
      <c r="BO60" s="15" t="str">
        <f t="shared" si="26"/>
        <v/>
      </c>
      <c r="BP60" s="187" t="str">
        <f t="shared" si="65"/>
        <v/>
      </c>
      <c r="BQ60" s="188" t="str">
        <f t="shared" si="66"/>
        <v/>
      </c>
      <c r="BR60" s="189" t="str">
        <f t="shared" si="67"/>
        <v/>
      </c>
      <c r="BS60" s="37" t="str">
        <f t="shared" si="27"/>
        <v/>
      </c>
      <c r="BT60" s="38" t="str">
        <f t="shared" si="28"/>
        <v/>
      </c>
      <c r="BU60" s="190" t="str">
        <f t="shared" si="68"/>
        <v/>
      </c>
      <c r="BV60" s="1">
        <v>61</v>
      </c>
      <c r="BX60" s="49">
        <v>61</v>
      </c>
      <c r="BY60" s="60">
        <f t="shared" si="29"/>
        <v>0</v>
      </c>
      <c r="BZ60" s="311">
        <f t="shared" si="69"/>
        <v>24.5</v>
      </c>
      <c r="CA60" s="60" t="e">
        <f t="shared" si="70"/>
        <v>#DIV/0!</v>
      </c>
      <c r="CB60" s="61" t="e">
        <f t="shared" si="30"/>
        <v>#DIV/0!</v>
      </c>
      <c r="CC60" s="62" t="e">
        <f t="shared" si="71"/>
        <v>#DIV/0!</v>
      </c>
      <c r="CD60" s="209">
        <f t="shared" si="72"/>
        <v>10.8123615</v>
      </c>
      <c r="CE60" s="193" t="e">
        <f t="shared" si="77"/>
        <v>#DIV/0!</v>
      </c>
      <c r="CF60" s="194" t="e">
        <f t="shared" si="78"/>
        <v>#DIV/0!</v>
      </c>
      <c r="CG60" s="215" t="e">
        <f t="shared" si="73"/>
        <v>#DIV/0!</v>
      </c>
      <c r="CH60" s="12"/>
      <c r="CI60" s="49">
        <v>61</v>
      </c>
      <c r="CJ60" s="60">
        <f t="shared" si="74"/>
        <v>0</v>
      </c>
      <c r="CK60" s="60">
        <f t="shared" si="74"/>
        <v>24.5</v>
      </c>
      <c r="CL60" s="60" t="e">
        <f t="shared" si="74"/>
        <v>#DIV/0!</v>
      </c>
      <c r="CM60" s="60" t="e">
        <f t="shared" si="74"/>
        <v>#DIV/0!</v>
      </c>
      <c r="CN60" s="72" t="e">
        <f t="shared" si="74"/>
        <v>#DIV/0!</v>
      </c>
      <c r="CO60" s="60" t="e">
        <f t="shared" si="75"/>
        <v>#DIV/0!</v>
      </c>
      <c r="CP60" s="72" t="e">
        <f t="shared" si="76"/>
        <v>#DIV/0!</v>
      </c>
    </row>
    <row r="61" spans="1:100" ht="15" customHeight="1">
      <c r="A61" s="2">
        <v>62</v>
      </c>
      <c r="B61" s="22">
        <f t="shared" si="0"/>
        <v>0</v>
      </c>
      <c r="C61" s="15">
        <f t="shared" si="33"/>
        <v>24.7</v>
      </c>
      <c r="D61" s="77" t="e">
        <f t="shared" si="34"/>
        <v>#DIV/0!</v>
      </c>
      <c r="E61" s="16" t="e">
        <f t="shared" si="35"/>
        <v>#DIV/0!</v>
      </c>
      <c r="F61" s="17" t="e">
        <f t="shared" si="36"/>
        <v>#DIV/0!</v>
      </c>
      <c r="G61" s="31">
        <f t="shared" si="37"/>
        <v>10.8973093</v>
      </c>
      <c r="H61" s="20" t="e">
        <f t="shared" si="38"/>
        <v>#DIV/0!</v>
      </c>
      <c r="I61" s="35" t="e">
        <f t="shared" si="39"/>
        <v>#DIV/0!</v>
      </c>
      <c r="J61" s="39" t="e">
        <f t="shared" si="40"/>
        <v>#DIV/0!</v>
      </c>
      <c r="K61" s="310">
        <v>62</v>
      </c>
      <c r="L61" s="23" t="str">
        <f t="shared" si="1"/>
        <v/>
      </c>
      <c r="M61" s="20" t="str">
        <f t="shared" si="2"/>
        <v/>
      </c>
      <c r="N61" s="16" t="str">
        <f t="shared" si="41"/>
        <v/>
      </c>
      <c r="O61" s="17" t="str">
        <f t="shared" si="42"/>
        <v/>
      </c>
      <c r="P61" s="31" t="str">
        <f t="shared" si="43"/>
        <v/>
      </c>
      <c r="Q61" s="20" t="str">
        <f t="shared" si="3"/>
        <v/>
      </c>
      <c r="R61" s="35" t="str">
        <f t="shared" si="4"/>
        <v/>
      </c>
      <c r="S61" s="39" t="str">
        <f t="shared" si="44"/>
        <v/>
      </c>
      <c r="T61" s="310">
        <v>62</v>
      </c>
      <c r="U61" s="23" t="str">
        <f t="shared" si="5"/>
        <v/>
      </c>
      <c r="V61" s="20" t="str">
        <f t="shared" si="6"/>
        <v/>
      </c>
      <c r="W61" s="21" t="str">
        <f t="shared" si="45"/>
        <v/>
      </c>
      <c r="X61" s="17" t="str">
        <f t="shared" si="46"/>
        <v/>
      </c>
      <c r="Y61" s="31" t="str">
        <f t="shared" si="47"/>
        <v/>
      </c>
      <c r="Z61" s="20" t="str">
        <f t="shared" si="7"/>
        <v/>
      </c>
      <c r="AA61" s="35" t="str">
        <f t="shared" si="8"/>
        <v/>
      </c>
      <c r="AB61" s="39" t="str">
        <f t="shared" si="48"/>
        <v/>
      </c>
      <c r="AC61" s="310">
        <v>62</v>
      </c>
      <c r="AD61" s="23" t="str">
        <f t="shared" si="9"/>
        <v/>
      </c>
      <c r="AE61" s="20" t="str">
        <f t="shared" si="10"/>
        <v/>
      </c>
      <c r="AF61" s="21" t="str">
        <f t="shared" si="49"/>
        <v/>
      </c>
      <c r="AG61" s="17" t="str">
        <f t="shared" si="50"/>
        <v/>
      </c>
      <c r="AH61" s="31" t="str">
        <f t="shared" si="51"/>
        <v/>
      </c>
      <c r="AI61" s="20" t="str">
        <f t="shared" si="11"/>
        <v/>
      </c>
      <c r="AJ61" s="35" t="str">
        <f t="shared" si="12"/>
        <v/>
      </c>
      <c r="AK61" s="39" t="str">
        <f t="shared" si="52"/>
        <v/>
      </c>
      <c r="AL61" s="310">
        <v>62</v>
      </c>
      <c r="AM61" s="23" t="str">
        <f t="shared" si="13"/>
        <v/>
      </c>
      <c r="AN61" s="20" t="str">
        <f t="shared" si="14"/>
        <v/>
      </c>
      <c r="AO61" s="21" t="str">
        <f t="shared" si="53"/>
        <v/>
      </c>
      <c r="AP61" s="17" t="str">
        <f t="shared" si="54"/>
        <v/>
      </c>
      <c r="AQ61" s="31" t="str">
        <f t="shared" si="55"/>
        <v/>
      </c>
      <c r="AR61" s="20" t="str">
        <f t="shared" si="15"/>
        <v/>
      </c>
      <c r="AS61" s="35" t="str">
        <f t="shared" si="16"/>
        <v/>
      </c>
      <c r="AT61" s="39" t="str">
        <f t="shared" si="56"/>
        <v/>
      </c>
      <c r="AU61" s="310">
        <v>62</v>
      </c>
      <c r="AV61" s="23" t="str">
        <f t="shared" si="17"/>
        <v/>
      </c>
      <c r="AW61" s="20" t="str">
        <f t="shared" si="18"/>
        <v/>
      </c>
      <c r="AX61" s="21" t="str">
        <f t="shared" si="57"/>
        <v/>
      </c>
      <c r="AY61" s="17" t="str">
        <f t="shared" si="58"/>
        <v/>
      </c>
      <c r="AZ61" s="31" t="str">
        <f t="shared" si="59"/>
        <v/>
      </c>
      <c r="BA61" s="20" t="str">
        <f t="shared" si="19"/>
        <v/>
      </c>
      <c r="BB61" s="35" t="str">
        <f t="shared" si="20"/>
        <v/>
      </c>
      <c r="BC61" s="39" t="str">
        <f t="shared" si="60"/>
        <v/>
      </c>
      <c r="BD61" s="310">
        <v>62</v>
      </c>
      <c r="BE61" s="23" t="str">
        <f t="shared" si="21"/>
        <v/>
      </c>
      <c r="BF61" s="20" t="str">
        <f t="shared" si="22"/>
        <v/>
      </c>
      <c r="BG61" s="21" t="str">
        <f t="shared" si="61"/>
        <v/>
      </c>
      <c r="BH61" s="17" t="str">
        <f t="shared" si="62"/>
        <v/>
      </c>
      <c r="BI61" s="31" t="str">
        <f t="shared" si="63"/>
        <v/>
      </c>
      <c r="BJ61" s="20" t="str">
        <f t="shared" si="23"/>
        <v/>
      </c>
      <c r="BK61" s="35" t="str">
        <f t="shared" si="24"/>
        <v/>
      </c>
      <c r="BL61" s="39" t="str">
        <f t="shared" si="64"/>
        <v/>
      </c>
      <c r="BM61" s="310">
        <v>62</v>
      </c>
      <c r="BN61" s="23" t="str">
        <f t="shared" si="25"/>
        <v/>
      </c>
      <c r="BO61" s="20" t="str">
        <f t="shared" si="26"/>
        <v/>
      </c>
      <c r="BP61" s="21" t="str">
        <f t="shared" si="65"/>
        <v/>
      </c>
      <c r="BQ61" s="17" t="str">
        <f t="shared" si="66"/>
        <v/>
      </c>
      <c r="BR61" s="31" t="str">
        <f t="shared" si="67"/>
        <v/>
      </c>
      <c r="BS61" s="20" t="str">
        <f t="shared" si="27"/>
        <v/>
      </c>
      <c r="BT61" s="35" t="str">
        <f t="shared" si="28"/>
        <v/>
      </c>
      <c r="BU61" s="39" t="str">
        <f t="shared" si="68"/>
        <v/>
      </c>
      <c r="BV61" s="2">
        <v>62</v>
      </c>
      <c r="BX61" s="50">
        <v>62</v>
      </c>
      <c r="BY61" s="63">
        <f t="shared" si="29"/>
        <v>0</v>
      </c>
      <c r="BZ61" s="63">
        <f t="shared" si="69"/>
        <v>24.7</v>
      </c>
      <c r="CA61" s="63" t="e">
        <f t="shared" si="70"/>
        <v>#DIV/0!</v>
      </c>
      <c r="CB61" s="64" t="e">
        <f t="shared" si="30"/>
        <v>#DIV/0!</v>
      </c>
      <c r="CC61" s="65" t="e">
        <f t="shared" si="71"/>
        <v>#DIV/0!</v>
      </c>
      <c r="CD61" s="52">
        <f t="shared" si="72"/>
        <v>10.8973093</v>
      </c>
      <c r="CE61" s="13" t="e">
        <f t="shared" si="77"/>
        <v>#DIV/0!</v>
      </c>
      <c r="CF61" s="14" t="e">
        <f t="shared" si="78"/>
        <v>#DIV/0!</v>
      </c>
      <c r="CG61" s="53" t="e">
        <f t="shared" si="73"/>
        <v>#DIV/0!</v>
      </c>
      <c r="CH61" s="12"/>
      <c r="CI61" s="50">
        <v>62</v>
      </c>
      <c r="CJ61" s="63">
        <f t="shared" ref="CJ61:CN99" si="79">IF($B$5&gt;$A61,NA(),BY61)</f>
        <v>0</v>
      </c>
      <c r="CK61" s="63">
        <f t="shared" si="79"/>
        <v>24.7</v>
      </c>
      <c r="CL61" s="63" t="e">
        <f t="shared" si="79"/>
        <v>#DIV/0!</v>
      </c>
      <c r="CM61" s="63" t="e">
        <f t="shared" si="79"/>
        <v>#DIV/0!</v>
      </c>
      <c r="CN61" s="73" t="e">
        <f t="shared" si="79"/>
        <v>#DIV/0!</v>
      </c>
      <c r="CO61" s="63" t="e">
        <f t="shared" si="75"/>
        <v>#DIV/0!</v>
      </c>
      <c r="CP61" s="73" t="e">
        <f t="shared" si="76"/>
        <v>#DIV/0!</v>
      </c>
    </row>
    <row r="62" spans="1:100" ht="15" customHeight="1">
      <c r="A62" s="2">
        <v>63</v>
      </c>
      <c r="B62" s="22">
        <f t="shared" si="0"/>
        <v>0</v>
      </c>
      <c r="C62" s="15">
        <f t="shared" si="33"/>
        <v>24.8</v>
      </c>
      <c r="D62" s="77" t="e">
        <f t="shared" si="34"/>
        <v>#DIV/0!</v>
      </c>
      <c r="E62" s="16" t="e">
        <f t="shared" si="35"/>
        <v>#DIV/0!</v>
      </c>
      <c r="F62" s="17" t="e">
        <f t="shared" si="36"/>
        <v>#DIV/0!</v>
      </c>
      <c r="G62" s="31">
        <f t="shared" si="37"/>
        <v>10.939783200000001</v>
      </c>
      <c r="H62" s="20" t="e">
        <f t="shared" si="38"/>
        <v>#DIV/0!</v>
      </c>
      <c r="I62" s="35" t="e">
        <f t="shared" si="39"/>
        <v>#DIV/0!</v>
      </c>
      <c r="J62" s="39" t="e">
        <f t="shared" si="40"/>
        <v>#DIV/0!</v>
      </c>
      <c r="K62" s="310">
        <v>63</v>
      </c>
      <c r="L62" s="23" t="str">
        <f t="shared" si="1"/>
        <v/>
      </c>
      <c r="M62" s="20" t="str">
        <f t="shared" si="2"/>
        <v/>
      </c>
      <c r="N62" s="16" t="str">
        <f t="shared" si="41"/>
        <v/>
      </c>
      <c r="O62" s="17" t="str">
        <f t="shared" si="42"/>
        <v/>
      </c>
      <c r="P62" s="31" t="str">
        <f t="shared" si="43"/>
        <v/>
      </c>
      <c r="Q62" s="20" t="str">
        <f t="shared" si="3"/>
        <v/>
      </c>
      <c r="R62" s="35" t="str">
        <f t="shared" si="4"/>
        <v/>
      </c>
      <c r="S62" s="39" t="str">
        <f t="shared" si="44"/>
        <v/>
      </c>
      <c r="T62" s="310">
        <v>63</v>
      </c>
      <c r="U62" s="23" t="str">
        <f t="shared" si="5"/>
        <v/>
      </c>
      <c r="V62" s="20" t="str">
        <f t="shared" si="6"/>
        <v/>
      </c>
      <c r="W62" s="21" t="str">
        <f t="shared" si="45"/>
        <v/>
      </c>
      <c r="X62" s="17" t="str">
        <f t="shared" si="46"/>
        <v/>
      </c>
      <c r="Y62" s="31" t="str">
        <f t="shared" si="47"/>
        <v/>
      </c>
      <c r="Z62" s="20" t="str">
        <f t="shared" si="7"/>
        <v/>
      </c>
      <c r="AA62" s="35" t="str">
        <f t="shared" si="8"/>
        <v/>
      </c>
      <c r="AB62" s="39" t="str">
        <f t="shared" si="48"/>
        <v/>
      </c>
      <c r="AC62" s="310">
        <v>63</v>
      </c>
      <c r="AD62" s="23" t="str">
        <f t="shared" si="9"/>
        <v/>
      </c>
      <c r="AE62" s="20" t="str">
        <f t="shared" si="10"/>
        <v/>
      </c>
      <c r="AF62" s="21" t="str">
        <f t="shared" si="49"/>
        <v/>
      </c>
      <c r="AG62" s="17" t="str">
        <f t="shared" si="50"/>
        <v/>
      </c>
      <c r="AH62" s="31" t="str">
        <f t="shared" si="51"/>
        <v/>
      </c>
      <c r="AI62" s="20" t="str">
        <f t="shared" si="11"/>
        <v/>
      </c>
      <c r="AJ62" s="35" t="str">
        <f t="shared" si="12"/>
        <v/>
      </c>
      <c r="AK62" s="39" t="str">
        <f t="shared" si="52"/>
        <v/>
      </c>
      <c r="AL62" s="310">
        <v>63</v>
      </c>
      <c r="AM62" s="23" t="str">
        <f t="shared" si="13"/>
        <v/>
      </c>
      <c r="AN62" s="20" t="str">
        <f t="shared" si="14"/>
        <v/>
      </c>
      <c r="AO62" s="21" t="str">
        <f t="shared" si="53"/>
        <v/>
      </c>
      <c r="AP62" s="17" t="str">
        <f t="shared" si="54"/>
        <v/>
      </c>
      <c r="AQ62" s="31" t="str">
        <f t="shared" si="55"/>
        <v/>
      </c>
      <c r="AR62" s="20" t="str">
        <f t="shared" si="15"/>
        <v/>
      </c>
      <c r="AS62" s="35" t="str">
        <f t="shared" si="16"/>
        <v/>
      </c>
      <c r="AT62" s="39" t="str">
        <f t="shared" si="56"/>
        <v/>
      </c>
      <c r="AU62" s="310">
        <v>63</v>
      </c>
      <c r="AV62" s="23" t="str">
        <f t="shared" si="17"/>
        <v/>
      </c>
      <c r="AW62" s="20" t="str">
        <f t="shared" si="18"/>
        <v/>
      </c>
      <c r="AX62" s="21" t="str">
        <f t="shared" si="57"/>
        <v/>
      </c>
      <c r="AY62" s="17" t="str">
        <f t="shared" si="58"/>
        <v/>
      </c>
      <c r="AZ62" s="31" t="str">
        <f t="shared" si="59"/>
        <v/>
      </c>
      <c r="BA62" s="20" t="str">
        <f t="shared" si="19"/>
        <v/>
      </c>
      <c r="BB62" s="35" t="str">
        <f t="shared" si="20"/>
        <v/>
      </c>
      <c r="BC62" s="39" t="str">
        <f t="shared" si="60"/>
        <v/>
      </c>
      <c r="BD62" s="310">
        <v>63</v>
      </c>
      <c r="BE62" s="23" t="str">
        <f t="shared" si="21"/>
        <v/>
      </c>
      <c r="BF62" s="20" t="str">
        <f t="shared" si="22"/>
        <v/>
      </c>
      <c r="BG62" s="21" t="str">
        <f t="shared" si="61"/>
        <v/>
      </c>
      <c r="BH62" s="17" t="str">
        <f t="shared" si="62"/>
        <v/>
      </c>
      <c r="BI62" s="31" t="str">
        <f t="shared" si="63"/>
        <v/>
      </c>
      <c r="BJ62" s="20" t="str">
        <f t="shared" si="23"/>
        <v/>
      </c>
      <c r="BK62" s="35" t="str">
        <f t="shared" si="24"/>
        <v/>
      </c>
      <c r="BL62" s="39" t="str">
        <f t="shared" si="64"/>
        <v/>
      </c>
      <c r="BM62" s="310">
        <v>63</v>
      </c>
      <c r="BN62" s="23" t="str">
        <f t="shared" si="25"/>
        <v/>
      </c>
      <c r="BO62" s="20" t="str">
        <f t="shared" si="26"/>
        <v/>
      </c>
      <c r="BP62" s="21" t="str">
        <f t="shared" si="65"/>
        <v/>
      </c>
      <c r="BQ62" s="17" t="str">
        <f t="shared" si="66"/>
        <v/>
      </c>
      <c r="BR62" s="31" t="str">
        <f t="shared" si="67"/>
        <v/>
      </c>
      <c r="BS62" s="20" t="str">
        <f t="shared" si="27"/>
        <v/>
      </c>
      <c r="BT62" s="35" t="str">
        <f t="shared" si="28"/>
        <v/>
      </c>
      <c r="BU62" s="39" t="str">
        <f t="shared" si="68"/>
        <v/>
      </c>
      <c r="BV62" s="2">
        <v>63</v>
      </c>
      <c r="BX62" s="50">
        <v>63</v>
      </c>
      <c r="BY62" s="63">
        <f t="shared" si="29"/>
        <v>0</v>
      </c>
      <c r="BZ62" s="63">
        <f t="shared" si="69"/>
        <v>24.8</v>
      </c>
      <c r="CA62" s="63" t="e">
        <f t="shared" si="70"/>
        <v>#DIV/0!</v>
      </c>
      <c r="CB62" s="64" t="e">
        <f t="shared" si="30"/>
        <v>#DIV/0!</v>
      </c>
      <c r="CC62" s="65" t="e">
        <f t="shared" si="71"/>
        <v>#DIV/0!</v>
      </c>
      <c r="CD62" s="52">
        <f t="shared" si="72"/>
        <v>10.939783200000001</v>
      </c>
      <c r="CE62" s="13" t="e">
        <f t="shared" si="77"/>
        <v>#DIV/0!</v>
      </c>
      <c r="CF62" s="14" t="e">
        <f t="shared" si="78"/>
        <v>#DIV/0!</v>
      </c>
      <c r="CG62" s="53" t="e">
        <f t="shared" si="73"/>
        <v>#DIV/0!</v>
      </c>
      <c r="CH62" s="12"/>
      <c r="CI62" s="50">
        <v>63</v>
      </c>
      <c r="CJ62" s="63">
        <f t="shared" si="79"/>
        <v>0</v>
      </c>
      <c r="CK62" s="63">
        <f t="shared" si="79"/>
        <v>24.8</v>
      </c>
      <c r="CL62" s="63" t="e">
        <f t="shared" si="79"/>
        <v>#DIV/0!</v>
      </c>
      <c r="CM62" s="63" t="e">
        <f t="shared" si="79"/>
        <v>#DIV/0!</v>
      </c>
      <c r="CN62" s="73" t="e">
        <f t="shared" si="79"/>
        <v>#DIV/0!</v>
      </c>
      <c r="CO62" s="63" t="e">
        <f t="shared" si="75"/>
        <v>#DIV/0!</v>
      </c>
      <c r="CP62" s="73" t="e">
        <f t="shared" si="76"/>
        <v>#DIV/0!</v>
      </c>
    </row>
    <row r="63" spans="1:100" ht="15" customHeight="1">
      <c r="A63" s="2">
        <v>64</v>
      </c>
      <c r="B63" s="22">
        <f t="shared" si="0"/>
        <v>0</v>
      </c>
      <c r="C63" s="15">
        <f t="shared" si="33"/>
        <v>25</v>
      </c>
      <c r="D63" s="77" t="e">
        <f t="shared" si="34"/>
        <v>#DIV/0!</v>
      </c>
      <c r="E63" s="16" t="e">
        <f t="shared" si="35"/>
        <v>#DIV/0!</v>
      </c>
      <c r="F63" s="17" t="e">
        <f t="shared" si="36"/>
        <v>#DIV/0!</v>
      </c>
      <c r="G63" s="31">
        <f t="shared" si="37"/>
        <v>11.024731000000001</v>
      </c>
      <c r="H63" s="20" t="e">
        <f t="shared" si="38"/>
        <v>#DIV/0!</v>
      </c>
      <c r="I63" s="35" t="e">
        <f t="shared" si="39"/>
        <v>#DIV/0!</v>
      </c>
      <c r="J63" s="39" t="e">
        <f t="shared" si="40"/>
        <v>#DIV/0!</v>
      </c>
      <c r="K63" s="310">
        <v>64</v>
      </c>
      <c r="L63" s="23" t="str">
        <f t="shared" si="1"/>
        <v/>
      </c>
      <c r="M63" s="20" t="str">
        <f t="shared" si="2"/>
        <v/>
      </c>
      <c r="N63" s="16" t="str">
        <f t="shared" si="41"/>
        <v/>
      </c>
      <c r="O63" s="17" t="str">
        <f t="shared" si="42"/>
        <v/>
      </c>
      <c r="P63" s="31" t="str">
        <f t="shared" si="43"/>
        <v/>
      </c>
      <c r="Q63" s="20" t="str">
        <f t="shared" si="3"/>
        <v/>
      </c>
      <c r="R63" s="35" t="str">
        <f t="shared" si="4"/>
        <v/>
      </c>
      <c r="S63" s="39" t="str">
        <f t="shared" si="44"/>
        <v/>
      </c>
      <c r="T63" s="310">
        <v>64</v>
      </c>
      <c r="U63" s="23" t="str">
        <f t="shared" si="5"/>
        <v/>
      </c>
      <c r="V63" s="20" t="str">
        <f t="shared" si="6"/>
        <v/>
      </c>
      <c r="W63" s="21" t="str">
        <f t="shared" si="45"/>
        <v/>
      </c>
      <c r="X63" s="17" t="str">
        <f t="shared" si="46"/>
        <v/>
      </c>
      <c r="Y63" s="31" t="str">
        <f t="shared" si="47"/>
        <v/>
      </c>
      <c r="Z63" s="20" t="str">
        <f t="shared" si="7"/>
        <v/>
      </c>
      <c r="AA63" s="35" t="str">
        <f t="shared" si="8"/>
        <v/>
      </c>
      <c r="AB63" s="39" t="str">
        <f t="shared" si="48"/>
        <v/>
      </c>
      <c r="AC63" s="310">
        <v>64</v>
      </c>
      <c r="AD63" s="23" t="str">
        <f t="shared" si="9"/>
        <v/>
      </c>
      <c r="AE63" s="20" t="str">
        <f t="shared" si="10"/>
        <v/>
      </c>
      <c r="AF63" s="21" t="str">
        <f t="shared" si="49"/>
        <v/>
      </c>
      <c r="AG63" s="17" t="str">
        <f t="shared" si="50"/>
        <v/>
      </c>
      <c r="AH63" s="31" t="str">
        <f t="shared" si="51"/>
        <v/>
      </c>
      <c r="AI63" s="20" t="str">
        <f t="shared" si="11"/>
        <v/>
      </c>
      <c r="AJ63" s="35" t="str">
        <f t="shared" si="12"/>
        <v/>
      </c>
      <c r="AK63" s="39" t="str">
        <f t="shared" si="52"/>
        <v/>
      </c>
      <c r="AL63" s="310">
        <v>64</v>
      </c>
      <c r="AM63" s="23" t="str">
        <f t="shared" si="13"/>
        <v/>
      </c>
      <c r="AN63" s="20" t="str">
        <f t="shared" si="14"/>
        <v/>
      </c>
      <c r="AO63" s="21" t="str">
        <f t="shared" si="53"/>
        <v/>
      </c>
      <c r="AP63" s="17" t="str">
        <f t="shared" si="54"/>
        <v/>
      </c>
      <c r="AQ63" s="31" t="str">
        <f t="shared" si="55"/>
        <v/>
      </c>
      <c r="AR63" s="20" t="str">
        <f t="shared" si="15"/>
        <v/>
      </c>
      <c r="AS63" s="35" t="str">
        <f t="shared" si="16"/>
        <v/>
      </c>
      <c r="AT63" s="39" t="str">
        <f t="shared" si="56"/>
        <v/>
      </c>
      <c r="AU63" s="310">
        <v>64</v>
      </c>
      <c r="AV63" s="23" t="str">
        <f t="shared" si="17"/>
        <v/>
      </c>
      <c r="AW63" s="20" t="str">
        <f t="shared" si="18"/>
        <v/>
      </c>
      <c r="AX63" s="21" t="str">
        <f t="shared" si="57"/>
        <v/>
      </c>
      <c r="AY63" s="17" t="str">
        <f t="shared" si="58"/>
        <v/>
      </c>
      <c r="AZ63" s="31" t="str">
        <f t="shared" si="59"/>
        <v/>
      </c>
      <c r="BA63" s="20" t="str">
        <f t="shared" si="19"/>
        <v/>
      </c>
      <c r="BB63" s="35" t="str">
        <f t="shared" si="20"/>
        <v/>
      </c>
      <c r="BC63" s="39" t="str">
        <f t="shared" si="60"/>
        <v/>
      </c>
      <c r="BD63" s="310">
        <v>64</v>
      </c>
      <c r="BE63" s="23" t="str">
        <f t="shared" si="21"/>
        <v/>
      </c>
      <c r="BF63" s="20" t="str">
        <f t="shared" si="22"/>
        <v/>
      </c>
      <c r="BG63" s="21" t="str">
        <f t="shared" si="61"/>
        <v/>
      </c>
      <c r="BH63" s="17" t="str">
        <f t="shared" si="62"/>
        <v/>
      </c>
      <c r="BI63" s="31" t="str">
        <f t="shared" si="63"/>
        <v/>
      </c>
      <c r="BJ63" s="20" t="str">
        <f t="shared" si="23"/>
        <v/>
      </c>
      <c r="BK63" s="35" t="str">
        <f t="shared" si="24"/>
        <v/>
      </c>
      <c r="BL63" s="39" t="str">
        <f t="shared" si="64"/>
        <v/>
      </c>
      <c r="BM63" s="310">
        <v>64</v>
      </c>
      <c r="BN63" s="23" t="str">
        <f t="shared" si="25"/>
        <v/>
      </c>
      <c r="BO63" s="20" t="str">
        <f t="shared" si="26"/>
        <v/>
      </c>
      <c r="BP63" s="21" t="str">
        <f t="shared" si="65"/>
        <v/>
      </c>
      <c r="BQ63" s="17" t="str">
        <f t="shared" si="66"/>
        <v/>
      </c>
      <c r="BR63" s="31" t="str">
        <f t="shared" si="67"/>
        <v/>
      </c>
      <c r="BS63" s="20" t="str">
        <f t="shared" si="27"/>
        <v/>
      </c>
      <c r="BT63" s="35" t="str">
        <f t="shared" si="28"/>
        <v/>
      </c>
      <c r="BU63" s="39" t="str">
        <f t="shared" si="68"/>
        <v/>
      </c>
      <c r="BV63" s="2">
        <v>64</v>
      </c>
      <c r="BX63" s="50">
        <v>64</v>
      </c>
      <c r="BY63" s="63">
        <f t="shared" si="29"/>
        <v>0</v>
      </c>
      <c r="BZ63" s="63">
        <f t="shared" si="69"/>
        <v>25</v>
      </c>
      <c r="CA63" s="63" t="e">
        <f t="shared" si="70"/>
        <v>#DIV/0!</v>
      </c>
      <c r="CB63" s="64" t="e">
        <f t="shared" si="30"/>
        <v>#DIV/0!</v>
      </c>
      <c r="CC63" s="65" t="e">
        <f t="shared" si="71"/>
        <v>#DIV/0!</v>
      </c>
      <c r="CD63" s="52">
        <f t="shared" si="72"/>
        <v>11.024731000000001</v>
      </c>
      <c r="CE63" s="13" t="e">
        <f t="shared" si="77"/>
        <v>#DIV/0!</v>
      </c>
      <c r="CF63" s="14" t="e">
        <f t="shared" si="78"/>
        <v>#DIV/0!</v>
      </c>
      <c r="CG63" s="53" t="e">
        <f t="shared" si="73"/>
        <v>#DIV/0!</v>
      </c>
      <c r="CH63" s="12"/>
      <c r="CI63" s="50">
        <v>64</v>
      </c>
      <c r="CJ63" s="63">
        <f t="shared" si="79"/>
        <v>0</v>
      </c>
      <c r="CK63" s="63">
        <f t="shared" si="79"/>
        <v>25</v>
      </c>
      <c r="CL63" s="63" t="e">
        <f t="shared" si="79"/>
        <v>#DIV/0!</v>
      </c>
      <c r="CM63" s="63" t="e">
        <f t="shared" si="79"/>
        <v>#DIV/0!</v>
      </c>
      <c r="CN63" s="73" t="e">
        <f t="shared" si="79"/>
        <v>#DIV/0!</v>
      </c>
      <c r="CO63" s="63" t="e">
        <f t="shared" si="75"/>
        <v>#DIV/0!</v>
      </c>
      <c r="CP63" s="73" t="e">
        <f t="shared" si="76"/>
        <v>#DIV/0!</v>
      </c>
    </row>
    <row r="64" spans="1:100" ht="15" customHeight="1">
      <c r="A64" s="2">
        <v>65</v>
      </c>
      <c r="B64" s="22">
        <f t="shared" si="0"/>
        <v>0</v>
      </c>
      <c r="C64" s="15">
        <f t="shared" si="33"/>
        <v>25.1</v>
      </c>
      <c r="D64" s="77" t="e">
        <f t="shared" si="34"/>
        <v>#DIV/0!</v>
      </c>
      <c r="E64" s="16" t="e">
        <f t="shared" si="35"/>
        <v>#DIV/0!</v>
      </c>
      <c r="F64" s="17" t="e">
        <f t="shared" si="36"/>
        <v>#DIV/0!</v>
      </c>
      <c r="G64" s="31">
        <f t="shared" si="37"/>
        <v>11.0672049</v>
      </c>
      <c r="H64" s="20" t="e">
        <f t="shared" si="38"/>
        <v>#DIV/0!</v>
      </c>
      <c r="I64" s="35" t="e">
        <f t="shared" si="39"/>
        <v>#DIV/0!</v>
      </c>
      <c r="J64" s="39" t="e">
        <f t="shared" si="40"/>
        <v>#DIV/0!</v>
      </c>
      <c r="K64" s="310">
        <v>65</v>
      </c>
      <c r="L64" s="23" t="str">
        <f t="shared" si="1"/>
        <v/>
      </c>
      <c r="M64" s="20" t="str">
        <f t="shared" si="2"/>
        <v/>
      </c>
      <c r="N64" s="16" t="str">
        <f t="shared" si="41"/>
        <v/>
      </c>
      <c r="O64" s="17" t="str">
        <f t="shared" si="42"/>
        <v/>
      </c>
      <c r="P64" s="31" t="str">
        <f t="shared" si="43"/>
        <v/>
      </c>
      <c r="Q64" s="20" t="str">
        <f t="shared" si="3"/>
        <v/>
      </c>
      <c r="R64" s="35" t="str">
        <f t="shared" si="4"/>
        <v/>
      </c>
      <c r="S64" s="39" t="str">
        <f t="shared" si="44"/>
        <v/>
      </c>
      <c r="T64" s="310">
        <v>65</v>
      </c>
      <c r="U64" s="23" t="str">
        <f t="shared" si="5"/>
        <v/>
      </c>
      <c r="V64" s="20" t="str">
        <f t="shared" si="6"/>
        <v/>
      </c>
      <c r="W64" s="21" t="str">
        <f t="shared" si="45"/>
        <v/>
      </c>
      <c r="X64" s="17" t="str">
        <f t="shared" si="46"/>
        <v/>
      </c>
      <c r="Y64" s="31" t="str">
        <f t="shared" si="47"/>
        <v/>
      </c>
      <c r="Z64" s="20" t="str">
        <f t="shared" si="7"/>
        <v/>
      </c>
      <c r="AA64" s="35" t="str">
        <f t="shared" si="8"/>
        <v/>
      </c>
      <c r="AB64" s="39" t="str">
        <f t="shared" si="48"/>
        <v/>
      </c>
      <c r="AC64" s="310">
        <v>65</v>
      </c>
      <c r="AD64" s="23" t="str">
        <f t="shared" si="9"/>
        <v/>
      </c>
      <c r="AE64" s="20" t="str">
        <f t="shared" si="10"/>
        <v/>
      </c>
      <c r="AF64" s="21" t="str">
        <f t="shared" si="49"/>
        <v/>
      </c>
      <c r="AG64" s="17" t="str">
        <f t="shared" si="50"/>
        <v/>
      </c>
      <c r="AH64" s="31" t="str">
        <f t="shared" si="51"/>
        <v/>
      </c>
      <c r="AI64" s="20" t="str">
        <f t="shared" si="11"/>
        <v/>
      </c>
      <c r="AJ64" s="35" t="str">
        <f t="shared" si="12"/>
        <v/>
      </c>
      <c r="AK64" s="39" t="str">
        <f t="shared" si="52"/>
        <v/>
      </c>
      <c r="AL64" s="310">
        <v>65</v>
      </c>
      <c r="AM64" s="23" t="str">
        <f t="shared" si="13"/>
        <v/>
      </c>
      <c r="AN64" s="20" t="str">
        <f t="shared" si="14"/>
        <v/>
      </c>
      <c r="AO64" s="21" t="str">
        <f t="shared" si="53"/>
        <v/>
      </c>
      <c r="AP64" s="17" t="str">
        <f t="shared" si="54"/>
        <v/>
      </c>
      <c r="AQ64" s="31" t="str">
        <f t="shared" si="55"/>
        <v/>
      </c>
      <c r="AR64" s="20" t="str">
        <f t="shared" si="15"/>
        <v/>
      </c>
      <c r="AS64" s="35" t="str">
        <f t="shared" si="16"/>
        <v/>
      </c>
      <c r="AT64" s="39" t="str">
        <f t="shared" si="56"/>
        <v/>
      </c>
      <c r="AU64" s="310">
        <v>65</v>
      </c>
      <c r="AV64" s="23" t="str">
        <f t="shared" si="17"/>
        <v/>
      </c>
      <c r="AW64" s="20" t="str">
        <f t="shared" si="18"/>
        <v/>
      </c>
      <c r="AX64" s="21" t="str">
        <f t="shared" si="57"/>
        <v/>
      </c>
      <c r="AY64" s="17" t="str">
        <f t="shared" si="58"/>
        <v/>
      </c>
      <c r="AZ64" s="31" t="str">
        <f t="shared" si="59"/>
        <v/>
      </c>
      <c r="BA64" s="20" t="str">
        <f t="shared" si="19"/>
        <v/>
      </c>
      <c r="BB64" s="35" t="str">
        <f t="shared" si="20"/>
        <v/>
      </c>
      <c r="BC64" s="39" t="str">
        <f t="shared" si="60"/>
        <v/>
      </c>
      <c r="BD64" s="310">
        <v>65</v>
      </c>
      <c r="BE64" s="23" t="str">
        <f t="shared" si="21"/>
        <v/>
      </c>
      <c r="BF64" s="20" t="str">
        <f t="shared" si="22"/>
        <v/>
      </c>
      <c r="BG64" s="21" t="str">
        <f t="shared" si="61"/>
        <v/>
      </c>
      <c r="BH64" s="17" t="str">
        <f t="shared" si="62"/>
        <v/>
      </c>
      <c r="BI64" s="31" t="str">
        <f t="shared" si="63"/>
        <v/>
      </c>
      <c r="BJ64" s="20" t="str">
        <f t="shared" si="23"/>
        <v/>
      </c>
      <c r="BK64" s="35" t="str">
        <f t="shared" si="24"/>
        <v/>
      </c>
      <c r="BL64" s="39" t="str">
        <f t="shared" si="64"/>
        <v/>
      </c>
      <c r="BM64" s="310">
        <v>65</v>
      </c>
      <c r="BN64" s="23" t="str">
        <f t="shared" si="25"/>
        <v/>
      </c>
      <c r="BO64" s="20" t="str">
        <f t="shared" si="26"/>
        <v/>
      </c>
      <c r="BP64" s="21" t="str">
        <f t="shared" si="65"/>
        <v/>
      </c>
      <c r="BQ64" s="17" t="str">
        <f t="shared" si="66"/>
        <v/>
      </c>
      <c r="BR64" s="31" t="str">
        <f t="shared" si="67"/>
        <v/>
      </c>
      <c r="BS64" s="20" t="str">
        <f t="shared" si="27"/>
        <v/>
      </c>
      <c r="BT64" s="35" t="str">
        <f t="shared" si="28"/>
        <v/>
      </c>
      <c r="BU64" s="39" t="str">
        <f t="shared" si="68"/>
        <v/>
      </c>
      <c r="BV64" s="2">
        <v>65</v>
      </c>
      <c r="BX64" s="50">
        <v>65</v>
      </c>
      <c r="BY64" s="63">
        <f t="shared" si="29"/>
        <v>0</v>
      </c>
      <c r="BZ64" s="63">
        <f t="shared" si="69"/>
        <v>25.1</v>
      </c>
      <c r="CA64" s="63" t="e">
        <f t="shared" si="70"/>
        <v>#DIV/0!</v>
      </c>
      <c r="CB64" s="64" t="e">
        <f t="shared" si="30"/>
        <v>#DIV/0!</v>
      </c>
      <c r="CC64" s="65" t="e">
        <f t="shared" si="71"/>
        <v>#DIV/0!</v>
      </c>
      <c r="CD64" s="52">
        <f t="shared" si="72"/>
        <v>11.0672049</v>
      </c>
      <c r="CE64" s="13" t="e">
        <f t="shared" si="77"/>
        <v>#DIV/0!</v>
      </c>
      <c r="CF64" s="14" t="e">
        <f t="shared" si="78"/>
        <v>#DIV/0!</v>
      </c>
      <c r="CG64" s="53" t="e">
        <f t="shared" si="73"/>
        <v>#DIV/0!</v>
      </c>
      <c r="CH64" s="12"/>
      <c r="CI64" s="50">
        <v>65</v>
      </c>
      <c r="CJ64" s="63">
        <f t="shared" si="79"/>
        <v>0</v>
      </c>
      <c r="CK64" s="63">
        <f t="shared" si="79"/>
        <v>25.1</v>
      </c>
      <c r="CL64" s="63" t="e">
        <f t="shared" si="79"/>
        <v>#DIV/0!</v>
      </c>
      <c r="CM64" s="63" t="e">
        <f t="shared" si="79"/>
        <v>#DIV/0!</v>
      </c>
      <c r="CN64" s="73" t="e">
        <f t="shared" si="79"/>
        <v>#DIV/0!</v>
      </c>
      <c r="CO64" s="63" t="e">
        <f t="shared" si="75"/>
        <v>#DIV/0!</v>
      </c>
      <c r="CP64" s="73" t="e">
        <f t="shared" si="76"/>
        <v>#DIV/0!</v>
      </c>
    </row>
    <row r="65" spans="1:94" ht="15" customHeight="1">
      <c r="A65" s="2">
        <v>66</v>
      </c>
      <c r="B65" s="22">
        <f t="shared" si="0"/>
        <v>0</v>
      </c>
      <c r="C65" s="15">
        <f t="shared" si="33"/>
        <v>25.2</v>
      </c>
      <c r="D65" s="77" t="e">
        <f t="shared" si="34"/>
        <v>#DIV/0!</v>
      </c>
      <c r="E65" s="16" t="e">
        <f t="shared" si="35"/>
        <v>#DIV/0!</v>
      </c>
      <c r="F65" s="17" t="e">
        <f t="shared" si="36"/>
        <v>#DIV/0!</v>
      </c>
      <c r="G65" s="31">
        <f t="shared" si="37"/>
        <v>11.109678799999999</v>
      </c>
      <c r="H65" s="20" t="e">
        <f t="shared" si="38"/>
        <v>#DIV/0!</v>
      </c>
      <c r="I65" s="35" t="e">
        <f t="shared" si="39"/>
        <v>#DIV/0!</v>
      </c>
      <c r="J65" s="39" t="e">
        <f t="shared" si="40"/>
        <v>#DIV/0!</v>
      </c>
      <c r="K65" s="310">
        <v>66</v>
      </c>
      <c r="L65" s="23" t="str">
        <f t="shared" si="1"/>
        <v/>
      </c>
      <c r="M65" s="20" t="str">
        <f t="shared" si="2"/>
        <v/>
      </c>
      <c r="N65" s="16" t="str">
        <f t="shared" si="41"/>
        <v/>
      </c>
      <c r="O65" s="17" t="str">
        <f t="shared" si="42"/>
        <v/>
      </c>
      <c r="P65" s="31" t="str">
        <f t="shared" si="43"/>
        <v/>
      </c>
      <c r="Q65" s="20" t="str">
        <f t="shared" si="3"/>
        <v/>
      </c>
      <c r="R65" s="35" t="str">
        <f t="shared" si="4"/>
        <v/>
      </c>
      <c r="S65" s="39" t="str">
        <f t="shared" si="44"/>
        <v/>
      </c>
      <c r="T65" s="310">
        <v>66</v>
      </c>
      <c r="U65" s="23" t="str">
        <f t="shared" si="5"/>
        <v/>
      </c>
      <c r="V65" s="20" t="str">
        <f t="shared" si="6"/>
        <v/>
      </c>
      <c r="W65" s="21" t="str">
        <f t="shared" si="45"/>
        <v/>
      </c>
      <c r="X65" s="17" t="str">
        <f t="shared" si="46"/>
        <v/>
      </c>
      <c r="Y65" s="31" t="str">
        <f t="shared" si="47"/>
        <v/>
      </c>
      <c r="Z65" s="20" t="str">
        <f t="shared" si="7"/>
        <v/>
      </c>
      <c r="AA65" s="35" t="str">
        <f t="shared" si="8"/>
        <v/>
      </c>
      <c r="AB65" s="39" t="str">
        <f t="shared" si="48"/>
        <v/>
      </c>
      <c r="AC65" s="310">
        <v>66</v>
      </c>
      <c r="AD65" s="23" t="str">
        <f t="shared" si="9"/>
        <v/>
      </c>
      <c r="AE65" s="20" t="str">
        <f t="shared" si="10"/>
        <v/>
      </c>
      <c r="AF65" s="21" t="str">
        <f t="shared" si="49"/>
        <v/>
      </c>
      <c r="AG65" s="17" t="str">
        <f t="shared" si="50"/>
        <v/>
      </c>
      <c r="AH65" s="31" t="str">
        <f t="shared" si="51"/>
        <v/>
      </c>
      <c r="AI65" s="20" t="str">
        <f t="shared" si="11"/>
        <v/>
      </c>
      <c r="AJ65" s="35" t="str">
        <f t="shared" si="12"/>
        <v/>
      </c>
      <c r="AK65" s="39" t="str">
        <f t="shared" si="52"/>
        <v/>
      </c>
      <c r="AL65" s="310">
        <v>66</v>
      </c>
      <c r="AM65" s="23" t="str">
        <f t="shared" si="13"/>
        <v/>
      </c>
      <c r="AN65" s="20" t="str">
        <f t="shared" si="14"/>
        <v/>
      </c>
      <c r="AO65" s="21" t="str">
        <f t="shared" si="53"/>
        <v/>
      </c>
      <c r="AP65" s="17" t="str">
        <f t="shared" si="54"/>
        <v/>
      </c>
      <c r="AQ65" s="31" t="str">
        <f t="shared" si="55"/>
        <v/>
      </c>
      <c r="AR65" s="20" t="str">
        <f t="shared" si="15"/>
        <v/>
      </c>
      <c r="AS65" s="35" t="str">
        <f t="shared" si="16"/>
        <v/>
      </c>
      <c r="AT65" s="39" t="str">
        <f t="shared" si="56"/>
        <v/>
      </c>
      <c r="AU65" s="310">
        <v>66</v>
      </c>
      <c r="AV65" s="23" t="str">
        <f t="shared" si="17"/>
        <v/>
      </c>
      <c r="AW65" s="20" t="str">
        <f t="shared" si="18"/>
        <v/>
      </c>
      <c r="AX65" s="21" t="str">
        <f t="shared" si="57"/>
        <v/>
      </c>
      <c r="AY65" s="17" t="str">
        <f t="shared" si="58"/>
        <v/>
      </c>
      <c r="AZ65" s="31" t="str">
        <f t="shared" si="59"/>
        <v/>
      </c>
      <c r="BA65" s="20" t="str">
        <f t="shared" si="19"/>
        <v/>
      </c>
      <c r="BB65" s="35" t="str">
        <f t="shared" si="20"/>
        <v/>
      </c>
      <c r="BC65" s="39" t="str">
        <f t="shared" si="60"/>
        <v/>
      </c>
      <c r="BD65" s="310">
        <v>66</v>
      </c>
      <c r="BE65" s="23" t="str">
        <f t="shared" si="21"/>
        <v/>
      </c>
      <c r="BF65" s="20" t="str">
        <f t="shared" si="22"/>
        <v/>
      </c>
      <c r="BG65" s="21" t="str">
        <f t="shared" si="61"/>
        <v/>
      </c>
      <c r="BH65" s="17" t="str">
        <f t="shared" si="62"/>
        <v/>
      </c>
      <c r="BI65" s="31" t="str">
        <f t="shared" si="63"/>
        <v/>
      </c>
      <c r="BJ65" s="20" t="str">
        <f t="shared" si="23"/>
        <v/>
      </c>
      <c r="BK65" s="35" t="str">
        <f t="shared" si="24"/>
        <v/>
      </c>
      <c r="BL65" s="39" t="str">
        <f t="shared" si="64"/>
        <v/>
      </c>
      <c r="BM65" s="310">
        <v>66</v>
      </c>
      <c r="BN65" s="23" t="str">
        <f t="shared" si="25"/>
        <v/>
      </c>
      <c r="BO65" s="20" t="str">
        <f t="shared" si="26"/>
        <v/>
      </c>
      <c r="BP65" s="21" t="str">
        <f t="shared" si="65"/>
        <v/>
      </c>
      <c r="BQ65" s="17" t="str">
        <f t="shared" si="66"/>
        <v/>
      </c>
      <c r="BR65" s="31" t="str">
        <f t="shared" si="67"/>
        <v/>
      </c>
      <c r="BS65" s="20" t="str">
        <f t="shared" si="27"/>
        <v/>
      </c>
      <c r="BT65" s="35" t="str">
        <f t="shared" si="28"/>
        <v/>
      </c>
      <c r="BU65" s="39" t="str">
        <f t="shared" si="68"/>
        <v/>
      </c>
      <c r="BV65" s="2">
        <v>66</v>
      </c>
      <c r="BX65" s="50">
        <v>66</v>
      </c>
      <c r="BY65" s="63">
        <f t="shared" si="29"/>
        <v>0</v>
      </c>
      <c r="BZ65" s="63">
        <f t="shared" si="69"/>
        <v>25.2</v>
      </c>
      <c r="CA65" s="63" t="e">
        <f t="shared" si="70"/>
        <v>#DIV/0!</v>
      </c>
      <c r="CB65" s="64" t="e">
        <f t="shared" si="30"/>
        <v>#DIV/0!</v>
      </c>
      <c r="CC65" s="65" t="e">
        <f t="shared" si="71"/>
        <v>#DIV/0!</v>
      </c>
      <c r="CD65" s="52">
        <f t="shared" si="72"/>
        <v>11.109678799999999</v>
      </c>
      <c r="CE65" s="13" t="e">
        <f t="shared" si="77"/>
        <v>#DIV/0!</v>
      </c>
      <c r="CF65" s="14" t="e">
        <f t="shared" si="78"/>
        <v>#DIV/0!</v>
      </c>
      <c r="CG65" s="53" t="e">
        <f t="shared" si="73"/>
        <v>#DIV/0!</v>
      </c>
      <c r="CH65" s="12"/>
      <c r="CI65" s="50">
        <v>66</v>
      </c>
      <c r="CJ65" s="63">
        <f t="shared" si="79"/>
        <v>0</v>
      </c>
      <c r="CK65" s="63">
        <f t="shared" si="79"/>
        <v>25.2</v>
      </c>
      <c r="CL65" s="63" t="e">
        <f t="shared" si="79"/>
        <v>#DIV/0!</v>
      </c>
      <c r="CM65" s="63" t="e">
        <f t="shared" si="79"/>
        <v>#DIV/0!</v>
      </c>
      <c r="CN65" s="73" t="e">
        <f t="shared" si="79"/>
        <v>#DIV/0!</v>
      </c>
      <c r="CO65" s="63" t="e">
        <f t="shared" si="75"/>
        <v>#DIV/0!</v>
      </c>
      <c r="CP65" s="73" t="e">
        <f t="shared" si="76"/>
        <v>#DIV/0!</v>
      </c>
    </row>
    <row r="66" spans="1:94" ht="15" customHeight="1">
      <c r="A66" s="2">
        <v>67</v>
      </c>
      <c r="B66" s="22">
        <f t="shared" si="0"/>
        <v>0</v>
      </c>
      <c r="C66" s="15">
        <f t="shared" si="33"/>
        <v>25.3</v>
      </c>
      <c r="D66" s="77" t="e">
        <f t="shared" si="34"/>
        <v>#DIV/0!</v>
      </c>
      <c r="E66" s="16" t="e">
        <f t="shared" si="35"/>
        <v>#DIV/0!</v>
      </c>
      <c r="F66" s="17" t="e">
        <f t="shared" si="36"/>
        <v>#DIV/0!</v>
      </c>
      <c r="G66" s="31">
        <f t="shared" si="37"/>
        <v>11.1521527</v>
      </c>
      <c r="H66" s="20" t="e">
        <f t="shared" si="38"/>
        <v>#DIV/0!</v>
      </c>
      <c r="I66" s="35" t="e">
        <f t="shared" si="39"/>
        <v>#DIV/0!</v>
      </c>
      <c r="J66" s="39" t="e">
        <f t="shared" si="40"/>
        <v>#DIV/0!</v>
      </c>
      <c r="K66" s="310">
        <v>67</v>
      </c>
      <c r="L66" s="23" t="str">
        <f t="shared" si="1"/>
        <v/>
      </c>
      <c r="M66" s="20" t="str">
        <f t="shared" si="2"/>
        <v/>
      </c>
      <c r="N66" s="16" t="str">
        <f t="shared" si="41"/>
        <v/>
      </c>
      <c r="O66" s="17" t="str">
        <f t="shared" si="42"/>
        <v/>
      </c>
      <c r="P66" s="31" t="str">
        <f t="shared" si="43"/>
        <v/>
      </c>
      <c r="Q66" s="20" t="str">
        <f t="shared" si="3"/>
        <v/>
      </c>
      <c r="R66" s="35" t="str">
        <f t="shared" si="4"/>
        <v/>
      </c>
      <c r="S66" s="39" t="str">
        <f t="shared" si="44"/>
        <v/>
      </c>
      <c r="T66" s="310">
        <v>67</v>
      </c>
      <c r="U66" s="23" t="str">
        <f t="shared" si="5"/>
        <v/>
      </c>
      <c r="V66" s="20" t="str">
        <f t="shared" si="6"/>
        <v/>
      </c>
      <c r="W66" s="21" t="str">
        <f t="shared" si="45"/>
        <v/>
      </c>
      <c r="X66" s="17" t="str">
        <f t="shared" si="46"/>
        <v/>
      </c>
      <c r="Y66" s="31" t="str">
        <f t="shared" si="47"/>
        <v/>
      </c>
      <c r="Z66" s="20" t="str">
        <f t="shared" si="7"/>
        <v/>
      </c>
      <c r="AA66" s="35" t="str">
        <f t="shared" si="8"/>
        <v/>
      </c>
      <c r="AB66" s="39" t="str">
        <f t="shared" si="48"/>
        <v/>
      </c>
      <c r="AC66" s="310">
        <v>67</v>
      </c>
      <c r="AD66" s="23" t="str">
        <f t="shared" si="9"/>
        <v/>
      </c>
      <c r="AE66" s="20" t="str">
        <f t="shared" si="10"/>
        <v/>
      </c>
      <c r="AF66" s="21" t="str">
        <f t="shared" si="49"/>
        <v/>
      </c>
      <c r="AG66" s="17" t="str">
        <f t="shared" si="50"/>
        <v/>
      </c>
      <c r="AH66" s="31" t="str">
        <f t="shared" si="51"/>
        <v/>
      </c>
      <c r="AI66" s="20" t="str">
        <f t="shared" si="11"/>
        <v/>
      </c>
      <c r="AJ66" s="35" t="str">
        <f t="shared" si="12"/>
        <v/>
      </c>
      <c r="AK66" s="39" t="str">
        <f t="shared" si="52"/>
        <v/>
      </c>
      <c r="AL66" s="310">
        <v>67</v>
      </c>
      <c r="AM66" s="23" t="str">
        <f t="shared" si="13"/>
        <v/>
      </c>
      <c r="AN66" s="20" t="str">
        <f t="shared" si="14"/>
        <v/>
      </c>
      <c r="AO66" s="21" t="str">
        <f t="shared" si="53"/>
        <v/>
      </c>
      <c r="AP66" s="17" t="str">
        <f t="shared" si="54"/>
        <v/>
      </c>
      <c r="AQ66" s="31" t="str">
        <f t="shared" si="55"/>
        <v/>
      </c>
      <c r="AR66" s="20" t="str">
        <f t="shared" si="15"/>
        <v/>
      </c>
      <c r="AS66" s="35" t="str">
        <f t="shared" si="16"/>
        <v/>
      </c>
      <c r="AT66" s="39" t="str">
        <f t="shared" si="56"/>
        <v/>
      </c>
      <c r="AU66" s="310">
        <v>67</v>
      </c>
      <c r="AV66" s="23" t="str">
        <f t="shared" si="17"/>
        <v/>
      </c>
      <c r="AW66" s="20" t="str">
        <f t="shared" si="18"/>
        <v/>
      </c>
      <c r="AX66" s="21" t="str">
        <f t="shared" si="57"/>
        <v/>
      </c>
      <c r="AY66" s="17" t="str">
        <f t="shared" si="58"/>
        <v/>
      </c>
      <c r="AZ66" s="31" t="str">
        <f t="shared" si="59"/>
        <v/>
      </c>
      <c r="BA66" s="20" t="str">
        <f t="shared" si="19"/>
        <v/>
      </c>
      <c r="BB66" s="35" t="str">
        <f t="shared" si="20"/>
        <v/>
      </c>
      <c r="BC66" s="39" t="str">
        <f t="shared" si="60"/>
        <v/>
      </c>
      <c r="BD66" s="310">
        <v>67</v>
      </c>
      <c r="BE66" s="23" t="str">
        <f t="shared" si="21"/>
        <v/>
      </c>
      <c r="BF66" s="20" t="str">
        <f t="shared" si="22"/>
        <v/>
      </c>
      <c r="BG66" s="21" t="str">
        <f t="shared" si="61"/>
        <v/>
      </c>
      <c r="BH66" s="17" t="str">
        <f t="shared" si="62"/>
        <v/>
      </c>
      <c r="BI66" s="31" t="str">
        <f t="shared" si="63"/>
        <v/>
      </c>
      <c r="BJ66" s="20" t="str">
        <f t="shared" si="23"/>
        <v/>
      </c>
      <c r="BK66" s="35" t="str">
        <f t="shared" si="24"/>
        <v/>
      </c>
      <c r="BL66" s="39" t="str">
        <f t="shared" si="64"/>
        <v/>
      </c>
      <c r="BM66" s="310">
        <v>67</v>
      </c>
      <c r="BN66" s="23" t="str">
        <f t="shared" si="25"/>
        <v/>
      </c>
      <c r="BO66" s="20" t="str">
        <f t="shared" si="26"/>
        <v/>
      </c>
      <c r="BP66" s="21" t="str">
        <f t="shared" si="65"/>
        <v/>
      </c>
      <c r="BQ66" s="17" t="str">
        <f t="shared" si="66"/>
        <v/>
      </c>
      <c r="BR66" s="31" t="str">
        <f t="shared" si="67"/>
        <v/>
      </c>
      <c r="BS66" s="20" t="str">
        <f t="shared" si="27"/>
        <v/>
      </c>
      <c r="BT66" s="35" t="str">
        <f t="shared" si="28"/>
        <v/>
      </c>
      <c r="BU66" s="39" t="str">
        <f t="shared" si="68"/>
        <v/>
      </c>
      <c r="BV66" s="2">
        <v>67</v>
      </c>
      <c r="BX66" s="50">
        <v>67</v>
      </c>
      <c r="BY66" s="63">
        <f t="shared" si="29"/>
        <v>0</v>
      </c>
      <c r="BZ66" s="63">
        <f t="shared" si="69"/>
        <v>25.3</v>
      </c>
      <c r="CA66" s="63" t="e">
        <f t="shared" si="70"/>
        <v>#DIV/0!</v>
      </c>
      <c r="CB66" s="64" t="e">
        <f t="shared" si="30"/>
        <v>#DIV/0!</v>
      </c>
      <c r="CC66" s="65" t="e">
        <f t="shared" si="71"/>
        <v>#DIV/0!</v>
      </c>
      <c r="CD66" s="52">
        <f t="shared" si="72"/>
        <v>11.1521527</v>
      </c>
      <c r="CE66" s="13" t="e">
        <f t="shared" si="77"/>
        <v>#DIV/0!</v>
      </c>
      <c r="CF66" s="14" t="e">
        <f t="shared" si="78"/>
        <v>#DIV/0!</v>
      </c>
      <c r="CG66" s="53" t="e">
        <f t="shared" si="73"/>
        <v>#DIV/0!</v>
      </c>
      <c r="CH66" s="12"/>
      <c r="CI66" s="50">
        <v>67</v>
      </c>
      <c r="CJ66" s="63">
        <f t="shared" si="79"/>
        <v>0</v>
      </c>
      <c r="CK66" s="63">
        <f t="shared" si="79"/>
        <v>25.3</v>
      </c>
      <c r="CL66" s="63" t="e">
        <f t="shared" si="79"/>
        <v>#DIV/0!</v>
      </c>
      <c r="CM66" s="63" t="e">
        <f t="shared" si="79"/>
        <v>#DIV/0!</v>
      </c>
      <c r="CN66" s="73" t="e">
        <f t="shared" si="79"/>
        <v>#DIV/0!</v>
      </c>
      <c r="CO66" s="63" t="e">
        <f t="shared" si="75"/>
        <v>#DIV/0!</v>
      </c>
      <c r="CP66" s="73" t="e">
        <f t="shared" si="76"/>
        <v>#DIV/0!</v>
      </c>
    </row>
    <row r="67" spans="1:94" ht="15" customHeight="1">
      <c r="A67" s="2">
        <v>68</v>
      </c>
      <c r="B67" s="22">
        <f t="shared" si="0"/>
        <v>0</v>
      </c>
      <c r="C67" s="15">
        <f t="shared" si="33"/>
        <v>25.5</v>
      </c>
      <c r="D67" s="77" t="e">
        <f t="shared" si="34"/>
        <v>#DIV/0!</v>
      </c>
      <c r="E67" s="16" t="e">
        <f t="shared" si="35"/>
        <v>#DIV/0!</v>
      </c>
      <c r="F67" s="17" t="e">
        <f t="shared" si="36"/>
        <v>#DIV/0!</v>
      </c>
      <c r="G67" s="31">
        <f t="shared" si="37"/>
        <v>11.2371005</v>
      </c>
      <c r="H67" s="20" t="e">
        <f t="shared" si="38"/>
        <v>#DIV/0!</v>
      </c>
      <c r="I67" s="35" t="e">
        <f t="shared" si="39"/>
        <v>#DIV/0!</v>
      </c>
      <c r="J67" s="39" t="e">
        <f t="shared" si="40"/>
        <v>#DIV/0!</v>
      </c>
      <c r="K67" s="310">
        <v>68</v>
      </c>
      <c r="L67" s="23" t="str">
        <f t="shared" si="1"/>
        <v/>
      </c>
      <c r="M67" s="20" t="str">
        <f t="shared" si="2"/>
        <v/>
      </c>
      <c r="N67" s="16" t="str">
        <f t="shared" si="41"/>
        <v/>
      </c>
      <c r="O67" s="17" t="str">
        <f t="shared" si="42"/>
        <v/>
      </c>
      <c r="P67" s="31" t="str">
        <f t="shared" si="43"/>
        <v/>
      </c>
      <c r="Q67" s="20" t="str">
        <f t="shared" si="3"/>
        <v/>
      </c>
      <c r="R67" s="35" t="str">
        <f t="shared" si="4"/>
        <v/>
      </c>
      <c r="S67" s="39" t="str">
        <f t="shared" si="44"/>
        <v/>
      </c>
      <c r="T67" s="310">
        <v>68</v>
      </c>
      <c r="U67" s="23" t="str">
        <f t="shared" si="5"/>
        <v/>
      </c>
      <c r="V67" s="20" t="str">
        <f t="shared" si="6"/>
        <v/>
      </c>
      <c r="W67" s="21" t="str">
        <f t="shared" si="45"/>
        <v/>
      </c>
      <c r="X67" s="17" t="str">
        <f t="shared" si="46"/>
        <v/>
      </c>
      <c r="Y67" s="31" t="str">
        <f t="shared" si="47"/>
        <v/>
      </c>
      <c r="Z67" s="20" t="str">
        <f t="shared" si="7"/>
        <v/>
      </c>
      <c r="AA67" s="35" t="str">
        <f t="shared" si="8"/>
        <v/>
      </c>
      <c r="AB67" s="39" t="str">
        <f t="shared" si="48"/>
        <v/>
      </c>
      <c r="AC67" s="310">
        <v>68</v>
      </c>
      <c r="AD67" s="23" t="str">
        <f t="shared" si="9"/>
        <v/>
      </c>
      <c r="AE67" s="20" t="str">
        <f t="shared" si="10"/>
        <v/>
      </c>
      <c r="AF67" s="21" t="str">
        <f t="shared" si="49"/>
        <v/>
      </c>
      <c r="AG67" s="17" t="str">
        <f t="shared" si="50"/>
        <v/>
      </c>
      <c r="AH67" s="31" t="str">
        <f t="shared" si="51"/>
        <v/>
      </c>
      <c r="AI67" s="20" t="str">
        <f t="shared" si="11"/>
        <v/>
      </c>
      <c r="AJ67" s="35" t="str">
        <f t="shared" si="12"/>
        <v/>
      </c>
      <c r="AK67" s="39" t="str">
        <f t="shared" si="52"/>
        <v/>
      </c>
      <c r="AL67" s="310">
        <v>68</v>
      </c>
      <c r="AM67" s="23" t="str">
        <f t="shared" si="13"/>
        <v/>
      </c>
      <c r="AN67" s="20" t="str">
        <f t="shared" si="14"/>
        <v/>
      </c>
      <c r="AO67" s="21" t="str">
        <f t="shared" si="53"/>
        <v/>
      </c>
      <c r="AP67" s="17" t="str">
        <f t="shared" si="54"/>
        <v/>
      </c>
      <c r="AQ67" s="31" t="str">
        <f t="shared" si="55"/>
        <v/>
      </c>
      <c r="AR67" s="20" t="str">
        <f t="shared" si="15"/>
        <v/>
      </c>
      <c r="AS67" s="35" t="str">
        <f t="shared" si="16"/>
        <v/>
      </c>
      <c r="AT67" s="39" t="str">
        <f t="shared" si="56"/>
        <v/>
      </c>
      <c r="AU67" s="310">
        <v>68</v>
      </c>
      <c r="AV67" s="23" t="str">
        <f t="shared" si="17"/>
        <v/>
      </c>
      <c r="AW67" s="20" t="str">
        <f t="shared" si="18"/>
        <v/>
      </c>
      <c r="AX67" s="21" t="str">
        <f t="shared" si="57"/>
        <v/>
      </c>
      <c r="AY67" s="17" t="str">
        <f t="shared" si="58"/>
        <v/>
      </c>
      <c r="AZ67" s="31" t="str">
        <f t="shared" si="59"/>
        <v/>
      </c>
      <c r="BA67" s="20" t="str">
        <f t="shared" si="19"/>
        <v/>
      </c>
      <c r="BB67" s="35" t="str">
        <f t="shared" si="20"/>
        <v/>
      </c>
      <c r="BC67" s="39" t="str">
        <f t="shared" si="60"/>
        <v/>
      </c>
      <c r="BD67" s="310">
        <v>68</v>
      </c>
      <c r="BE67" s="23" t="str">
        <f t="shared" si="21"/>
        <v/>
      </c>
      <c r="BF67" s="20" t="str">
        <f t="shared" si="22"/>
        <v/>
      </c>
      <c r="BG67" s="21" t="str">
        <f t="shared" si="61"/>
        <v/>
      </c>
      <c r="BH67" s="17" t="str">
        <f t="shared" si="62"/>
        <v/>
      </c>
      <c r="BI67" s="31" t="str">
        <f t="shared" si="63"/>
        <v/>
      </c>
      <c r="BJ67" s="20" t="str">
        <f t="shared" si="23"/>
        <v/>
      </c>
      <c r="BK67" s="35" t="str">
        <f t="shared" si="24"/>
        <v/>
      </c>
      <c r="BL67" s="39" t="str">
        <f t="shared" si="64"/>
        <v/>
      </c>
      <c r="BM67" s="310">
        <v>68</v>
      </c>
      <c r="BN67" s="23" t="str">
        <f t="shared" si="25"/>
        <v/>
      </c>
      <c r="BO67" s="20" t="str">
        <f t="shared" si="26"/>
        <v/>
      </c>
      <c r="BP67" s="21" t="str">
        <f t="shared" si="65"/>
        <v/>
      </c>
      <c r="BQ67" s="17" t="str">
        <f t="shared" si="66"/>
        <v/>
      </c>
      <c r="BR67" s="31" t="str">
        <f t="shared" si="67"/>
        <v/>
      </c>
      <c r="BS67" s="20" t="str">
        <f t="shared" si="27"/>
        <v/>
      </c>
      <c r="BT67" s="35" t="str">
        <f t="shared" si="28"/>
        <v/>
      </c>
      <c r="BU67" s="39" t="str">
        <f t="shared" si="68"/>
        <v/>
      </c>
      <c r="BV67" s="2">
        <v>68</v>
      </c>
      <c r="BX67" s="50">
        <v>68</v>
      </c>
      <c r="BY67" s="63">
        <f t="shared" si="29"/>
        <v>0</v>
      </c>
      <c r="BZ67" s="63">
        <f t="shared" si="69"/>
        <v>25.5</v>
      </c>
      <c r="CA67" s="63" t="e">
        <f t="shared" si="70"/>
        <v>#DIV/0!</v>
      </c>
      <c r="CB67" s="64" t="e">
        <f t="shared" si="30"/>
        <v>#DIV/0!</v>
      </c>
      <c r="CC67" s="65" t="e">
        <f t="shared" si="71"/>
        <v>#DIV/0!</v>
      </c>
      <c r="CD67" s="52">
        <f t="shared" si="72"/>
        <v>11.2371005</v>
      </c>
      <c r="CE67" s="13" t="e">
        <f t="shared" si="77"/>
        <v>#DIV/0!</v>
      </c>
      <c r="CF67" s="14" t="e">
        <f t="shared" si="78"/>
        <v>#DIV/0!</v>
      </c>
      <c r="CG67" s="53" t="e">
        <f t="shared" si="73"/>
        <v>#DIV/0!</v>
      </c>
      <c r="CH67" s="12"/>
      <c r="CI67" s="50">
        <v>68</v>
      </c>
      <c r="CJ67" s="63">
        <f t="shared" si="79"/>
        <v>0</v>
      </c>
      <c r="CK67" s="63">
        <f t="shared" si="79"/>
        <v>25.5</v>
      </c>
      <c r="CL67" s="63" t="e">
        <f t="shared" si="79"/>
        <v>#DIV/0!</v>
      </c>
      <c r="CM67" s="63" t="e">
        <f t="shared" si="79"/>
        <v>#DIV/0!</v>
      </c>
      <c r="CN67" s="73" t="e">
        <f t="shared" si="79"/>
        <v>#DIV/0!</v>
      </c>
      <c r="CO67" s="63" t="e">
        <f t="shared" si="75"/>
        <v>#DIV/0!</v>
      </c>
      <c r="CP67" s="73" t="e">
        <f t="shared" si="76"/>
        <v>#DIV/0!</v>
      </c>
    </row>
    <row r="68" spans="1:94" ht="15" customHeight="1">
      <c r="A68" s="2">
        <v>69</v>
      </c>
      <c r="B68" s="22">
        <f t="shared" si="0"/>
        <v>0</v>
      </c>
      <c r="C68" s="15">
        <f t="shared" si="33"/>
        <v>25.6</v>
      </c>
      <c r="D68" s="77" t="e">
        <f t="shared" si="34"/>
        <v>#DIV/0!</v>
      </c>
      <c r="E68" s="16" t="e">
        <f t="shared" si="35"/>
        <v>#DIV/0!</v>
      </c>
      <c r="F68" s="17" t="e">
        <f t="shared" si="36"/>
        <v>#DIV/0!</v>
      </c>
      <c r="G68" s="31">
        <f t="shared" si="37"/>
        <v>11.279574400000001</v>
      </c>
      <c r="H68" s="20" t="e">
        <f t="shared" si="38"/>
        <v>#DIV/0!</v>
      </c>
      <c r="I68" s="35" t="e">
        <f t="shared" si="39"/>
        <v>#DIV/0!</v>
      </c>
      <c r="J68" s="39" t="e">
        <f t="shared" si="40"/>
        <v>#DIV/0!</v>
      </c>
      <c r="K68" s="310">
        <v>69</v>
      </c>
      <c r="L68" s="23" t="str">
        <f t="shared" si="1"/>
        <v/>
      </c>
      <c r="M68" s="20" t="str">
        <f t="shared" si="2"/>
        <v/>
      </c>
      <c r="N68" s="16" t="str">
        <f t="shared" si="41"/>
        <v/>
      </c>
      <c r="O68" s="17" t="str">
        <f t="shared" si="42"/>
        <v/>
      </c>
      <c r="P68" s="31" t="str">
        <f t="shared" si="43"/>
        <v/>
      </c>
      <c r="Q68" s="20" t="str">
        <f t="shared" si="3"/>
        <v/>
      </c>
      <c r="R68" s="35" t="str">
        <f t="shared" si="4"/>
        <v/>
      </c>
      <c r="S68" s="39" t="str">
        <f t="shared" si="44"/>
        <v/>
      </c>
      <c r="T68" s="310">
        <v>69</v>
      </c>
      <c r="U68" s="23" t="str">
        <f t="shared" si="5"/>
        <v/>
      </c>
      <c r="V68" s="20" t="str">
        <f t="shared" si="6"/>
        <v/>
      </c>
      <c r="W68" s="21" t="str">
        <f t="shared" si="45"/>
        <v/>
      </c>
      <c r="X68" s="17" t="str">
        <f t="shared" si="46"/>
        <v/>
      </c>
      <c r="Y68" s="31" t="str">
        <f t="shared" si="47"/>
        <v/>
      </c>
      <c r="Z68" s="20" t="str">
        <f t="shared" si="7"/>
        <v/>
      </c>
      <c r="AA68" s="35" t="str">
        <f t="shared" si="8"/>
        <v/>
      </c>
      <c r="AB68" s="39" t="str">
        <f t="shared" si="48"/>
        <v/>
      </c>
      <c r="AC68" s="310">
        <v>69</v>
      </c>
      <c r="AD68" s="23" t="str">
        <f t="shared" si="9"/>
        <v/>
      </c>
      <c r="AE68" s="20" t="str">
        <f t="shared" si="10"/>
        <v/>
      </c>
      <c r="AF68" s="21" t="str">
        <f t="shared" si="49"/>
        <v/>
      </c>
      <c r="AG68" s="17" t="str">
        <f t="shared" si="50"/>
        <v/>
      </c>
      <c r="AH68" s="31" t="str">
        <f t="shared" si="51"/>
        <v/>
      </c>
      <c r="AI68" s="20" t="str">
        <f t="shared" si="11"/>
        <v/>
      </c>
      <c r="AJ68" s="35" t="str">
        <f t="shared" si="12"/>
        <v/>
      </c>
      <c r="AK68" s="39" t="str">
        <f t="shared" si="52"/>
        <v/>
      </c>
      <c r="AL68" s="310">
        <v>69</v>
      </c>
      <c r="AM68" s="23" t="str">
        <f t="shared" si="13"/>
        <v/>
      </c>
      <c r="AN68" s="20" t="str">
        <f t="shared" si="14"/>
        <v/>
      </c>
      <c r="AO68" s="21" t="str">
        <f t="shared" si="53"/>
        <v/>
      </c>
      <c r="AP68" s="17" t="str">
        <f t="shared" si="54"/>
        <v/>
      </c>
      <c r="AQ68" s="31" t="str">
        <f t="shared" si="55"/>
        <v/>
      </c>
      <c r="AR68" s="20" t="str">
        <f t="shared" si="15"/>
        <v/>
      </c>
      <c r="AS68" s="35" t="str">
        <f t="shared" si="16"/>
        <v/>
      </c>
      <c r="AT68" s="39" t="str">
        <f t="shared" si="56"/>
        <v/>
      </c>
      <c r="AU68" s="310">
        <v>69</v>
      </c>
      <c r="AV68" s="23" t="str">
        <f t="shared" si="17"/>
        <v/>
      </c>
      <c r="AW68" s="20" t="str">
        <f t="shared" si="18"/>
        <v/>
      </c>
      <c r="AX68" s="21" t="str">
        <f t="shared" si="57"/>
        <v/>
      </c>
      <c r="AY68" s="17" t="str">
        <f t="shared" si="58"/>
        <v/>
      </c>
      <c r="AZ68" s="31" t="str">
        <f t="shared" si="59"/>
        <v/>
      </c>
      <c r="BA68" s="20" t="str">
        <f t="shared" si="19"/>
        <v/>
      </c>
      <c r="BB68" s="35" t="str">
        <f t="shared" si="20"/>
        <v/>
      </c>
      <c r="BC68" s="39" t="str">
        <f t="shared" si="60"/>
        <v/>
      </c>
      <c r="BD68" s="310">
        <v>69</v>
      </c>
      <c r="BE68" s="23" t="str">
        <f t="shared" si="21"/>
        <v/>
      </c>
      <c r="BF68" s="20" t="str">
        <f t="shared" si="22"/>
        <v/>
      </c>
      <c r="BG68" s="21" t="str">
        <f t="shared" si="61"/>
        <v/>
      </c>
      <c r="BH68" s="17" t="str">
        <f t="shared" si="62"/>
        <v/>
      </c>
      <c r="BI68" s="31" t="str">
        <f t="shared" si="63"/>
        <v/>
      </c>
      <c r="BJ68" s="20" t="str">
        <f t="shared" si="23"/>
        <v/>
      </c>
      <c r="BK68" s="35" t="str">
        <f t="shared" si="24"/>
        <v/>
      </c>
      <c r="BL68" s="39" t="str">
        <f t="shared" si="64"/>
        <v/>
      </c>
      <c r="BM68" s="310">
        <v>69</v>
      </c>
      <c r="BN68" s="23" t="str">
        <f t="shared" si="25"/>
        <v/>
      </c>
      <c r="BO68" s="20" t="str">
        <f t="shared" si="26"/>
        <v/>
      </c>
      <c r="BP68" s="21" t="str">
        <f t="shared" si="65"/>
        <v/>
      </c>
      <c r="BQ68" s="17" t="str">
        <f t="shared" si="66"/>
        <v/>
      </c>
      <c r="BR68" s="31" t="str">
        <f t="shared" si="67"/>
        <v/>
      </c>
      <c r="BS68" s="20" t="str">
        <f t="shared" si="27"/>
        <v/>
      </c>
      <c r="BT68" s="35" t="str">
        <f t="shared" si="28"/>
        <v/>
      </c>
      <c r="BU68" s="39" t="str">
        <f t="shared" si="68"/>
        <v/>
      </c>
      <c r="BV68" s="2">
        <v>69</v>
      </c>
      <c r="BX68" s="50">
        <v>69</v>
      </c>
      <c r="BY68" s="63">
        <f t="shared" si="29"/>
        <v>0</v>
      </c>
      <c r="BZ68" s="63">
        <f t="shared" si="69"/>
        <v>25.6</v>
      </c>
      <c r="CA68" s="63" t="e">
        <f t="shared" si="70"/>
        <v>#DIV/0!</v>
      </c>
      <c r="CB68" s="64" t="e">
        <f t="shared" si="30"/>
        <v>#DIV/0!</v>
      </c>
      <c r="CC68" s="65" t="e">
        <f t="shared" si="71"/>
        <v>#DIV/0!</v>
      </c>
      <c r="CD68" s="52">
        <f t="shared" si="72"/>
        <v>11.279574400000001</v>
      </c>
      <c r="CE68" s="13" t="e">
        <f t="shared" si="77"/>
        <v>#DIV/0!</v>
      </c>
      <c r="CF68" s="14" t="e">
        <f t="shared" si="78"/>
        <v>#DIV/0!</v>
      </c>
      <c r="CG68" s="53" t="e">
        <f t="shared" si="73"/>
        <v>#DIV/0!</v>
      </c>
      <c r="CH68" s="12"/>
      <c r="CI68" s="50">
        <v>69</v>
      </c>
      <c r="CJ68" s="63">
        <f t="shared" si="79"/>
        <v>0</v>
      </c>
      <c r="CK68" s="63">
        <f t="shared" si="79"/>
        <v>25.6</v>
      </c>
      <c r="CL68" s="63" t="e">
        <f t="shared" si="79"/>
        <v>#DIV/0!</v>
      </c>
      <c r="CM68" s="63" t="e">
        <f t="shared" si="79"/>
        <v>#DIV/0!</v>
      </c>
      <c r="CN68" s="73" t="e">
        <f t="shared" si="79"/>
        <v>#DIV/0!</v>
      </c>
      <c r="CO68" s="63" t="e">
        <f t="shared" si="75"/>
        <v>#DIV/0!</v>
      </c>
      <c r="CP68" s="73" t="e">
        <f t="shared" si="76"/>
        <v>#DIV/0!</v>
      </c>
    </row>
    <row r="69" spans="1:94" ht="15" customHeight="1" thickBot="1">
      <c r="A69" s="3">
        <v>70</v>
      </c>
      <c r="B69" s="24">
        <f t="shared" si="0"/>
        <v>0</v>
      </c>
      <c r="C69" s="42">
        <f t="shared" si="33"/>
        <v>25.7</v>
      </c>
      <c r="D69" s="205" t="e">
        <f t="shared" si="34"/>
        <v>#DIV/0!</v>
      </c>
      <c r="E69" s="206" t="e">
        <f t="shared" si="35"/>
        <v>#DIV/0!</v>
      </c>
      <c r="F69" s="43" t="e">
        <f t="shared" si="36"/>
        <v>#DIV/0!</v>
      </c>
      <c r="G69" s="191">
        <f t="shared" si="37"/>
        <v>11.322048300000001</v>
      </c>
      <c r="H69" s="25" t="e">
        <f t="shared" si="38"/>
        <v>#DIV/0!</v>
      </c>
      <c r="I69" s="34" t="e">
        <f t="shared" si="39"/>
        <v>#DIV/0!</v>
      </c>
      <c r="J69" s="192" t="e">
        <f t="shared" si="40"/>
        <v>#DIV/0!</v>
      </c>
      <c r="K69" s="310">
        <v>70</v>
      </c>
      <c r="L69" s="28" t="str">
        <f t="shared" si="1"/>
        <v/>
      </c>
      <c r="M69" s="25" t="str">
        <f t="shared" si="2"/>
        <v/>
      </c>
      <c r="N69" s="206" t="str">
        <f t="shared" si="41"/>
        <v/>
      </c>
      <c r="O69" s="43" t="str">
        <f t="shared" si="42"/>
        <v/>
      </c>
      <c r="P69" s="191" t="str">
        <f t="shared" si="43"/>
        <v/>
      </c>
      <c r="Q69" s="25" t="str">
        <f t="shared" si="3"/>
        <v/>
      </c>
      <c r="R69" s="34" t="str">
        <f t="shared" si="4"/>
        <v/>
      </c>
      <c r="S69" s="192" t="str">
        <f t="shared" si="44"/>
        <v/>
      </c>
      <c r="T69" s="310">
        <v>70</v>
      </c>
      <c r="U69" s="28" t="str">
        <f t="shared" si="5"/>
        <v/>
      </c>
      <c r="V69" s="25" t="str">
        <f t="shared" si="6"/>
        <v/>
      </c>
      <c r="W69" s="26" t="str">
        <f t="shared" si="45"/>
        <v/>
      </c>
      <c r="X69" s="43" t="str">
        <f t="shared" si="46"/>
        <v/>
      </c>
      <c r="Y69" s="191" t="str">
        <f t="shared" si="47"/>
        <v/>
      </c>
      <c r="Z69" s="25" t="str">
        <f t="shared" si="7"/>
        <v/>
      </c>
      <c r="AA69" s="34" t="str">
        <f t="shared" si="8"/>
        <v/>
      </c>
      <c r="AB69" s="192" t="str">
        <f t="shared" si="48"/>
        <v/>
      </c>
      <c r="AC69" s="310">
        <v>70</v>
      </c>
      <c r="AD69" s="28" t="str">
        <f t="shared" si="9"/>
        <v/>
      </c>
      <c r="AE69" s="25" t="str">
        <f t="shared" si="10"/>
        <v/>
      </c>
      <c r="AF69" s="26" t="str">
        <f t="shared" si="49"/>
        <v/>
      </c>
      <c r="AG69" s="43" t="str">
        <f t="shared" si="50"/>
        <v/>
      </c>
      <c r="AH69" s="191" t="str">
        <f t="shared" si="51"/>
        <v/>
      </c>
      <c r="AI69" s="25" t="str">
        <f t="shared" si="11"/>
        <v/>
      </c>
      <c r="AJ69" s="34" t="str">
        <f t="shared" si="12"/>
        <v/>
      </c>
      <c r="AK69" s="192" t="str">
        <f t="shared" si="52"/>
        <v/>
      </c>
      <c r="AL69" s="310">
        <v>70</v>
      </c>
      <c r="AM69" s="28" t="str">
        <f t="shared" si="13"/>
        <v/>
      </c>
      <c r="AN69" s="25" t="str">
        <f t="shared" si="14"/>
        <v/>
      </c>
      <c r="AO69" s="26" t="str">
        <f t="shared" si="53"/>
        <v/>
      </c>
      <c r="AP69" s="43" t="str">
        <f t="shared" si="54"/>
        <v/>
      </c>
      <c r="AQ69" s="191" t="str">
        <f t="shared" si="55"/>
        <v/>
      </c>
      <c r="AR69" s="25" t="str">
        <f t="shared" si="15"/>
        <v/>
      </c>
      <c r="AS69" s="34" t="str">
        <f t="shared" si="16"/>
        <v/>
      </c>
      <c r="AT69" s="192" t="str">
        <f t="shared" si="56"/>
        <v/>
      </c>
      <c r="AU69" s="310">
        <v>70</v>
      </c>
      <c r="AV69" s="28" t="str">
        <f t="shared" si="17"/>
        <v/>
      </c>
      <c r="AW69" s="25" t="str">
        <f t="shared" si="18"/>
        <v/>
      </c>
      <c r="AX69" s="26" t="str">
        <f t="shared" si="57"/>
        <v/>
      </c>
      <c r="AY69" s="43" t="str">
        <f t="shared" si="58"/>
        <v/>
      </c>
      <c r="AZ69" s="191" t="str">
        <f t="shared" si="59"/>
        <v/>
      </c>
      <c r="BA69" s="25" t="str">
        <f t="shared" si="19"/>
        <v/>
      </c>
      <c r="BB69" s="34" t="str">
        <f t="shared" si="20"/>
        <v/>
      </c>
      <c r="BC69" s="192" t="str">
        <f t="shared" si="60"/>
        <v/>
      </c>
      <c r="BD69" s="310">
        <v>70</v>
      </c>
      <c r="BE69" s="28" t="str">
        <f t="shared" si="21"/>
        <v/>
      </c>
      <c r="BF69" s="25" t="str">
        <f t="shared" si="22"/>
        <v/>
      </c>
      <c r="BG69" s="26" t="str">
        <f t="shared" si="61"/>
        <v/>
      </c>
      <c r="BH69" s="43" t="str">
        <f t="shared" si="62"/>
        <v/>
      </c>
      <c r="BI69" s="191" t="str">
        <f t="shared" si="63"/>
        <v/>
      </c>
      <c r="BJ69" s="25" t="str">
        <f t="shared" si="23"/>
        <v/>
      </c>
      <c r="BK69" s="34" t="str">
        <f t="shared" si="24"/>
        <v/>
      </c>
      <c r="BL69" s="192" t="str">
        <f t="shared" si="64"/>
        <v/>
      </c>
      <c r="BM69" s="310">
        <v>70</v>
      </c>
      <c r="BN69" s="28" t="str">
        <f t="shared" si="25"/>
        <v/>
      </c>
      <c r="BO69" s="25" t="str">
        <f t="shared" si="26"/>
        <v/>
      </c>
      <c r="BP69" s="26" t="str">
        <f t="shared" si="65"/>
        <v/>
      </c>
      <c r="BQ69" s="43" t="str">
        <f t="shared" si="66"/>
        <v/>
      </c>
      <c r="BR69" s="191" t="str">
        <f t="shared" si="67"/>
        <v/>
      </c>
      <c r="BS69" s="25" t="str">
        <f t="shared" si="27"/>
        <v/>
      </c>
      <c r="BT69" s="34" t="str">
        <f t="shared" si="28"/>
        <v/>
      </c>
      <c r="BU69" s="192" t="str">
        <f t="shared" si="68"/>
        <v/>
      </c>
      <c r="BV69" s="3">
        <v>70</v>
      </c>
      <c r="BX69" s="51">
        <v>70</v>
      </c>
      <c r="BY69" s="69">
        <f t="shared" si="29"/>
        <v>0</v>
      </c>
      <c r="BZ69" s="312">
        <f t="shared" si="69"/>
        <v>25.7</v>
      </c>
      <c r="CA69" s="69" t="e">
        <f t="shared" si="70"/>
        <v>#DIV/0!</v>
      </c>
      <c r="CB69" s="70" t="e">
        <f t="shared" si="30"/>
        <v>#DIV/0!</v>
      </c>
      <c r="CC69" s="71" t="e">
        <f t="shared" si="71"/>
        <v>#DIV/0!</v>
      </c>
      <c r="CD69" s="54">
        <f t="shared" si="72"/>
        <v>11.322048300000001</v>
      </c>
      <c r="CE69" s="197" t="e">
        <f t="shared" si="77"/>
        <v>#DIV/0!</v>
      </c>
      <c r="CF69" s="198" t="e">
        <f t="shared" si="78"/>
        <v>#DIV/0!</v>
      </c>
      <c r="CG69" s="57" t="e">
        <f t="shared" si="73"/>
        <v>#DIV/0!</v>
      </c>
      <c r="CH69" s="12"/>
      <c r="CI69" s="51">
        <v>70</v>
      </c>
      <c r="CJ69" s="69">
        <f t="shared" si="79"/>
        <v>0</v>
      </c>
      <c r="CK69" s="69">
        <f t="shared" si="79"/>
        <v>25.7</v>
      </c>
      <c r="CL69" s="69" t="e">
        <f t="shared" si="79"/>
        <v>#DIV/0!</v>
      </c>
      <c r="CM69" s="69" t="e">
        <f t="shared" si="79"/>
        <v>#DIV/0!</v>
      </c>
      <c r="CN69" s="75" t="e">
        <f t="shared" si="79"/>
        <v>#DIV/0!</v>
      </c>
      <c r="CO69" s="69" t="e">
        <f t="shared" si="75"/>
        <v>#DIV/0!</v>
      </c>
      <c r="CP69" s="75" t="e">
        <f t="shared" si="76"/>
        <v>#DIV/0!</v>
      </c>
    </row>
    <row r="70" spans="1:94" ht="15" customHeight="1">
      <c r="A70" s="6">
        <v>71</v>
      </c>
      <c r="B70" s="18">
        <f t="shared" si="0"/>
        <v>0</v>
      </c>
      <c r="C70" s="15">
        <f t="shared" si="33"/>
        <v>25.8</v>
      </c>
      <c r="D70" s="77" t="e">
        <f t="shared" si="34"/>
        <v>#DIV/0!</v>
      </c>
      <c r="E70" s="16" t="e">
        <f t="shared" si="35"/>
        <v>#DIV/0!</v>
      </c>
      <c r="F70" s="17" t="e">
        <f t="shared" si="36"/>
        <v>#DIV/0!</v>
      </c>
      <c r="G70" s="31">
        <f t="shared" si="37"/>
        <v>11.3645222</v>
      </c>
      <c r="H70" s="15" t="e">
        <f t="shared" si="38"/>
        <v>#DIV/0!</v>
      </c>
      <c r="I70" s="32" t="e">
        <f t="shared" si="39"/>
        <v>#DIV/0!</v>
      </c>
      <c r="J70" s="29" t="e">
        <f t="shared" si="40"/>
        <v>#DIV/0!</v>
      </c>
      <c r="K70" s="310">
        <v>71</v>
      </c>
      <c r="L70" s="19" t="str">
        <f t="shared" si="1"/>
        <v/>
      </c>
      <c r="M70" s="15" t="str">
        <f t="shared" si="2"/>
        <v/>
      </c>
      <c r="N70" s="16" t="str">
        <f t="shared" si="41"/>
        <v/>
      </c>
      <c r="O70" s="17" t="str">
        <f t="shared" si="42"/>
        <v/>
      </c>
      <c r="P70" s="31" t="str">
        <f t="shared" si="43"/>
        <v/>
      </c>
      <c r="Q70" s="15" t="str">
        <f t="shared" si="3"/>
        <v/>
      </c>
      <c r="R70" s="32" t="str">
        <f t="shared" si="4"/>
        <v/>
      </c>
      <c r="S70" s="29" t="str">
        <f t="shared" si="44"/>
        <v/>
      </c>
      <c r="T70" s="310">
        <v>71</v>
      </c>
      <c r="U70" s="19" t="str">
        <f t="shared" si="5"/>
        <v/>
      </c>
      <c r="V70" s="15" t="str">
        <f t="shared" si="6"/>
        <v/>
      </c>
      <c r="W70" s="16" t="str">
        <f t="shared" si="45"/>
        <v/>
      </c>
      <c r="X70" s="17" t="str">
        <f t="shared" si="46"/>
        <v/>
      </c>
      <c r="Y70" s="31" t="str">
        <f t="shared" si="47"/>
        <v/>
      </c>
      <c r="Z70" s="15" t="str">
        <f t="shared" si="7"/>
        <v/>
      </c>
      <c r="AA70" s="32" t="str">
        <f t="shared" si="8"/>
        <v/>
      </c>
      <c r="AB70" s="29" t="str">
        <f t="shared" si="48"/>
        <v/>
      </c>
      <c r="AC70" s="310">
        <v>71</v>
      </c>
      <c r="AD70" s="19" t="str">
        <f t="shared" si="9"/>
        <v/>
      </c>
      <c r="AE70" s="15" t="str">
        <f t="shared" si="10"/>
        <v/>
      </c>
      <c r="AF70" s="16" t="str">
        <f t="shared" si="49"/>
        <v/>
      </c>
      <c r="AG70" s="17" t="str">
        <f t="shared" si="50"/>
        <v/>
      </c>
      <c r="AH70" s="31" t="str">
        <f t="shared" si="51"/>
        <v/>
      </c>
      <c r="AI70" s="15" t="str">
        <f t="shared" si="11"/>
        <v/>
      </c>
      <c r="AJ70" s="32" t="str">
        <f t="shared" si="12"/>
        <v/>
      </c>
      <c r="AK70" s="29" t="str">
        <f t="shared" si="52"/>
        <v/>
      </c>
      <c r="AL70" s="310">
        <v>71</v>
      </c>
      <c r="AM70" s="19" t="str">
        <f t="shared" si="13"/>
        <v/>
      </c>
      <c r="AN70" s="15" t="str">
        <f t="shared" si="14"/>
        <v/>
      </c>
      <c r="AO70" s="16" t="str">
        <f t="shared" si="53"/>
        <v/>
      </c>
      <c r="AP70" s="17" t="str">
        <f t="shared" si="54"/>
        <v/>
      </c>
      <c r="AQ70" s="31" t="str">
        <f t="shared" si="55"/>
        <v/>
      </c>
      <c r="AR70" s="15" t="str">
        <f t="shared" si="15"/>
        <v/>
      </c>
      <c r="AS70" s="32" t="str">
        <f t="shared" si="16"/>
        <v/>
      </c>
      <c r="AT70" s="29" t="str">
        <f t="shared" si="56"/>
        <v/>
      </c>
      <c r="AU70" s="310">
        <v>71</v>
      </c>
      <c r="AV70" s="19" t="str">
        <f t="shared" si="17"/>
        <v/>
      </c>
      <c r="AW70" s="15" t="str">
        <f t="shared" si="18"/>
        <v/>
      </c>
      <c r="AX70" s="16" t="str">
        <f t="shared" si="57"/>
        <v/>
      </c>
      <c r="AY70" s="17" t="str">
        <f t="shared" si="58"/>
        <v/>
      </c>
      <c r="AZ70" s="31" t="str">
        <f t="shared" si="59"/>
        <v/>
      </c>
      <c r="BA70" s="15" t="str">
        <f t="shared" si="19"/>
        <v/>
      </c>
      <c r="BB70" s="32" t="str">
        <f t="shared" si="20"/>
        <v/>
      </c>
      <c r="BC70" s="29" t="str">
        <f t="shared" si="60"/>
        <v/>
      </c>
      <c r="BD70" s="310">
        <v>71</v>
      </c>
      <c r="BE70" s="19" t="str">
        <f t="shared" si="21"/>
        <v/>
      </c>
      <c r="BF70" s="15" t="str">
        <f t="shared" si="22"/>
        <v/>
      </c>
      <c r="BG70" s="16" t="str">
        <f t="shared" si="61"/>
        <v/>
      </c>
      <c r="BH70" s="17" t="str">
        <f t="shared" si="62"/>
        <v/>
      </c>
      <c r="BI70" s="31" t="str">
        <f t="shared" si="63"/>
        <v/>
      </c>
      <c r="BJ70" s="15" t="str">
        <f t="shared" si="23"/>
        <v/>
      </c>
      <c r="BK70" s="32" t="str">
        <f t="shared" si="24"/>
        <v/>
      </c>
      <c r="BL70" s="29" t="str">
        <f t="shared" si="64"/>
        <v/>
      </c>
      <c r="BM70" s="310">
        <v>71</v>
      </c>
      <c r="BN70" s="19" t="str">
        <f t="shared" si="25"/>
        <v/>
      </c>
      <c r="BO70" s="15" t="str">
        <f t="shared" si="26"/>
        <v/>
      </c>
      <c r="BP70" s="16" t="str">
        <f t="shared" si="65"/>
        <v/>
      </c>
      <c r="BQ70" s="17" t="str">
        <f t="shared" si="66"/>
        <v/>
      </c>
      <c r="BR70" s="31" t="str">
        <f t="shared" si="67"/>
        <v/>
      </c>
      <c r="BS70" s="15" t="str">
        <f t="shared" si="27"/>
        <v/>
      </c>
      <c r="BT70" s="32" t="str">
        <f t="shared" si="28"/>
        <v/>
      </c>
      <c r="BU70" s="29" t="str">
        <f t="shared" si="68"/>
        <v/>
      </c>
      <c r="BV70" s="6">
        <v>71</v>
      </c>
      <c r="BX70" s="49">
        <v>71</v>
      </c>
      <c r="BY70" s="60">
        <f t="shared" si="29"/>
        <v>0</v>
      </c>
      <c r="BZ70" s="311">
        <f t="shared" si="69"/>
        <v>25.8</v>
      </c>
      <c r="CA70" s="60" t="e">
        <f t="shared" si="70"/>
        <v>#DIV/0!</v>
      </c>
      <c r="CB70" s="61" t="e">
        <f t="shared" si="30"/>
        <v>#DIV/0!</v>
      </c>
      <c r="CC70" s="62" t="e">
        <f t="shared" si="71"/>
        <v>#DIV/0!</v>
      </c>
      <c r="CD70" s="209">
        <f t="shared" si="72"/>
        <v>11.3645222</v>
      </c>
      <c r="CE70" s="193" t="e">
        <f t="shared" si="77"/>
        <v>#DIV/0!</v>
      </c>
      <c r="CF70" s="194" t="e">
        <f t="shared" si="78"/>
        <v>#DIV/0!</v>
      </c>
      <c r="CG70" s="215" t="e">
        <f t="shared" si="73"/>
        <v>#DIV/0!</v>
      </c>
      <c r="CH70" s="12"/>
      <c r="CI70" s="49">
        <v>71</v>
      </c>
      <c r="CJ70" s="60">
        <f t="shared" si="79"/>
        <v>0</v>
      </c>
      <c r="CK70" s="60">
        <f t="shared" si="79"/>
        <v>25.8</v>
      </c>
      <c r="CL70" s="60" t="e">
        <f t="shared" si="79"/>
        <v>#DIV/0!</v>
      </c>
      <c r="CM70" s="60" t="e">
        <f t="shared" si="79"/>
        <v>#DIV/0!</v>
      </c>
      <c r="CN70" s="72" t="e">
        <f t="shared" si="79"/>
        <v>#DIV/0!</v>
      </c>
      <c r="CO70" s="60" t="e">
        <f t="shared" si="75"/>
        <v>#DIV/0!</v>
      </c>
      <c r="CP70" s="72" t="e">
        <f t="shared" si="76"/>
        <v>#DIV/0!</v>
      </c>
    </row>
    <row r="71" spans="1:94" ht="15" customHeight="1">
      <c r="A71" s="1">
        <v>72</v>
      </c>
      <c r="B71" s="22">
        <f t="shared" si="0"/>
        <v>0</v>
      </c>
      <c r="C71" s="15">
        <f t="shared" si="33"/>
        <v>25.9</v>
      </c>
      <c r="D71" s="77" t="e">
        <f t="shared" si="34"/>
        <v>#DIV/0!</v>
      </c>
      <c r="E71" s="16" t="e">
        <f t="shared" si="35"/>
        <v>#DIV/0!</v>
      </c>
      <c r="F71" s="17" t="e">
        <f t="shared" si="36"/>
        <v>#DIV/0!</v>
      </c>
      <c r="G71" s="31">
        <f t="shared" si="37"/>
        <v>11.406996099999999</v>
      </c>
      <c r="H71" s="20" t="e">
        <f t="shared" si="38"/>
        <v>#DIV/0!</v>
      </c>
      <c r="I71" s="35" t="e">
        <f t="shared" si="39"/>
        <v>#DIV/0!</v>
      </c>
      <c r="J71" s="29" t="e">
        <f t="shared" si="40"/>
        <v>#DIV/0!</v>
      </c>
      <c r="K71" s="310">
        <v>72</v>
      </c>
      <c r="L71" s="23" t="str">
        <f t="shared" si="1"/>
        <v/>
      </c>
      <c r="M71" s="20" t="str">
        <f t="shared" si="2"/>
        <v/>
      </c>
      <c r="N71" s="16" t="str">
        <f t="shared" si="41"/>
        <v/>
      </c>
      <c r="O71" s="17" t="str">
        <f t="shared" si="42"/>
        <v/>
      </c>
      <c r="P71" s="31" t="str">
        <f t="shared" si="43"/>
        <v/>
      </c>
      <c r="Q71" s="20" t="str">
        <f t="shared" si="3"/>
        <v/>
      </c>
      <c r="R71" s="35" t="str">
        <f t="shared" si="4"/>
        <v/>
      </c>
      <c r="S71" s="29" t="str">
        <f t="shared" si="44"/>
        <v/>
      </c>
      <c r="T71" s="310">
        <v>72</v>
      </c>
      <c r="U71" s="23" t="str">
        <f t="shared" si="5"/>
        <v/>
      </c>
      <c r="V71" s="20" t="str">
        <f t="shared" si="6"/>
        <v/>
      </c>
      <c r="W71" s="21" t="str">
        <f t="shared" si="45"/>
        <v/>
      </c>
      <c r="X71" s="17" t="str">
        <f t="shared" si="46"/>
        <v/>
      </c>
      <c r="Y71" s="31" t="str">
        <f t="shared" si="47"/>
        <v/>
      </c>
      <c r="Z71" s="20" t="str">
        <f t="shared" si="7"/>
        <v/>
      </c>
      <c r="AA71" s="35" t="str">
        <f t="shared" si="8"/>
        <v/>
      </c>
      <c r="AB71" s="29" t="str">
        <f t="shared" si="48"/>
        <v/>
      </c>
      <c r="AC71" s="310">
        <v>72</v>
      </c>
      <c r="AD71" s="23" t="str">
        <f t="shared" si="9"/>
        <v/>
      </c>
      <c r="AE71" s="20" t="str">
        <f t="shared" si="10"/>
        <v/>
      </c>
      <c r="AF71" s="21" t="str">
        <f t="shared" si="49"/>
        <v/>
      </c>
      <c r="AG71" s="17" t="str">
        <f t="shared" si="50"/>
        <v/>
      </c>
      <c r="AH71" s="31" t="str">
        <f t="shared" si="51"/>
        <v/>
      </c>
      <c r="AI71" s="20" t="str">
        <f t="shared" si="11"/>
        <v/>
      </c>
      <c r="AJ71" s="35" t="str">
        <f t="shared" si="12"/>
        <v/>
      </c>
      <c r="AK71" s="29" t="str">
        <f t="shared" si="52"/>
        <v/>
      </c>
      <c r="AL71" s="310">
        <v>72</v>
      </c>
      <c r="AM71" s="23" t="str">
        <f t="shared" si="13"/>
        <v/>
      </c>
      <c r="AN71" s="20" t="str">
        <f t="shared" si="14"/>
        <v/>
      </c>
      <c r="AO71" s="21" t="str">
        <f t="shared" si="53"/>
        <v/>
      </c>
      <c r="AP71" s="17" t="str">
        <f t="shared" si="54"/>
        <v/>
      </c>
      <c r="AQ71" s="31" t="str">
        <f t="shared" si="55"/>
        <v/>
      </c>
      <c r="AR71" s="20" t="str">
        <f t="shared" si="15"/>
        <v/>
      </c>
      <c r="AS71" s="35" t="str">
        <f t="shared" si="16"/>
        <v/>
      </c>
      <c r="AT71" s="29" t="str">
        <f t="shared" si="56"/>
        <v/>
      </c>
      <c r="AU71" s="310">
        <v>72</v>
      </c>
      <c r="AV71" s="23" t="str">
        <f t="shared" si="17"/>
        <v/>
      </c>
      <c r="AW71" s="20" t="str">
        <f t="shared" si="18"/>
        <v/>
      </c>
      <c r="AX71" s="21" t="str">
        <f t="shared" si="57"/>
        <v/>
      </c>
      <c r="AY71" s="17" t="str">
        <f t="shared" si="58"/>
        <v/>
      </c>
      <c r="AZ71" s="31" t="str">
        <f t="shared" si="59"/>
        <v/>
      </c>
      <c r="BA71" s="20" t="str">
        <f t="shared" si="19"/>
        <v/>
      </c>
      <c r="BB71" s="35" t="str">
        <f t="shared" si="20"/>
        <v/>
      </c>
      <c r="BC71" s="29" t="str">
        <f t="shared" si="60"/>
        <v/>
      </c>
      <c r="BD71" s="310">
        <v>72</v>
      </c>
      <c r="BE71" s="23" t="str">
        <f t="shared" si="21"/>
        <v/>
      </c>
      <c r="BF71" s="20" t="str">
        <f t="shared" si="22"/>
        <v/>
      </c>
      <c r="BG71" s="21" t="str">
        <f t="shared" si="61"/>
        <v/>
      </c>
      <c r="BH71" s="17" t="str">
        <f t="shared" si="62"/>
        <v/>
      </c>
      <c r="BI71" s="31" t="str">
        <f t="shared" si="63"/>
        <v/>
      </c>
      <c r="BJ71" s="20" t="str">
        <f t="shared" si="23"/>
        <v/>
      </c>
      <c r="BK71" s="35" t="str">
        <f t="shared" si="24"/>
        <v/>
      </c>
      <c r="BL71" s="29" t="str">
        <f t="shared" si="64"/>
        <v/>
      </c>
      <c r="BM71" s="310">
        <v>72</v>
      </c>
      <c r="BN71" s="23" t="str">
        <f t="shared" si="25"/>
        <v/>
      </c>
      <c r="BO71" s="20" t="str">
        <f t="shared" si="26"/>
        <v/>
      </c>
      <c r="BP71" s="21" t="str">
        <f t="shared" si="65"/>
        <v/>
      </c>
      <c r="BQ71" s="17" t="str">
        <f t="shared" si="66"/>
        <v/>
      </c>
      <c r="BR71" s="31" t="str">
        <f t="shared" si="67"/>
        <v/>
      </c>
      <c r="BS71" s="20" t="str">
        <f t="shared" si="27"/>
        <v/>
      </c>
      <c r="BT71" s="35" t="str">
        <f t="shared" si="28"/>
        <v/>
      </c>
      <c r="BU71" s="29" t="str">
        <f t="shared" si="68"/>
        <v/>
      </c>
      <c r="BV71" s="1">
        <v>72</v>
      </c>
      <c r="BX71" s="47">
        <v>72</v>
      </c>
      <c r="BY71" s="63">
        <f t="shared" si="29"/>
        <v>0</v>
      </c>
      <c r="BZ71" s="63">
        <f t="shared" si="69"/>
        <v>25.9</v>
      </c>
      <c r="CA71" s="63" t="e">
        <f t="shared" si="70"/>
        <v>#DIV/0!</v>
      </c>
      <c r="CB71" s="64" t="e">
        <f t="shared" si="30"/>
        <v>#DIV/0!</v>
      </c>
      <c r="CC71" s="65" t="e">
        <f t="shared" si="71"/>
        <v>#DIV/0!</v>
      </c>
      <c r="CD71" s="52">
        <f t="shared" si="72"/>
        <v>11.406996099999999</v>
      </c>
      <c r="CE71" s="13" t="e">
        <f t="shared" si="77"/>
        <v>#DIV/0!</v>
      </c>
      <c r="CF71" s="14" t="e">
        <f t="shared" si="78"/>
        <v>#DIV/0!</v>
      </c>
      <c r="CG71" s="53" t="e">
        <f t="shared" si="73"/>
        <v>#DIV/0!</v>
      </c>
      <c r="CH71" s="12"/>
      <c r="CI71" s="47">
        <v>72</v>
      </c>
      <c r="CJ71" s="63">
        <f t="shared" si="79"/>
        <v>0</v>
      </c>
      <c r="CK71" s="63">
        <f t="shared" si="79"/>
        <v>25.9</v>
      </c>
      <c r="CL71" s="63" t="e">
        <f t="shared" si="79"/>
        <v>#DIV/0!</v>
      </c>
      <c r="CM71" s="63" t="e">
        <f t="shared" si="79"/>
        <v>#DIV/0!</v>
      </c>
      <c r="CN71" s="73" t="e">
        <f t="shared" si="79"/>
        <v>#DIV/0!</v>
      </c>
      <c r="CO71" s="63" t="e">
        <f t="shared" si="75"/>
        <v>#DIV/0!</v>
      </c>
      <c r="CP71" s="73" t="e">
        <f t="shared" si="76"/>
        <v>#DIV/0!</v>
      </c>
    </row>
    <row r="72" spans="1:94" ht="15" customHeight="1">
      <c r="A72" s="1">
        <v>73</v>
      </c>
      <c r="B72" s="22">
        <f t="shared" si="0"/>
        <v>0</v>
      </c>
      <c r="C72" s="15">
        <f t="shared" si="33"/>
        <v>26</v>
      </c>
      <c r="D72" s="77" t="e">
        <f t="shared" si="34"/>
        <v>#DIV/0!</v>
      </c>
      <c r="E72" s="16" t="e">
        <f t="shared" si="35"/>
        <v>#DIV/0!</v>
      </c>
      <c r="F72" s="17" t="e">
        <f t="shared" si="36"/>
        <v>#DIV/0!</v>
      </c>
      <c r="G72" s="31">
        <f t="shared" si="37"/>
        <v>11.44947</v>
      </c>
      <c r="H72" s="20" t="e">
        <f t="shared" si="38"/>
        <v>#DIV/0!</v>
      </c>
      <c r="I72" s="35" t="e">
        <f t="shared" si="39"/>
        <v>#DIV/0!</v>
      </c>
      <c r="J72" s="29" t="e">
        <f t="shared" si="40"/>
        <v>#DIV/0!</v>
      </c>
      <c r="K72" s="310">
        <v>73</v>
      </c>
      <c r="L72" s="23" t="str">
        <f t="shared" si="1"/>
        <v/>
      </c>
      <c r="M72" s="20" t="str">
        <f t="shared" si="2"/>
        <v/>
      </c>
      <c r="N72" s="16" t="str">
        <f t="shared" si="41"/>
        <v/>
      </c>
      <c r="O72" s="17" t="str">
        <f t="shared" si="42"/>
        <v/>
      </c>
      <c r="P72" s="31" t="str">
        <f t="shared" si="43"/>
        <v/>
      </c>
      <c r="Q72" s="20" t="str">
        <f t="shared" si="3"/>
        <v/>
      </c>
      <c r="R72" s="35" t="str">
        <f t="shared" si="4"/>
        <v/>
      </c>
      <c r="S72" s="29" t="str">
        <f t="shared" si="44"/>
        <v/>
      </c>
      <c r="T72" s="310">
        <v>73</v>
      </c>
      <c r="U72" s="23" t="str">
        <f t="shared" si="5"/>
        <v/>
      </c>
      <c r="V72" s="20" t="str">
        <f t="shared" si="6"/>
        <v/>
      </c>
      <c r="W72" s="21" t="str">
        <f t="shared" si="45"/>
        <v/>
      </c>
      <c r="X72" s="17" t="str">
        <f t="shared" si="46"/>
        <v/>
      </c>
      <c r="Y72" s="31" t="str">
        <f t="shared" si="47"/>
        <v/>
      </c>
      <c r="Z72" s="20" t="str">
        <f t="shared" si="7"/>
        <v/>
      </c>
      <c r="AA72" s="35" t="str">
        <f t="shared" si="8"/>
        <v/>
      </c>
      <c r="AB72" s="29" t="str">
        <f t="shared" si="48"/>
        <v/>
      </c>
      <c r="AC72" s="310">
        <v>73</v>
      </c>
      <c r="AD72" s="23" t="str">
        <f t="shared" si="9"/>
        <v/>
      </c>
      <c r="AE72" s="20" t="str">
        <f t="shared" si="10"/>
        <v/>
      </c>
      <c r="AF72" s="21" t="str">
        <f t="shared" si="49"/>
        <v/>
      </c>
      <c r="AG72" s="17" t="str">
        <f t="shared" si="50"/>
        <v/>
      </c>
      <c r="AH72" s="31" t="str">
        <f t="shared" si="51"/>
        <v/>
      </c>
      <c r="AI72" s="20" t="str">
        <f t="shared" si="11"/>
        <v/>
      </c>
      <c r="AJ72" s="35" t="str">
        <f t="shared" si="12"/>
        <v/>
      </c>
      <c r="AK72" s="29" t="str">
        <f t="shared" si="52"/>
        <v/>
      </c>
      <c r="AL72" s="310">
        <v>73</v>
      </c>
      <c r="AM72" s="23" t="str">
        <f t="shared" si="13"/>
        <v/>
      </c>
      <c r="AN72" s="20" t="str">
        <f t="shared" si="14"/>
        <v/>
      </c>
      <c r="AO72" s="21" t="str">
        <f t="shared" si="53"/>
        <v/>
      </c>
      <c r="AP72" s="17" t="str">
        <f t="shared" si="54"/>
        <v/>
      </c>
      <c r="AQ72" s="31" t="str">
        <f t="shared" si="55"/>
        <v/>
      </c>
      <c r="AR72" s="20" t="str">
        <f t="shared" si="15"/>
        <v/>
      </c>
      <c r="AS72" s="35" t="str">
        <f t="shared" si="16"/>
        <v/>
      </c>
      <c r="AT72" s="29" t="str">
        <f t="shared" si="56"/>
        <v/>
      </c>
      <c r="AU72" s="310">
        <v>73</v>
      </c>
      <c r="AV72" s="23" t="str">
        <f t="shared" si="17"/>
        <v/>
      </c>
      <c r="AW72" s="20" t="str">
        <f t="shared" si="18"/>
        <v/>
      </c>
      <c r="AX72" s="21" t="str">
        <f t="shared" si="57"/>
        <v/>
      </c>
      <c r="AY72" s="17" t="str">
        <f t="shared" si="58"/>
        <v/>
      </c>
      <c r="AZ72" s="31" t="str">
        <f t="shared" si="59"/>
        <v/>
      </c>
      <c r="BA72" s="20" t="str">
        <f t="shared" si="19"/>
        <v/>
      </c>
      <c r="BB72" s="35" t="str">
        <f t="shared" si="20"/>
        <v/>
      </c>
      <c r="BC72" s="29" t="str">
        <f t="shared" si="60"/>
        <v/>
      </c>
      <c r="BD72" s="310">
        <v>73</v>
      </c>
      <c r="BE72" s="23" t="str">
        <f t="shared" si="21"/>
        <v/>
      </c>
      <c r="BF72" s="20" t="str">
        <f t="shared" si="22"/>
        <v/>
      </c>
      <c r="BG72" s="21" t="str">
        <f t="shared" si="61"/>
        <v/>
      </c>
      <c r="BH72" s="17" t="str">
        <f t="shared" si="62"/>
        <v/>
      </c>
      <c r="BI72" s="31" t="str">
        <f t="shared" si="63"/>
        <v/>
      </c>
      <c r="BJ72" s="20" t="str">
        <f t="shared" si="23"/>
        <v/>
      </c>
      <c r="BK72" s="35" t="str">
        <f t="shared" si="24"/>
        <v/>
      </c>
      <c r="BL72" s="29" t="str">
        <f t="shared" si="64"/>
        <v/>
      </c>
      <c r="BM72" s="310">
        <v>73</v>
      </c>
      <c r="BN72" s="23" t="str">
        <f t="shared" si="25"/>
        <v/>
      </c>
      <c r="BO72" s="20" t="str">
        <f t="shared" si="26"/>
        <v/>
      </c>
      <c r="BP72" s="21" t="str">
        <f t="shared" si="65"/>
        <v/>
      </c>
      <c r="BQ72" s="17" t="str">
        <f t="shared" si="66"/>
        <v/>
      </c>
      <c r="BR72" s="31" t="str">
        <f t="shared" si="67"/>
        <v/>
      </c>
      <c r="BS72" s="20" t="str">
        <f t="shared" si="27"/>
        <v/>
      </c>
      <c r="BT72" s="35" t="str">
        <f t="shared" si="28"/>
        <v/>
      </c>
      <c r="BU72" s="29" t="str">
        <f t="shared" si="68"/>
        <v/>
      </c>
      <c r="BV72" s="1">
        <v>73</v>
      </c>
      <c r="BX72" s="47">
        <v>73</v>
      </c>
      <c r="BY72" s="63">
        <f t="shared" si="29"/>
        <v>0</v>
      </c>
      <c r="BZ72" s="63">
        <f t="shared" si="69"/>
        <v>26</v>
      </c>
      <c r="CA72" s="63" t="e">
        <f t="shared" si="70"/>
        <v>#DIV/0!</v>
      </c>
      <c r="CB72" s="64" t="e">
        <f t="shared" si="30"/>
        <v>#DIV/0!</v>
      </c>
      <c r="CC72" s="65" t="e">
        <f t="shared" si="71"/>
        <v>#DIV/0!</v>
      </c>
      <c r="CD72" s="52">
        <f t="shared" si="72"/>
        <v>11.44947</v>
      </c>
      <c r="CE72" s="13" t="e">
        <f t="shared" si="77"/>
        <v>#DIV/0!</v>
      </c>
      <c r="CF72" s="14" t="e">
        <f t="shared" si="78"/>
        <v>#DIV/0!</v>
      </c>
      <c r="CG72" s="53" t="e">
        <f t="shared" si="73"/>
        <v>#DIV/0!</v>
      </c>
      <c r="CH72" s="12"/>
      <c r="CI72" s="47">
        <v>73</v>
      </c>
      <c r="CJ72" s="63">
        <f t="shared" si="79"/>
        <v>0</v>
      </c>
      <c r="CK72" s="63">
        <f t="shared" si="79"/>
        <v>26</v>
      </c>
      <c r="CL72" s="63" t="e">
        <f t="shared" si="79"/>
        <v>#DIV/0!</v>
      </c>
      <c r="CM72" s="63" t="e">
        <f t="shared" si="79"/>
        <v>#DIV/0!</v>
      </c>
      <c r="CN72" s="73" t="e">
        <f t="shared" si="79"/>
        <v>#DIV/0!</v>
      </c>
      <c r="CO72" s="63" t="e">
        <f t="shared" si="75"/>
        <v>#DIV/0!</v>
      </c>
      <c r="CP72" s="73" t="e">
        <f t="shared" si="76"/>
        <v>#DIV/0!</v>
      </c>
    </row>
    <row r="73" spans="1:94" ht="15" customHeight="1">
      <c r="A73" s="1">
        <v>74</v>
      </c>
      <c r="B73" s="22">
        <f t="shared" ref="B73:B99" si="80">IF($B$5&gt;$A73,"",$E$5)</f>
        <v>0</v>
      </c>
      <c r="C73" s="15">
        <f t="shared" si="33"/>
        <v>26.1</v>
      </c>
      <c r="D73" s="77" t="e">
        <f t="shared" si="34"/>
        <v>#DIV/0!</v>
      </c>
      <c r="E73" s="16" t="e">
        <f t="shared" si="35"/>
        <v>#DIV/0!</v>
      </c>
      <c r="F73" s="17" t="e">
        <f t="shared" si="36"/>
        <v>#DIV/0!</v>
      </c>
      <c r="G73" s="31">
        <f t="shared" si="37"/>
        <v>11.491943900000001</v>
      </c>
      <c r="H73" s="20" t="e">
        <f t="shared" si="38"/>
        <v>#DIV/0!</v>
      </c>
      <c r="I73" s="35" t="e">
        <f t="shared" si="39"/>
        <v>#DIV/0!</v>
      </c>
      <c r="J73" s="29" t="e">
        <f t="shared" si="40"/>
        <v>#DIV/0!</v>
      </c>
      <c r="K73" s="310">
        <v>74</v>
      </c>
      <c r="L73" s="23" t="str">
        <f t="shared" ref="L73:L99" si="81">IF(A73&gt;=$M$5,B73*(1-$M$6),"")</f>
        <v/>
      </c>
      <c r="M73" s="20" t="str">
        <f t="shared" ref="M73:M99" si="82">IF(L73="","",C73)</f>
        <v/>
      </c>
      <c r="N73" s="16" t="str">
        <f t="shared" si="41"/>
        <v/>
      </c>
      <c r="O73" s="17" t="str">
        <f t="shared" si="42"/>
        <v/>
      </c>
      <c r="P73" s="31" t="str">
        <f t="shared" si="43"/>
        <v/>
      </c>
      <c r="Q73" s="20" t="str">
        <f t="shared" ref="Q73:Q99" si="83">IF($M$5&gt;$A73,"",O73/P73)</f>
        <v/>
      </c>
      <c r="R73" s="35" t="str">
        <f t="shared" ref="R73:R99" si="84">IF($M$5&gt;$A73,"",200*(Q73/(PI()*L73))^0.5)</f>
        <v/>
      </c>
      <c r="S73" s="29" t="str">
        <f t="shared" si="44"/>
        <v/>
      </c>
      <c r="T73" s="310">
        <v>74</v>
      </c>
      <c r="U73" s="23" t="str">
        <f t="shared" ref="U73:U99" si="85">IF(A73&gt;=$V$5,L73*(1-$V$6),"")</f>
        <v/>
      </c>
      <c r="V73" s="20" t="str">
        <f t="shared" ref="V73:V99" si="86">IF(U73="","",M73)</f>
        <v/>
      </c>
      <c r="W73" s="21" t="str">
        <f t="shared" si="45"/>
        <v/>
      </c>
      <c r="X73" s="17" t="str">
        <f t="shared" si="46"/>
        <v/>
      </c>
      <c r="Y73" s="31" t="str">
        <f t="shared" si="47"/>
        <v/>
      </c>
      <c r="Z73" s="20" t="str">
        <f t="shared" ref="Z73:Z99" si="87">IF($V$5&gt;$A73,"",X73/Y73)</f>
        <v/>
      </c>
      <c r="AA73" s="35" t="str">
        <f t="shared" ref="AA73:AA99" si="88">IF($V$5&gt;$A73,"",200*(Z73/(PI()*U73))^0.5)</f>
        <v/>
      </c>
      <c r="AB73" s="29" t="str">
        <f t="shared" si="48"/>
        <v/>
      </c>
      <c r="AC73" s="310">
        <v>74</v>
      </c>
      <c r="AD73" s="23" t="str">
        <f t="shared" ref="AD73:AD99" si="89">IF(A73&gt;=$AE$5,U73*(1-$AE$6),"")</f>
        <v/>
      </c>
      <c r="AE73" s="20" t="str">
        <f t="shared" ref="AE73:AE99" si="90">IF(AD73="","",V73)</f>
        <v/>
      </c>
      <c r="AF73" s="21" t="str">
        <f t="shared" si="49"/>
        <v/>
      </c>
      <c r="AG73" s="17" t="str">
        <f t="shared" si="50"/>
        <v/>
      </c>
      <c r="AH73" s="31" t="str">
        <f t="shared" si="51"/>
        <v/>
      </c>
      <c r="AI73" s="20" t="str">
        <f t="shared" ref="AI73:AI99" si="91">IF($AE$5&gt;$A73,"",AG73/AH73)</f>
        <v/>
      </c>
      <c r="AJ73" s="35" t="str">
        <f t="shared" ref="AJ73:AJ99" si="92">IF($AE$5&gt;$A73,"",200*(AI73/(PI()*AD73))^0.5)</f>
        <v/>
      </c>
      <c r="AK73" s="29" t="str">
        <f t="shared" si="52"/>
        <v/>
      </c>
      <c r="AL73" s="310">
        <v>74</v>
      </c>
      <c r="AM73" s="23" t="str">
        <f t="shared" ref="AM73:AM99" si="93">IF(A73&gt;=$AN$5,AD73*(1-$AN$6),"")</f>
        <v/>
      </c>
      <c r="AN73" s="20" t="str">
        <f t="shared" ref="AN73:AN99" si="94">IF(AM73="","",AE73)</f>
        <v/>
      </c>
      <c r="AO73" s="21" t="str">
        <f t="shared" si="53"/>
        <v/>
      </c>
      <c r="AP73" s="17" t="str">
        <f t="shared" si="54"/>
        <v/>
      </c>
      <c r="AQ73" s="31" t="str">
        <f t="shared" si="55"/>
        <v/>
      </c>
      <c r="AR73" s="20" t="str">
        <f t="shared" ref="AR73:AR99" si="95">IF($AN$5&gt;$A73,"",AP73/AQ73)</f>
        <v/>
      </c>
      <c r="AS73" s="35" t="str">
        <f t="shared" ref="AS73:AS99" si="96">IF($AN$5&gt;$A73,"",200*(AR73/(PI()*AM73))^0.5)</f>
        <v/>
      </c>
      <c r="AT73" s="29" t="str">
        <f t="shared" si="56"/>
        <v/>
      </c>
      <c r="AU73" s="310">
        <v>74</v>
      </c>
      <c r="AV73" s="23" t="str">
        <f t="shared" ref="AV73:AV99" si="97">IF(A73&gt;=$AW$5,AM73*(1-$AW$6),"")</f>
        <v/>
      </c>
      <c r="AW73" s="20" t="str">
        <f t="shared" ref="AW73:AW99" si="98">IF(AV73="","",AN73)</f>
        <v/>
      </c>
      <c r="AX73" s="21" t="str">
        <f t="shared" si="57"/>
        <v/>
      </c>
      <c r="AY73" s="17" t="str">
        <f t="shared" si="58"/>
        <v/>
      </c>
      <c r="AZ73" s="31" t="str">
        <f t="shared" si="59"/>
        <v/>
      </c>
      <c r="BA73" s="20" t="str">
        <f t="shared" ref="BA73:BA99" si="99">IF($AW$5&gt;$A73,"",AY73/AZ73)</f>
        <v/>
      </c>
      <c r="BB73" s="35" t="str">
        <f t="shared" ref="BB73:BB99" si="100">IF($AW$5&gt;$A73,"",200*(BA73/(PI()*AV73))^0.5)</f>
        <v/>
      </c>
      <c r="BC73" s="29" t="str">
        <f t="shared" si="60"/>
        <v/>
      </c>
      <c r="BD73" s="310">
        <v>74</v>
      </c>
      <c r="BE73" s="23" t="str">
        <f t="shared" ref="BE73:BE99" si="101">IF(A73&gt;=$BF$5,AV73*(1-$BF$6),"")</f>
        <v/>
      </c>
      <c r="BF73" s="20" t="str">
        <f t="shared" ref="BF73:BF99" si="102">IF(BE73="","",AW73)</f>
        <v/>
      </c>
      <c r="BG73" s="21" t="str">
        <f t="shared" si="61"/>
        <v/>
      </c>
      <c r="BH73" s="17" t="str">
        <f t="shared" si="62"/>
        <v/>
      </c>
      <c r="BI73" s="31" t="str">
        <f t="shared" si="63"/>
        <v/>
      </c>
      <c r="BJ73" s="20" t="str">
        <f t="shared" ref="BJ73:BJ99" si="103">IF($BF$5&gt;$A73,"",BH73/BI73)</f>
        <v/>
      </c>
      <c r="BK73" s="35" t="str">
        <f t="shared" ref="BK73:BK99" si="104">IF($BF$5&gt;$A73,"",200*(BJ73/(PI()*BE73))^0.5)</f>
        <v/>
      </c>
      <c r="BL73" s="29" t="str">
        <f t="shared" si="64"/>
        <v/>
      </c>
      <c r="BM73" s="310">
        <v>74</v>
      </c>
      <c r="BN73" s="23" t="str">
        <f t="shared" ref="BN73:BN99" si="105">IF(A73&gt;=$BO$5,BE73*(1-$BO$6),"")</f>
        <v/>
      </c>
      <c r="BO73" s="20" t="str">
        <f t="shared" ref="BO73:BO99" si="106">IF(BN73="","",BF73)</f>
        <v/>
      </c>
      <c r="BP73" s="21" t="str">
        <f t="shared" si="65"/>
        <v/>
      </c>
      <c r="BQ73" s="17" t="str">
        <f t="shared" si="66"/>
        <v/>
      </c>
      <c r="BR73" s="31" t="str">
        <f t="shared" si="67"/>
        <v/>
      </c>
      <c r="BS73" s="20" t="str">
        <f t="shared" ref="BS73:BS99" si="107">IF($BO$5&gt;$A73,"",BQ73/BR73)</f>
        <v/>
      </c>
      <c r="BT73" s="35" t="str">
        <f t="shared" ref="BT73:BT99" si="108">IF($BO$5&gt;$A73,"",200*(BS73/(PI()*BN73))^0.5)</f>
        <v/>
      </c>
      <c r="BU73" s="29" t="str">
        <f t="shared" si="68"/>
        <v/>
      </c>
      <c r="BV73" s="1">
        <v>74</v>
      </c>
      <c r="BX73" s="47">
        <v>74</v>
      </c>
      <c r="BY73" s="63">
        <f t="shared" ref="BY73:BY99" si="109">IF($B$5&gt;$A73,"",MIN(B73,L73,U73,AD73,AM73,AV73,BE73,BN73))</f>
        <v>0</v>
      </c>
      <c r="BZ73" s="63">
        <f t="shared" si="69"/>
        <v>26.1</v>
      </c>
      <c r="CA73" s="63" t="e">
        <f t="shared" si="70"/>
        <v>#DIV/0!</v>
      </c>
      <c r="CB73" s="64" t="e">
        <f t="shared" ref="CB73:CB99" si="110">IF($B$5&gt;$A73,"",MIN(F73,O73,X73,AG73,AP73,AY73,BH73,BQ73))</f>
        <v>#DIV/0!</v>
      </c>
      <c r="CC73" s="65" t="e">
        <f t="shared" si="71"/>
        <v>#DIV/0!</v>
      </c>
      <c r="CD73" s="52">
        <f t="shared" si="72"/>
        <v>11.491943900000001</v>
      </c>
      <c r="CE73" s="13" t="e">
        <f t="shared" si="77"/>
        <v>#DIV/0!</v>
      </c>
      <c r="CF73" s="14" t="e">
        <f t="shared" si="78"/>
        <v>#DIV/0!</v>
      </c>
      <c r="CG73" s="53" t="e">
        <f t="shared" si="73"/>
        <v>#DIV/0!</v>
      </c>
      <c r="CH73" s="12"/>
      <c r="CI73" s="47">
        <v>74</v>
      </c>
      <c r="CJ73" s="63">
        <f t="shared" si="79"/>
        <v>0</v>
      </c>
      <c r="CK73" s="63">
        <f t="shared" si="79"/>
        <v>26.1</v>
      </c>
      <c r="CL73" s="63" t="e">
        <f t="shared" si="79"/>
        <v>#DIV/0!</v>
      </c>
      <c r="CM73" s="63" t="e">
        <f t="shared" si="79"/>
        <v>#DIV/0!</v>
      </c>
      <c r="CN73" s="73" t="e">
        <f t="shared" si="79"/>
        <v>#DIV/0!</v>
      </c>
      <c r="CO73" s="63" t="e">
        <f t="shared" si="75"/>
        <v>#DIV/0!</v>
      </c>
      <c r="CP73" s="73" t="e">
        <f t="shared" si="76"/>
        <v>#DIV/0!</v>
      </c>
    </row>
    <row r="74" spans="1:94" ht="15" customHeight="1">
      <c r="A74" s="1">
        <v>75</v>
      </c>
      <c r="B74" s="22">
        <f t="shared" si="80"/>
        <v>0</v>
      </c>
      <c r="C74" s="15">
        <f t="shared" ref="C74:C99" si="111">IF($B$5&gt;$A74,"",ROUND($E$6*(21.992097*(1-EXP(-0.028379*A74))^0.981797)/(21.992097*(1-EXP(-0.028379*40))^0.981797),1))</f>
        <v>26.2</v>
      </c>
      <c r="D74" s="77" t="e">
        <f t="shared" ref="D74:D99" si="112">IF($B$5&gt;$A74,"",1/((1/B74)-(((0.0493263*C74^(-1.206227)*B74+8676.3*C74^(-3.26218))^-1)/(-1.512504*(10^5)*B74^(-0.5867)))))</f>
        <v>#DIV/0!</v>
      </c>
      <c r="E74" s="16" t="e">
        <f t="shared" ref="E74:E99" si="113">IF($B$5&gt;$A74,"",ROUND(((0.0493263*C74^-1.206227)+8676.3*(C74^-3.26218)/10^(5.9582-2.055953*LOG(C74)))/((0.0493263*C74^-1.206227)+8676.3*(C74^-3.26218)/B74),2))</f>
        <v>#DIV/0!</v>
      </c>
      <c r="F74" s="17" t="e">
        <f t="shared" ref="F74:F99" si="114">IF($B$5&gt;$A74,"",1/((0.0493263*C74^-1.206227)+8676.3*(C74^-3.26218)/B74))</f>
        <v>#DIV/0!</v>
      </c>
      <c r="G74" s="31">
        <f t="shared" ref="G74:G99" si="115">IF($B$5&gt;$A74,"",0.406256+0.424739*C74+0.157447*(B74^0.5)*C74/100)</f>
        <v>11.5344178</v>
      </c>
      <c r="H74" s="20" t="e">
        <f t="shared" ref="H74:H99" si="116">IF($B$5&gt;$A74,"",F74/G74)</f>
        <v>#DIV/0!</v>
      </c>
      <c r="I74" s="35" t="e">
        <f t="shared" ref="I74:I99" si="117">IF($B$5&gt;$A74,"",200*(H74/(PI()*B74))^0.5)</f>
        <v>#DIV/0!</v>
      </c>
      <c r="J74" s="29" t="e">
        <f t="shared" ref="J74:J99" si="118">IF($B$5&gt;$A74,"",-0.046068+0.991597*I74+-0.02918*(B74^0.5)*C74/100)</f>
        <v>#DIV/0!</v>
      </c>
      <c r="K74" s="310">
        <v>75</v>
      </c>
      <c r="L74" s="23" t="str">
        <f t="shared" si="81"/>
        <v/>
      </c>
      <c r="M74" s="20" t="str">
        <f t="shared" si="82"/>
        <v/>
      </c>
      <c r="N74" s="16" t="str">
        <f t="shared" ref="N74:N99" si="119">IF(L74="","",ROUND(((0.0493263*M74^-1.206227)+8676.3*(M74^-3.26218)/10^(5.9582-2.055953*LOG(M74)))/((0.0493263*M74^-1.206227)+8676.3*(M74^-3.26218)/L74),2))</f>
        <v/>
      </c>
      <c r="O74" s="17" t="str">
        <f t="shared" ref="O74:O99" si="120">IF(L74="","",1/((0.0493263*M74^-1.206227)+8676.3*(M74^-3.26218)/L74))</f>
        <v/>
      </c>
      <c r="P74" s="31" t="str">
        <f t="shared" ref="P74:P99" si="121">IF($M$5&gt;$A74,"",0.406256+0.424739*M74+0.157447*(L74^0.5)*M74/100)</f>
        <v/>
      </c>
      <c r="Q74" s="20" t="str">
        <f t="shared" si="83"/>
        <v/>
      </c>
      <c r="R74" s="35" t="str">
        <f t="shared" si="84"/>
        <v/>
      </c>
      <c r="S74" s="29" t="str">
        <f t="shared" ref="S74:S99" si="122">IF($M$5&gt;$A74,"",-0.046068+0.991597*R74+-0.02918*(L74^0.5)*M74/100)</f>
        <v/>
      </c>
      <c r="T74" s="310">
        <v>75</v>
      </c>
      <c r="U74" s="23" t="str">
        <f t="shared" si="85"/>
        <v/>
      </c>
      <c r="V74" s="20" t="str">
        <f t="shared" si="86"/>
        <v/>
      </c>
      <c r="W74" s="21" t="str">
        <f t="shared" ref="W74:W99" si="123">IF(U74="","",ROUND(((0.0493263*V74^-1.206227)+8676.3*(V74^-3.26218)/10^(5.9582-2.055953*LOG(V74)))/((0.0493263*V74^-1.206227)+8676.3*(V74^-3.26218)/U74),2))</f>
        <v/>
      </c>
      <c r="X74" s="17" t="str">
        <f t="shared" ref="X74:X99" si="124">IF(U74="","",1/((0.0493263*V74^-1.206227)+8676.3*(V74^-3.26218)/U74))</f>
        <v/>
      </c>
      <c r="Y74" s="31" t="str">
        <f t="shared" ref="Y74:Y99" si="125">IF($V$5&gt;$A74,"",0.406256+0.424739*V74+0.157447*(U74^0.5)*V74/100)</f>
        <v/>
      </c>
      <c r="Z74" s="20" t="str">
        <f t="shared" si="87"/>
        <v/>
      </c>
      <c r="AA74" s="35" t="str">
        <f t="shared" si="88"/>
        <v/>
      </c>
      <c r="AB74" s="29" t="str">
        <f t="shared" ref="AB74:AB99" si="126">IF($V$5&gt;$A74,"",-0.046068+0.991597*AA74+-0.02918*(U74^0.5)*V74/100)</f>
        <v/>
      </c>
      <c r="AC74" s="310">
        <v>75</v>
      </c>
      <c r="AD74" s="23" t="str">
        <f t="shared" si="89"/>
        <v/>
      </c>
      <c r="AE74" s="20" t="str">
        <f t="shared" si="90"/>
        <v/>
      </c>
      <c r="AF74" s="21" t="str">
        <f t="shared" ref="AF74:AF99" si="127">IF(AD74="","",ROUND(((0.0493263*AE74^-1.206227)+8676.3*(AE74^-3.26218)/10^(5.9582-2.055953*LOG(AE74)))/((0.0493263*AE74^-1.206227)+8676.3*(AE74^-3.26218)/AD74),2))</f>
        <v/>
      </c>
      <c r="AG74" s="17" t="str">
        <f t="shared" ref="AG74:AG99" si="128">IF(AD74="","",1/((0.0493263*AE74^-1.206227)+8676.3*(AE74^-3.26218)/AD74))</f>
        <v/>
      </c>
      <c r="AH74" s="31" t="str">
        <f t="shared" ref="AH74:AH99" si="129">IF($AE$5&gt;$A74,"",0.406256+0.424739*AE74+0.157447*(AD74^0.5)*AE74/100)</f>
        <v/>
      </c>
      <c r="AI74" s="20" t="str">
        <f t="shared" si="91"/>
        <v/>
      </c>
      <c r="AJ74" s="35" t="str">
        <f t="shared" si="92"/>
        <v/>
      </c>
      <c r="AK74" s="29" t="str">
        <f t="shared" ref="AK74:AK99" si="130">IF($AE$5&gt;$A74,"",-0.046068+0.991597*AJ74+-0.02918*(AD74^0.5)*AE74/100)</f>
        <v/>
      </c>
      <c r="AL74" s="310">
        <v>75</v>
      </c>
      <c r="AM74" s="23" t="str">
        <f t="shared" si="93"/>
        <v/>
      </c>
      <c r="AN74" s="20" t="str">
        <f t="shared" si="94"/>
        <v/>
      </c>
      <c r="AO74" s="21" t="str">
        <f t="shared" ref="AO74:AO99" si="131">IF(AM74="","",ROUND(((0.0493263*AN74^-1.206227)+8676.3*(AN74^-3.26218)/10^(5.9582-2.055953*LOG(AN74)))/((0.0493263*AN74^-1.206227)+8676.3*(AN74^-3.26218)/AM74),2))</f>
        <v/>
      </c>
      <c r="AP74" s="17" t="str">
        <f t="shared" ref="AP74:AP99" si="132">IF(AM74="","",1/((0.0493263*AN74^-1.206227)+8676.3*(AN74^-3.26218)/AM74))</f>
        <v/>
      </c>
      <c r="AQ74" s="31" t="str">
        <f t="shared" ref="AQ74:AQ99" si="133">IF($AN$5&gt;$A74,"",0.406256+0.424739*AN74+0.157447*(AM74^0.5)*AN74/100)</f>
        <v/>
      </c>
      <c r="AR74" s="20" t="str">
        <f t="shared" si="95"/>
        <v/>
      </c>
      <c r="AS74" s="35" t="str">
        <f t="shared" si="96"/>
        <v/>
      </c>
      <c r="AT74" s="29" t="str">
        <f t="shared" ref="AT74:AT99" si="134">IF($AN$5&gt;$A74,"",-0.046068+0.991597*AS74+-0.02918*(AM74^0.5)*AN74/100)</f>
        <v/>
      </c>
      <c r="AU74" s="310">
        <v>75</v>
      </c>
      <c r="AV74" s="23" t="str">
        <f t="shared" si="97"/>
        <v/>
      </c>
      <c r="AW74" s="20" t="str">
        <f t="shared" si="98"/>
        <v/>
      </c>
      <c r="AX74" s="21" t="str">
        <f t="shared" ref="AX74:AX99" si="135">IF(AV74="","",ROUND(((0.0493263*AW74^-1.206227)+8676.3*(AW74^-3.26218)/10^(5.9582-2.055953*LOG(AW74)))/((0.0493263*AW74^-1.206227)+8676.3*(AW74^-3.26218)/AV74),2))</f>
        <v/>
      </c>
      <c r="AY74" s="17" t="str">
        <f t="shared" ref="AY74:AY99" si="136">IF(AV74="","",1/((0.0493263*AW74^-1.206227)+8676.3*(AW74^-3.26218)/AV74))</f>
        <v/>
      </c>
      <c r="AZ74" s="31" t="str">
        <f t="shared" ref="AZ74:AZ99" si="137">IF($AW$5&gt;$A74,"",0.406256+0.424739*AW74+0.157447*(AV74^0.5)*AW74/100)</f>
        <v/>
      </c>
      <c r="BA74" s="20" t="str">
        <f t="shared" si="99"/>
        <v/>
      </c>
      <c r="BB74" s="35" t="str">
        <f t="shared" si="100"/>
        <v/>
      </c>
      <c r="BC74" s="29" t="str">
        <f t="shared" ref="BC74:BC99" si="138">IF($AW$5&gt;$A74,"",-0.046068+0.991597*BB74+-0.02918*(AV74^0.5)*AW74/100)</f>
        <v/>
      </c>
      <c r="BD74" s="310">
        <v>75</v>
      </c>
      <c r="BE74" s="23" t="str">
        <f t="shared" si="101"/>
        <v/>
      </c>
      <c r="BF74" s="20" t="str">
        <f t="shared" si="102"/>
        <v/>
      </c>
      <c r="BG74" s="21" t="str">
        <f t="shared" ref="BG74:BG99" si="139">IF(BE74="","",ROUND(((0.0493263*BF74^-1.206227)+8676.3*(BF74^-3.26218)/10^(5.9582-2.055953*LOG(BF74)))/((0.0493263*BF74^-1.206227)+8676.3*(BF74^-3.26218)/BE74),2))</f>
        <v/>
      </c>
      <c r="BH74" s="17" t="str">
        <f t="shared" ref="BH74:BH99" si="140">IF(BE74="","",1/((0.0493263*BF74^-1.206227)+8676.3*(BF74^-3.26218)/BE74))</f>
        <v/>
      </c>
      <c r="BI74" s="31" t="str">
        <f t="shared" ref="BI74:BI99" si="141">IF($BF$5&gt;$A74,"",0.406256+0.424739*BF74+0.157447*(BE74^0.5)*BF74/100)</f>
        <v/>
      </c>
      <c r="BJ74" s="20" t="str">
        <f t="shared" si="103"/>
        <v/>
      </c>
      <c r="BK74" s="35" t="str">
        <f t="shared" si="104"/>
        <v/>
      </c>
      <c r="BL74" s="29" t="str">
        <f t="shared" ref="BL74:BL99" si="142">IF($BF$5&gt;$A74,"",-0.046068+0.991597*BK74+-0.02918*(BE74^0.5)*BF74/100)</f>
        <v/>
      </c>
      <c r="BM74" s="310">
        <v>75</v>
      </c>
      <c r="BN74" s="23" t="str">
        <f t="shared" si="105"/>
        <v/>
      </c>
      <c r="BO74" s="20" t="str">
        <f t="shared" si="106"/>
        <v/>
      </c>
      <c r="BP74" s="21" t="str">
        <f t="shared" ref="BP74:BP99" si="143">IF(BN74="","",ROUND(((0.0493263*BO74^-1.206227)+8676.3*(BO74^-3.26218)/10^(5.9582-2.055953*LOG(BO74)))/((0.0493263*BO74^-1.206227)+8676.3*(BO74^-3.26218)/BN74),2))</f>
        <v/>
      </c>
      <c r="BQ74" s="17" t="str">
        <f t="shared" ref="BQ74:BQ99" si="144">IF(BN74="","",1/((0.0493263*BO74^-1.206227)+8676.3*(BO74^-3.26218)/BN74))</f>
        <v/>
      </c>
      <c r="BR74" s="31" t="str">
        <f t="shared" ref="BR74:BR99" si="145">IF($BO$5&gt;$A74,"",0.406256+0.424739*BO74+0.157447*(BN74^0.5)*BO74/100)</f>
        <v/>
      </c>
      <c r="BS74" s="20" t="str">
        <f t="shared" si="107"/>
        <v/>
      </c>
      <c r="BT74" s="35" t="str">
        <f t="shared" si="108"/>
        <v/>
      </c>
      <c r="BU74" s="29" t="str">
        <f t="shared" ref="BU74:BU99" si="146">IF($BO$5&gt;$A74,"",-0.046068+0.991597*BT74+-0.02918*(BN74^0.5)*BO74/100)</f>
        <v/>
      </c>
      <c r="BV74" s="1">
        <v>75</v>
      </c>
      <c r="BX74" s="47">
        <v>75</v>
      </c>
      <c r="BY74" s="63">
        <f t="shared" si="109"/>
        <v>0</v>
      </c>
      <c r="BZ74" s="63">
        <f t="shared" ref="BZ74:BZ99" si="147">IF($B$5&gt;$A74,"",C74)</f>
        <v>26.2</v>
      </c>
      <c r="CA74" s="63" t="e">
        <f t="shared" ref="CA74:CA99" si="148">CG74</f>
        <v>#DIV/0!</v>
      </c>
      <c r="CB74" s="64" t="e">
        <f t="shared" si="110"/>
        <v>#DIV/0!</v>
      </c>
      <c r="CC74" s="65" t="e">
        <f t="shared" ref="CC74:CC99" si="149">IF($B$5&gt;$A74,"",MIN(E74,N74,W74,AF74,AO74,AX74,BG74,BP74))</f>
        <v>#DIV/0!</v>
      </c>
      <c r="CD74" s="52">
        <f t="shared" ref="CD74:CD99" si="150">IF($B$5&gt;$A74,"",0.406256+0.424739*C74+0.157447*(BY74^0.5)*C74/100)</f>
        <v>11.5344178</v>
      </c>
      <c r="CE74" s="13" t="e">
        <f t="shared" si="77"/>
        <v>#DIV/0!</v>
      </c>
      <c r="CF74" s="14" t="e">
        <f t="shared" si="78"/>
        <v>#DIV/0!</v>
      </c>
      <c r="CG74" s="53" t="e">
        <f t="shared" ref="CG74:CG99" si="151">IF($B$5&gt;$A74,"",-0.046068+0.991597*CF74+-0.02918*(BY74^0.5)*BZ74/100)</f>
        <v>#DIV/0!</v>
      </c>
      <c r="CH74" s="12"/>
      <c r="CI74" s="47">
        <v>75</v>
      </c>
      <c r="CJ74" s="63">
        <f t="shared" si="79"/>
        <v>0</v>
      </c>
      <c r="CK74" s="63">
        <f t="shared" si="79"/>
        <v>26.2</v>
      </c>
      <c r="CL74" s="63" t="e">
        <f t="shared" si="79"/>
        <v>#DIV/0!</v>
      </c>
      <c r="CM74" s="63" t="e">
        <f t="shared" si="79"/>
        <v>#DIV/0!</v>
      </c>
      <c r="CN74" s="73" t="e">
        <f t="shared" si="79"/>
        <v>#DIV/0!</v>
      </c>
      <c r="CO74" s="63" t="e">
        <f t="shared" ref="CO74:CO99" si="152">IF($B$5&gt;$A74,NA(),D74)</f>
        <v>#DIV/0!</v>
      </c>
      <c r="CP74" s="73" t="e">
        <f t="shared" ref="CP74:CP99" si="153">IF($B$5&gt;$A74,NA(),J74)</f>
        <v>#DIV/0!</v>
      </c>
    </row>
    <row r="75" spans="1:94" ht="15" customHeight="1">
      <c r="A75" s="1">
        <v>76</v>
      </c>
      <c r="B75" s="22">
        <f t="shared" si="80"/>
        <v>0</v>
      </c>
      <c r="C75" s="15">
        <f t="shared" si="111"/>
        <v>26.3</v>
      </c>
      <c r="D75" s="77" t="e">
        <f t="shared" si="112"/>
        <v>#DIV/0!</v>
      </c>
      <c r="E75" s="16" t="e">
        <f t="shared" si="113"/>
        <v>#DIV/0!</v>
      </c>
      <c r="F75" s="17" t="e">
        <f t="shared" si="114"/>
        <v>#DIV/0!</v>
      </c>
      <c r="G75" s="31">
        <f t="shared" si="115"/>
        <v>11.576891700000001</v>
      </c>
      <c r="H75" s="20" t="e">
        <f t="shared" si="116"/>
        <v>#DIV/0!</v>
      </c>
      <c r="I75" s="35" t="e">
        <f t="shared" si="117"/>
        <v>#DIV/0!</v>
      </c>
      <c r="J75" s="29" t="e">
        <f t="shared" si="118"/>
        <v>#DIV/0!</v>
      </c>
      <c r="K75" s="310">
        <v>76</v>
      </c>
      <c r="L75" s="23" t="str">
        <f t="shared" si="81"/>
        <v/>
      </c>
      <c r="M75" s="20" t="str">
        <f t="shared" si="82"/>
        <v/>
      </c>
      <c r="N75" s="16" t="str">
        <f t="shared" si="119"/>
        <v/>
      </c>
      <c r="O75" s="17" t="str">
        <f t="shared" si="120"/>
        <v/>
      </c>
      <c r="P75" s="31" t="str">
        <f t="shared" si="121"/>
        <v/>
      </c>
      <c r="Q75" s="20" t="str">
        <f t="shared" si="83"/>
        <v/>
      </c>
      <c r="R75" s="35" t="str">
        <f t="shared" si="84"/>
        <v/>
      </c>
      <c r="S75" s="29" t="str">
        <f t="shared" si="122"/>
        <v/>
      </c>
      <c r="T75" s="310">
        <v>76</v>
      </c>
      <c r="U75" s="23" t="str">
        <f t="shared" si="85"/>
        <v/>
      </c>
      <c r="V75" s="20" t="str">
        <f t="shared" si="86"/>
        <v/>
      </c>
      <c r="W75" s="21" t="str">
        <f t="shared" si="123"/>
        <v/>
      </c>
      <c r="X75" s="17" t="str">
        <f t="shared" si="124"/>
        <v/>
      </c>
      <c r="Y75" s="31" t="str">
        <f t="shared" si="125"/>
        <v/>
      </c>
      <c r="Z75" s="20" t="str">
        <f t="shared" si="87"/>
        <v/>
      </c>
      <c r="AA75" s="35" t="str">
        <f t="shared" si="88"/>
        <v/>
      </c>
      <c r="AB75" s="29" t="str">
        <f t="shared" si="126"/>
        <v/>
      </c>
      <c r="AC75" s="310">
        <v>76</v>
      </c>
      <c r="AD75" s="23" t="str">
        <f t="shared" si="89"/>
        <v/>
      </c>
      <c r="AE75" s="20" t="str">
        <f t="shared" si="90"/>
        <v/>
      </c>
      <c r="AF75" s="21" t="str">
        <f t="shared" si="127"/>
        <v/>
      </c>
      <c r="AG75" s="17" t="str">
        <f t="shared" si="128"/>
        <v/>
      </c>
      <c r="AH75" s="31" t="str">
        <f t="shared" si="129"/>
        <v/>
      </c>
      <c r="AI75" s="20" t="str">
        <f t="shared" si="91"/>
        <v/>
      </c>
      <c r="AJ75" s="35" t="str">
        <f t="shared" si="92"/>
        <v/>
      </c>
      <c r="AK75" s="29" t="str">
        <f t="shared" si="130"/>
        <v/>
      </c>
      <c r="AL75" s="310">
        <v>76</v>
      </c>
      <c r="AM75" s="23" t="str">
        <f t="shared" si="93"/>
        <v/>
      </c>
      <c r="AN75" s="20" t="str">
        <f t="shared" si="94"/>
        <v/>
      </c>
      <c r="AO75" s="21" t="str">
        <f t="shared" si="131"/>
        <v/>
      </c>
      <c r="AP75" s="17" t="str">
        <f t="shared" si="132"/>
        <v/>
      </c>
      <c r="AQ75" s="31" t="str">
        <f t="shared" si="133"/>
        <v/>
      </c>
      <c r="AR75" s="20" t="str">
        <f t="shared" si="95"/>
        <v/>
      </c>
      <c r="AS75" s="35" t="str">
        <f t="shared" si="96"/>
        <v/>
      </c>
      <c r="AT75" s="29" t="str">
        <f t="shared" si="134"/>
        <v/>
      </c>
      <c r="AU75" s="310">
        <v>76</v>
      </c>
      <c r="AV75" s="23" t="str">
        <f t="shared" si="97"/>
        <v/>
      </c>
      <c r="AW75" s="20" t="str">
        <f t="shared" si="98"/>
        <v/>
      </c>
      <c r="AX75" s="21" t="str">
        <f t="shared" si="135"/>
        <v/>
      </c>
      <c r="AY75" s="17" t="str">
        <f t="shared" si="136"/>
        <v/>
      </c>
      <c r="AZ75" s="31" t="str">
        <f t="shared" si="137"/>
        <v/>
      </c>
      <c r="BA75" s="20" t="str">
        <f t="shared" si="99"/>
        <v/>
      </c>
      <c r="BB75" s="35" t="str">
        <f t="shared" si="100"/>
        <v/>
      </c>
      <c r="BC75" s="29" t="str">
        <f t="shared" si="138"/>
        <v/>
      </c>
      <c r="BD75" s="310">
        <v>76</v>
      </c>
      <c r="BE75" s="23" t="str">
        <f t="shared" si="101"/>
        <v/>
      </c>
      <c r="BF75" s="20" t="str">
        <f t="shared" si="102"/>
        <v/>
      </c>
      <c r="BG75" s="21" t="str">
        <f t="shared" si="139"/>
        <v/>
      </c>
      <c r="BH75" s="17" t="str">
        <f t="shared" si="140"/>
        <v/>
      </c>
      <c r="BI75" s="31" t="str">
        <f t="shared" si="141"/>
        <v/>
      </c>
      <c r="BJ75" s="20" t="str">
        <f t="shared" si="103"/>
        <v/>
      </c>
      <c r="BK75" s="35" t="str">
        <f t="shared" si="104"/>
        <v/>
      </c>
      <c r="BL75" s="29" t="str">
        <f t="shared" si="142"/>
        <v/>
      </c>
      <c r="BM75" s="310">
        <v>76</v>
      </c>
      <c r="BN75" s="23" t="str">
        <f t="shared" si="105"/>
        <v/>
      </c>
      <c r="BO75" s="20" t="str">
        <f t="shared" si="106"/>
        <v/>
      </c>
      <c r="BP75" s="21" t="str">
        <f t="shared" si="143"/>
        <v/>
      </c>
      <c r="BQ75" s="17" t="str">
        <f t="shared" si="144"/>
        <v/>
      </c>
      <c r="BR75" s="31" t="str">
        <f t="shared" si="145"/>
        <v/>
      </c>
      <c r="BS75" s="20" t="str">
        <f t="shared" si="107"/>
        <v/>
      </c>
      <c r="BT75" s="35" t="str">
        <f t="shared" si="108"/>
        <v/>
      </c>
      <c r="BU75" s="29" t="str">
        <f t="shared" si="146"/>
        <v/>
      </c>
      <c r="BV75" s="1">
        <v>76</v>
      </c>
      <c r="BX75" s="47">
        <v>76</v>
      </c>
      <c r="BY75" s="63">
        <f t="shared" si="109"/>
        <v>0</v>
      </c>
      <c r="BZ75" s="63">
        <f t="shared" si="147"/>
        <v>26.3</v>
      </c>
      <c r="CA75" s="63" t="e">
        <f t="shared" si="148"/>
        <v>#DIV/0!</v>
      </c>
      <c r="CB75" s="64" t="e">
        <f t="shared" si="110"/>
        <v>#DIV/0!</v>
      </c>
      <c r="CC75" s="65" t="e">
        <f t="shared" si="149"/>
        <v>#DIV/0!</v>
      </c>
      <c r="CD75" s="52">
        <f t="shared" si="150"/>
        <v>11.576891700000001</v>
      </c>
      <c r="CE75" s="13" t="e">
        <f t="shared" si="77"/>
        <v>#DIV/0!</v>
      </c>
      <c r="CF75" s="14" t="e">
        <f t="shared" si="78"/>
        <v>#DIV/0!</v>
      </c>
      <c r="CG75" s="53" t="e">
        <f t="shared" si="151"/>
        <v>#DIV/0!</v>
      </c>
      <c r="CH75" s="12"/>
      <c r="CI75" s="47">
        <v>76</v>
      </c>
      <c r="CJ75" s="63">
        <f t="shared" si="79"/>
        <v>0</v>
      </c>
      <c r="CK75" s="63">
        <f t="shared" si="79"/>
        <v>26.3</v>
      </c>
      <c r="CL75" s="63" t="e">
        <f t="shared" si="79"/>
        <v>#DIV/0!</v>
      </c>
      <c r="CM75" s="63" t="e">
        <f t="shared" si="79"/>
        <v>#DIV/0!</v>
      </c>
      <c r="CN75" s="73" t="e">
        <f t="shared" si="79"/>
        <v>#DIV/0!</v>
      </c>
      <c r="CO75" s="63" t="e">
        <f t="shared" si="152"/>
        <v>#DIV/0!</v>
      </c>
      <c r="CP75" s="73" t="e">
        <f t="shared" si="153"/>
        <v>#DIV/0!</v>
      </c>
    </row>
    <row r="76" spans="1:94" ht="15" customHeight="1">
      <c r="A76" s="1">
        <v>77</v>
      </c>
      <c r="B76" s="22">
        <f t="shared" si="80"/>
        <v>0</v>
      </c>
      <c r="C76" s="15">
        <f t="shared" si="111"/>
        <v>26.4</v>
      </c>
      <c r="D76" s="77" t="e">
        <f t="shared" si="112"/>
        <v>#DIV/0!</v>
      </c>
      <c r="E76" s="16" t="e">
        <f t="shared" si="113"/>
        <v>#DIV/0!</v>
      </c>
      <c r="F76" s="17" t="e">
        <f t="shared" si="114"/>
        <v>#DIV/0!</v>
      </c>
      <c r="G76" s="31">
        <f t="shared" si="115"/>
        <v>11.6193656</v>
      </c>
      <c r="H76" s="20" t="e">
        <f t="shared" si="116"/>
        <v>#DIV/0!</v>
      </c>
      <c r="I76" s="35" t="e">
        <f t="shared" si="117"/>
        <v>#DIV/0!</v>
      </c>
      <c r="J76" s="29" t="e">
        <f t="shared" si="118"/>
        <v>#DIV/0!</v>
      </c>
      <c r="K76" s="310">
        <v>77</v>
      </c>
      <c r="L76" s="23" t="str">
        <f t="shared" si="81"/>
        <v/>
      </c>
      <c r="M76" s="20" t="str">
        <f t="shared" si="82"/>
        <v/>
      </c>
      <c r="N76" s="16" t="str">
        <f t="shared" si="119"/>
        <v/>
      </c>
      <c r="O76" s="17" t="str">
        <f t="shared" si="120"/>
        <v/>
      </c>
      <c r="P76" s="31" t="str">
        <f t="shared" si="121"/>
        <v/>
      </c>
      <c r="Q76" s="20" t="str">
        <f t="shared" si="83"/>
        <v/>
      </c>
      <c r="R76" s="35" t="str">
        <f t="shared" si="84"/>
        <v/>
      </c>
      <c r="S76" s="29" t="str">
        <f t="shared" si="122"/>
        <v/>
      </c>
      <c r="T76" s="310">
        <v>77</v>
      </c>
      <c r="U76" s="23" t="str">
        <f t="shared" si="85"/>
        <v/>
      </c>
      <c r="V76" s="20" t="str">
        <f t="shared" si="86"/>
        <v/>
      </c>
      <c r="W76" s="21" t="str">
        <f t="shared" si="123"/>
        <v/>
      </c>
      <c r="X76" s="17" t="str">
        <f t="shared" si="124"/>
        <v/>
      </c>
      <c r="Y76" s="31" t="str">
        <f t="shared" si="125"/>
        <v/>
      </c>
      <c r="Z76" s="20" t="str">
        <f t="shared" si="87"/>
        <v/>
      </c>
      <c r="AA76" s="35" t="str">
        <f t="shared" si="88"/>
        <v/>
      </c>
      <c r="AB76" s="29" t="str">
        <f t="shared" si="126"/>
        <v/>
      </c>
      <c r="AC76" s="310">
        <v>77</v>
      </c>
      <c r="AD76" s="23" t="str">
        <f t="shared" si="89"/>
        <v/>
      </c>
      <c r="AE76" s="20" t="str">
        <f t="shared" si="90"/>
        <v/>
      </c>
      <c r="AF76" s="21" t="str">
        <f t="shared" si="127"/>
        <v/>
      </c>
      <c r="AG76" s="17" t="str">
        <f t="shared" si="128"/>
        <v/>
      </c>
      <c r="AH76" s="31" t="str">
        <f t="shared" si="129"/>
        <v/>
      </c>
      <c r="AI76" s="20" t="str">
        <f t="shared" si="91"/>
        <v/>
      </c>
      <c r="AJ76" s="35" t="str">
        <f t="shared" si="92"/>
        <v/>
      </c>
      <c r="AK76" s="29" t="str">
        <f t="shared" si="130"/>
        <v/>
      </c>
      <c r="AL76" s="310">
        <v>77</v>
      </c>
      <c r="AM76" s="23" t="str">
        <f t="shared" si="93"/>
        <v/>
      </c>
      <c r="AN76" s="20" t="str">
        <f t="shared" si="94"/>
        <v/>
      </c>
      <c r="AO76" s="21" t="str">
        <f t="shared" si="131"/>
        <v/>
      </c>
      <c r="AP76" s="17" t="str">
        <f t="shared" si="132"/>
        <v/>
      </c>
      <c r="AQ76" s="31" t="str">
        <f t="shared" si="133"/>
        <v/>
      </c>
      <c r="AR76" s="20" t="str">
        <f t="shared" si="95"/>
        <v/>
      </c>
      <c r="AS76" s="35" t="str">
        <f t="shared" si="96"/>
        <v/>
      </c>
      <c r="AT76" s="29" t="str">
        <f t="shared" si="134"/>
        <v/>
      </c>
      <c r="AU76" s="310">
        <v>77</v>
      </c>
      <c r="AV76" s="23" t="str">
        <f t="shared" si="97"/>
        <v/>
      </c>
      <c r="AW76" s="20" t="str">
        <f t="shared" si="98"/>
        <v/>
      </c>
      <c r="AX76" s="21" t="str">
        <f t="shared" si="135"/>
        <v/>
      </c>
      <c r="AY76" s="17" t="str">
        <f t="shared" si="136"/>
        <v/>
      </c>
      <c r="AZ76" s="31" t="str">
        <f t="shared" si="137"/>
        <v/>
      </c>
      <c r="BA76" s="20" t="str">
        <f t="shared" si="99"/>
        <v/>
      </c>
      <c r="BB76" s="35" t="str">
        <f t="shared" si="100"/>
        <v/>
      </c>
      <c r="BC76" s="29" t="str">
        <f t="shared" si="138"/>
        <v/>
      </c>
      <c r="BD76" s="310">
        <v>77</v>
      </c>
      <c r="BE76" s="23" t="str">
        <f t="shared" si="101"/>
        <v/>
      </c>
      <c r="BF76" s="20" t="str">
        <f t="shared" si="102"/>
        <v/>
      </c>
      <c r="BG76" s="21" t="str">
        <f t="shared" si="139"/>
        <v/>
      </c>
      <c r="BH76" s="17" t="str">
        <f t="shared" si="140"/>
        <v/>
      </c>
      <c r="BI76" s="31" t="str">
        <f t="shared" si="141"/>
        <v/>
      </c>
      <c r="BJ76" s="20" t="str">
        <f t="shared" si="103"/>
        <v/>
      </c>
      <c r="BK76" s="35" t="str">
        <f t="shared" si="104"/>
        <v/>
      </c>
      <c r="BL76" s="29" t="str">
        <f t="shared" si="142"/>
        <v/>
      </c>
      <c r="BM76" s="310">
        <v>77</v>
      </c>
      <c r="BN76" s="23" t="str">
        <f t="shared" si="105"/>
        <v/>
      </c>
      <c r="BO76" s="20" t="str">
        <f t="shared" si="106"/>
        <v/>
      </c>
      <c r="BP76" s="21" t="str">
        <f t="shared" si="143"/>
        <v/>
      </c>
      <c r="BQ76" s="17" t="str">
        <f t="shared" si="144"/>
        <v/>
      </c>
      <c r="BR76" s="31" t="str">
        <f t="shared" si="145"/>
        <v/>
      </c>
      <c r="BS76" s="20" t="str">
        <f t="shared" si="107"/>
        <v/>
      </c>
      <c r="BT76" s="35" t="str">
        <f t="shared" si="108"/>
        <v/>
      </c>
      <c r="BU76" s="29" t="str">
        <f t="shared" si="146"/>
        <v/>
      </c>
      <c r="BV76" s="1">
        <v>77</v>
      </c>
      <c r="BX76" s="47">
        <v>77</v>
      </c>
      <c r="BY76" s="63">
        <f t="shared" si="109"/>
        <v>0</v>
      </c>
      <c r="BZ76" s="63">
        <f t="shared" si="147"/>
        <v>26.4</v>
      </c>
      <c r="CA76" s="63" t="e">
        <f t="shared" si="148"/>
        <v>#DIV/0!</v>
      </c>
      <c r="CB76" s="64" t="e">
        <f t="shared" si="110"/>
        <v>#DIV/0!</v>
      </c>
      <c r="CC76" s="65" t="e">
        <f t="shared" si="149"/>
        <v>#DIV/0!</v>
      </c>
      <c r="CD76" s="52">
        <f t="shared" si="150"/>
        <v>11.6193656</v>
      </c>
      <c r="CE76" s="13" t="e">
        <f t="shared" si="77"/>
        <v>#DIV/0!</v>
      </c>
      <c r="CF76" s="14" t="e">
        <f t="shared" si="78"/>
        <v>#DIV/0!</v>
      </c>
      <c r="CG76" s="53" t="e">
        <f t="shared" si="151"/>
        <v>#DIV/0!</v>
      </c>
      <c r="CH76" s="12"/>
      <c r="CI76" s="47">
        <v>77</v>
      </c>
      <c r="CJ76" s="63">
        <f t="shared" si="79"/>
        <v>0</v>
      </c>
      <c r="CK76" s="63">
        <f t="shared" si="79"/>
        <v>26.4</v>
      </c>
      <c r="CL76" s="63" t="e">
        <f t="shared" si="79"/>
        <v>#DIV/0!</v>
      </c>
      <c r="CM76" s="63" t="e">
        <f t="shared" si="79"/>
        <v>#DIV/0!</v>
      </c>
      <c r="CN76" s="73" t="e">
        <f t="shared" si="79"/>
        <v>#DIV/0!</v>
      </c>
      <c r="CO76" s="63" t="e">
        <f t="shared" si="152"/>
        <v>#DIV/0!</v>
      </c>
      <c r="CP76" s="73" t="e">
        <f t="shared" si="153"/>
        <v>#DIV/0!</v>
      </c>
    </row>
    <row r="77" spans="1:94" ht="15" customHeight="1">
      <c r="A77" s="1">
        <v>78</v>
      </c>
      <c r="B77" s="22">
        <f t="shared" si="80"/>
        <v>0</v>
      </c>
      <c r="C77" s="15">
        <f t="shared" si="111"/>
        <v>26.5</v>
      </c>
      <c r="D77" s="77" t="e">
        <f t="shared" si="112"/>
        <v>#DIV/0!</v>
      </c>
      <c r="E77" s="16" t="e">
        <f t="shared" si="113"/>
        <v>#DIV/0!</v>
      </c>
      <c r="F77" s="17" t="e">
        <f t="shared" si="114"/>
        <v>#DIV/0!</v>
      </c>
      <c r="G77" s="31">
        <f t="shared" si="115"/>
        <v>11.661839500000001</v>
      </c>
      <c r="H77" s="20" t="e">
        <f t="shared" si="116"/>
        <v>#DIV/0!</v>
      </c>
      <c r="I77" s="35" t="e">
        <f t="shared" si="117"/>
        <v>#DIV/0!</v>
      </c>
      <c r="J77" s="29" t="e">
        <f t="shared" si="118"/>
        <v>#DIV/0!</v>
      </c>
      <c r="K77" s="310">
        <v>78</v>
      </c>
      <c r="L77" s="23" t="str">
        <f t="shared" si="81"/>
        <v/>
      </c>
      <c r="M77" s="20" t="str">
        <f t="shared" si="82"/>
        <v/>
      </c>
      <c r="N77" s="16" t="str">
        <f t="shared" si="119"/>
        <v/>
      </c>
      <c r="O77" s="17" t="str">
        <f t="shared" si="120"/>
        <v/>
      </c>
      <c r="P77" s="31" t="str">
        <f t="shared" si="121"/>
        <v/>
      </c>
      <c r="Q77" s="20" t="str">
        <f t="shared" si="83"/>
        <v/>
      </c>
      <c r="R77" s="35" t="str">
        <f t="shared" si="84"/>
        <v/>
      </c>
      <c r="S77" s="29" t="str">
        <f t="shared" si="122"/>
        <v/>
      </c>
      <c r="T77" s="310">
        <v>78</v>
      </c>
      <c r="U77" s="23" t="str">
        <f t="shared" si="85"/>
        <v/>
      </c>
      <c r="V77" s="20" t="str">
        <f t="shared" si="86"/>
        <v/>
      </c>
      <c r="W77" s="21" t="str">
        <f t="shared" si="123"/>
        <v/>
      </c>
      <c r="X77" s="17" t="str">
        <f t="shared" si="124"/>
        <v/>
      </c>
      <c r="Y77" s="31" t="str">
        <f t="shared" si="125"/>
        <v/>
      </c>
      <c r="Z77" s="20" t="str">
        <f t="shared" si="87"/>
        <v/>
      </c>
      <c r="AA77" s="35" t="str">
        <f t="shared" si="88"/>
        <v/>
      </c>
      <c r="AB77" s="29" t="str">
        <f t="shared" si="126"/>
        <v/>
      </c>
      <c r="AC77" s="310">
        <v>78</v>
      </c>
      <c r="AD77" s="23" t="str">
        <f t="shared" si="89"/>
        <v/>
      </c>
      <c r="AE77" s="20" t="str">
        <f t="shared" si="90"/>
        <v/>
      </c>
      <c r="AF77" s="21" t="str">
        <f t="shared" si="127"/>
        <v/>
      </c>
      <c r="AG77" s="17" t="str">
        <f t="shared" si="128"/>
        <v/>
      </c>
      <c r="AH77" s="31" t="str">
        <f t="shared" si="129"/>
        <v/>
      </c>
      <c r="AI77" s="20" t="str">
        <f t="shared" si="91"/>
        <v/>
      </c>
      <c r="AJ77" s="35" t="str">
        <f t="shared" si="92"/>
        <v/>
      </c>
      <c r="AK77" s="29" t="str">
        <f t="shared" si="130"/>
        <v/>
      </c>
      <c r="AL77" s="310">
        <v>78</v>
      </c>
      <c r="AM77" s="23" t="str">
        <f t="shared" si="93"/>
        <v/>
      </c>
      <c r="AN77" s="20" t="str">
        <f t="shared" si="94"/>
        <v/>
      </c>
      <c r="AO77" s="21" t="str">
        <f t="shared" si="131"/>
        <v/>
      </c>
      <c r="AP77" s="17" t="str">
        <f t="shared" si="132"/>
        <v/>
      </c>
      <c r="AQ77" s="31" t="str">
        <f t="shared" si="133"/>
        <v/>
      </c>
      <c r="AR77" s="20" t="str">
        <f t="shared" si="95"/>
        <v/>
      </c>
      <c r="AS77" s="35" t="str">
        <f t="shared" si="96"/>
        <v/>
      </c>
      <c r="AT77" s="29" t="str">
        <f t="shared" si="134"/>
        <v/>
      </c>
      <c r="AU77" s="310">
        <v>78</v>
      </c>
      <c r="AV77" s="23" t="str">
        <f t="shared" si="97"/>
        <v/>
      </c>
      <c r="AW77" s="20" t="str">
        <f t="shared" si="98"/>
        <v/>
      </c>
      <c r="AX77" s="21" t="str">
        <f t="shared" si="135"/>
        <v/>
      </c>
      <c r="AY77" s="17" t="str">
        <f t="shared" si="136"/>
        <v/>
      </c>
      <c r="AZ77" s="31" t="str">
        <f t="shared" si="137"/>
        <v/>
      </c>
      <c r="BA77" s="20" t="str">
        <f t="shared" si="99"/>
        <v/>
      </c>
      <c r="BB77" s="35" t="str">
        <f t="shared" si="100"/>
        <v/>
      </c>
      <c r="BC77" s="29" t="str">
        <f t="shared" si="138"/>
        <v/>
      </c>
      <c r="BD77" s="310">
        <v>78</v>
      </c>
      <c r="BE77" s="23" t="str">
        <f t="shared" si="101"/>
        <v/>
      </c>
      <c r="BF77" s="20" t="str">
        <f t="shared" si="102"/>
        <v/>
      </c>
      <c r="BG77" s="21" t="str">
        <f t="shared" si="139"/>
        <v/>
      </c>
      <c r="BH77" s="17" t="str">
        <f t="shared" si="140"/>
        <v/>
      </c>
      <c r="BI77" s="31" t="str">
        <f t="shared" si="141"/>
        <v/>
      </c>
      <c r="BJ77" s="20" t="str">
        <f t="shared" si="103"/>
        <v/>
      </c>
      <c r="BK77" s="35" t="str">
        <f t="shared" si="104"/>
        <v/>
      </c>
      <c r="BL77" s="29" t="str">
        <f t="shared" si="142"/>
        <v/>
      </c>
      <c r="BM77" s="310">
        <v>78</v>
      </c>
      <c r="BN77" s="23" t="str">
        <f t="shared" si="105"/>
        <v/>
      </c>
      <c r="BO77" s="20" t="str">
        <f t="shared" si="106"/>
        <v/>
      </c>
      <c r="BP77" s="21" t="str">
        <f t="shared" si="143"/>
        <v/>
      </c>
      <c r="BQ77" s="17" t="str">
        <f t="shared" si="144"/>
        <v/>
      </c>
      <c r="BR77" s="31" t="str">
        <f t="shared" si="145"/>
        <v/>
      </c>
      <c r="BS77" s="20" t="str">
        <f t="shared" si="107"/>
        <v/>
      </c>
      <c r="BT77" s="35" t="str">
        <f t="shared" si="108"/>
        <v/>
      </c>
      <c r="BU77" s="29" t="str">
        <f t="shared" si="146"/>
        <v/>
      </c>
      <c r="BV77" s="1">
        <v>78</v>
      </c>
      <c r="BX77" s="47">
        <v>78</v>
      </c>
      <c r="BY77" s="63">
        <f t="shared" si="109"/>
        <v>0</v>
      </c>
      <c r="BZ77" s="63">
        <f t="shared" si="147"/>
        <v>26.5</v>
      </c>
      <c r="CA77" s="63" t="e">
        <f t="shared" si="148"/>
        <v>#DIV/0!</v>
      </c>
      <c r="CB77" s="64" t="e">
        <f t="shared" si="110"/>
        <v>#DIV/0!</v>
      </c>
      <c r="CC77" s="65" t="e">
        <f t="shared" si="149"/>
        <v>#DIV/0!</v>
      </c>
      <c r="CD77" s="52">
        <f t="shared" si="150"/>
        <v>11.661839500000001</v>
      </c>
      <c r="CE77" s="13" t="e">
        <f t="shared" si="77"/>
        <v>#DIV/0!</v>
      </c>
      <c r="CF77" s="14" t="e">
        <f t="shared" si="78"/>
        <v>#DIV/0!</v>
      </c>
      <c r="CG77" s="53" t="e">
        <f t="shared" si="151"/>
        <v>#DIV/0!</v>
      </c>
      <c r="CH77" s="12"/>
      <c r="CI77" s="47">
        <v>78</v>
      </c>
      <c r="CJ77" s="63">
        <f t="shared" si="79"/>
        <v>0</v>
      </c>
      <c r="CK77" s="63">
        <f t="shared" si="79"/>
        <v>26.5</v>
      </c>
      <c r="CL77" s="63" t="e">
        <f t="shared" si="79"/>
        <v>#DIV/0!</v>
      </c>
      <c r="CM77" s="63" t="e">
        <f t="shared" si="79"/>
        <v>#DIV/0!</v>
      </c>
      <c r="CN77" s="73" t="e">
        <f t="shared" si="79"/>
        <v>#DIV/0!</v>
      </c>
      <c r="CO77" s="63" t="e">
        <f t="shared" si="152"/>
        <v>#DIV/0!</v>
      </c>
      <c r="CP77" s="73" t="e">
        <f t="shared" si="153"/>
        <v>#DIV/0!</v>
      </c>
    </row>
    <row r="78" spans="1:94" ht="15" customHeight="1">
      <c r="A78" s="1">
        <v>79</v>
      </c>
      <c r="B78" s="22">
        <f t="shared" si="80"/>
        <v>0</v>
      </c>
      <c r="C78" s="15">
        <f t="shared" si="111"/>
        <v>26.6</v>
      </c>
      <c r="D78" s="77" t="e">
        <f t="shared" si="112"/>
        <v>#DIV/0!</v>
      </c>
      <c r="E78" s="16" t="e">
        <f t="shared" si="113"/>
        <v>#DIV/0!</v>
      </c>
      <c r="F78" s="17" t="e">
        <f t="shared" si="114"/>
        <v>#DIV/0!</v>
      </c>
      <c r="G78" s="31">
        <f t="shared" si="115"/>
        <v>11.7043134</v>
      </c>
      <c r="H78" s="20" t="e">
        <f t="shared" si="116"/>
        <v>#DIV/0!</v>
      </c>
      <c r="I78" s="35" t="e">
        <f t="shared" si="117"/>
        <v>#DIV/0!</v>
      </c>
      <c r="J78" s="29" t="e">
        <f t="shared" si="118"/>
        <v>#DIV/0!</v>
      </c>
      <c r="K78" s="310">
        <v>79</v>
      </c>
      <c r="L78" s="23" t="str">
        <f t="shared" si="81"/>
        <v/>
      </c>
      <c r="M78" s="20" t="str">
        <f t="shared" si="82"/>
        <v/>
      </c>
      <c r="N78" s="16" t="str">
        <f t="shared" si="119"/>
        <v/>
      </c>
      <c r="O78" s="17" t="str">
        <f t="shared" si="120"/>
        <v/>
      </c>
      <c r="P78" s="31" t="str">
        <f t="shared" si="121"/>
        <v/>
      </c>
      <c r="Q78" s="20" t="str">
        <f t="shared" si="83"/>
        <v/>
      </c>
      <c r="R78" s="35" t="str">
        <f t="shared" si="84"/>
        <v/>
      </c>
      <c r="S78" s="29" t="str">
        <f t="shared" si="122"/>
        <v/>
      </c>
      <c r="T78" s="310">
        <v>79</v>
      </c>
      <c r="U78" s="23" t="str">
        <f t="shared" si="85"/>
        <v/>
      </c>
      <c r="V78" s="20" t="str">
        <f t="shared" si="86"/>
        <v/>
      </c>
      <c r="W78" s="21" t="str">
        <f t="shared" si="123"/>
        <v/>
      </c>
      <c r="X78" s="17" t="str">
        <f t="shared" si="124"/>
        <v/>
      </c>
      <c r="Y78" s="31" t="str">
        <f t="shared" si="125"/>
        <v/>
      </c>
      <c r="Z78" s="20" t="str">
        <f t="shared" si="87"/>
        <v/>
      </c>
      <c r="AA78" s="35" t="str">
        <f t="shared" si="88"/>
        <v/>
      </c>
      <c r="AB78" s="29" t="str">
        <f t="shared" si="126"/>
        <v/>
      </c>
      <c r="AC78" s="310">
        <v>79</v>
      </c>
      <c r="AD78" s="23" t="str">
        <f t="shared" si="89"/>
        <v/>
      </c>
      <c r="AE78" s="20" t="str">
        <f t="shared" si="90"/>
        <v/>
      </c>
      <c r="AF78" s="21" t="str">
        <f t="shared" si="127"/>
        <v/>
      </c>
      <c r="AG78" s="17" t="str">
        <f t="shared" si="128"/>
        <v/>
      </c>
      <c r="AH78" s="31" t="str">
        <f t="shared" si="129"/>
        <v/>
      </c>
      <c r="AI78" s="20" t="str">
        <f t="shared" si="91"/>
        <v/>
      </c>
      <c r="AJ78" s="35" t="str">
        <f t="shared" si="92"/>
        <v/>
      </c>
      <c r="AK78" s="29" t="str">
        <f t="shared" si="130"/>
        <v/>
      </c>
      <c r="AL78" s="310">
        <v>79</v>
      </c>
      <c r="AM78" s="23" t="str">
        <f t="shared" si="93"/>
        <v/>
      </c>
      <c r="AN78" s="20" t="str">
        <f t="shared" si="94"/>
        <v/>
      </c>
      <c r="AO78" s="21" t="str">
        <f t="shared" si="131"/>
        <v/>
      </c>
      <c r="AP78" s="17" t="str">
        <f t="shared" si="132"/>
        <v/>
      </c>
      <c r="AQ78" s="31" t="str">
        <f t="shared" si="133"/>
        <v/>
      </c>
      <c r="AR78" s="20" t="str">
        <f t="shared" si="95"/>
        <v/>
      </c>
      <c r="AS78" s="35" t="str">
        <f t="shared" si="96"/>
        <v/>
      </c>
      <c r="AT78" s="29" t="str">
        <f t="shared" si="134"/>
        <v/>
      </c>
      <c r="AU78" s="310">
        <v>79</v>
      </c>
      <c r="AV78" s="23" t="str">
        <f t="shared" si="97"/>
        <v/>
      </c>
      <c r="AW78" s="20" t="str">
        <f t="shared" si="98"/>
        <v/>
      </c>
      <c r="AX78" s="21" t="str">
        <f t="shared" si="135"/>
        <v/>
      </c>
      <c r="AY78" s="17" t="str">
        <f t="shared" si="136"/>
        <v/>
      </c>
      <c r="AZ78" s="31" t="str">
        <f t="shared" si="137"/>
        <v/>
      </c>
      <c r="BA78" s="20" t="str">
        <f t="shared" si="99"/>
        <v/>
      </c>
      <c r="BB78" s="35" t="str">
        <f t="shared" si="100"/>
        <v/>
      </c>
      <c r="BC78" s="29" t="str">
        <f t="shared" si="138"/>
        <v/>
      </c>
      <c r="BD78" s="310">
        <v>79</v>
      </c>
      <c r="BE78" s="23" t="str">
        <f t="shared" si="101"/>
        <v/>
      </c>
      <c r="BF78" s="20" t="str">
        <f t="shared" si="102"/>
        <v/>
      </c>
      <c r="BG78" s="21" t="str">
        <f t="shared" si="139"/>
        <v/>
      </c>
      <c r="BH78" s="17" t="str">
        <f t="shared" si="140"/>
        <v/>
      </c>
      <c r="BI78" s="31" t="str">
        <f t="shared" si="141"/>
        <v/>
      </c>
      <c r="BJ78" s="20" t="str">
        <f t="shared" si="103"/>
        <v/>
      </c>
      <c r="BK78" s="35" t="str">
        <f t="shared" si="104"/>
        <v/>
      </c>
      <c r="BL78" s="29" t="str">
        <f t="shared" si="142"/>
        <v/>
      </c>
      <c r="BM78" s="310">
        <v>79</v>
      </c>
      <c r="BN78" s="23" t="str">
        <f t="shared" si="105"/>
        <v/>
      </c>
      <c r="BO78" s="20" t="str">
        <f t="shared" si="106"/>
        <v/>
      </c>
      <c r="BP78" s="21" t="str">
        <f t="shared" si="143"/>
        <v/>
      </c>
      <c r="BQ78" s="17" t="str">
        <f t="shared" si="144"/>
        <v/>
      </c>
      <c r="BR78" s="31" t="str">
        <f t="shared" si="145"/>
        <v/>
      </c>
      <c r="BS78" s="20" t="str">
        <f t="shared" si="107"/>
        <v/>
      </c>
      <c r="BT78" s="35" t="str">
        <f t="shared" si="108"/>
        <v/>
      </c>
      <c r="BU78" s="29" t="str">
        <f t="shared" si="146"/>
        <v/>
      </c>
      <c r="BV78" s="1">
        <v>79</v>
      </c>
      <c r="BX78" s="47">
        <v>79</v>
      </c>
      <c r="BY78" s="63">
        <f t="shared" si="109"/>
        <v>0</v>
      </c>
      <c r="BZ78" s="63">
        <f t="shared" si="147"/>
        <v>26.6</v>
      </c>
      <c r="CA78" s="63" t="e">
        <f t="shared" si="148"/>
        <v>#DIV/0!</v>
      </c>
      <c r="CB78" s="64" t="e">
        <f t="shared" si="110"/>
        <v>#DIV/0!</v>
      </c>
      <c r="CC78" s="65" t="e">
        <f t="shared" si="149"/>
        <v>#DIV/0!</v>
      </c>
      <c r="CD78" s="52">
        <f t="shared" si="150"/>
        <v>11.7043134</v>
      </c>
      <c r="CE78" s="13" t="e">
        <f t="shared" si="77"/>
        <v>#DIV/0!</v>
      </c>
      <c r="CF78" s="14" t="e">
        <f t="shared" si="78"/>
        <v>#DIV/0!</v>
      </c>
      <c r="CG78" s="53" t="e">
        <f t="shared" si="151"/>
        <v>#DIV/0!</v>
      </c>
      <c r="CH78" s="12"/>
      <c r="CI78" s="47">
        <v>79</v>
      </c>
      <c r="CJ78" s="63">
        <f t="shared" si="79"/>
        <v>0</v>
      </c>
      <c r="CK78" s="63">
        <f t="shared" si="79"/>
        <v>26.6</v>
      </c>
      <c r="CL78" s="63" t="e">
        <f t="shared" si="79"/>
        <v>#DIV/0!</v>
      </c>
      <c r="CM78" s="63" t="e">
        <f t="shared" si="79"/>
        <v>#DIV/0!</v>
      </c>
      <c r="CN78" s="73" t="e">
        <f t="shared" si="79"/>
        <v>#DIV/0!</v>
      </c>
      <c r="CO78" s="63" t="e">
        <f t="shared" si="152"/>
        <v>#DIV/0!</v>
      </c>
      <c r="CP78" s="73" t="e">
        <f t="shared" si="153"/>
        <v>#DIV/0!</v>
      </c>
    </row>
    <row r="79" spans="1:94" ht="15" customHeight="1" thickBot="1">
      <c r="A79" s="7">
        <v>80</v>
      </c>
      <c r="B79" s="24">
        <f t="shared" si="80"/>
        <v>0</v>
      </c>
      <c r="C79" s="201">
        <f t="shared" si="111"/>
        <v>26.7</v>
      </c>
      <c r="D79" s="202" t="e">
        <f t="shared" si="112"/>
        <v>#DIV/0!</v>
      </c>
      <c r="E79" s="203" t="e">
        <f t="shared" si="113"/>
        <v>#DIV/0!</v>
      </c>
      <c r="F79" s="182" t="e">
        <f t="shared" si="114"/>
        <v>#DIV/0!</v>
      </c>
      <c r="G79" s="183">
        <f t="shared" si="115"/>
        <v>11.746787299999999</v>
      </c>
      <c r="H79" s="184" t="e">
        <f t="shared" si="116"/>
        <v>#DIV/0!</v>
      </c>
      <c r="I79" s="185" t="e">
        <f t="shared" si="117"/>
        <v>#DIV/0!</v>
      </c>
      <c r="J79" s="186" t="e">
        <f t="shared" si="118"/>
        <v>#DIV/0!</v>
      </c>
      <c r="K79" s="310">
        <v>80</v>
      </c>
      <c r="L79" s="28" t="str">
        <f t="shared" si="81"/>
        <v/>
      </c>
      <c r="M79" s="25" t="str">
        <f t="shared" si="82"/>
        <v/>
      </c>
      <c r="N79" s="203" t="str">
        <f t="shared" si="119"/>
        <v/>
      </c>
      <c r="O79" s="182" t="str">
        <f t="shared" si="120"/>
        <v/>
      </c>
      <c r="P79" s="183" t="str">
        <f t="shared" si="121"/>
        <v/>
      </c>
      <c r="Q79" s="184" t="str">
        <f t="shared" si="83"/>
        <v/>
      </c>
      <c r="R79" s="185" t="str">
        <f t="shared" si="84"/>
        <v/>
      </c>
      <c r="S79" s="186" t="str">
        <f t="shared" si="122"/>
        <v/>
      </c>
      <c r="T79" s="310">
        <v>80</v>
      </c>
      <c r="U79" s="28" t="str">
        <f t="shared" si="85"/>
        <v/>
      </c>
      <c r="V79" s="25" t="str">
        <f t="shared" si="86"/>
        <v/>
      </c>
      <c r="W79" s="181" t="str">
        <f t="shared" si="123"/>
        <v/>
      </c>
      <c r="X79" s="182" t="str">
        <f t="shared" si="124"/>
        <v/>
      </c>
      <c r="Y79" s="183" t="str">
        <f t="shared" si="125"/>
        <v/>
      </c>
      <c r="Z79" s="184" t="str">
        <f t="shared" si="87"/>
        <v/>
      </c>
      <c r="AA79" s="185" t="str">
        <f t="shared" si="88"/>
        <v/>
      </c>
      <c r="AB79" s="186" t="str">
        <f t="shared" si="126"/>
        <v/>
      </c>
      <c r="AC79" s="310">
        <v>80</v>
      </c>
      <c r="AD79" s="28" t="str">
        <f t="shared" si="89"/>
        <v/>
      </c>
      <c r="AE79" s="25" t="str">
        <f t="shared" si="90"/>
        <v/>
      </c>
      <c r="AF79" s="181" t="str">
        <f t="shared" si="127"/>
        <v/>
      </c>
      <c r="AG79" s="182" t="str">
        <f t="shared" si="128"/>
        <v/>
      </c>
      <c r="AH79" s="183" t="str">
        <f t="shared" si="129"/>
        <v/>
      </c>
      <c r="AI79" s="184" t="str">
        <f t="shared" si="91"/>
        <v/>
      </c>
      <c r="AJ79" s="185" t="str">
        <f t="shared" si="92"/>
        <v/>
      </c>
      <c r="AK79" s="186" t="str">
        <f t="shared" si="130"/>
        <v/>
      </c>
      <c r="AL79" s="310">
        <v>80</v>
      </c>
      <c r="AM79" s="28" t="str">
        <f t="shared" si="93"/>
        <v/>
      </c>
      <c r="AN79" s="25" t="str">
        <f t="shared" si="94"/>
        <v/>
      </c>
      <c r="AO79" s="181" t="str">
        <f t="shared" si="131"/>
        <v/>
      </c>
      <c r="AP79" s="182" t="str">
        <f t="shared" si="132"/>
        <v/>
      </c>
      <c r="AQ79" s="183" t="str">
        <f t="shared" si="133"/>
        <v/>
      </c>
      <c r="AR79" s="184" t="str">
        <f t="shared" si="95"/>
        <v/>
      </c>
      <c r="AS79" s="185" t="str">
        <f t="shared" si="96"/>
        <v/>
      </c>
      <c r="AT79" s="186" t="str">
        <f t="shared" si="134"/>
        <v/>
      </c>
      <c r="AU79" s="310">
        <v>80</v>
      </c>
      <c r="AV79" s="28" t="str">
        <f t="shared" si="97"/>
        <v/>
      </c>
      <c r="AW79" s="25" t="str">
        <f t="shared" si="98"/>
        <v/>
      </c>
      <c r="AX79" s="181" t="str">
        <f t="shared" si="135"/>
        <v/>
      </c>
      <c r="AY79" s="182" t="str">
        <f t="shared" si="136"/>
        <v/>
      </c>
      <c r="AZ79" s="183" t="str">
        <f t="shared" si="137"/>
        <v/>
      </c>
      <c r="BA79" s="184" t="str">
        <f t="shared" si="99"/>
        <v/>
      </c>
      <c r="BB79" s="185" t="str">
        <f t="shared" si="100"/>
        <v/>
      </c>
      <c r="BC79" s="186" t="str">
        <f t="shared" si="138"/>
        <v/>
      </c>
      <c r="BD79" s="310">
        <v>80</v>
      </c>
      <c r="BE79" s="28" t="str">
        <f t="shared" si="101"/>
        <v/>
      </c>
      <c r="BF79" s="25" t="str">
        <f t="shared" si="102"/>
        <v/>
      </c>
      <c r="BG79" s="181" t="str">
        <f t="shared" si="139"/>
        <v/>
      </c>
      <c r="BH79" s="182" t="str">
        <f t="shared" si="140"/>
        <v/>
      </c>
      <c r="BI79" s="183" t="str">
        <f t="shared" si="141"/>
        <v/>
      </c>
      <c r="BJ79" s="184" t="str">
        <f t="shared" si="103"/>
        <v/>
      </c>
      <c r="BK79" s="185" t="str">
        <f t="shared" si="104"/>
        <v/>
      </c>
      <c r="BL79" s="186" t="str">
        <f t="shared" si="142"/>
        <v/>
      </c>
      <c r="BM79" s="310">
        <v>80</v>
      </c>
      <c r="BN79" s="28" t="str">
        <f t="shared" si="105"/>
        <v/>
      </c>
      <c r="BO79" s="25" t="str">
        <f t="shared" si="106"/>
        <v/>
      </c>
      <c r="BP79" s="181" t="str">
        <f t="shared" si="143"/>
        <v/>
      </c>
      <c r="BQ79" s="182" t="str">
        <f t="shared" si="144"/>
        <v/>
      </c>
      <c r="BR79" s="183" t="str">
        <f t="shared" si="145"/>
        <v/>
      </c>
      <c r="BS79" s="184" t="str">
        <f t="shared" si="107"/>
        <v/>
      </c>
      <c r="BT79" s="185" t="str">
        <f t="shared" si="108"/>
        <v/>
      </c>
      <c r="BU79" s="186" t="str">
        <f t="shared" si="146"/>
        <v/>
      </c>
      <c r="BV79" s="7">
        <v>80</v>
      </c>
      <c r="BX79" s="48">
        <v>80</v>
      </c>
      <c r="BY79" s="66">
        <f t="shared" si="109"/>
        <v>0</v>
      </c>
      <c r="BZ79" s="312">
        <f t="shared" si="147"/>
        <v>26.7</v>
      </c>
      <c r="CA79" s="66" t="e">
        <f t="shared" si="148"/>
        <v>#DIV/0!</v>
      </c>
      <c r="CB79" s="67" t="e">
        <f t="shared" si="110"/>
        <v>#DIV/0!</v>
      </c>
      <c r="CC79" s="68" t="e">
        <f t="shared" si="149"/>
        <v>#DIV/0!</v>
      </c>
      <c r="CD79" s="54">
        <f t="shared" si="150"/>
        <v>11.746787299999999</v>
      </c>
      <c r="CE79" s="195" t="e">
        <f t="shared" si="77"/>
        <v>#DIV/0!</v>
      </c>
      <c r="CF79" s="196" t="e">
        <f t="shared" si="78"/>
        <v>#DIV/0!</v>
      </c>
      <c r="CG79" s="57" t="e">
        <f t="shared" si="151"/>
        <v>#DIV/0!</v>
      </c>
      <c r="CH79" s="12"/>
      <c r="CI79" s="48">
        <v>80</v>
      </c>
      <c r="CJ79" s="66">
        <f t="shared" si="79"/>
        <v>0</v>
      </c>
      <c r="CK79" s="66">
        <f t="shared" si="79"/>
        <v>26.7</v>
      </c>
      <c r="CL79" s="66" t="e">
        <f t="shared" si="79"/>
        <v>#DIV/0!</v>
      </c>
      <c r="CM79" s="66" t="e">
        <f t="shared" si="79"/>
        <v>#DIV/0!</v>
      </c>
      <c r="CN79" s="74" t="e">
        <f t="shared" si="79"/>
        <v>#DIV/0!</v>
      </c>
      <c r="CO79" s="66" t="e">
        <f t="shared" si="152"/>
        <v>#DIV/0!</v>
      </c>
      <c r="CP79" s="74" t="e">
        <f t="shared" si="153"/>
        <v>#DIV/0!</v>
      </c>
    </row>
    <row r="80" spans="1:94" ht="15" customHeight="1">
      <c r="A80" s="1">
        <v>81</v>
      </c>
      <c r="B80" s="18">
        <f t="shared" si="80"/>
        <v>0</v>
      </c>
      <c r="C80" s="37">
        <f t="shared" si="111"/>
        <v>26.8</v>
      </c>
      <c r="D80" s="204" t="e">
        <f t="shared" si="112"/>
        <v>#DIV/0!</v>
      </c>
      <c r="E80" s="187" t="e">
        <f t="shared" si="113"/>
        <v>#DIV/0!</v>
      </c>
      <c r="F80" s="188" t="e">
        <f t="shared" si="114"/>
        <v>#DIV/0!</v>
      </c>
      <c r="G80" s="189">
        <f t="shared" si="115"/>
        <v>11.7892612</v>
      </c>
      <c r="H80" s="37" t="e">
        <f t="shared" si="116"/>
        <v>#DIV/0!</v>
      </c>
      <c r="I80" s="38" t="e">
        <f t="shared" si="117"/>
        <v>#DIV/0!</v>
      </c>
      <c r="J80" s="190" t="e">
        <f t="shared" si="118"/>
        <v>#DIV/0!</v>
      </c>
      <c r="K80" s="310">
        <v>81</v>
      </c>
      <c r="L80" s="19" t="str">
        <f t="shared" si="81"/>
        <v/>
      </c>
      <c r="M80" s="15" t="str">
        <f t="shared" si="82"/>
        <v/>
      </c>
      <c r="N80" s="187" t="str">
        <f t="shared" si="119"/>
        <v/>
      </c>
      <c r="O80" s="188" t="str">
        <f t="shared" si="120"/>
        <v/>
      </c>
      <c r="P80" s="189" t="str">
        <f t="shared" si="121"/>
        <v/>
      </c>
      <c r="Q80" s="37" t="str">
        <f t="shared" si="83"/>
        <v/>
      </c>
      <c r="R80" s="38" t="str">
        <f t="shared" si="84"/>
        <v/>
      </c>
      <c r="S80" s="190" t="str">
        <f t="shared" si="122"/>
        <v/>
      </c>
      <c r="T80" s="310">
        <v>81</v>
      </c>
      <c r="U80" s="19" t="str">
        <f t="shared" si="85"/>
        <v/>
      </c>
      <c r="V80" s="15" t="str">
        <f t="shared" si="86"/>
        <v/>
      </c>
      <c r="W80" s="187" t="str">
        <f t="shared" si="123"/>
        <v/>
      </c>
      <c r="X80" s="188" t="str">
        <f t="shared" si="124"/>
        <v/>
      </c>
      <c r="Y80" s="189" t="str">
        <f t="shared" si="125"/>
        <v/>
      </c>
      <c r="Z80" s="37" t="str">
        <f t="shared" si="87"/>
        <v/>
      </c>
      <c r="AA80" s="38" t="str">
        <f t="shared" si="88"/>
        <v/>
      </c>
      <c r="AB80" s="190" t="str">
        <f t="shared" si="126"/>
        <v/>
      </c>
      <c r="AC80" s="310">
        <v>81</v>
      </c>
      <c r="AD80" s="19" t="str">
        <f t="shared" si="89"/>
        <v/>
      </c>
      <c r="AE80" s="15" t="str">
        <f t="shared" si="90"/>
        <v/>
      </c>
      <c r="AF80" s="187" t="str">
        <f t="shared" si="127"/>
        <v/>
      </c>
      <c r="AG80" s="188" t="str">
        <f t="shared" si="128"/>
        <v/>
      </c>
      <c r="AH80" s="189" t="str">
        <f t="shared" si="129"/>
        <v/>
      </c>
      <c r="AI80" s="37" t="str">
        <f t="shared" si="91"/>
        <v/>
      </c>
      <c r="AJ80" s="38" t="str">
        <f t="shared" si="92"/>
        <v/>
      </c>
      <c r="AK80" s="190" t="str">
        <f t="shared" si="130"/>
        <v/>
      </c>
      <c r="AL80" s="310">
        <v>81</v>
      </c>
      <c r="AM80" s="19" t="str">
        <f t="shared" si="93"/>
        <v/>
      </c>
      <c r="AN80" s="15" t="str">
        <f t="shared" si="94"/>
        <v/>
      </c>
      <c r="AO80" s="187" t="str">
        <f t="shared" si="131"/>
        <v/>
      </c>
      <c r="AP80" s="188" t="str">
        <f t="shared" si="132"/>
        <v/>
      </c>
      <c r="AQ80" s="189" t="str">
        <f t="shared" si="133"/>
        <v/>
      </c>
      <c r="AR80" s="37" t="str">
        <f t="shared" si="95"/>
        <v/>
      </c>
      <c r="AS80" s="38" t="str">
        <f t="shared" si="96"/>
        <v/>
      </c>
      <c r="AT80" s="190" t="str">
        <f t="shared" si="134"/>
        <v/>
      </c>
      <c r="AU80" s="310">
        <v>81</v>
      </c>
      <c r="AV80" s="19" t="str">
        <f t="shared" si="97"/>
        <v/>
      </c>
      <c r="AW80" s="15" t="str">
        <f t="shared" si="98"/>
        <v/>
      </c>
      <c r="AX80" s="187" t="str">
        <f t="shared" si="135"/>
        <v/>
      </c>
      <c r="AY80" s="188" t="str">
        <f t="shared" si="136"/>
        <v/>
      </c>
      <c r="AZ80" s="189" t="str">
        <f t="shared" si="137"/>
        <v/>
      </c>
      <c r="BA80" s="37" t="str">
        <f t="shared" si="99"/>
        <v/>
      </c>
      <c r="BB80" s="38" t="str">
        <f t="shared" si="100"/>
        <v/>
      </c>
      <c r="BC80" s="190" t="str">
        <f t="shared" si="138"/>
        <v/>
      </c>
      <c r="BD80" s="310">
        <v>81</v>
      </c>
      <c r="BE80" s="19" t="str">
        <f t="shared" si="101"/>
        <v/>
      </c>
      <c r="BF80" s="15" t="str">
        <f t="shared" si="102"/>
        <v/>
      </c>
      <c r="BG80" s="187" t="str">
        <f t="shared" si="139"/>
        <v/>
      </c>
      <c r="BH80" s="188" t="str">
        <f t="shared" si="140"/>
        <v/>
      </c>
      <c r="BI80" s="189" t="str">
        <f t="shared" si="141"/>
        <v/>
      </c>
      <c r="BJ80" s="37" t="str">
        <f t="shared" si="103"/>
        <v/>
      </c>
      <c r="BK80" s="38" t="str">
        <f t="shared" si="104"/>
        <v/>
      </c>
      <c r="BL80" s="190" t="str">
        <f t="shared" si="142"/>
        <v/>
      </c>
      <c r="BM80" s="310">
        <v>81</v>
      </c>
      <c r="BN80" s="19" t="str">
        <f t="shared" si="105"/>
        <v/>
      </c>
      <c r="BO80" s="15" t="str">
        <f t="shared" si="106"/>
        <v/>
      </c>
      <c r="BP80" s="187" t="str">
        <f t="shared" si="143"/>
        <v/>
      </c>
      <c r="BQ80" s="188" t="str">
        <f t="shared" si="144"/>
        <v/>
      </c>
      <c r="BR80" s="189" t="str">
        <f t="shared" si="145"/>
        <v/>
      </c>
      <c r="BS80" s="37" t="str">
        <f t="shared" si="107"/>
        <v/>
      </c>
      <c r="BT80" s="38" t="str">
        <f t="shared" si="108"/>
        <v/>
      </c>
      <c r="BU80" s="190" t="str">
        <f t="shared" si="146"/>
        <v/>
      </c>
      <c r="BV80" s="1">
        <v>81</v>
      </c>
      <c r="BX80" s="49">
        <v>81</v>
      </c>
      <c r="BY80" s="60">
        <f t="shared" si="109"/>
        <v>0</v>
      </c>
      <c r="BZ80" s="311">
        <f t="shared" si="147"/>
        <v>26.8</v>
      </c>
      <c r="CA80" s="60" t="e">
        <f t="shared" si="148"/>
        <v>#DIV/0!</v>
      </c>
      <c r="CB80" s="61" t="e">
        <f t="shared" si="110"/>
        <v>#DIV/0!</v>
      </c>
      <c r="CC80" s="62" t="e">
        <f t="shared" si="149"/>
        <v>#DIV/0!</v>
      </c>
      <c r="CD80" s="209">
        <f t="shared" si="150"/>
        <v>11.7892612</v>
      </c>
      <c r="CE80" s="193" t="e">
        <f t="shared" si="77"/>
        <v>#DIV/0!</v>
      </c>
      <c r="CF80" s="194" t="e">
        <f t="shared" si="78"/>
        <v>#DIV/0!</v>
      </c>
      <c r="CG80" s="215" t="e">
        <f t="shared" si="151"/>
        <v>#DIV/0!</v>
      </c>
      <c r="CH80" s="12"/>
      <c r="CI80" s="49">
        <v>81</v>
      </c>
      <c r="CJ80" s="60">
        <f t="shared" si="79"/>
        <v>0</v>
      </c>
      <c r="CK80" s="60">
        <f t="shared" si="79"/>
        <v>26.8</v>
      </c>
      <c r="CL80" s="60" t="e">
        <f t="shared" si="79"/>
        <v>#DIV/0!</v>
      </c>
      <c r="CM80" s="60" t="e">
        <f t="shared" si="79"/>
        <v>#DIV/0!</v>
      </c>
      <c r="CN80" s="72" t="e">
        <f t="shared" si="79"/>
        <v>#DIV/0!</v>
      </c>
      <c r="CO80" s="60" t="e">
        <f t="shared" si="152"/>
        <v>#DIV/0!</v>
      </c>
      <c r="CP80" s="72" t="e">
        <f t="shared" si="153"/>
        <v>#DIV/0!</v>
      </c>
    </row>
    <row r="81" spans="1:94" ht="15" customHeight="1">
      <c r="A81" s="2">
        <v>82</v>
      </c>
      <c r="B81" s="22">
        <f t="shared" si="80"/>
        <v>0</v>
      </c>
      <c r="C81" s="15">
        <f t="shared" si="111"/>
        <v>26.9</v>
      </c>
      <c r="D81" s="77" t="e">
        <f t="shared" si="112"/>
        <v>#DIV/0!</v>
      </c>
      <c r="E81" s="16" t="e">
        <f t="shared" si="113"/>
        <v>#DIV/0!</v>
      </c>
      <c r="F81" s="17" t="e">
        <f t="shared" si="114"/>
        <v>#DIV/0!</v>
      </c>
      <c r="G81" s="31">
        <f t="shared" si="115"/>
        <v>11.8317351</v>
      </c>
      <c r="H81" s="20" t="e">
        <f t="shared" si="116"/>
        <v>#DIV/0!</v>
      </c>
      <c r="I81" s="35" t="e">
        <f t="shared" si="117"/>
        <v>#DIV/0!</v>
      </c>
      <c r="J81" s="39" t="e">
        <f t="shared" si="118"/>
        <v>#DIV/0!</v>
      </c>
      <c r="K81" s="310">
        <v>82</v>
      </c>
      <c r="L81" s="23" t="str">
        <f t="shared" si="81"/>
        <v/>
      </c>
      <c r="M81" s="20" t="str">
        <f t="shared" si="82"/>
        <v/>
      </c>
      <c r="N81" s="16" t="str">
        <f t="shared" si="119"/>
        <v/>
      </c>
      <c r="O81" s="17" t="str">
        <f t="shared" si="120"/>
        <v/>
      </c>
      <c r="P81" s="31" t="str">
        <f t="shared" si="121"/>
        <v/>
      </c>
      <c r="Q81" s="20" t="str">
        <f t="shared" si="83"/>
        <v/>
      </c>
      <c r="R81" s="35" t="str">
        <f t="shared" si="84"/>
        <v/>
      </c>
      <c r="S81" s="39" t="str">
        <f t="shared" si="122"/>
        <v/>
      </c>
      <c r="T81" s="310">
        <v>82</v>
      </c>
      <c r="U81" s="23" t="str">
        <f t="shared" si="85"/>
        <v/>
      </c>
      <c r="V81" s="20" t="str">
        <f t="shared" si="86"/>
        <v/>
      </c>
      <c r="W81" s="21" t="str">
        <f t="shared" si="123"/>
        <v/>
      </c>
      <c r="X81" s="17" t="str">
        <f t="shared" si="124"/>
        <v/>
      </c>
      <c r="Y81" s="31" t="str">
        <f t="shared" si="125"/>
        <v/>
      </c>
      <c r="Z81" s="20" t="str">
        <f t="shared" si="87"/>
        <v/>
      </c>
      <c r="AA81" s="35" t="str">
        <f t="shared" si="88"/>
        <v/>
      </c>
      <c r="AB81" s="39" t="str">
        <f t="shared" si="126"/>
        <v/>
      </c>
      <c r="AC81" s="310">
        <v>82</v>
      </c>
      <c r="AD81" s="23" t="str">
        <f t="shared" si="89"/>
        <v/>
      </c>
      <c r="AE81" s="20" t="str">
        <f t="shared" si="90"/>
        <v/>
      </c>
      <c r="AF81" s="21" t="str">
        <f t="shared" si="127"/>
        <v/>
      </c>
      <c r="AG81" s="17" t="str">
        <f t="shared" si="128"/>
        <v/>
      </c>
      <c r="AH81" s="31" t="str">
        <f t="shared" si="129"/>
        <v/>
      </c>
      <c r="AI81" s="20" t="str">
        <f t="shared" si="91"/>
        <v/>
      </c>
      <c r="AJ81" s="35" t="str">
        <f t="shared" si="92"/>
        <v/>
      </c>
      <c r="AK81" s="39" t="str">
        <f t="shared" si="130"/>
        <v/>
      </c>
      <c r="AL81" s="310">
        <v>82</v>
      </c>
      <c r="AM81" s="23" t="str">
        <f t="shared" si="93"/>
        <v/>
      </c>
      <c r="AN81" s="20" t="str">
        <f t="shared" si="94"/>
        <v/>
      </c>
      <c r="AO81" s="21" t="str">
        <f t="shared" si="131"/>
        <v/>
      </c>
      <c r="AP81" s="17" t="str">
        <f t="shared" si="132"/>
        <v/>
      </c>
      <c r="AQ81" s="31" t="str">
        <f t="shared" si="133"/>
        <v/>
      </c>
      <c r="AR81" s="20" t="str">
        <f t="shared" si="95"/>
        <v/>
      </c>
      <c r="AS81" s="35" t="str">
        <f t="shared" si="96"/>
        <v/>
      </c>
      <c r="AT81" s="39" t="str">
        <f t="shared" si="134"/>
        <v/>
      </c>
      <c r="AU81" s="310">
        <v>82</v>
      </c>
      <c r="AV81" s="23" t="str">
        <f t="shared" si="97"/>
        <v/>
      </c>
      <c r="AW81" s="20" t="str">
        <f t="shared" si="98"/>
        <v/>
      </c>
      <c r="AX81" s="21" t="str">
        <f t="shared" si="135"/>
        <v/>
      </c>
      <c r="AY81" s="17" t="str">
        <f t="shared" si="136"/>
        <v/>
      </c>
      <c r="AZ81" s="31" t="str">
        <f t="shared" si="137"/>
        <v/>
      </c>
      <c r="BA81" s="20" t="str">
        <f t="shared" si="99"/>
        <v/>
      </c>
      <c r="BB81" s="35" t="str">
        <f t="shared" si="100"/>
        <v/>
      </c>
      <c r="BC81" s="39" t="str">
        <f t="shared" si="138"/>
        <v/>
      </c>
      <c r="BD81" s="310">
        <v>82</v>
      </c>
      <c r="BE81" s="23" t="str">
        <f t="shared" si="101"/>
        <v/>
      </c>
      <c r="BF81" s="20" t="str">
        <f t="shared" si="102"/>
        <v/>
      </c>
      <c r="BG81" s="21" t="str">
        <f t="shared" si="139"/>
        <v/>
      </c>
      <c r="BH81" s="17" t="str">
        <f t="shared" si="140"/>
        <v/>
      </c>
      <c r="BI81" s="31" t="str">
        <f t="shared" si="141"/>
        <v/>
      </c>
      <c r="BJ81" s="20" t="str">
        <f t="shared" si="103"/>
        <v/>
      </c>
      <c r="BK81" s="35" t="str">
        <f t="shared" si="104"/>
        <v/>
      </c>
      <c r="BL81" s="39" t="str">
        <f t="shared" si="142"/>
        <v/>
      </c>
      <c r="BM81" s="310">
        <v>82</v>
      </c>
      <c r="BN81" s="23" t="str">
        <f t="shared" si="105"/>
        <v/>
      </c>
      <c r="BO81" s="20" t="str">
        <f t="shared" si="106"/>
        <v/>
      </c>
      <c r="BP81" s="21" t="str">
        <f t="shared" si="143"/>
        <v/>
      </c>
      <c r="BQ81" s="17" t="str">
        <f t="shared" si="144"/>
        <v/>
      </c>
      <c r="BR81" s="31" t="str">
        <f t="shared" si="145"/>
        <v/>
      </c>
      <c r="BS81" s="20" t="str">
        <f t="shared" si="107"/>
        <v/>
      </c>
      <c r="BT81" s="35" t="str">
        <f t="shared" si="108"/>
        <v/>
      </c>
      <c r="BU81" s="39" t="str">
        <f t="shared" si="146"/>
        <v/>
      </c>
      <c r="BV81" s="2">
        <v>82</v>
      </c>
      <c r="BX81" s="50">
        <v>82</v>
      </c>
      <c r="BY81" s="63">
        <f t="shared" si="109"/>
        <v>0</v>
      </c>
      <c r="BZ81" s="63">
        <f t="shared" si="147"/>
        <v>26.9</v>
      </c>
      <c r="CA81" s="63" t="e">
        <f t="shared" si="148"/>
        <v>#DIV/0!</v>
      </c>
      <c r="CB81" s="64" t="e">
        <f t="shared" si="110"/>
        <v>#DIV/0!</v>
      </c>
      <c r="CC81" s="65" t="e">
        <f t="shared" si="149"/>
        <v>#DIV/0!</v>
      </c>
      <c r="CD81" s="52">
        <f t="shared" si="150"/>
        <v>11.8317351</v>
      </c>
      <c r="CE81" s="13" t="e">
        <f t="shared" si="77"/>
        <v>#DIV/0!</v>
      </c>
      <c r="CF81" s="14" t="e">
        <f t="shared" si="78"/>
        <v>#DIV/0!</v>
      </c>
      <c r="CG81" s="53" t="e">
        <f t="shared" si="151"/>
        <v>#DIV/0!</v>
      </c>
      <c r="CH81" s="12"/>
      <c r="CI81" s="50">
        <v>82</v>
      </c>
      <c r="CJ81" s="63">
        <f t="shared" si="79"/>
        <v>0</v>
      </c>
      <c r="CK81" s="63">
        <f t="shared" si="79"/>
        <v>26.9</v>
      </c>
      <c r="CL81" s="63" t="e">
        <f t="shared" si="79"/>
        <v>#DIV/0!</v>
      </c>
      <c r="CM81" s="63" t="e">
        <f t="shared" si="79"/>
        <v>#DIV/0!</v>
      </c>
      <c r="CN81" s="73" t="e">
        <f t="shared" si="79"/>
        <v>#DIV/0!</v>
      </c>
      <c r="CO81" s="63" t="e">
        <f t="shared" si="152"/>
        <v>#DIV/0!</v>
      </c>
      <c r="CP81" s="73" t="e">
        <f t="shared" si="153"/>
        <v>#DIV/0!</v>
      </c>
    </row>
    <row r="82" spans="1:94" ht="15" customHeight="1">
      <c r="A82" s="2">
        <v>83</v>
      </c>
      <c r="B82" s="22">
        <f t="shared" si="80"/>
        <v>0</v>
      </c>
      <c r="C82" s="15">
        <f t="shared" si="111"/>
        <v>26.9</v>
      </c>
      <c r="D82" s="77" t="e">
        <f t="shared" si="112"/>
        <v>#DIV/0!</v>
      </c>
      <c r="E82" s="16" t="e">
        <f t="shared" si="113"/>
        <v>#DIV/0!</v>
      </c>
      <c r="F82" s="17" t="e">
        <f t="shared" si="114"/>
        <v>#DIV/0!</v>
      </c>
      <c r="G82" s="31">
        <f t="shared" si="115"/>
        <v>11.8317351</v>
      </c>
      <c r="H82" s="20" t="e">
        <f t="shared" si="116"/>
        <v>#DIV/0!</v>
      </c>
      <c r="I82" s="35" t="e">
        <f t="shared" si="117"/>
        <v>#DIV/0!</v>
      </c>
      <c r="J82" s="39" t="e">
        <f t="shared" si="118"/>
        <v>#DIV/0!</v>
      </c>
      <c r="K82" s="310">
        <v>83</v>
      </c>
      <c r="L82" s="23" t="str">
        <f t="shared" si="81"/>
        <v/>
      </c>
      <c r="M82" s="20" t="str">
        <f t="shared" si="82"/>
        <v/>
      </c>
      <c r="N82" s="16" t="str">
        <f t="shared" si="119"/>
        <v/>
      </c>
      <c r="O82" s="17" t="str">
        <f t="shared" si="120"/>
        <v/>
      </c>
      <c r="P82" s="31" t="str">
        <f t="shared" si="121"/>
        <v/>
      </c>
      <c r="Q82" s="20" t="str">
        <f t="shared" si="83"/>
        <v/>
      </c>
      <c r="R82" s="35" t="str">
        <f t="shared" si="84"/>
        <v/>
      </c>
      <c r="S82" s="39" t="str">
        <f t="shared" si="122"/>
        <v/>
      </c>
      <c r="T82" s="310">
        <v>83</v>
      </c>
      <c r="U82" s="23" t="str">
        <f t="shared" si="85"/>
        <v/>
      </c>
      <c r="V82" s="20" t="str">
        <f t="shared" si="86"/>
        <v/>
      </c>
      <c r="W82" s="21" t="str">
        <f t="shared" si="123"/>
        <v/>
      </c>
      <c r="X82" s="17" t="str">
        <f t="shared" si="124"/>
        <v/>
      </c>
      <c r="Y82" s="31" t="str">
        <f t="shared" si="125"/>
        <v/>
      </c>
      <c r="Z82" s="20" t="str">
        <f t="shared" si="87"/>
        <v/>
      </c>
      <c r="AA82" s="35" t="str">
        <f t="shared" si="88"/>
        <v/>
      </c>
      <c r="AB82" s="39" t="str">
        <f t="shared" si="126"/>
        <v/>
      </c>
      <c r="AC82" s="310">
        <v>83</v>
      </c>
      <c r="AD82" s="23" t="str">
        <f t="shared" si="89"/>
        <v/>
      </c>
      <c r="AE82" s="20" t="str">
        <f t="shared" si="90"/>
        <v/>
      </c>
      <c r="AF82" s="21" t="str">
        <f t="shared" si="127"/>
        <v/>
      </c>
      <c r="AG82" s="17" t="str">
        <f t="shared" si="128"/>
        <v/>
      </c>
      <c r="AH82" s="31" t="str">
        <f t="shared" si="129"/>
        <v/>
      </c>
      <c r="AI82" s="20" t="str">
        <f t="shared" si="91"/>
        <v/>
      </c>
      <c r="AJ82" s="35" t="str">
        <f t="shared" si="92"/>
        <v/>
      </c>
      <c r="AK82" s="39" t="str">
        <f t="shared" si="130"/>
        <v/>
      </c>
      <c r="AL82" s="310">
        <v>83</v>
      </c>
      <c r="AM82" s="23" t="str">
        <f t="shared" si="93"/>
        <v/>
      </c>
      <c r="AN82" s="20" t="str">
        <f t="shared" si="94"/>
        <v/>
      </c>
      <c r="AO82" s="21" t="str">
        <f t="shared" si="131"/>
        <v/>
      </c>
      <c r="AP82" s="17" t="str">
        <f t="shared" si="132"/>
        <v/>
      </c>
      <c r="AQ82" s="31" t="str">
        <f t="shared" si="133"/>
        <v/>
      </c>
      <c r="AR82" s="20" t="str">
        <f t="shared" si="95"/>
        <v/>
      </c>
      <c r="AS82" s="35" t="str">
        <f t="shared" si="96"/>
        <v/>
      </c>
      <c r="AT82" s="39" t="str">
        <f t="shared" si="134"/>
        <v/>
      </c>
      <c r="AU82" s="310">
        <v>83</v>
      </c>
      <c r="AV82" s="23" t="str">
        <f t="shared" si="97"/>
        <v/>
      </c>
      <c r="AW82" s="20" t="str">
        <f t="shared" si="98"/>
        <v/>
      </c>
      <c r="AX82" s="21" t="str">
        <f t="shared" si="135"/>
        <v/>
      </c>
      <c r="AY82" s="17" t="str">
        <f t="shared" si="136"/>
        <v/>
      </c>
      <c r="AZ82" s="31" t="str">
        <f t="shared" si="137"/>
        <v/>
      </c>
      <c r="BA82" s="20" t="str">
        <f t="shared" si="99"/>
        <v/>
      </c>
      <c r="BB82" s="35" t="str">
        <f t="shared" si="100"/>
        <v/>
      </c>
      <c r="BC82" s="39" t="str">
        <f t="shared" si="138"/>
        <v/>
      </c>
      <c r="BD82" s="310">
        <v>83</v>
      </c>
      <c r="BE82" s="23" t="str">
        <f t="shared" si="101"/>
        <v/>
      </c>
      <c r="BF82" s="20" t="str">
        <f t="shared" si="102"/>
        <v/>
      </c>
      <c r="BG82" s="21" t="str">
        <f t="shared" si="139"/>
        <v/>
      </c>
      <c r="BH82" s="17" t="str">
        <f t="shared" si="140"/>
        <v/>
      </c>
      <c r="BI82" s="31" t="str">
        <f t="shared" si="141"/>
        <v/>
      </c>
      <c r="BJ82" s="20" t="str">
        <f t="shared" si="103"/>
        <v/>
      </c>
      <c r="BK82" s="35" t="str">
        <f t="shared" si="104"/>
        <v/>
      </c>
      <c r="BL82" s="39" t="str">
        <f t="shared" si="142"/>
        <v/>
      </c>
      <c r="BM82" s="310">
        <v>83</v>
      </c>
      <c r="BN82" s="23" t="str">
        <f t="shared" si="105"/>
        <v/>
      </c>
      <c r="BO82" s="20" t="str">
        <f t="shared" si="106"/>
        <v/>
      </c>
      <c r="BP82" s="21" t="str">
        <f t="shared" si="143"/>
        <v/>
      </c>
      <c r="BQ82" s="17" t="str">
        <f t="shared" si="144"/>
        <v/>
      </c>
      <c r="BR82" s="31" t="str">
        <f t="shared" si="145"/>
        <v/>
      </c>
      <c r="BS82" s="20" t="str">
        <f t="shared" si="107"/>
        <v/>
      </c>
      <c r="BT82" s="35" t="str">
        <f t="shared" si="108"/>
        <v/>
      </c>
      <c r="BU82" s="39" t="str">
        <f t="shared" si="146"/>
        <v/>
      </c>
      <c r="BV82" s="2">
        <v>83</v>
      </c>
      <c r="BX82" s="50">
        <v>83</v>
      </c>
      <c r="BY82" s="63">
        <f t="shared" si="109"/>
        <v>0</v>
      </c>
      <c r="BZ82" s="63">
        <f t="shared" si="147"/>
        <v>26.9</v>
      </c>
      <c r="CA82" s="63" t="e">
        <f t="shared" si="148"/>
        <v>#DIV/0!</v>
      </c>
      <c r="CB82" s="64" t="e">
        <f t="shared" si="110"/>
        <v>#DIV/0!</v>
      </c>
      <c r="CC82" s="65" t="e">
        <f t="shared" si="149"/>
        <v>#DIV/0!</v>
      </c>
      <c r="CD82" s="52">
        <f t="shared" si="150"/>
        <v>11.8317351</v>
      </c>
      <c r="CE82" s="13" t="e">
        <f t="shared" si="77"/>
        <v>#DIV/0!</v>
      </c>
      <c r="CF82" s="14" t="e">
        <f t="shared" si="78"/>
        <v>#DIV/0!</v>
      </c>
      <c r="CG82" s="53" t="e">
        <f t="shared" si="151"/>
        <v>#DIV/0!</v>
      </c>
      <c r="CH82" s="12"/>
      <c r="CI82" s="50">
        <v>83</v>
      </c>
      <c r="CJ82" s="63">
        <f t="shared" si="79"/>
        <v>0</v>
      </c>
      <c r="CK82" s="63">
        <f t="shared" si="79"/>
        <v>26.9</v>
      </c>
      <c r="CL82" s="63" t="e">
        <f t="shared" si="79"/>
        <v>#DIV/0!</v>
      </c>
      <c r="CM82" s="63" t="e">
        <f t="shared" si="79"/>
        <v>#DIV/0!</v>
      </c>
      <c r="CN82" s="73" t="e">
        <f t="shared" si="79"/>
        <v>#DIV/0!</v>
      </c>
      <c r="CO82" s="63" t="e">
        <f t="shared" si="152"/>
        <v>#DIV/0!</v>
      </c>
      <c r="CP82" s="73" t="e">
        <f t="shared" si="153"/>
        <v>#DIV/0!</v>
      </c>
    </row>
    <row r="83" spans="1:94" ht="15" customHeight="1">
      <c r="A83" s="2">
        <v>84</v>
      </c>
      <c r="B83" s="22">
        <f t="shared" si="80"/>
        <v>0</v>
      </c>
      <c r="C83" s="15">
        <f t="shared" si="111"/>
        <v>27</v>
      </c>
      <c r="D83" s="77" t="e">
        <f t="shared" si="112"/>
        <v>#DIV/0!</v>
      </c>
      <c r="E83" s="16" t="e">
        <f t="shared" si="113"/>
        <v>#DIV/0!</v>
      </c>
      <c r="F83" s="17" t="e">
        <f t="shared" si="114"/>
        <v>#DIV/0!</v>
      </c>
      <c r="G83" s="31">
        <f t="shared" si="115"/>
        <v>11.874209</v>
      </c>
      <c r="H83" s="20" t="e">
        <f t="shared" si="116"/>
        <v>#DIV/0!</v>
      </c>
      <c r="I83" s="35" t="e">
        <f t="shared" si="117"/>
        <v>#DIV/0!</v>
      </c>
      <c r="J83" s="39" t="e">
        <f t="shared" si="118"/>
        <v>#DIV/0!</v>
      </c>
      <c r="K83" s="310">
        <v>84</v>
      </c>
      <c r="L83" s="23" t="str">
        <f t="shared" si="81"/>
        <v/>
      </c>
      <c r="M83" s="20" t="str">
        <f t="shared" si="82"/>
        <v/>
      </c>
      <c r="N83" s="16" t="str">
        <f t="shared" si="119"/>
        <v/>
      </c>
      <c r="O83" s="17" t="str">
        <f t="shared" si="120"/>
        <v/>
      </c>
      <c r="P83" s="31" t="str">
        <f t="shared" si="121"/>
        <v/>
      </c>
      <c r="Q83" s="20" t="str">
        <f t="shared" si="83"/>
        <v/>
      </c>
      <c r="R83" s="35" t="str">
        <f t="shared" si="84"/>
        <v/>
      </c>
      <c r="S83" s="39" t="str">
        <f t="shared" si="122"/>
        <v/>
      </c>
      <c r="T83" s="310">
        <v>84</v>
      </c>
      <c r="U83" s="23" t="str">
        <f t="shared" si="85"/>
        <v/>
      </c>
      <c r="V83" s="20" t="str">
        <f t="shared" si="86"/>
        <v/>
      </c>
      <c r="W83" s="21" t="str">
        <f t="shared" si="123"/>
        <v/>
      </c>
      <c r="X83" s="17" t="str">
        <f t="shared" si="124"/>
        <v/>
      </c>
      <c r="Y83" s="31" t="str">
        <f t="shared" si="125"/>
        <v/>
      </c>
      <c r="Z83" s="20" t="str">
        <f t="shared" si="87"/>
        <v/>
      </c>
      <c r="AA83" s="35" t="str">
        <f t="shared" si="88"/>
        <v/>
      </c>
      <c r="AB83" s="39" t="str">
        <f t="shared" si="126"/>
        <v/>
      </c>
      <c r="AC83" s="310">
        <v>84</v>
      </c>
      <c r="AD83" s="23" t="str">
        <f t="shared" si="89"/>
        <v/>
      </c>
      <c r="AE83" s="20" t="str">
        <f t="shared" si="90"/>
        <v/>
      </c>
      <c r="AF83" s="21" t="str">
        <f t="shared" si="127"/>
        <v/>
      </c>
      <c r="AG83" s="17" t="str">
        <f t="shared" si="128"/>
        <v/>
      </c>
      <c r="AH83" s="31" t="str">
        <f t="shared" si="129"/>
        <v/>
      </c>
      <c r="AI83" s="20" t="str">
        <f t="shared" si="91"/>
        <v/>
      </c>
      <c r="AJ83" s="35" t="str">
        <f t="shared" si="92"/>
        <v/>
      </c>
      <c r="AK83" s="39" t="str">
        <f t="shared" si="130"/>
        <v/>
      </c>
      <c r="AL83" s="310">
        <v>84</v>
      </c>
      <c r="AM83" s="23" t="str">
        <f t="shared" si="93"/>
        <v/>
      </c>
      <c r="AN83" s="20" t="str">
        <f t="shared" si="94"/>
        <v/>
      </c>
      <c r="AO83" s="21" t="str">
        <f t="shared" si="131"/>
        <v/>
      </c>
      <c r="AP83" s="17" t="str">
        <f t="shared" si="132"/>
        <v/>
      </c>
      <c r="AQ83" s="31" t="str">
        <f t="shared" si="133"/>
        <v/>
      </c>
      <c r="AR83" s="20" t="str">
        <f t="shared" si="95"/>
        <v/>
      </c>
      <c r="AS83" s="35" t="str">
        <f t="shared" si="96"/>
        <v/>
      </c>
      <c r="AT83" s="39" t="str">
        <f t="shared" si="134"/>
        <v/>
      </c>
      <c r="AU83" s="310">
        <v>84</v>
      </c>
      <c r="AV83" s="23" t="str">
        <f t="shared" si="97"/>
        <v/>
      </c>
      <c r="AW83" s="20" t="str">
        <f t="shared" si="98"/>
        <v/>
      </c>
      <c r="AX83" s="21" t="str">
        <f t="shared" si="135"/>
        <v/>
      </c>
      <c r="AY83" s="17" t="str">
        <f t="shared" si="136"/>
        <v/>
      </c>
      <c r="AZ83" s="31" t="str">
        <f t="shared" si="137"/>
        <v/>
      </c>
      <c r="BA83" s="20" t="str">
        <f t="shared" si="99"/>
        <v/>
      </c>
      <c r="BB83" s="35" t="str">
        <f t="shared" si="100"/>
        <v/>
      </c>
      <c r="BC83" s="39" t="str">
        <f t="shared" si="138"/>
        <v/>
      </c>
      <c r="BD83" s="310">
        <v>84</v>
      </c>
      <c r="BE83" s="23" t="str">
        <f t="shared" si="101"/>
        <v/>
      </c>
      <c r="BF83" s="20" t="str">
        <f t="shared" si="102"/>
        <v/>
      </c>
      <c r="BG83" s="21" t="str">
        <f t="shared" si="139"/>
        <v/>
      </c>
      <c r="BH83" s="17" t="str">
        <f t="shared" si="140"/>
        <v/>
      </c>
      <c r="BI83" s="31" t="str">
        <f t="shared" si="141"/>
        <v/>
      </c>
      <c r="BJ83" s="20" t="str">
        <f t="shared" si="103"/>
        <v/>
      </c>
      <c r="BK83" s="35" t="str">
        <f t="shared" si="104"/>
        <v/>
      </c>
      <c r="BL83" s="39" t="str">
        <f t="shared" si="142"/>
        <v/>
      </c>
      <c r="BM83" s="310">
        <v>84</v>
      </c>
      <c r="BN83" s="23" t="str">
        <f t="shared" si="105"/>
        <v/>
      </c>
      <c r="BO83" s="20" t="str">
        <f t="shared" si="106"/>
        <v/>
      </c>
      <c r="BP83" s="21" t="str">
        <f t="shared" si="143"/>
        <v/>
      </c>
      <c r="BQ83" s="17" t="str">
        <f t="shared" si="144"/>
        <v/>
      </c>
      <c r="BR83" s="31" t="str">
        <f t="shared" si="145"/>
        <v/>
      </c>
      <c r="BS83" s="20" t="str">
        <f t="shared" si="107"/>
        <v/>
      </c>
      <c r="BT83" s="35" t="str">
        <f t="shared" si="108"/>
        <v/>
      </c>
      <c r="BU83" s="39" t="str">
        <f t="shared" si="146"/>
        <v/>
      </c>
      <c r="BV83" s="2">
        <v>84</v>
      </c>
      <c r="BX83" s="50">
        <v>84</v>
      </c>
      <c r="BY83" s="63">
        <f t="shared" si="109"/>
        <v>0</v>
      </c>
      <c r="BZ83" s="63">
        <f t="shared" si="147"/>
        <v>27</v>
      </c>
      <c r="CA83" s="63" t="e">
        <f t="shared" si="148"/>
        <v>#DIV/0!</v>
      </c>
      <c r="CB83" s="64" t="e">
        <f t="shared" si="110"/>
        <v>#DIV/0!</v>
      </c>
      <c r="CC83" s="65" t="e">
        <f t="shared" si="149"/>
        <v>#DIV/0!</v>
      </c>
      <c r="CD83" s="52">
        <f t="shared" si="150"/>
        <v>11.874209</v>
      </c>
      <c r="CE83" s="13" t="e">
        <f t="shared" si="77"/>
        <v>#DIV/0!</v>
      </c>
      <c r="CF83" s="14" t="e">
        <f t="shared" si="78"/>
        <v>#DIV/0!</v>
      </c>
      <c r="CG83" s="53" t="e">
        <f t="shared" si="151"/>
        <v>#DIV/0!</v>
      </c>
      <c r="CH83" s="12"/>
      <c r="CI83" s="50">
        <v>84</v>
      </c>
      <c r="CJ83" s="63">
        <f t="shared" si="79"/>
        <v>0</v>
      </c>
      <c r="CK83" s="63">
        <f t="shared" si="79"/>
        <v>27</v>
      </c>
      <c r="CL83" s="63" t="e">
        <f t="shared" si="79"/>
        <v>#DIV/0!</v>
      </c>
      <c r="CM83" s="63" t="e">
        <f t="shared" si="79"/>
        <v>#DIV/0!</v>
      </c>
      <c r="CN83" s="73" t="e">
        <f t="shared" si="79"/>
        <v>#DIV/0!</v>
      </c>
      <c r="CO83" s="63" t="e">
        <f t="shared" si="152"/>
        <v>#DIV/0!</v>
      </c>
      <c r="CP83" s="73" t="e">
        <f t="shared" si="153"/>
        <v>#DIV/0!</v>
      </c>
    </row>
    <row r="84" spans="1:94" ht="15" customHeight="1">
      <c r="A84" s="2">
        <v>85</v>
      </c>
      <c r="B84" s="22">
        <f t="shared" si="80"/>
        <v>0</v>
      </c>
      <c r="C84" s="15">
        <f t="shared" si="111"/>
        <v>27.1</v>
      </c>
      <c r="D84" s="77" t="e">
        <f t="shared" si="112"/>
        <v>#DIV/0!</v>
      </c>
      <c r="E84" s="16" t="e">
        <f t="shared" si="113"/>
        <v>#DIV/0!</v>
      </c>
      <c r="F84" s="17" t="e">
        <f t="shared" si="114"/>
        <v>#DIV/0!</v>
      </c>
      <c r="G84" s="31">
        <f t="shared" si="115"/>
        <v>11.916682900000001</v>
      </c>
      <c r="H84" s="20" t="e">
        <f t="shared" si="116"/>
        <v>#DIV/0!</v>
      </c>
      <c r="I84" s="35" t="e">
        <f t="shared" si="117"/>
        <v>#DIV/0!</v>
      </c>
      <c r="J84" s="39" t="e">
        <f t="shared" si="118"/>
        <v>#DIV/0!</v>
      </c>
      <c r="K84" s="310">
        <v>85</v>
      </c>
      <c r="L84" s="23" t="str">
        <f t="shared" si="81"/>
        <v/>
      </c>
      <c r="M84" s="20" t="str">
        <f t="shared" si="82"/>
        <v/>
      </c>
      <c r="N84" s="16" t="str">
        <f t="shared" si="119"/>
        <v/>
      </c>
      <c r="O84" s="17" t="str">
        <f t="shared" si="120"/>
        <v/>
      </c>
      <c r="P84" s="31" t="str">
        <f t="shared" si="121"/>
        <v/>
      </c>
      <c r="Q84" s="20" t="str">
        <f t="shared" si="83"/>
        <v/>
      </c>
      <c r="R84" s="35" t="str">
        <f t="shared" si="84"/>
        <v/>
      </c>
      <c r="S84" s="39" t="str">
        <f t="shared" si="122"/>
        <v/>
      </c>
      <c r="T84" s="310">
        <v>85</v>
      </c>
      <c r="U84" s="23" t="str">
        <f t="shared" si="85"/>
        <v/>
      </c>
      <c r="V84" s="20" t="str">
        <f t="shared" si="86"/>
        <v/>
      </c>
      <c r="W84" s="21" t="str">
        <f t="shared" si="123"/>
        <v/>
      </c>
      <c r="X84" s="17" t="str">
        <f t="shared" si="124"/>
        <v/>
      </c>
      <c r="Y84" s="31" t="str">
        <f t="shared" si="125"/>
        <v/>
      </c>
      <c r="Z84" s="20" t="str">
        <f t="shared" si="87"/>
        <v/>
      </c>
      <c r="AA84" s="35" t="str">
        <f t="shared" si="88"/>
        <v/>
      </c>
      <c r="AB84" s="39" t="str">
        <f t="shared" si="126"/>
        <v/>
      </c>
      <c r="AC84" s="310">
        <v>85</v>
      </c>
      <c r="AD84" s="23" t="str">
        <f t="shared" si="89"/>
        <v/>
      </c>
      <c r="AE84" s="20" t="str">
        <f t="shared" si="90"/>
        <v/>
      </c>
      <c r="AF84" s="21" t="str">
        <f t="shared" si="127"/>
        <v/>
      </c>
      <c r="AG84" s="17" t="str">
        <f t="shared" si="128"/>
        <v/>
      </c>
      <c r="AH84" s="31" t="str">
        <f t="shared" si="129"/>
        <v/>
      </c>
      <c r="AI84" s="20" t="str">
        <f t="shared" si="91"/>
        <v/>
      </c>
      <c r="AJ84" s="35" t="str">
        <f t="shared" si="92"/>
        <v/>
      </c>
      <c r="AK84" s="39" t="str">
        <f t="shared" si="130"/>
        <v/>
      </c>
      <c r="AL84" s="310">
        <v>85</v>
      </c>
      <c r="AM84" s="23" t="str">
        <f t="shared" si="93"/>
        <v/>
      </c>
      <c r="AN84" s="20" t="str">
        <f t="shared" si="94"/>
        <v/>
      </c>
      <c r="AO84" s="21" t="str">
        <f t="shared" si="131"/>
        <v/>
      </c>
      <c r="AP84" s="17" t="str">
        <f t="shared" si="132"/>
        <v/>
      </c>
      <c r="AQ84" s="31" t="str">
        <f t="shared" si="133"/>
        <v/>
      </c>
      <c r="AR84" s="20" t="str">
        <f t="shared" si="95"/>
        <v/>
      </c>
      <c r="AS84" s="35" t="str">
        <f t="shared" si="96"/>
        <v/>
      </c>
      <c r="AT84" s="39" t="str">
        <f t="shared" si="134"/>
        <v/>
      </c>
      <c r="AU84" s="310">
        <v>85</v>
      </c>
      <c r="AV84" s="23" t="str">
        <f t="shared" si="97"/>
        <v/>
      </c>
      <c r="AW84" s="20" t="str">
        <f t="shared" si="98"/>
        <v/>
      </c>
      <c r="AX84" s="21" t="str">
        <f t="shared" si="135"/>
        <v/>
      </c>
      <c r="AY84" s="17" t="str">
        <f t="shared" si="136"/>
        <v/>
      </c>
      <c r="AZ84" s="31" t="str">
        <f t="shared" si="137"/>
        <v/>
      </c>
      <c r="BA84" s="20" t="str">
        <f t="shared" si="99"/>
        <v/>
      </c>
      <c r="BB84" s="35" t="str">
        <f t="shared" si="100"/>
        <v/>
      </c>
      <c r="BC84" s="39" t="str">
        <f t="shared" si="138"/>
        <v/>
      </c>
      <c r="BD84" s="310">
        <v>85</v>
      </c>
      <c r="BE84" s="23" t="str">
        <f t="shared" si="101"/>
        <v/>
      </c>
      <c r="BF84" s="20" t="str">
        <f t="shared" si="102"/>
        <v/>
      </c>
      <c r="BG84" s="21" t="str">
        <f t="shared" si="139"/>
        <v/>
      </c>
      <c r="BH84" s="17" t="str">
        <f t="shared" si="140"/>
        <v/>
      </c>
      <c r="BI84" s="31" t="str">
        <f t="shared" si="141"/>
        <v/>
      </c>
      <c r="BJ84" s="20" t="str">
        <f t="shared" si="103"/>
        <v/>
      </c>
      <c r="BK84" s="35" t="str">
        <f t="shared" si="104"/>
        <v/>
      </c>
      <c r="BL84" s="39" t="str">
        <f t="shared" si="142"/>
        <v/>
      </c>
      <c r="BM84" s="310">
        <v>85</v>
      </c>
      <c r="BN84" s="23" t="str">
        <f t="shared" si="105"/>
        <v/>
      </c>
      <c r="BO84" s="20" t="str">
        <f t="shared" si="106"/>
        <v/>
      </c>
      <c r="BP84" s="21" t="str">
        <f t="shared" si="143"/>
        <v/>
      </c>
      <c r="BQ84" s="17" t="str">
        <f t="shared" si="144"/>
        <v/>
      </c>
      <c r="BR84" s="31" t="str">
        <f t="shared" si="145"/>
        <v/>
      </c>
      <c r="BS84" s="20" t="str">
        <f t="shared" si="107"/>
        <v/>
      </c>
      <c r="BT84" s="35" t="str">
        <f t="shared" si="108"/>
        <v/>
      </c>
      <c r="BU84" s="39" t="str">
        <f t="shared" si="146"/>
        <v/>
      </c>
      <c r="BV84" s="2">
        <v>85</v>
      </c>
      <c r="BX84" s="50">
        <v>85</v>
      </c>
      <c r="BY84" s="63">
        <f t="shared" si="109"/>
        <v>0</v>
      </c>
      <c r="BZ84" s="63">
        <f t="shared" si="147"/>
        <v>27.1</v>
      </c>
      <c r="CA84" s="63" t="e">
        <f t="shared" si="148"/>
        <v>#DIV/0!</v>
      </c>
      <c r="CB84" s="64" t="e">
        <f t="shared" si="110"/>
        <v>#DIV/0!</v>
      </c>
      <c r="CC84" s="65" t="e">
        <f t="shared" si="149"/>
        <v>#DIV/0!</v>
      </c>
      <c r="CD84" s="52">
        <f t="shared" si="150"/>
        <v>11.916682900000001</v>
      </c>
      <c r="CE84" s="13" t="e">
        <f t="shared" si="77"/>
        <v>#DIV/0!</v>
      </c>
      <c r="CF84" s="14" t="e">
        <f t="shared" si="78"/>
        <v>#DIV/0!</v>
      </c>
      <c r="CG84" s="53" t="e">
        <f t="shared" si="151"/>
        <v>#DIV/0!</v>
      </c>
      <c r="CH84" s="12"/>
      <c r="CI84" s="50">
        <v>85</v>
      </c>
      <c r="CJ84" s="63">
        <f t="shared" si="79"/>
        <v>0</v>
      </c>
      <c r="CK84" s="63">
        <f t="shared" si="79"/>
        <v>27.1</v>
      </c>
      <c r="CL84" s="63" t="e">
        <f t="shared" si="79"/>
        <v>#DIV/0!</v>
      </c>
      <c r="CM84" s="63" t="e">
        <f t="shared" si="79"/>
        <v>#DIV/0!</v>
      </c>
      <c r="CN84" s="73" t="e">
        <f t="shared" si="79"/>
        <v>#DIV/0!</v>
      </c>
      <c r="CO84" s="63" t="e">
        <f t="shared" si="152"/>
        <v>#DIV/0!</v>
      </c>
      <c r="CP84" s="73" t="e">
        <f t="shared" si="153"/>
        <v>#DIV/0!</v>
      </c>
    </row>
    <row r="85" spans="1:94" ht="15" customHeight="1">
      <c r="A85" s="2">
        <v>86</v>
      </c>
      <c r="B85" s="22">
        <f t="shared" si="80"/>
        <v>0</v>
      </c>
      <c r="C85" s="15">
        <f t="shared" si="111"/>
        <v>27.2</v>
      </c>
      <c r="D85" s="77" t="e">
        <f t="shared" si="112"/>
        <v>#DIV/0!</v>
      </c>
      <c r="E85" s="16" t="e">
        <f t="shared" si="113"/>
        <v>#DIV/0!</v>
      </c>
      <c r="F85" s="17" t="e">
        <f t="shared" si="114"/>
        <v>#DIV/0!</v>
      </c>
      <c r="G85" s="31">
        <f t="shared" si="115"/>
        <v>11.959156800000001</v>
      </c>
      <c r="H85" s="20" t="e">
        <f t="shared" si="116"/>
        <v>#DIV/0!</v>
      </c>
      <c r="I85" s="35" t="e">
        <f t="shared" si="117"/>
        <v>#DIV/0!</v>
      </c>
      <c r="J85" s="39" t="e">
        <f t="shared" si="118"/>
        <v>#DIV/0!</v>
      </c>
      <c r="K85" s="310">
        <v>86</v>
      </c>
      <c r="L85" s="23" t="str">
        <f t="shared" si="81"/>
        <v/>
      </c>
      <c r="M85" s="20" t="str">
        <f t="shared" si="82"/>
        <v/>
      </c>
      <c r="N85" s="16" t="str">
        <f t="shared" si="119"/>
        <v/>
      </c>
      <c r="O85" s="17" t="str">
        <f t="shared" si="120"/>
        <v/>
      </c>
      <c r="P85" s="31" t="str">
        <f t="shared" si="121"/>
        <v/>
      </c>
      <c r="Q85" s="20" t="str">
        <f t="shared" si="83"/>
        <v/>
      </c>
      <c r="R85" s="35" t="str">
        <f t="shared" si="84"/>
        <v/>
      </c>
      <c r="S85" s="39" t="str">
        <f t="shared" si="122"/>
        <v/>
      </c>
      <c r="T85" s="310">
        <v>86</v>
      </c>
      <c r="U85" s="23" t="str">
        <f t="shared" si="85"/>
        <v/>
      </c>
      <c r="V85" s="20" t="str">
        <f t="shared" si="86"/>
        <v/>
      </c>
      <c r="W85" s="21" t="str">
        <f t="shared" si="123"/>
        <v/>
      </c>
      <c r="X85" s="17" t="str">
        <f t="shared" si="124"/>
        <v/>
      </c>
      <c r="Y85" s="31" t="str">
        <f t="shared" si="125"/>
        <v/>
      </c>
      <c r="Z85" s="20" t="str">
        <f t="shared" si="87"/>
        <v/>
      </c>
      <c r="AA85" s="35" t="str">
        <f t="shared" si="88"/>
        <v/>
      </c>
      <c r="AB85" s="39" t="str">
        <f t="shared" si="126"/>
        <v/>
      </c>
      <c r="AC85" s="310">
        <v>86</v>
      </c>
      <c r="AD85" s="23" t="str">
        <f t="shared" si="89"/>
        <v/>
      </c>
      <c r="AE85" s="20" t="str">
        <f t="shared" si="90"/>
        <v/>
      </c>
      <c r="AF85" s="21" t="str">
        <f t="shared" si="127"/>
        <v/>
      </c>
      <c r="AG85" s="17" t="str">
        <f t="shared" si="128"/>
        <v/>
      </c>
      <c r="AH85" s="31" t="str">
        <f t="shared" si="129"/>
        <v/>
      </c>
      <c r="AI85" s="20" t="str">
        <f t="shared" si="91"/>
        <v/>
      </c>
      <c r="AJ85" s="35" t="str">
        <f t="shared" si="92"/>
        <v/>
      </c>
      <c r="AK85" s="39" t="str">
        <f t="shared" si="130"/>
        <v/>
      </c>
      <c r="AL85" s="310">
        <v>86</v>
      </c>
      <c r="AM85" s="23" t="str">
        <f t="shared" si="93"/>
        <v/>
      </c>
      <c r="AN85" s="20" t="str">
        <f t="shared" si="94"/>
        <v/>
      </c>
      <c r="AO85" s="21" t="str">
        <f t="shared" si="131"/>
        <v/>
      </c>
      <c r="AP85" s="17" t="str">
        <f t="shared" si="132"/>
        <v/>
      </c>
      <c r="AQ85" s="31" t="str">
        <f t="shared" si="133"/>
        <v/>
      </c>
      <c r="AR85" s="20" t="str">
        <f t="shared" si="95"/>
        <v/>
      </c>
      <c r="AS85" s="35" t="str">
        <f t="shared" si="96"/>
        <v/>
      </c>
      <c r="AT85" s="39" t="str">
        <f t="shared" si="134"/>
        <v/>
      </c>
      <c r="AU85" s="310">
        <v>86</v>
      </c>
      <c r="AV85" s="23" t="str">
        <f t="shared" si="97"/>
        <v/>
      </c>
      <c r="AW85" s="20" t="str">
        <f t="shared" si="98"/>
        <v/>
      </c>
      <c r="AX85" s="21" t="str">
        <f t="shared" si="135"/>
        <v/>
      </c>
      <c r="AY85" s="17" t="str">
        <f t="shared" si="136"/>
        <v/>
      </c>
      <c r="AZ85" s="31" t="str">
        <f t="shared" si="137"/>
        <v/>
      </c>
      <c r="BA85" s="20" t="str">
        <f t="shared" si="99"/>
        <v/>
      </c>
      <c r="BB85" s="35" t="str">
        <f t="shared" si="100"/>
        <v/>
      </c>
      <c r="BC85" s="39" t="str">
        <f t="shared" si="138"/>
        <v/>
      </c>
      <c r="BD85" s="310">
        <v>86</v>
      </c>
      <c r="BE85" s="23" t="str">
        <f t="shared" si="101"/>
        <v/>
      </c>
      <c r="BF85" s="20" t="str">
        <f t="shared" si="102"/>
        <v/>
      </c>
      <c r="BG85" s="21" t="str">
        <f t="shared" si="139"/>
        <v/>
      </c>
      <c r="BH85" s="17" t="str">
        <f t="shared" si="140"/>
        <v/>
      </c>
      <c r="BI85" s="31" t="str">
        <f t="shared" si="141"/>
        <v/>
      </c>
      <c r="BJ85" s="20" t="str">
        <f t="shared" si="103"/>
        <v/>
      </c>
      <c r="BK85" s="35" t="str">
        <f t="shared" si="104"/>
        <v/>
      </c>
      <c r="BL85" s="39" t="str">
        <f t="shared" si="142"/>
        <v/>
      </c>
      <c r="BM85" s="310">
        <v>86</v>
      </c>
      <c r="BN85" s="23" t="str">
        <f t="shared" si="105"/>
        <v/>
      </c>
      <c r="BO85" s="20" t="str">
        <f t="shared" si="106"/>
        <v/>
      </c>
      <c r="BP85" s="21" t="str">
        <f t="shared" si="143"/>
        <v/>
      </c>
      <c r="BQ85" s="17" t="str">
        <f t="shared" si="144"/>
        <v/>
      </c>
      <c r="BR85" s="31" t="str">
        <f t="shared" si="145"/>
        <v/>
      </c>
      <c r="BS85" s="20" t="str">
        <f t="shared" si="107"/>
        <v/>
      </c>
      <c r="BT85" s="35" t="str">
        <f t="shared" si="108"/>
        <v/>
      </c>
      <c r="BU85" s="39" t="str">
        <f t="shared" si="146"/>
        <v/>
      </c>
      <c r="BV85" s="2">
        <v>86</v>
      </c>
      <c r="BX85" s="50">
        <v>86</v>
      </c>
      <c r="BY85" s="63">
        <f t="shared" si="109"/>
        <v>0</v>
      </c>
      <c r="BZ85" s="63">
        <f t="shared" si="147"/>
        <v>27.2</v>
      </c>
      <c r="CA85" s="63" t="e">
        <f t="shared" si="148"/>
        <v>#DIV/0!</v>
      </c>
      <c r="CB85" s="64" t="e">
        <f t="shared" si="110"/>
        <v>#DIV/0!</v>
      </c>
      <c r="CC85" s="65" t="e">
        <f t="shared" si="149"/>
        <v>#DIV/0!</v>
      </c>
      <c r="CD85" s="52">
        <f t="shared" si="150"/>
        <v>11.959156800000001</v>
      </c>
      <c r="CE85" s="13" t="e">
        <f t="shared" si="77"/>
        <v>#DIV/0!</v>
      </c>
      <c r="CF85" s="14" t="e">
        <f t="shared" si="78"/>
        <v>#DIV/0!</v>
      </c>
      <c r="CG85" s="53" t="e">
        <f t="shared" si="151"/>
        <v>#DIV/0!</v>
      </c>
      <c r="CH85" s="12"/>
      <c r="CI85" s="50">
        <v>86</v>
      </c>
      <c r="CJ85" s="63">
        <f t="shared" si="79"/>
        <v>0</v>
      </c>
      <c r="CK85" s="63">
        <f t="shared" si="79"/>
        <v>27.2</v>
      </c>
      <c r="CL85" s="63" t="e">
        <f t="shared" si="79"/>
        <v>#DIV/0!</v>
      </c>
      <c r="CM85" s="63" t="e">
        <f t="shared" si="79"/>
        <v>#DIV/0!</v>
      </c>
      <c r="CN85" s="73" t="e">
        <f t="shared" si="79"/>
        <v>#DIV/0!</v>
      </c>
      <c r="CO85" s="63" t="e">
        <f t="shared" si="152"/>
        <v>#DIV/0!</v>
      </c>
      <c r="CP85" s="73" t="e">
        <f t="shared" si="153"/>
        <v>#DIV/0!</v>
      </c>
    </row>
    <row r="86" spans="1:94" ht="15" customHeight="1">
      <c r="A86" s="2">
        <v>87</v>
      </c>
      <c r="B86" s="22">
        <f t="shared" si="80"/>
        <v>0</v>
      </c>
      <c r="C86" s="15">
        <f t="shared" si="111"/>
        <v>27.2</v>
      </c>
      <c r="D86" s="77" t="e">
        <f t="shared" si="112"/>
        <v>#DIV/0!</v>
      </c>
      <c r="E86" s="16" t="e">
        <f t="shared" si="113"/>
        <v>#DIV/0!</v>
      </c>
      <c r="F86" s="17" t="e">
        <f t="shared" si="114"/>
        <v>#DIV/0!</v>
      </c>
      <c r="G86" s="31">
        <f t="shared" si="115"/>
        <v>11.959156800000001</v>
      </c>
      <c r="H86" s="20" t="e">
        <f t="shared" si="116"/>
        <v>#DIV/0!</v>
      </c>
      <c r="I86" s="35" t="e">
        <f t="shared" si="117"/>
        <v>#DIV/0!</v>
      </c>
      <c r="J86" s="39" t="e">
        <f t="shared" si="118"/>
        <v>#DIV/0!</v>
      </c>
      <c r="K86" s="310">
        <v>87</v>
      </c>
      <c r="L86" s="23" t="str">
        <f t="shared" si="81"/>
        <v/>
      </c>
      <c r="M86" s="20" t="str">
        <f t="shared" si="82"/>
        <v/>
      </c>
      <c r="N86" s="16" t="str">
        <f t="shared" si="119"/>
        <v/>
      </c>
      <c r="O86" s="17" t="str">
        <f t="shared" si="120"/>
        <v/>
      </c>
      <c r="P86" s="31" t="str">
        <f t="shared" si="121"/>
        <v/>
      </c>
      <c r="Q86" s="20" t="str">
        <f t="shared" si="83"/>
        <v/>
      </c>
      <c r="R86" s="35" t="str">
        <f t="shared" si="84"/>
        <v/>
      </c>
      <c r="S86" s="39" t="str">
        <f t="shared" si="122"/>
        <v/>
      </c>
      <c r="T86" s="310">
        <v>87</v>
      </c>
      <c r="U86" s="23" t="str">
        <f t="shared" si="85"/>
        <v/>
      </c>
      <c r="V86" s="20" t="str">
        <f t="shared" si="86"/>
        <v/>
      </c>
      <c r="W86" s="21" t="str">
        <f t="shared" si="123"/>
        <v/>
      </c>
      <c r="X86" s="17" t="str">
        <f t="shared" si="124"/>
        <v/>
      </c>
      <c r="Y86" s="31" t="str">
        <f t="shared" si="125"/>
        <v/>
      </c>
      <c r="Z86" s="20" t="str">
        <f t="shared" si="87"/>
        <v/>
      </c>
      <c r="AA86" s="35" t="str">
        <f t="shared" si="88"/>
        <v/>
      </c>
      <c r="AB86" s="39" t="str">
        <f t="shared" si="126"/>
        <v/>
      </c>
      <c r="AC86" s="310">
        <v>87</v>
      </c>
      <c r="AD86" s="23" t="str">
        <f t="shared" si="89"/>
        <v/>
      </c>
      <c r="AE86" s="20" t="str">
        <f t="shared" si="90"/>
        <v/>
      </c>
      <c r="AF86" s="21" t="str">
        <f t="shared" si="127"/>
        <v/>
      </c>
      <c r="AG86" s="17" t="str">
        <f t="shared" si="128"/>
        <v/>
      </c>
      <c r="AH86" s="31" t="str">
        <f t="shared" si="129"/>
        <v/>
      </c>
      <c r="AI86" s="20" t="str">
        <f t="shared" si="91"/>
        <v/>
      </c>
      <c r="AJ86" s="35" t="str">
        <f t="shared" si="92"/>
        <v/>
      </c>
      <c r="AK86" s="39" t="str">
        <f t="shared" si="130"/>
        <v/>
      </c>
      <c r="AL86" s="310">
        <v>87</v>
      </c>
      <c r="AM86" s="23" t="str">
        <f t="shared" si="93"/>
        <v/>
      </c>
      <c r="AN86" s="20" t="str">
        <f t="shared" si="94"/>
        <v/>
      </c>
      <c r="AO86" s="21" t="str">
        <f t="shared" si="131"/>
        <v/>
      </c>
      <c r="AP86" s="17" t="str">
        <f t="shared" si="132"/>
        <v/>
      </c>
      <c r="AQ86" s="31" t="str">
        <f t="shared" si="133"/>
        <v/>
      </c>
      <c r="AR86" s="20" t="str">
        <f t="shared" si="95"/>
        <v/>
      </c>
      <c r="AS86" s="35" t="str">
        <f t="shared" si="96"/>
        <v/>
      </c>
      <c r="AT86" s="39" t="str">
        <f t="shared" si="134"/>
        <v/>
      </c>
      <c r="AU86" s="310">
        <v>87</v>
      </c>
      <c r="AV86" s="23" t="str">
        <f t="shared" si="97"/>
        <v/>
      </c>
      <c r="AW86" s="20" t="str">
        <f t="shared" si="98"/>
        <v/>
      </c>
      <c r="AX86" s="21" t="str">
        <f t="shared" si="135"/>
        <v/>
      </c>
      <c r="AY86" s="17" t="str">
        <f t="shared" si="136"/>
        <v/>
      </c>
      <c r="AZ86" s="31" t="str">
        <f t="shared" si="137"/>
        <v/>
      </c>
      <c r="BA86" s="20" t="str">
        <f t="shared" si="99"/>
        <v/>
      </c>
      <c r="BB86" s="35" t="str">
        <f t="shared" si="100"/>
        <v/>
      </c>
      <c r="BC86" s="39" t="str">
        <f t="shared" si="138"/>
        <v/>
      </c>
      <c r="BD86" s="310">
        <v>87</v>
      </c>
      <c r="BE86" s="23" t="str">
        <f t="shared" si="101"/>
        <v/>
      </c>
      <c r="BF86" s="20" t="str">
        <f t="shared" si="102"/>
        <v/>
      </c>
      <c r="BG86" s="21" t="str">
        <f t="shared" si="139"/>
        <v/>
      </c>
      <c r="BH86" s="17" t="str">
        <f t="shared" si="140"/>
        <v/>
      </c>
      <c r="BI86" s="31" t="str">
        <f t="shared" si="141"/>
        <v/>
      </c>
      <c r="BJ86" s="20" t="str">
        <f t="shared" si="103"/>
        <v/>
      </c>
      <c r="BK86" s="35" t="str">
        <f t="shared" si="104"/>
        <v/>
      </c>
      <c r="BL86" s="39" t="str">
        <f t="shared" si="142"/>
        <v/>
      </c>
      <c r="BM86" s="310">
        <v>87</v>
      </c>
      <c r="BN86" s="23" t="str">
        <f t="shared" si="105"/>
        <v/>
      </c>
      <c r="BO86" s="20" t="str">
        <f t="shared" si="106"/>
        <v/>
      </c>
      <c r="BP86" s="21" t="str">
        <f t="shared" si="143"/>
        <v/>
      </c>
      <c r="BQ86" s="17" t="str">
        <f t="shared" si="144"/>
        <v/>
      </c>
      <c r="BR86" s="31" t="str">
        <f t="shared" si="145"/>
        <v/>
      </c>
      <c r="BS86" s="20" t="str">
        <f t="shared" si="107"/>
        <v/>
      </c>
      <c r="BT86" s="35" t="str">
        <f t="shared" si="108"/>
        <v/>
      </c>
      <c r="BU86" s="39" t="str">
        <f t="shared" si="146"/>
        <v/>
      </c>
      <c r="BV86" s="2">
        <v>87</v>
      </c>
      <c r="BX86" s="50">
        <v>87</v>
      </c>
      <c r="BY86" s="63">
        <f t="shared" si="109"/>
        <v>0</v>
      </c>
      <c r="BZ86" s="63">
        <f t="shared" si="147"/>
        <v>27.2</v>
      </c>
      <c r="CA86" s="63" t="e">
        <f t="shared" si="148"/>
        <v>#DIV/0!</v>
      </c>
      <c r="CB86" s="64" t="e">
        <f t="shared" si="110"/>
        <v>#DIV/0!</v>
      </c>
      <c r="CC86" s="65" t="e">
        <f t="shared" si="149"/>
        <v>#DIV/0!</v>
      </c>
      <c r="CD86" s="52">
        <f t="shared" si="150"/>
        <v>11.959156800000001</v>
      </c>
      <c r="CE86" s="13" t="e">
        <f t="shared" si="77"/>
        <v>#DIV/0!</v>
      </c>
      <c r="CF86" s="14" t="e">
        <f t="shared" si="78"/>
        <v>#DIV/0!</v>
      </c>
      <c r="CG86" s="53" t="e">
        <f t="shared" si="151"/>
        <v>#DIV/0!</v>
      </c>
      <c r="CH86" s="12"/>
      <c r="CI86" s="50">
        <v>87</v>
      </c>
      <c r="CJ86" s="63">
        <f t="shared" si="79"/>
        <v>0</v>
      </c>
      <c r="CK86" s="63">
        <f t="shared" si="79"/>
        <v>27.2</v>
      </c>
      <c r="CL86" s="63" t="e">
        <f t="shared" si="79"/>
        <v>#DIV/0!</v>
      </c>
      <c r="CM86" s="63" t="e">
        <f t="shared" si="79"/>
        <v>#DIV/0!</v>
      </c>
      <c r="CN86" s="73" t="e">
        <f t="shared" si="79"/>
        <v>#DIV/0!</v>
      </c>
      <c r="CO86" s="63" t="e">
        <f t="shared" si="152"/>
        <v>#DIV/0!</v>
      </c>
      <c r="CP86" s="73" t="e">
        <f t="shared" si="153"/>
        <v>#DIV/0!</v>
      </c>
    </row>
    <row r="87" spans="1:94" ht="15" customHeight="1">
      <c r="A87" s="2">
        <v>88</v>
      </c>
      <c r="B87" s="22">
        <f t="shared" si="80"/>
        <v>0</v>
      </c>
      <c r="C87" s="15">
        <f t="shared" si="111"/>
        <v>27.3</v>
      </c>
      <c r="D87" s="77" t="e">
        <f t="shared" si="112"/>
        <v>#DIV/0!</v>
      </c>
      <c r="E87" s="16" t="e">
        <f t="shared" si="113"/>
        <v>#DIV/0!</v>
      </c>
      <c r="F87" s="17" t="e">
        <f t="shared" si="114"/>
        <v>#DIV/0!</v>
      </c>
      <c r="G87" s="31">
        <f t="shared" si="115"/>
        <v>12.0016307</v>
      </c>
      <c r="H87" s="20" t="e">
        <f t="shared" si="116"/>
        <v>#DIV/0!</v>
      </c>
      <c r="I87" s="35" t="e">
        <f t="shared" si="117"/>
        <v>#DIV/0!</v>
      </c>
      <c r="J87" s="39" t="e">
        <f t="shared" si="118"/>
        <v>#DIV/0!</v>
      </c>
      <c r="K87" s="310">
        <v>88</v>
      </c>
      <c r="L87" s="23" t="str">
        <f t="shared" si="81"/>
        <v/>
      </c>
      <c r="M87" s="20" t="str">
        <f t="shared" si="82"/>
        <v/>
      </c>
      <c r="N87" s="16" t="str">
        <f t="shared" si="119"/>
        <v/>
      </c>
      <c r="O87" s="17" t="str">
        <f t="shared" si="120"/>
        <v/>
      </c>
      <c r="P87" s="31" t="str">
        <f t="shared" si="121"/>
        <v/>
      </c>
      <c r="Q87" s="20" t="str">
        <f t="shared" si="83"/>
        <v/>
      </c>
      <c r="R87" s="35" t="str">
        <f t="shared" si="84"/>
        <v/>
      </c>
      <c r="S87" s="39" t="str">
        <f t="shared" si="122"/>
        <v/>
      </c>
      <c r="T87" s="310">
        <v>88</v>
      </c>
      <c r="U87" s="23" t="str">
        <f t="shared" si="85"/>
        <v/>
      </c>
      <c r="V87" s="20" t="str">
        <f t="shared" si="86"/>
        <v/>
      </c>
      <c r="W87" s="21" t="str">
        <f t="shared" si="123"/>
        <v/>
      </c>
      <c r="X87" s="17" t="str">
        <f t="shared" si="124"/>
        <v/>
      </c>
      <c r="Y87" s="31" t="str">
        <f t="shared" si="125"/>
        <v/>
      </c>
      <c r="Z87" s="20" t="str">
        <f t="shared" si="87"/>
        <v/>
      </c>
      <c r="AA87" s="35" t="str">
        <f t="shared" si="88"/>
        <v/>
      </c>
      <c r="AB87" s="39" t="str">
        <f t="shared" si="126"/>
        <v/>
      </c>
      <c r="AC87" s="310">
        <v>88</v>
      </c>
      <c r="AD87" s="23" t="str">
        <f t="shared" si="89"/>
        <v/>
      </c>
      <c r="AE87" s="20" t="str">
        <f t="shared" si="90"/>
        <v/>
      </c>
      <c r="AF87" s="21" t="str">
        <f t="shared" si="127"/>
        <v/>
      </c>
      <c r="AG87" s="17" t="str">
        <f t="shared" si="128"/>
        <v/>
      </c>
      <c r="AH87" s="31" t="str">
        <f t="shared" si="129"/>
        <v/>
      </c>
      <c r="AI87" s="20" t="str">
        <f t="shared" si="91"/>
        <v/>
      </c>
      <c r="AJ87" s="35" t="str">
        <f t="shared" si="92"/>
        <v/>
      </c>
      <c r="AK87" s="39" t="str">
        <f t="shared" si="130"/>
        <v/>
      </c>
      <c r="AL87" s="310">
        <v>88</v>
      </c>
      <c r="AM87" s="23" t="str">
        <f t="shared" si="93"/>
        <v/>
      </c>
      <c r="AN87" s="20" t="str">
        <f t="shared" si="94"/>
        <v/>
      </c>
      <c r="AO87" s="21" t="str">
        <f t="shared" si="131"/>
        <v/>
      </c>
      <c r="AP87" s="17" t="str">
        <f t="shared" si="132"/>
        <v/>
      </c>
      <c r="AQ87" s="31" t="str">
        <f t="shared" si="133"/>
        <v/>
      </c>
      <c r="AR87" s="20" t="str">
        <f t="shared" si="95"/>
        <v/>
      </c>
      <c r="AS87" s="35" t="str">
        <f t="shared" si="96"/>
        <v/>
      </c>
      <c r="AT87" s="39" t="str">
        <f t="shared" si="134"/>
        <v/>
      </c>
      <c r="AU87" s="310">
        <v>88</v>
      </c>
      <c r="AV87" s="23" t="str">
        <f t="shared" si="97"/>
        <v/>
      </c>
      <c r="AW87" s="20" t="str">
        <f t="shared" si="98"/>
        <v/>
      </c>
      <c r="AX87" s="21" t="str">
        <f t="shared" si="135"/>
        <v/>
      </c>
      <c r="AY87" s="17" t="str">
        <f t="shared" si="136"/>
        <v/>
      </c>
      <c r="AZ87" s="31" t="str">
        <f t="shared" si="137"/>
        <v/>
      </c>
      <c r="BA87" s="20" t="str">
        <f t="shared" si="99"/>
        <v/>
      </c>
      <c r="BB87" s="35" t="str">
        <f t="shared" si="100"/>
        <v/>
      </c>
      <c r="BC87" s="39" t="str">
        <f t="shared" si="138"/>
        <v/>
      </c>
      <c r="BD87" s="310">
        <v>88</v>
      </c>
      <c r="BE87" s="23" t="str">
        <f t="shared" si="101"/>
        <v/>
      </c>
      <c r="BF87" s="20" t="str">
        <f t="shared" si="102"/>
        <v/>
      </c>
      <c r="BG87" s="21" t="str">
        <f t="shared" si="139"/>
        <v/>
      </c>
      <c r="BH87" s="17" t="str">
        <f t="shared" si="140"/>
        <v/>
      </c>
      <c r="BI87" s="31" t="str">
        <f t="shared" si="141"/>
        <v/>
      </c>
      <c r="BJ87" s="20" t="str">
        <f t="shared" si="103"/>
        <v/>
      </c>
      <c r="BK87" s="35" t="str">
        <f t="shared" si="104"/>
        <v/>
      </c>
      <c r="BL87" s="39" t="str">
        <f t="shared" si="142"/>
        <v/>
      </c>
      <c r="BM87" s="310">
        <v>88</v>
      </c>
      <c r="BN87" s="23" t="str">
        <f t="shared" si="105"/>
        <v/>
      </c>
      <c r="BO87" s="20" t="str">
        <f t="shared" si="106"/>
        <v/>
      </c>
      <c r="BP87" s="21" t="str">
        <f t="shared" si="143"/>
        <v/>
      </c>
      <c r="BQ87" s="17" t="str">
        <f t="shared" si="144"/>
        <v/>
      </c>
      <c r="BR87" s="31" t="str">
        <f t="shared" si="145"/>
        <v/>
      </c>
      <c r="BS87" s="20" t="str">
        <f t="shared" si="107"/>
        <v/>
      </c>
      <c r="BT87" s="35" t="str">
        <f t="shared" si="108"/>
        <v/>
      </c>
      <c r="BU87" s="39" t="str">
        <f t="shared" si="146"/>
        <v/>
      </c>
      <c r="BV87" s="2">
        <v>88</v>
      </c>
      <c r="BX87" s="50">
        <v>88</v>
      </c>
      <c r="BY87" s="63">
        <f t="shared" si="109"/>
        <v>0</v>
      </c>
      <c r="BZ87" s="63">
        <f t="shared" si="147"/>
        <v>27.3</v>
      </c>
      <c r="CA87" s="63" t="e">
        <f t="shared" si="148"/>
        <v>#DIV/0!</v>
      </c>
      <c r="CB87" s="64" t="e">
        <f t="shared" si="110"/>
        <v>#DIV/0!</v>
      </c>
      <c r="CC87" s="65" t="e">
        <f t="shared" si="149"/>
        <v>#DIV/0!</v>
      </c>
      <c r="CD87" s="52">
        <f t="shared" si="150"/>
        <v>12.0016307</v>
      </c>
      <c r="CE87" s="13" t="e">
        <f t="shared" si="77"/>
        <v>#DIV/0!</v>
      </c>
      <c r="CF87" s="14" t="e">
        <f t="shared" si="78"/>
        <v>#DIV/0!</v>
      </c>
      <c r="CG87" s="53" t="e">
        <f t="shared" si="151"/>
        <v>#DIV/0!</v>
      </c>
      <c r="CH87" s="12"/>
      <c r="CI87" s="50">
        <v>88</v>
      </c>
      <c r="CJ87" s="63">
        <f t="shared" si="79"/>
        <v>0</v>
      </c>
      <c r="CK87" s="63">
        <f t="shared" si="79"/>
        <v>27.3</v>
      </c>
      <c r="CL87" s="63" t="e">
        <f t="shared" si="79"/>
        <v>#DIV/0!</v>
      </c>
      <c r="CM87" s="63" t="e">
        <f t="shared" si="79"/>
        <v>#DIV/0!</v>
      </c>
      <c r="CN87" s="73" t="e">
        <f t="shared" si="79"/>
        <v>#DIV/0!</v>
      </c>
      <c r="CO87" s="63" t="e">
        <f t="shared" si="152"/>
        <v>#DIV/0!</v>
      </c>
      <c r="CP87" s="73" t="e">
        <f t="shared" si="153"/>
        <v>#DIV/0!</v>
      </c>
    </row>
    <row r="88" spans="1:94" ht="15" customHeight="1">
      <c r="A88" s="2">
        <v>89</v>
      </c>
      <c r="B88" s="22">
        <f t="shared" si="80"/>
        <v>0</v>
      </c>
      <c r="C88" s="15">
        <f t="shared" si="111"/>
        <v>27.4</v>
      </c>
      <c r="D88" s="77" t="e">
        <f t="shared" si="112"/>
        <v>#DIV/0!</v>
      </c>
      <c r="E88" s="16" t="e">
        <f t="shared" si="113"/>
        <v>#DIV/0!</v>
      </c>
      <c r="F88" s="17" t="e">
        <f t="shared" si="114"/>
        <v>#DIV/0!</v>
      </c>
      <c r="G88" s="31">
        <f t="shared" si="115"/>
        <v>12.044104599999999</v>
      </c>
      <c r="H88" s="20" t="e">
        <f t="shared" si="116"/>
        <v>#DIV/0!</v>
      </c>
      <c r="I88" s="35" t="e">
        <f t="shared" si="117"/>
        <v>#DIV/0!</v>
      </c>
      <c r="J88" s="39" t="e">
        <f t="shared" si="118"/>
        <v>#DIV/0!</v>
      </c>
      <c r="K88" s="310">
        <v>89</v>
      </c>
      <c r="L88" s="23" t="str">
        <f t="shared" si="81"/>
        <v/>
      </c>
      <c r="M88" s="20" t="str">
        <f t="shared" si="82"/>
        <v/>
      </c>
      <c r="N88" s="16" t="str">
        <f t="shared" si="119"/>
        <v/>
      </c>
      <c r="O88" s="17" t="str">
        <f t="shared" si="120"/>
        <v/>
      </c>
      <c r="P88" s="31" t="str">
        <f t="shared" si="121"/>
        <v/>
      </c>
      <c r="Q88" s="20" t="str">
        <f t="shared" si="83"/>
        <v/>
      </c>
      <c r="R88" s="35" t="str">
        <f t="shared" si="84"/>
        <v/>
      </c>
      <c r="S88" s="39" t="str">
        <f t="shared" si="122"/>
        <v/>
      </c>
      <c r="T88" s="310">
        <v>89</v>
      </c>
      <c r="U88" s="23" t="str">
        <f t="shared" si="85"/>
        <v/>
      </c>
      <c r="V88" s="20" t="str">
        <f t="shared" si="86"/>
        <v/>
      </c>
      <c r="W88" s="21" t="str">
        <f t="shared" si="123"/>
        <v/>
      </c>
      <c r="X88" s="17" t="str">
        <f t="shared" si="124"/>
        <v/>
      </c>
      <c r="Y88" s="31" t="str">
        <f t="shared" si="125"/>
        <v/>
      </c>
      <c r="Z88" s="20" t="str">
        <f t="shared" si="87"/>
        <v/>
      </c>
      <c r="AA88" s="35" t="str">
        <f t="shared" si="88"/>
        <v/>
      </c>
      <c r="AB88" s="39" t="str">
        <f t="shared" si="126"/>
        <v/>
      </c>
      <c r="AC88" s="310">
        <v>89</v>
      </c>
      <c r="AD88" s="23" t="str">
        <f t="shared" si="89"/>
        <v/>
      </c>
      <c r="AE88" s="20" t="str">
        <f t="shared" si="90"/>
        <v/>
      </c>
      <c r="AF88" s="21" t="str">
        <f t="shared" si="127"/>
        <v/>
      </c>
      <c r="AG88" s="17" t="str">
        <f t="shared" si="128"/>
        <v/>
      </c>
      <c r="AH88" s="31" t="str">
        <f t="shared" si="129"/>
        <v/>
      </c>
      <c r="AI88" s="20" t="str">
        <f t="shared" si="91"/>
        <v/>
      </c>
      <c r="AJ88" s="35" t="str">
        <f t="shared" si="92"/>
        <v/>
      </c>
      <c r="AK88" s="39" t="str">
        <f t="shared" si="130"/>
        <v/>
      </c>
      <c r="AL88" s="310">
        <v>89</v>
      </c>
      <c r="AM88" s="23" t="str">
        <f t="shared" si="93"/>
        <v/>
      </c>
      <c r="AN88" s="20" t="str">
        <f t="shared" si="94"/>
        <v/>
      </c>
      <c r="AO88" s="21" t="str">
        <f t="shared" si="131"/>
        <v/>
      </c>
      <c r="AP88" s="17" t="str">
        <f t="shared" si="132"/>
        <v/>
      </c>
      <c r="AQ88" s="31" t="str">
        <f t="shared" si="133"/>
        <v/>
      </c>
      <c r="AR88" s="20" t="str">
        <f t="shared" si="95"/>
        <v/>
      </c>
      <c r="AS88" s="35" t="str">
        <f t="shared" si="96"/>
        <v/>
      </c>
      <c r="AT88" s="39" t="str">
        <f t="shared" si="134"/>
        <v/>
      </c>
      <c r="AU88" s="310">
        <v>89</v>
      </c>
      <c r="AV88" s="23" t="str">
        <f t="shared" si="97"/>
        <v/>
      </c>
      <c r="AW88" s="20" t="str">
        <f t="shared" si="98"/>
        <v/>
      </c>
      <c r="AX88" s="21" t="str">
        <f t="shared" si="135"/>
        <v/>
      </c>
      <c r="AY88" s="17" t="str">
        <f t="shared" si="136"/>
        <v/>
      </c>
      <c r="AZ88" s="31" t="str">
        <f t="shared" si="137"/>
        <v/>
      </c>
      <c r="BA88" s="20" t="str">
        <f t="shared" si="99"/>
        <v/>
      </c>
      <c r="BB88" s="35" t="str">
        <f t="shared" si="100"/>
        <v/>
      </c>
      <c r="BC88" s="39" t="str">
        <f t="shared" si="138"/>
        <v/>
      </c>
      <c r="BD88" s="310">
        <v>89</v>
      </c>
      <c r="BE88" s="23" t="str">
        <f t="shared" si="101"/>
        <v/>
      </c>
      <c r="BF88" s="20" t="str">
        <f t="shared" si="102"/>
        <v/>
      </c>
      <c r="BG88" s="21" t="str">
        <f t="shared" si="139"/>
        <v/>
      </c>
      <c r="BH88" s="17" t="str">
        <f t="shared" si="140"/>
        <v/>
      </c>
      <c r="BI88" s="31" t="str">
        <f t="shared" si="141"/>
        <v/>
      </c>
      <c r="BJ88" s="20" t="str">
        <f t="shared" si="103"/>
        <v/>
      </c>
      <c r="BK88" s="35" t="str">
        <f t="shared" si="104"/>
        <v/>
      </c>
      <c r="BL88" s="39" t="str">
        <f t="shared" si="142"/>
        <v/>
      </c>
      <c r="BM88" s="310">
        <v>89</v>
      </c>
      <c r="BN88" s="23" t="str">
        <f t="shared" si="105"/>
        <v/>
      </c>
      <c r="BO88" s="20" t="str">
        <f t="shared" si="106"/>
        <v/>
      </c>
      <c r="BP88" s="21" t="str">
        <f t="shared" si="143"/>
        <v/>
      </c>
      <c r="BQ88" s="17" t="str">
        <f t="shared" si="144"/>
        <v/>
      </c>
      <c r="BR88" s="31" t="str">
        <f t="shared" si="145"/>
        <v/>
      </c>
      <c r="BS88" s="20" t="str">
        <f t="shared" si="107"/>
        <v/>
      </c>
      <c r="BT88" s="35" t="str">
        <f t="shared" si="108"/>
        <v/>
      </c>
      <c r="BU88" s="39" t="str">
        <f t="shared" si="146"/>
        <v/>
      </c>
      <c r="BV88" s="2">
        <v>89</v>
      </c>
      <c r="BX88" s="50">
        <v>89</v>
      </c>
      <c r="BY88" s="63">
        <f t="shared" si="109"/>
        <v>0</v>
      </c>
      <c r="BZ88" s="63">
        <f t="shared" si="147"/>
        <v>27.4</v>
      </c>
      <c r="CA88" s="63" t="e">
        <f t="shared" si="148"/>
        <v>#DIV/0!</v>
      </c>
      <c r="CB88" s="64" t="e">
        <f t="shared" si="110"/>
        <v>#DIV/0!</v>
      </c>
      <c r="CC88" s="65" t="e">
        <f t="shared" si="149"/>
        <v>#DIV/0!</v>
      </c>
      <c r="CD88" s="52">
        <f t="shared" si="150"/>
        <v>12.044104599999999</v>
      </c>
      <c r="CE88" s="13" t="e">
        <f t="shared" si="77"/>
        <v>#DIV/0!</v>
      </c>
      <c r="CF88" s="14" t="e">
        <f t="shared" si="78"/>
        <v>#DIV/0!</v>
      </c>
      <c r="CG88" s="53" t="e">
        <f t="shared" si="151"/>
        <v>#DIV/0!</v>
      </c>
      <c r="CH88" s="12"/>
      <c r="CI88" s="50">
        <v>89</v>
      </c>
      <c r="CJ88" s="63">
        <f t="shared" si="79"/>
        <v>0</v>
      </c>
      <c r="CK88" s="63">
        <f t="shared" si="79"/>
        <v>27.4</v>
      </c>
      <c r="CL88" s="63" t="e">
        <f t="shared" si="79"/>
        <v>#DIV/0!</v>
      </c>
      <c r="CM88" s="63" t="e">
        <f t="shared" si="79"/>
        <v>#DIV/0!</v>
      </c>
      <c r="CN88" s="73" t="e">
        <f t="shared" si="79"/>
        <v>#DIV/0!</v>
      </c>
      <c r="CO88" s="63" t="e">
        <f t="shared" si="152"/>
        <v>#DIV/0!</v>
      </c>
      <c r="CP88" s="73" t="e">
        <f t="shared" si="153"/>
        <v>#DIV/0!</v>
      </c>
    </row>
    <row r="89" spans="1:94" ht="15" customHeight="1" thickBot="1">
      <c r="A89" s="3">
        <v>90</v>
      </c>
      <c r="B89" s="24">
        <f t="shared" si="80"/>
        <v>0</v>
      </c>
      <c r="C89" s="42">
        <f t="shared" si="111"/>
        <v>27.4</v>
      </c>
      <c r="D89" s="205" t="e">
        <f t="shared" si="112"/>
        <v>#DIV/0!</v>
      </c>
      <c r="E89" s="206" t="e">
        <f t="shared" si="113"/>
        <v>#DIV/0!</v>
      </c>
      <c r="F89" s="43" t="e">
        <f t="shared" si="114"/>
        <v>#DIV/0!</v>
      </c>
      <c r="G89" s="191">
        <f t="shared" si="115"/>
        <v>12.044104599999999</v>
      </c>
      <c r="H89" s="25" t="e">
        <f t="shared" si="116"/>
        <v>#DIV/0!</v>
      </c>
      <c r="I89" s="34" t="e">
        <f t="shared" si="117"/>
        <v>#DIV/0!</v>
      </c>
      <c r="J89" s="192" t="e">
        <f t="shared" si="118"/>
        <v>#DIV/0!</v>
      </c>
      <c r="K89" s="310">
        <v>90</v>
      </c>
      <c r="L89" s="28" t="str">
        <f t="shared" si="81"/>
        <v/>
      </c>
      <c r="M89" s="25" t="str">
        <f t="shared" si="82"/>
        <v/>
      </c>
      <c r="N89" s="206" t="str">
        <f t="shared" si="119"/>
        <v/>
      </c>
      <c r="O89" s="43" t="str">
        <f t="shared" si="120"/>
        <v/>
      </c>
      <c r="P89" s="191" t="str">
        <f t="shared" si="121"/>
        <v/>
      </c>
      <c r="Q89" s="25" t="str">
        <f t="shared" si="83"/>
        <v/>
      </c>
      <c r="R89" s="34" t="str">
        <f t="shared" si="84"/>
        <v/>
      </c>
      <c r="S89" s="192" t="str">
        <f t="shared" si="122"/>
        <v/>
      </c>
      <c r="T89" s="310">
        <v>90</v>
      </c>
      <c r="U89" s="28" t="str">
        <f t="shared" si="85"/>
        <v/>
      </c>
      <c r="V89" s="25" t="str">
        <f t="shared" si="86"/>
        <v/>
      </c>
      <c r="W89" s="26" t="str">
        <f t="shared" si="123"/>
        <v/>
      </c>
      <c r="X89" s="43" t="str">
        <f t="shared" si="124"/>
        <v/>
      </c>
      <c r="Y89" s="191" t="str">
        <f t="shared" si="125"/>
        <v/>
      </c>
      <c r="Z89" s="25" t="str">
        <f t="shared" si="87"/>
        <v/>
      </c>
      <c r="AA89" s="34" t="str">
        <f t="shared" si="88"/>
        <v/>
      </c>
      <c r="AB89" s="192" t="str">
        <f t="shared" si="126"/>
        <v/>
      </c>
      <c r="AC89" s="310">
        <v>90</v>
      </c>
      <c r="AD89" s="28" t="str">
        <f t="shared" si="89"/>
        <v/>
      </c>
      <c r="AE89" s="25" t="str">
        <f t="shared" si="90"/>
        <v/>
      </c>
      <c r="AF89" s="26" t="str">
        <f t="shared" si="127"/>
        <v/>
      </c>
      <c r="AG89" s="43" t="str">
        <f t="shared" si="128"/>
        <v/>
      </c>
      <c r="AH89" s="191" t="str">
        <f t="shared" si="129"/>
        <v/>
      </c>
      <c r="AI89" s="25" t="str">
        <f t="shared" si="91"/>
        <v/>
      </c>
      <c r="AJ89" s="34" t="str">
        <f t="shared" si="92"/>
        <v/>
      </c>
      <c r="AK89" s="192" t="str">
        <f t="shared" si="130"/>
        <v/>
      </c>
      <c r="AL89" s="310">
        <v>90</v>
      </c>
      <c r="AM89" s="28" t="str">
        <f t="shared" si="93"/>
        <v/>
      </c>
      <c r="AN89" s="25" t="str">
        <f t="shared" si="94"/>
        <v/>
      </c>
      <c r="AO89" s="26" t="str">
        <f t="shared" si="131"/>
        <v/>
      </c>
      <c r="AP89" s="43" t="str">
        <f t="shared" si="132"/>
        <v/>
      </c>
      <c r="AQ89" s="191" t="str">
        <f t="shared" si="133"/>
        <v/>
      </c>
      <c r="AR89" s="25" t="str">
        <f t="shared" si="95"/>
        <v/>
      </c>
      <c r="AS89" s="34" t="str">
        <f t="shared" si="96"/>
        <v/>
      </c>
      <c r="AT89" s="192" t="str">
        <f t="shared" si="134"/>
        <v/>
      </c>
      <c r="AU89" s="310">
        <v>90</v>
      </c>
      <c r="AV89" s="28" t="str">
        <f t="shared" si="97"/>
        <v/>
      </c>
      <c r="AW89" s="25" t="str">
        <f t="shared" si="98"/>
        <v/>
      </c>
      <c r="AX89" s="26" t="str">
        <f t="shared" si="135"/>
        <v/>
      </c>
      <c r="AY89" s="43" t="str">
        <f t="shared" si="136"/>
        <v/>
      </c>
      <c r="AZ89" s="191" t="str">
        <f t="shared" si="137"/>
        <v/>
      </c>
      <c r="BA89" s="25" t="str">
        <f t="shared" si="99"/>
        <v/>
      </c>
      <c r="BB89" s="34" t="str">
        <f t="shared" si="100"/>
        <v/>
      </c>
      <c r="BC89" s="192" t="str">
        <f t="shared" si="138"/>
        <v/>
      </c>
      <c r="BD89" s="310">
        <v>90</v>
      </c>
      <c r="BE89" s="28" t="str">
        <f t="shared" si="101"/>
        <v/>
      </c>
      <c r="BF89" s="25" t="str">
        <f t="shared" si="102"/>
        <v/>
      </c>
      <c r="BG89" s="26" t="str">
        <f t="shared" si="139"/>
        <v/>
      </c>
      <c r="BH89" s="43" t="str">
        <f t="shared" si="140"/>
        <v/>
      </c>
      <c r="BI89" s="191" t="str">
        <f t="shared" si="141"/>
        <v/>
      </c>
      <c r="BJ89" s="25" t="str">
        <f t="shared" si="103"/>
        <v/>
      </c>
      <c r="BK89" s="34" t="str">
        <f t="shared" si="104"/>
        <v/>
      </c>
      <c r="BL89" s="192" t="str">
        <f t="shared" si="142"/>
        <v/>
      </c>
      <c r="BM89" s="310">
        <v>90</v>
      </c>
      <c r="BN89" s="28" t="str">
        <f t="shared" si="105"/>
        <v/>
      </c>
      <c r="BO89" s="25" t="str">
        <f t="shared" si="106"/>
        <v/>
      </c>
      <c r="BP89" s="26" t="str">
        <f t="shared" si="143"/>
        <v/>
      </c>
      <c r="BQ89" s="43" t="str">
        <f t="shared" si="144"/>
        <v/>
      </c>
      <c r="BR89" s="191" t="str">
        <f t="shared" si="145"/>
        <v/>
      </c>
      <c r="BS89" s="25" t="str">
        <f t="shared" si="107"/>
        <v/>
      </c>
      <c r="BT89" s="34" t="str">
        <f t="shared" si="108"/>
        <v/>
      </c>
      <c r="BU89" s="192" t="str">
        <f t="shared" si="146"/>
        <v/>
      </c>
      <c r="BV89" s="3">
        <v>90</v>
      </c>
      <c r="BX89" s="51">
        <v>90</v>
      </c>
      <c r="BY89" s="66">
        <f t="shared" si="109"/>
        <v>0</v>
      </c>
      <c r="BZ89" s="312">
        <f t="shared" si="147"/>
        <v>27.4</v>
      </c>
      <c r="CA89" s="66" t="e">
        <f t="shared" si="148"/>
        <v>#DIV/0!</v>
      </c>
      <c r="CB89" s="67" t="e">
        <f t="shared" si="110"/>
        <v>#DIV/0!</v>
      </c>
      <c r="CC89" s="68" t="e">
        <f t="shared" si="149"/>
        <v>#DIV/0!</v>
      </c>
      <c r="CD89" s="54">
        <f t="shared" si="150"/>
        <v>12.044104599999999</v>
      </c>
      <c r="CE89" s="195" t="e">
        <f t="shared" si="77"/>
        <v>#DIV/0!</v>
      </c>
      <c r="CF89" s="196" t="e">
        <f t="shared" si="78"/>
        <v>#DIV/0!</v>
      </c>
      <c r="CG89" s="57" t="e">
        <f t="shared" si="151"/>
        <v>#DIV/0!</v>
      </c>
      <c r="CH89" s="12"/>
      <c r="CI89" s="51">
        <v>90</v>
      </c>
      <c r="CJ89" s="66">
        <f t="shared" si="79"/>
        <v>0</v>
      </c>
      <c r="CK89" s="66">
        <f t="shared" si="79"/>
        <v>27.4</v>
      </c>
      <c r="CL89" s="66" t="e">
        <f t="shared" si="79"/>
        <v>#DIV/0!</v>
      </c>
      <c r="CM89" s="66" t="e">
        <f t="shared" si="79"/>
        <v>#DIV/0!</v>
      </c>
      <c r="CN89" s="74" t="e">
        <f t="shared" si="79"/>
        <v>#DIV/0!</v>
      </c>
      <c r="CO89" s="66" t="e">
        <f t="shared" si="152"/>
        <v>#DIV/0!</v>
      </c>
      <c r="CP89" s="74" t="e">
        <f t="shared" si="153"/>
        <v>#DIV/0!</v>
      </c>
    </row>
    <row r="90" spans="1:94" ht="15" customHeight="1">
      <c r="A90" s="6">
        <v>91</v>
      </c>
      <c r="B90" s="18">
        <f t="shared" si="80"/>
        <v>0</v>
      </c>
      <c r="C90" s="15">
        <f t="shared" si="111"/>
        <v>27.5</v>
      </c>
      <c r="D90" s="77" t="e">
        <f t="shared" si="112"/>
        <v>#DIV/0!</v>
      </c>
      <c r="E90" s="16" t="e">
        <f t="shared" si="113"/>
        <v>#DIV/0!</v>
      </c>
      <c r="F90" s="17" t="e">
        <f t="shared" si="114"/>
        <v>#DIV/0!</v>
      </c>
      <c r="G90" s="31">
        <f t="shared" si="115"/>
        <v>12.0865785</v>
      </c>
      <c r="H90" s="15" t="e">
        <f t="shared" si="116"/>
        <v>#DIV/0!</v>
      </c>
      <c r="I90" s="32" t="e">
        <f t="shared" si="117"/>
        <v>#DIV/0!</v>
      </c>
      <c r="J90" s="29" t="e">
        <f t="shared" si="118"/>
        <v>#DIV/0!</v>
      </c>
      <c r="K90" s="310">
        <v>91</v>
      </c>
      <c r="L90" s="19" t="str">
        <f t="shared" si="81"/>
        <v/>
      </c>
      <c r="M90" s="15" t="str">
        <f t="shared" si="82"/>
        <v/>
      </c>
      <c r="N90" s="16" t="str">
        <f t="shared" si="119"/>
        <v/>
      </c>
      <c r="O90" s="17" t="str">
        <f t="shared" si="120"/>
        <v/>
      </c>
      <c r="P90" s="31" t="str">
        <f t="shared" si="121"/>
        <v/>
      </c>
      <c r="Q90" s="15" t="str">
        <f t="shared" si="83"/>
        <v/>
      </c>
      <c r="R90" s="32" t="str">
        <f t="shared" si="84"/>
        <v/>
      </c>
      <c r="S90" s="29" t="str">
        <f t="shared" si="122"/>
        <v/>
      </c>
      <c r="T90" s="310">
        <v>91</v>
      </c>
      <c r="U90" s="19" t="str">
        <f t="shared" si="85"/>
        <v/>
      </c>
      <c r="V90" s="15" t="str">
        <f t="shared" si="86"/>
        <v/>
      </c>
      <c r="W90" s="16" t="str">
        <f t="shared" si="123"/>
        <v/>
      </c>
      <c r="X90" s="17" t="str">
        <f t="shared" si="124"/>
        <v/>
      </c>
      <c r="Y90" s="31" t="str">
        <f t="shared" si="125"/>
        <v/>
      </c>
      <c r="Z90" s="15" t="str">
        <f t="shared" si="87"/>
        <v/>
      </c>
      <c r="AA90" s="32" t="str">
        <f t="shared" si="88"/>
        <v/>
      </c>
      <c r="AB90" s="29" t="str">
        <f t="shared" si="126"/>
        <v/>
      </c>
      <c r="AC90" s="310">
        <v>91</v>
      </c>
      <c r="AD90" s="19" t="str">
        <f t="shared" si="89"/>
        <v/>
      </c>
      <c r="AE90" s="15" t="str">
        <f t="shared" si="90"/>
        <v/>
      </c>
      <c r="AF90" s="16" t="str">
        <f t="shared" si="127"/>
        <v/>
      </c>
      <c r="AG90" s="17" t="str">
        <f t="shared" si="128"/>
        <v/>
      </c>
      <c r="AH90" s="31" t="str">
        <f t="shared" si="129"/>
        <v/>
      </c>
      <c r="AI90" s="15" t="str">
        <f t="shared" si="91"/>
        <v/>
      </c>
      <c r="AJ90" s="32" t="str">
        <f t="shared" si="92"/>
        <v/>
      </c>
      <c r="AK90" s="29" t="str">
        <f t="shared" si="130"/>
        <v/>
      </c>
      <c r="AL90" s="310">
        <v>91</v>
      </c>
      <c r="AM90" s="19" t="str">
        <f t="shared" si="93"/>
        <v/>
      </c>
      <c r="AN90" s="15" t="str">
        <f t="shared" si="94"/>
        <v/>
      </c>
      <c r="AO90" s="16" t="str">
        <f t="shared" si="131"/>
        <v/>
      </c>
      <c r="AP90" s="17" t="str">
        <f t="shared" si="132"/>
        <v/>
      </c>
      <c r="AQ90" s="31" t="str">
        <f t="shared" si="133"/>
        <v/>
      </c>
      <c r="AR90" s="15" t="str">
        <f t="shared" si="95"/>
        <v/>
      </c>
      <c r="AS90" s="32" t="str">
        <f t="shared" si="96"/>
        <v/>
      </c>
      <c r="AT90" s="29" t="str">
        <f t="shared" si="134"/>
        <v/>
      </c>
      <c r="AU90" s="310">
        <v>91</v>
      </c>
      <c r="AV90" s="19" t="str">
        <f t="shared" si="97"/>
        <v/>
      </c>
      <c r="AW90" s="15" t="str">
        <f t="shared" si="98"/>
        <v/>
      </c>
      <c r="AX90" s="16" t="str">
        <f t="shared" si="135"/>
        <v/>
      </c>
      <c r="AY90" s="17" t="str">
        <f t="shared" si="136"/>
        <v/>
      </c>
      <c r="AZ90" s="31" t="str">
        <f t="shared" si="137"/>
        <v/>
      </c>
      <c r="BA90" s="15" t="str">
        <f t="shared" si="99"/>
        <v/>
      </c>
      <c r="BB90" s="32" t="str">
        <f t="shared" si="100"/>
        <v/>
      </c>
      <c r="BC90" s="29" t="str">
        <f t="shared" si="138"/>
        <v/>
      </c>
      <c r="BD90" s="310">
        <v>91</v>
      </c>
      <c r="BE90" s="19" t="str">
        <f t="shared" si="101"/>
        <v/>
      </c>
      <c r="BF90" s="15" t="str">
        <f t="shared" si="102"/>
        <v/>
      </c>
      <c r="BG90" s="16" t="str">
        <f t="shared" si="139"/>
        <v/>
      </c>
      <c r="BH90" s="17" t="str">
        <f t="shared" si="140"/>
        <v/>
      </c>
      <c r="BI90" s="31" t="str">
        <f t="shared" si="141"/>
        <v/>
      </c>
      <c r="BJ90" s="15" t="str">
        <f t="shared" si="103"/>
        <v/>
      </c>
      <c r="BK90" s="32" t="str">
        <f t="shared" si="104"/>
        <v/>
      </c>
      <c r="BL90" s="29" t="str">
        <f t="shared" si="142"/>
        <v/>
      </c>
      <c r="BM90" s="310">
        <v>91</v>
      </c>
      <c r="BN90" s="19" t="str">
        <f t="shared" si="105"/>
        <v/>
      </c>
      <c r="BO90" s="15" t="str">
        <f t="shared" si="106"/>
        <v/>
      </c>
      <c r="BP90" s="16" t="str">
        <f t="shared" si="143"/>
        <v/>
      </c>
      <c r="BQ90" s="17" t="str">
        <f t="shared" si="144"/>
        <v/>
      </c>
      <c r="BR90" s="31" t="str">
        <f t="shared" si="145"/>
        <v/>
      </c>
      <c r="BS90" s="15" t="str">
        <f t="shared" si="107"/>
        <v/>
      </c>
      <c r="BT90" s="32" t="str">
        <f t="shared" si="108"/>
        <v/>
      </c>
      <c r="BU90" s="29" t="str">
        <f t="shared" si="146"/>
        <v/>
      </c>
      <c r="BV90" s="6">
        <v>91</v>
      </c>
      <c r="BX90" s="49">
        <v>91</v>
      </c>
      <c r="BY90" s="60">
        <f t="shared" si="109"/>
        <v>0</v>
      </c>
      <c r="BZ90" s="311">
        <f t="shared" si="147"/>
        <v>27.5</v>
      </c>
      <c r="CA90" s="60" t="e">
        <f t="shared" si="148"/>
        <v>#DIV/0!</v>
      </c>
      <c r="CB90" s="61" t="e">
        <f t="shared" si="110"/>
        <v>#DIV/0!</v>
      </c>
      <c r="CC90" s="62" t="e">
        <f t="shared" si="149"/>
        <v>#DIV/0!</v>
      </c>
      <c r="CD90" s="209">
        <f t="shared" si="150"/>
        <v>12.0865785</v>
      </c>
      <c r="CE90" s="193" t="e">
        <f t="shared" si="77"/>
        <v>#DIV/0!</v>
      </c>
      <c r="CF90" s="194" t="e">
        <f t="shared" si="78"/>
        <v>#DIV/0!</v>
      </c>
      <c r="CG90" s="215" t="e">
        <f t="shared" si="151"/>
        <v>#DIV/0!</v>
      </c>
      <c r="CH90" s="12"/>
      <c r="CI90" s="49">
        <v>91</v>
      </c>
      <c r="CJ90" s="60">
        <f t="shared" si="79"/>
        <v>0</v>
      </c>
      <c r="CK90" s="60">
        <f t="shared" si="79"/>
        <v>27.5</v>
      </c>
      <c r="CL90" s="60" t="e">
        <f t="shared" si="79"/>
        <v>#DIV/0!</v>
      </c>
      <c r="CM90" s="60" t="e">
        <f t="shared" si="79"/>
        <v>#DIV/0!</v>
      </c>
      <c r="CN90" s="72" t="e">
        <f t="shared" si="79"/>
        <v>#DIV/0!</v>
      </c>
      <c r="CO90" s="60" t="e">
        <f t="shared" si="152"/>
        <v>#DIV/0!</v>
      </c>
      <c r="CP90" s="72" t="e">
        <f t="shared" si="153"/>
        <v>#DIV/0!</v>
      </c>
    </row>
    <row r="91" spans="1:94" ht="15" customHeight="1">
      <c r="A91" s="1">
        <v>92</v>
      </c>
      <c r="B91" s="22">
        <f t="shared" si="80"/>
        <v>0</v>
      </c>
      <c r="C91" s="15">
        <f t="shared" si="111"/>
        <v>27.6</v>
      </c>
      <c r="D91" s="77" t="e">
        <f t="shared" si="112"/>
        <v>#DIV/0!</v>
      </c>
      <c r="E91" s="16" t="e">
        <f t="shared" si="113"/>
        <v>#DIV/0!</v>
      </c>
      <c r="F91" s="17" t="e">
        <f t="shared" si="114"/>
        <v>#DIV/0!</v>
      </c>
      <c r="G91" s="31">
        <f t="shared" si="115"/>
        <v>12.129052400000001</v>
      </c>
      <c r="H91" s="20" t="e">
        <f t="shared" si="116"/>
        <v>#DIV/0!</v>
      </c>
      <c r="I91" s="35" t="e">
        <f t="shared" si="117"/>
        <v>#DIV/0!</v>
      </c>
      <c r="J91" s="29" t="e">
        <f t="shared" si="118"/>
        <v>#DIV/0!</v>
      </c>
      <c r="K91" s="310">
        <v>92</v>
      </c>
      <c r="L91" s="23" t="str">
        <f t="shared" si="81"/>
        <v/>
      </c>
      <c r="M91" s="20" t="str">
        <f t="shared" si="82"/>
        <v/>
      </c>
      <c r="N91" s="16" t="str">
        <f t="shared" si="119"/>
        <v/>
      </c>
      <c r="O91" s="17" t="str">
        <f t="shared" si="120"/>
        <v/>
      </c>
      <c r="P91" s="31" t="str">
        <f t="shared" si="121"/>
        <v/>
      </c>
      <c r="Q91" s="20" t="str">
        <f t="shared" si="83"/>
        <v/>
      </c>
      <c r="R91" s="35" t="str">
        <f t="shared" si="84"/>
        <v/>
      </c>
      <c r="S91" s="29" t="str">
        <f t="shared" si="122"/>
        <v/>
      </c>
      <c r="T91" s="310">
        <v>92</v>
      </c>
      <c r="U91" s="23" t="str">
        <f t="shared" si="85"/>
        <v/>
      </c>
      <c r="V91" s="20" t="str">
        <f t="shared" si="86"/>
        <v/>
      </c>
      <c r="W91" s="21" t="str">
        <f t="shared" si="123"/>
        <v/>
      </c>
      <c r="X91" s="17" t="str">
        <f t="shared" si="124"/>
        <v/>
      </c>
      <c r="Y91" s="31" t="str">
        <f t="shared" si="125"/>
        <v/>
      </c>
      <c r="Z91" s="20" t="str">
        <f t="shared" si="87"/>
        <v/>
      </c>
      <c r="AA91" s="35" t="str">
        <f t="shared" si="88"/>
        <v/>
      </c>
      <c r="AB91" s="29" t="str">
        <f t="shared" si="126"/>
        <v/>
      </c>
      <c r="AC91" s="310">
        <v>92</v>
      </c>
      <c r="AD91" s="23" t="str">
        <f t="shared" si="89"/>
        <v/>
      </c>
      <c r="AE91" s="20" t="str">
        <f t="shared" si="90"/>
        <v/>
      </c>
      <c r="AF91" s="21" t="str">
        <f t="shared" si="127"/>
        <v/>
      </c>
      <c r="AG91" s="17" t="str">
        <f t="shared" si="128"/>
        <v/>
      </c>
      <c r="AH91" s="31" t="str">
        <f t="shared" si="129"/>
        <v/>
      </c>
      <c r="AI91" s="20" t="str">
        <f t="shared" si="91"/>
        <v/>
      </c>
      <c r="AJ91" s="35" t="str">
        <f t="shared" si="92"/>
        <v/>
      </c>
      <c r="AK91" s="29" t="str">
        <f t="shared" si="130"/>
        <v/>
      </c>
      <c r="AL91" s="310">
        <v>92</v>
      </c>
      <c r="AM91" s="23" t="str">
        <f t="shared" si="93"/>
        <v/>
      </c>
      <c r="AN91" s="20" t="str">
        <f t="shared" si="94"/>
        <v/>
      </c>
      <c r="AO91" s="21" t="str">
        <f t="shared" si="131"/>
        <v/>
      </c>
      <c r="AP91" s="17" t="str">
        <f t="shared" si="132"/>
        <v/>
      </c>
      <c r="AQ91" s="31" t="str">
        <f t="shared" si="133"/>
        <v/>
      </c>
      <c r="AR91" s="20" t="str">
        <f t="shared" si="95"/>
        <v/>
      </c>
      <c r="AS91" s="35" t="str">
        <f t="shared" si="96"/>
        <v/>
      </c>
      <c r="AT91" s="29" t="str">
        <f t="shared" si="134"/>
        <v/>
      </c>
      <c r="AU91" s="310">
        <v>92</v>
      </c>
      <c r="AV91" s="23" t="str">
        <f t="shared" si="97"/>
        <v/>
      </c>
      <c r="AW91" s="20" t="str">
        <f t="shared" si="98"/>
        <v/>
      </c>
      <c r="AX91" s="21" t="str">
        <f t="shared" si="135"/>
        <v/>
      </c>
      <c r="AY91" s="17" t="str">
        <f t="shared" si="136"/>
        <v/>
      </c>
      <c r="AZ91" s="31" t="str">
        <f t="shared" si="137"/>
        <v/>
      </c>
      <c r="BA91" s="20" t="str">
        <f t="shared" si="99"/>
        <v/>
      </c>
      <c r="BB91" s="35" t="str">
        <f t="shared" si="100"/>
        <v/>
      </c>
      <c r="BC91" s="29" t="str">
        <f t="shared" si="138"/>
        <v/>
      </c>
      <c r="BD91" s="310">
        <v>92</v>
      </c>
      <c r="BE91" s="23" t="str">
        <f t="shared" si="101"/>
        <v/>
      </c>
      <c r="BF91" s="20" t="str">
        <f t="shared" si="102"/>
        <v/>
      </c>
      <c r="BG91" s="21" t="str">
        <f t="shared" si="139"/>
        <v/>
      </c>
      <c r="BH91" s="17" t="str">
        <f t="shared" si="140"/>
        <v/>
      </c>
      <c r="BI91" s="31" t="str">
        <f t="shared" si="141"/>
        <v/>
      </c>
      <c r="BJ91" s="20" t="str">
        <f t="shared" si="103"/>
        <v/>
      </c>
      <c r="BK91" s="35" t="str">
        <f t="shared" si="104"/>
        <v/>
      </c>
      <c r="BL91" s="29" t="str">
        <f t="shared" si="142"/>
        <v/>
      </c>
      <c r="BM91" s="310">
        <v>92</v>
      </c>
      <c r="BN91" s="23" t="str">
        <f t="shared" si="105"/>
        <v/>
      </c>
      <c r="BO91" s="20" t="str">
        <f t="shared" si="106"/>
        <v/>
      </c>
      <c r="BP91" s="21" t="str">
        <f t="shared" si="143"/>
        <v/>
      </c>
      <c r="BQ91" s="17" t="str">
        <f t="shared" si="144"/>
        <v/>
      </c>
      <c r="BR91" s="31" t="str">
        <f t="shared" si="145"/>
        <v/>
      </c>
      <c r="BS91" s="20" t="str">
        <f t="shared" si="107"/>
        <v/>
      </c>
      <c r="BT91" s="35" t="str">
        <f t="shared" si="108"/>
        <v/>
      </c>
      <c r="BU91" s="29" t="str">
        <f t="shared" si="146"/>
        <v/>
      </c>
      <c r="BV91" s="1">
        <v>92</v>
      </c>
      <c r="BX91" s="47">
        <v>92</v>
      </c>
      <c r="BY91" s="63">
        <f t="shared" si="109"/>
        <v>0</v>
      </c>
      <c r="BZ91" s="63">
        <f t="shared" si="147"/>
        <v>27.6</v>
      </c>
      <c r="CA91" s="63" t="e">
        <f t="shared" si="148"/>
        <v>#DIV/0!</v>
      </c>
      <c r="CB91" s="64" t="e">
        <f t="shared" si="110"/>
        <v>#DIV/0!</v>
      </c>
      <c r="CC91" s="65" t="e">
        <f t="shared" si="149"/>
        <v>#DIV/0!</v>
      </c>
      <c r="CD91" s="52">
        <f t="shared" si="150"/>
        <v>12.129052400000001</v>
      </c>
      <c r="CE91" s="13" t="e">
        <f t="shared" si="77"/>
        <v>#DIV/0!</v>
      </c>
      <c r="CF91" s="14" t="e">
        <f t="shared" si="78"/>
        <v>#DIV/0!</v>
      </c>
      <c r="CG91" s="53" t="e">
        <f t="shared" si="151"/>
        <v>#DIV/0!</v>
      </c>
      <c r="CH91" s="12"/>
      <c r="CI91" s="47">
        <v>92</v>
      </c>
      <c r="CJ91" s="63">
        <f t="shared" si="79"/>
        <v>0</v>
      </c>
      <c r="CK91" s="63">
        <f t="shared" si="79"/>
        <v>27.6</v>
      </c>
      <c r="CL91" s="63" t="e">
        <f t="shared" si="79"/>
        <v>#DIV/0!</v>
      </c>
      <c r="CM91" s="63" t="e">
        <f t="shared" si="79"/>
        <v>#DIV/0!</v>
      </c>
      <c r="CN91" s="73" t="e">
        <f t="shared" si="79"/>
        <v>#DIV/0!</v>
      </c>
      <c r="CO91" s="63" t="e">
        <f t="shared" si="152"/>
        <v>#DIV/0!</v>
      </c>
      <c r="CP91" s="73" t="e">
        <f t="shared" si="153"/>
        <v>#DIV/0!</v>
      </c>
    </row>
    <row r="92" spans="1:94" ht="15" customHeight="1">
      <c r="A92" s="1">
        <v>93</v>
      </c>
      <c r="B92" s="22">
        <f t="shared" si="80"/>
        <v>0</v>
      </c>
      <c r="C92" s="15">
        <f t="shared" si="111"/>
        <v>27.6</v>
      </c>
      <c r="D92" s="77" t="e">
        <f t="shared" si="112"/>
        <v>#DIV/0!</v>
      </c>
      <c r="E92" s="16" t="e">
        <f t="shared" si="113"/>
        <v>#DIV/0!</v>
      </c>
      <c r="F92" s="17" t="e">
        <f t="shared" si="114"/>
        <v>#DIV/0!</v>
      </c>
      <c r="G92" s="31">
        <f t="shared" si="115"/>
        <v>12.129052400000001</v>
      </c>
      <c r="H92" s="20" t="e">
        <f t="shared" si="116"/>
        <v>#DIV/0!</v>
      </c>
      <c r="I92" s="35" t="e">
        <f t="shared" si="117"/>
        <v>#DIV/0!</v>
      </c>
      <c r="J92" s="29" t="e">
        <f t="shared" si="118"/>
        <v>#DIV/0!</v>
      </c>
      <c r="K92" s="310">
        <v>93</v>
      </c>
      <c r="L92" s="23" t="str">
        <f t="shared" si="81"/>
        <v/>
      </c>
      <c r="M92" s="20" t="str">
        <f t="shared" si="82"/>
        <v/>
      </c>
      <c r="N92" s="16" t="str">
        <f t="shared" si="119"/>
        <v/>
      </c>
      <c r="O92" s="17" t="str">
        <f t="shared" si="120"/>
        <v/>
      </c>
      <c r="P92" s="31" t="str">
        <f t="shared" si="121"/>
        <v/>
      </c>
      <c r="Q92" s="20" t="str">
        <f t="shared" si="83"/>
        <v/>
      </c>
      <c r="R92" s="35" t="str">
        <f t="shared" si="84"/>
        <v/>
      </c>
      <c r="S92" s="29" t="str">
        <f t="shared" si="122"/>
        <v/>
      </c>
      <c r="T92" s="310">
        <v>93</v>
      </c>
      <c r="U92" s="23" t="str">
        <f t="shared" si="85"/>
        <v/>
      </c>
      <c r="V92" s="20" t="str">
        <f t="shared" si="86"/>
        <v/>
      </c>
      <c r="W92" s="21" t="str">
        <f t="shared" si="123"/>
        <v/>
      </c>
      <c r="X92" s="17" t="str">
        <f t="shared" si="124"/>
        <v/>
      </c>
      <c r="Y92" s="31" t="str">
        <f t="shared" si="125"/>
        <v/>
      </c>
      <c r="Z92" s="20" t="str">
        <f t="shared" si="87"/>
        <v/>
      </c>
      <c r="AA92" s="35" t="str">
        <f t="shared" si="88"/>
        <v/>
      </c>
      <c r="AB92" s="29" t="str">
        <f t="shared" si="126"/>
        <v/>
      </c>
      <c r="AC92" s="310">
        <v>93</v>
      </c>
      <c r="AD92" s="23" t="str">
        <f t="shared" si="89"/>
        <v/>
      </c>
      <c r="AE92" s="20" t="str">
        <f t="shared" si="90"/>
        <v/>
      </c>
      <c r="AF92" s="21" t="str">
        <f t="shared" si="127"/>
        <v/>
      </c>
      <c r="AG92" s="17" t="str">
        <f t="shared" si="128"/>
        <v/>
      </c>
      <c r="AH92" s="31" t="str">
        <f t="shared" si="129"/>
        <v/>
      </c>
      <c r="AI92" s="20" t="str">
        <f t="shared" si="91"/>
        <v/>
      </c>
      <c r="AJ92" s="35" t="str">
        <f t="shared" si="92"/>
        <v/>
      </c>
      <c r="AK92" s="29" t="str">
        <f t="shared" si="130"/>
        <v/>
      </c>
      <c r="AL92" s="310">
        <v>93</v>
      </c>
      <c r="AM92" s="23" t="str">
        <f t="shared" si="93"/>
        <v/>
      </c>
      <c r="AN92" s="20" t="str">
        <f t="shared" si="94"/>
        <v/>
      </c>
      <c r="AO92" s="21" t="str">
        <f t="shared" si="131"/>
        <v/>
      </c>
      <c r="AP92" s="17" t="str">
        <f t="shared" si="132"/>
        <v/>
      </c>
      <c r="AQ92" s="31" t="str">
        <f t="shared" si="133"/>
        <v/>
      </c>
      <c r="AR92" s="20" t="str">
        <f t="shared" si="95"/>
        <v/>
      </c>
      <c r="AS92" s="35" t="str">
        <f t="shared" si="96"/>
        <v/>
      </c>
      <c r="AT92" s="29" t="str">
        <f t="shared" si="134"/>
        <v/>
      </c>
      <c r="AU92" s="310">
        <v>93</v>
      </c>
      <c r="AV92" s="23" t="str">
        <f t="shared" si="97"/>
        <v/>
      </c>
      <c r="AW92" s="20" t="str">
        <f t="shared" si="98"/>
        <v/>
      </c>
      <c r="AX92" s="21" t="str">
        <f t="shared" si="135"/>
        <v/>
      </c>
      <c r="AY92" s="17" t="str">
        <f t="shared" si="136"/>
        <v/>
      </c>
      <c r="AZ92" s="31" t="str">
        <f t="shared" si="137"/>
        <v/>
      </c>
      <c r="BA92" s="20" t="str">
        <f t="shared" si="99"/>
        <v/>
      </c>
      <c r="BB92" s="35" t="str">
        <f t="shared" si="100"/>
        <v/>
      </c>
      <c r="BC92" s="29" t="str">
        <f t="shared" si="138"/>
        <v/>
      </c>
      <c r="BD92" s="310">
        <v>93</v>
      </c>
      <c r="BE92" s="23" t="str">
        <f t="shared" si="101"/>
        <v/>
      </c>
      <c r="BF92" s="20" t="str">
        <f t="shared" si="102"/>
        <v/>
      </c>
      <c r="BG92" s="21" t="str">
        <f t="shared" si="139"/>
        <v/>
      </c>
      <c r="BH92" s="17" t="str">
        <f t="shared" si="140"/>
        <v/>
      </c>
      <c r="BI92" s="31" t="str">
        <f t="shared" si="141"/>
        <v/>
      </c>
      <c r="BJ92" s="20" t="str">
        <f t="shared" si="103"/>
        <v/>
      </c>
      <c r="BK92" s="35" t="str">
        <f t="shared" si="104"/>
        <v/>
      </c>
      <c r="BL92" s="29" t="str">
        <f t="shared" si="142"/>
        <v/>
      </c>
      <c r="BM92" s="310">
        <v>93</v>
      </c>
      <c r="BN92" s="23" t="str">
        <f t="shared" si="105"/>
        <v/>
      </c>
      <c r="BO92" s="20" t="str">
        <f t="shared" si="106"/>
        <v/>
      </c>
      <c r="BP92" s="21" t="str">
        <f t="shared" si="143"/>
        <v/>
      </c>
      <c r="BQ92" s="17" t="str">
        <f t="shared" si="144"/>
        <v/>
      </c>
      <c r="BR92" s="31" t="str">
        <f t="shared" si="145"/>
        <v/>
      </c>
      <c r="BS92" s="20" t="str">
        <f t="shared" si="107"/>
        <v/>
      </c>
      <c r="BT92" s="35" t="str">
        <f t="shared" si="108"/>
        <v/>
      </c>
      <c r="BU92" s="29" t="str">
        <f t="shared" si="146"/>
        <v/>
      </c>
      <c r="BV92" s="1">
        <v>93</v>
      </c>
      <c r="BX92" s="47">
        <v>93</v>
      </c>
      <c r="BY92" s="63">
        <f t="shared" si="109"/>
        <v>0</v>
      </c>
      <c r="BZ92" s="63">
        <f t="shared" si="147"/>
        <v>27.6</v>
      </c>
      <c r="CA92" s="63" t="e">
        <f t="shared" si="148"/>
        <v>#DIV/0!</v>
      </c>
      <c r="CB92" s="64" t="e">
        <f t="shared" si="110"/>
        <v>#DIV/0!</v>
      </c>
      <c r="CC92" s="65" t="e">
        <f t="shared" si="149"/>
        <v>#DIV/0!</v>
      </c>
      <c r="CD92" s="52">
        <f t="shared" si="150"/>
        <v>12.129052400000001</v>
      </c>
      <c r="CE92" s="13" t="e">
        <f t="shared" si="77"/>
        <v>#DIV/0!</v>
      </c>
      <c r="CF92" s="14" t="e">
        <f t="shared" si="78"/>
        <v>#DIV/0!</v>
      </c>
      <c r="CG92" s="53" t="e">
        <f t="shared" si="151"/>
        <v>#DIV/0!</v>
      </c>
      <c r="CH92" s="12"/>
      <c r="CI92" s="47">
        <v>93</v>
      </c>
      <c r="CJ92" s="63">
        <f t="shared" si="79"/>
        <v>0</v>
      </c>
      <c r="CK92" s="63">
        <f t="shared" si="79"/>
        <v>27.6</v>
      </c>
      <c r="CL92" s="63" t="e">
        <f t="shared" si="79"/>
        <v>#DIV/0!</v>
      </c>
      <c r="CM92" s="63" t="e">
        <f t="shared" si="79"/>
        <v>#DIV/0!</v>
      </c>
      <c r="CN92" s="73" t="e">
        <f t="shared" si="79"/>
        <v>#DIV/0!</v>
      </c>
      <c r="CO92" s="63" t="e">
        <f t="shared" si="152"/>
        <v>#DIV/0!</v>
      </c>
      <c r="CP92" s="73" t="e">
        <f t="shared" si="153"/>
        <v>#DIV/0!</v>
      </c>
    </row>
    <row r="93" spans="1:94" ht="15" customHeight="1">
      <c r="A93" s="1">
        <v>94</v>
      </c>
      <c r="B93" s="22">
        <f t="shared" si="80"/>
        <v>0</v>
      </c>
      <c r="C93" s="15">
        <f t="shared" si="111"/>
        <v>27.7</v>
      </c>
      <c r="D93" s="77" t="e">
        <f t="shared" si="112"/>
        <v>#DIV/0!</v>
      </c>
      <c r="E93" s="16" t="e">
        <f t="shared" si="113"/>
        <v>#DIV/0!</v>
      </c>
      <c r="F93" s="17" t="e">
        <f t="shared" si="114"/>
        <v>#DIV/0!</v>
      </c>
      <c r="G93" s="31">
        <f t="shared" si="115"/>
        <v>12.1715263</v>
      </c>
      <c r="H93" s="20" t="e">
        <f t="shared" si="116"/>
        <v>#DIV/0!</v>
      </c>
      <c r="I93" s="35" t="e">
        <f t="shared" si="117"/>
        <v>#DIV/0!</v>
      </c>
      <c r="J93" s="29" t="e">
        <f t="shared" si="118"/>
        <v>#DIV/0!</v>
      </c>
      <c r="K93" s="310">
        <v>94</v>
      </c>
      <c r="L93" s="23" t="str">
        <f t="shared" si="81"/>
        <v/>
      </c>
      <c r="M93" s="20" t="str">
        <f t="shared" si="82"/>
        <v/>
      </c>
      <c r="N93" s="16" t="str">
        <f t="shared" si="119"/>
        <v/>
      </c>
      <c r="O93" s="17" t="str">
        <f t="shared" si="120"/>
        <v/>
      </c>
      <c r="P93" s="31" t="str">
        <f t="shared" si="121"/>
        <v/>
      </c>
      <c r="Q93" s="20" t="str">
        <f t="shared" si="83"/>
        <v/>
      </c>
      <c r="R93" s="35" t="str">
        <f t="shared" si="84"/>
        <v/>
      </c>
      <c r="S93" s="29" t="str">
        <f t="shared" si="122"/>
        <v/>
      </c>
      <c r="T93" s="310">
        <v>94</v>
      </c>
      <c r="U93" s="23" t="str">
        <f t="shared" si="85"/>
        <v/>
      </c>
      <c r="V93" s="20" t="str">
        <f t="shared" si="86"/>
        <v/>
      </c>
      <c r="W93" s="21" t="str">
        <f t="shared" si="123"/>
        <v/>
      </c>
      <c r="X93" s="17" t="str">
        <f t="shared" si="124"/>
        <v/>
      </c>
      <c r="Y93" s="31" t="str">
        <f t="shared" si="125"/>
        <v/>
      </c>
      <c r="Z93" s="20" t="str">
        <f t="shared" si="87"/>
        <v/>
      </c>
      <c r="AA93" s="35" t="str">
        <f t="shared" si="88"/>
        <v/>
      </c>
      <c r="AB93" s="29" t="str">
        <f t="shared" si="126"/>
        <v/>
      </c>
      <c r="AC93" s="310">
        <v>94</v>
      </c>
      <c r="AD93" s="23" t="str">
        <f t="shared" si="89"/>
        <v/>
      </c>
      <c r="AE93" s="20" t="str">
        <f t="shared" si="90"/>
        <v/>
      </c>
      <c r="AF93" s="21" t="str">
        <f t="shared" si="127"/>
        <v/>
      </c>
      <c r="AG93" s="17" t="str">
        <f t="shared" si="128"/>
        <v/>
      </c>
      <c r="AH93" s="31" t="str">
        <f t="shared" si="129"/>
        <v/>
      </c>
      <c r="AI93" s="20" t="str">
        <f t="shared" si="91"/>
        <v/>
      </c>
      <c r="AJ93" s="35" t="str">
        <f t="shared" si="92"/>
        <v/>
      </c>
      <c r="AK93" s="29" t="str">
        <f t="shared" si="130"/>
        <v/>
      </c>
      <c r="AL93" s="310">
        <v>94</v>
      </c>
      <c r="AM93" s="23" t="str">
        <f t="shared" si="93"/>
        <v/>
      </c>
      <c r="AN93" s="20" t="str">
        <f t="shared" si="94"/>
        <v/>
      </c>
      <c r="AO93" s="21" t="str">
        <f t="shared" si="131"/>
        <v/>
      </c>
      <c r="AP93" s="17" t="str">
        <f t="shared" si="132"/>
        <v/>
      </c>
      <c r="AQ93" s="31" t="str">
        <f t="shared" si="133"/>
        <v/>
      </c>
      <c r="AR93" s="20" t="str">
        <f t="shared" si="95"/>
        <v/>
      </c>
      <c r="AS93" s="35" t="str">
        <f t="shared" si="96"/>
        <v/>
      </c>
      <c r="AT93" s="29" t="str">
        <f t="shared" si="134"/>
        <v/>
      </c>
      <c r="AU93" s="310">
        <v>94</v>
      </c>
      <c r="AV93" s="23" t="str">
        <f t="shared" si="97"/>
        <v/>
      </c>
      <c r="AW93" s="20" t="str">
        <f t="shared" si="98"/>
        <v/>
      </c>
      <c r="AX93" s="21" t="str">
        <f t="shared" si="135"/>
        <v/>
      </c>
      <c r="AY93" s="17" t="str">
        <f t="shared" si="136"/>
        <v/>
      </c>
      <c r="AZ93" s="31" t="str">
        <f t="shared" si="137"/>
        <v/>
      </c>
      <c r="BA93" s="20" t="str">
        <f t="shared" si="99"/>
        <v/>
      </c>
      <c r="BB93" s="35" t="str">
        <f t="shared" si="100"/>
        <v/>
      </c>
      <c r="BC93" s="29" t="str">
        <f t="shared" si="138"/>
        <v/>
      </c>
      <c r="BD93" s="310">
        <v>94</v>
      </c>
      <c r="BE93" s="23" t="str">
        <f t="shared" si="101"/>
        <v/>
      </c>
      <c r="BF93" s="20" t="str">
        <f t="shared" si="102"/>
        <v/>
      </c>
      <c r="BG93" s="21" t="str">
        <f t="shared" si="139"/>
        <v/>
      </c>
      <c r="BH93" s="17" t="str">
        <f t="shared" si="140"/>
        <v/>
      </c>
      <c r="BI93" s="31" t="str">
        <f t="shared" si="141"/>
        <v/>
      </c>
      <c r="BJ93" s="20" t="str">
        <f t="shared" si="103"/>
        <v/>
      </c>
      <c r="BK93" s="35" t="str">
        <f t="shared" si="104"/>
        <v/>
      </c>
      <c r="BL93" s="29" t="str">
        <f t="shared" si="142"/>
        <v/>
      </c>
      <c r="BM93" s="310">
        <v>94</v>
      </c>
      <c r="BN93" s="23" t="str">
        <f t="shared" si="105"/>
        <v/>
      </c>
      <c r="BO93" s="20" t="str">
        <f t="shared" si="106"/>
        <v/>
      </c>
      <c r="BP93" s="21" t="str">
        <f t="shared" si="143"/>
        <v/>
      </c>
      <c r="BQ93" s="17" t="str">
        <f t="shared" si="144"/>
        <v/>
      </c>
      <c r="BR93" s="31" t="str">
        <f t="shared" si="145"/>
        <v/>
      </c>
      <c r="BS93" s="20" t="str">
        <f t="shared" si="107"/>
        <v/>
      </c>
      <c r="BT93" s="35" t="str">
        <f t="shared" si="108"/>
        <v/>
      </c>
      <c r="BU93" s="29" t="str">
        <f t="shared" si="146"/>
        <v/>
      </c>
      <c r="BV93" s="1">
        <v>94</v>
      </c>
      <c r="BX93" s="47">
        <v>94</v>
      </c>
      <c r="BY93" s="63">
        <f t="shared" si="109"/>
        <v>0</v>
      </c>
      <c r="BZ93" s="63">
        <f t="shared" si="147"/>
        <v>27.7</v>
      </c>
      <c r="CA93" s="63" t="e">
        <f t="shared" si="148"/>
        <v>#DIV/0!</v>
      </c>
      <c r="CB93" s="64" t="e">
        <f t="shared" si="110"/>
        <v>#DIV/0!</v>
      </c>
      <c r="CC93" s="65" t="e">
        <f t="shared" si="149"/>
        <v>#DIV/0!</v>
      </c>
      <c r="CD93" s="52">
        <f t="shared" si="150"/>
        <v>12.1715263</v>
      </c>
      <c r="CE93" s="13" t="e">
        <f t="shared" si="77"/>
        <v>#DIV/0!</v>
      </c>
      <c r="CF93" s="14" t="e">
        <f t="shared" si="78"/>
        <v>#DIV/0!</v>
      </c>
      <c r="CG93" s="53" t="e">
        <f t="shared" si="151"/>
        <v>#DIV/0!</v>
      </c>
      <c r="CH93" s="12"/>
      <c r="CI93" s="47">
        <v>94</v>
      </c>
      <c r="CJ93" s="63">
        <f t="shared" si="79"/>
        <v>0</v>
      </c>
      <c r="CK93" s="63">
        <f t="shared" si="79"/>
        <v>27.7</v>
      </c>
      <c r="CL93" s="63" t="e">
        <f t="shared" si="79"/>
        <v>#DIV/0!</v>
      </c>
      <c r="CM93" s="63" t="e">
        <f t="shared" si="79"/>
        <v>#DIV/0!</v>
      </c>
      <c r="CN93" s="73" t="e">
        <f t="shared" si="79"/>
        <v>#DIV/0!</v>
      </c>
      <c r="CO93" s="63" t="e">
        <f t="shared" si="152"/>
        <v>#DIV/0!</v>
      </c>
      <c r="CP93" s="73" t="e">
        <f t="shared" si="153"/>
        <v>#DIV/0!</v>
      </c>
    </row>
    <row r="94" spans="1:94" ht="15" customHeight="1">
      <c r="A94" s="1">
        <v>95</v>
      </c>
      <c r="B94" s="22">
        <f t="shared" si="80"/>
        <v>0</v>
      </c>
      <c r="C94" s="15">
        <f t="shared" si="111"/>
        <v>27.7</v>
      </c>
      <c r="D94" s="77" t="e">
        <f t="shared" si="112"/>
        <v>#DIV/0!</v>
      </c>
      <c r="E94" s="16" t="e">
        <f t="shared" si="113"/>
        <v>#DIV/0!</v>
      </c>
      <c r="F94" s="17" t="e">
        <f t="shared" si="114"/>
        <v>#DIV/0!</v>
      </c>
      <c r="G94" s="31">
        <f t="shared" si="115"/>
        <v>12.1715263</v>
      </c>
      <c r="H94" s="20" t="e">
        <f t="shared" si="116"/>
        <v>#DIV/0!</v>
      </c>
      <c r="I94" s="35" t="e">
        <f t="shared" si="117"/>
        <v>#DIV/0!</v>
      </c>
      <c r="J94" s="29" t="e">
        <f t="shared" si="118"/>
        <v>#DIV/0!</v>
      </c>
      <c r="K94" s="310">
        <v>95</v>
      </c>
      <c r="L94" s="23" t="str">
        <f t="shared" si="81"/>
        <v/>
      </c>
      <c r="M94" s="20" t="str">
        <f t="shared" si="82"/>
        <v/>
      </c>
      <c r="N94" s="16" t="str">
        <f t="shared" si="119"/>
        <v/>
      </c>
      <c r="O94" s="17" t="str">
        <f t="shared" si="120"/>
        <v/>
      </c>
      <c r="P94" s="31" t="str">
        <f t="shared" si="121"/>
        <v/>
      </c>
      <c r="Q94" s="20" t="str">
        <f t="shared" si="83"/>
        <v/>
      </c>
      <c r="R94" s="35" t="str">
        <f t="shared" si="84"/>
        <v/>
      </c>
      <c r="S94" s="29" t="str">
        <f t="shared" si="122"/>
        <v/>
      </c>
      <c r="T94" s="310">
        <v>95</v>
      </c>
      <c r="U94" s="23" t="str">
        <f t="shared" si="85"/>
        <v/>
      </c>
      <c r="V94" s="20" t="str">
        <f t="shared" si="86"/>
        <v/>
      </c>
      <c r="W94" s="21" t="str">
        <f t="shared" si="123"/>
        <v/>
      </c>
      <c r="X94" s="17" t="str">
        <f t="shared" si="124"/>
        <v/>
      </c>
      <c r="Y94" s="31" t="str">
        <f t="shared" si="125"/>
        <v/>
      </c>
      <c r="Z94" s="20" t="str">
        <f t="shared" si="87"/>
        <v/>
      </c>
      <c r="AA94" s="35" t="str">
        <f t="shared" si="88"/>
        <v/>
      </c>
      <c r="AB94" s="29" t="str">
        <f t="shared" si="126"/>
        <v/>
      </c>
      <c r="AC94" s="310">
        <v>95</v>
      </c>
      <c r="AD94" s="23" t="str">
        <f t="shared" si="89"/>
        <v/>
      </c>
      <c r="AE94" s="20" t="str">
        <f t="shared" si="90"/>
        <v/>
      </c>
      <c r="AF94" s="21" t="str">
        <f t="shared" si="127"/>
        <v/>
      </c>
      <c r="AG94" s="17" t="str">
        <f t="shared" si="128"/>
        <v/>
      </c>
      <c r="AH94" s="31" t="str">
        <f t="shared" si="129"/>
        <v/>
      </c>
      <c r="AI94" s="20" t="str">
        <f t="shared" si="91"/>
        <v/>
      </c>
      <c r="AJ94" s="35" t="str">
        <f t="shared" si="92"/>
        <v/>
      </c>
      <c r="AK94" s="29" t="str">
        <f t="shared" si="130"/>
        <v/>
      </c>
      <c r="AL94" s="310">
        <v>95</v>
      </c>
      <c r="AM94" s="23" t="str">
        <f t="shared" si="93"/>
        <v/>
      </c>
      <c r="AN94" s="20" t="str">
        <f t="shared" si="94"/>
        <v/>
      </c>
      <c r="AO94" s="21" t="str">
        <f t="shared" si="131"/>
        <v/>
      </c>
      <c r="AP94" s="17" t="str">
        <f t="shared" si="132"/>
        <v/>
      </c>
      <c r="AQ94" s="31" t="str">
        <f t="shared" si="133"/>
        <v/>
      </c>
      <c r="AR94" s="20" t="str">
        <f t="shared" si="95"/>
        <v/>
      </c>
      <c r="AS94" s="35" t="str">
        <f t="shared" si="96"/>
        <v/>
      </c>
      <c r="AT94" s="29" t="str">
        <f t="shared" si="134"/>
        <v/>
      </c>
      <c r="AU94" s="310">
        <v>95</v>
      </c>
      <c r="AV94" s="23" t="str">
        <f t="shared" si="97"/>
        <v/>
      </c>
      <c r="AW94" s="20" t="str">
        <f t="shared" si="98"/>
        <v/>
      </c>
      <c r="AX94" s="21" t="str">
        <f t="shared" si="135"/>
        <v/>
      </c>
      <c r="AY94" s="17" t="str">
        <f t="shared" si="136"/>
        <v/>
      </c>
      <c r="AZ94" s="31" t="str">
        <f t="shared" si="137"/>
        <v/>
      </c>
      <c r="BA94" s="20" t="str">
        <f t="shared" si="99"/>
        <v/>
      </c>
      <c r="BB94" s="35" t="str">
        <f t="shared" si="100"/>
        <v/>
      </c>
      <c r="BC94" s="29" t="str">
        <f t="shared" si="138"/>
        <v/>
      </c>
      <c r="BD94" s="310">
        <v>95</v>
      </c>
      <c r="BE94" s="23" t="str">
        <f t="shared" si="101"/>
        <v/>
      </c>
      <c r="BF94" s="20" t="str">
        <f t="shared" si="102"/>
        <v/>
      </c>
      <c r="BG94" s="21" t="str">
        <f t="shared" si="139"/>
        <v/>
      </c>
      <c r="BH94" s="17" t="str">
        <f t="shared" si="140"/>
        <v/>
      </c>
      <c r="BI94" s="31" t="str">
        <f t="shared" si="141"/>
        <v/>
      </c>
      <c r="BJ94" s="20" t="str">
        <f t="shared" si="103"/>
        <v/>
      </c>
      <c r="BK94" s="35" t="str">
        <f t="shared" si="104"/>
        <v/>
      </c>
      <c r="BL94" s="29" t="str">
        <f t="shared" si="142"/>
        <v/>
      </c>
      <c r="BM94" s="310">
        <v>95</v>
      </c>
      <c r="BN94" s="23" t="str">
        <f t="shared" si="105"/>
        <v/>
      </c>
      <c r="BO94" s="20" t="str">
        <f t="shared" si="106"/>
        <v/>
      </c>
      <c r="BP94" s="21" t="str">
        <f t="shared" si="143"/>
        <v/>
      </c>
      <c r="BQ94" s="17" t="str">
        <f t="shared" si="144"/>
        <v/>
      </c>
      <c r="BR94" s="31" t="str">
        <f t="shared" si="145"/>
        <v/>
      </c>
      <c r="BS94" s="20" t="str">
        <f t="shared" si="107"/>
        <v/>
      </c>
      <c r="BT94" s="35" t="str">
        <f t="shared" si="108"/>
        <v/>
      </c>
      <c r="BU94" s="29" t="str">
        <f t="shared" si="146"/>
        <v/>
      </c>
      <c r="BV94" s="1">
        <v>95</v>
      </c>
      <c r="BX94" s="47">
        <v>95</v>
      </c>
      <c r="BY94" s="63">
        <f t="shared" si="109"/>
        <v>0</v>
      </c>
      <c r="BZ94" s="63">
        <f t="shared" si="147"/>
        <v>27.7</v>
      </c>
      <c r="CA94" s="63" t="e">
        <f t="shared" si="148"/>
        <v>#DIV/0!</v>
      </c>
      <c r="CB94" s="64" t="e">
        <f t="shared" si="110"/>
        <v>#DIV/0!</v>
      </c>
      <c r="CC94" s="65" t="e">
        <f t="shared" si="149"/>
        <v>#DIV/0!</v>
      </c>
      <c r="CD94" s="52">
        <f t="shared" si="150"/>
        <v>12.1715263</v>
      </c>
      <c r="CE94" s="13" t="e">
        <f t="shared" si="77"/>
        <v>#DIV/0!</v>
      </c>
      <c r="CF94" s="14" t="e">
        <f t="shared" si="78"/>
        <v>#DIV/0!</v>
      </c>
      <c r="CG94" s="53" t="e">
        <f t="shared" si="151"/>
        <v>#DIV/0!</v>
      </c>
      <c r="CH94" s="12"/>
      <c r="CI94" s="47">
        <v>95</v>
      </c>
      <c r="CJ94" s="63">
        <f t="shared" si="79"/>
        <v>0</v>
      </c>
      <c r="CK94" s="63">
        <f t="shared" si="79"/>
        <v>27.7</v>
      </c>
      <c r="CL94" s="63" t="e">
        <f t="shared" si="79"/>
        <v>#DIV/0!</v>
      </c>
      <c r="CM94" s="63" t="e">
        <f t="shared" si="79"/>
        <v>#DIV/0!</v>
      </c>
      <c r="CN94" s="73" t="e">
        <f t="shared" si="79"/>
        <v>#DIV/0!</v>
      </c>
      <c r="CO94" s="63" t="e">
        <f t="shared" si="152"/>
        <v>#DIV/0!</v>
      </c>
      <c r="CP94" s="73" t="e">
        <f t="shared" si="153"/>
        <v>#DIV/0!</v>
      </c>
    </row>
    <row r="95" spans="1:94" ht="15" customHeight="1">
      <c r="A95" s="1">
        <v>96</v>
      </c>
      <c r="B95" s="22">
        <f t="shared" si="80"/>
        <v>0</v>
      </c>
      <c r="C95" s="15">
        <f t="shared" si="111"/>
        <v>27.8</v>
      </c>
      <c r="D95" s="77" t="e">
        <f t="shared" si="112"/>
        <v>#DIV/0!</v>
      </c>
      <c r="E95" s="16" t="e">
        <f t="shared" si="113"/>
        <v>#DIV/0!</v>
      </c>
      <c r="F95" s="17" t="e">
        <f t="shared" si="114"/>
        <v>#DIV/0!</v>
      </c>
      <c r="G95" s="31">
        <f t="shared" si="115"/>
        <v>12.214000200000001</v>
      </c>
      <c r="H95" s="20" t="e">
        <f t="shared" si="116"/>
        <v>#DIV/0!</v>
      </c>
      <c r="I95" s="35" t="e">
        <f t="shared" si="117"/>
        <v>#DIV/0!</v>
      </c>
      <c r="J95" s="29" t="e">
        <f t="shared" si="118"/>
        <v>#DIV/0!</v>
      </c>
      <c r="K95" s="310">
        <v>96</v>
      </c>
      <c r="L95" s="23" t="str">
        <f t="shared" si="81"/>
        <v/>
      </c>
      <c r="M95" s="20" t="str">
        <f t="shared" si="82"/>
        <v/>
      </c>
      <c r="N95" s="16" t="str">
        <f t="shared" si="119"/>
        <v/>
      </c>
      <c r="O95" s="17" t="str">
        <f t="shared" si="120"/>
        <v/>
      </c>
      <c r="P95" s="31" t="str">
        <f t="shared" si="121"/>
        <v/>
      </c>
      <c r="Q95" s="20" t="str">
        <f t="shared" si="83"/>
        <v/>
      </c>
      <c r="R95" s="35" t="str">
        <f t="shared" si="84"/>
        <v/>
      </c>
      <c r="S95" s="29" t="str">
        <f t="shared" si="122"/>
        <v/>
      </c>
      <c r="T95" s="310">
        <v>96</v>
      </c>
      <c r="U95" s="23" t="str">
        <f t="shared" si="85"/>
        <v/>
      </c>
      <c r="V95" s="20" t="str">
        <f t="shared" si="86"/>
        <v/>
      </c>
      <c r="W95" s="21" t="str">
        <f t="shared" si="123"/>
        <v/>
      </c>
      <c r="X95" s="17" t="str">
        <f t="shared" si="124"/>
        <v/>
      </c>
      <c r="Y95" s="31" t="str">
        <f t="shared" si="125"/>
        <v/>
      </c>
      <c r="Z95" s="20" t="str">
        <f t="shared" si="87"/>
        <v/>
      </c>
      <c r="AA95" s="35" t="str">
        <f t="shared" si="88"/>
        <v/>
      </c>
      <c r="AB95" s="29" t="str">
        <f t="shared" si="126"/>
        <v/>
      </c>
      <c r="AC95" s="310">
        <v>96</v>
      </c>
      <c r="AD95" s="23" t="str">
        <f t="shared" si="89"/>
        <v/>
      </c>
      <c r="AE95" s="20" t="str">
        <f t="shared" si="90"/>
        <v/>
      </c>
      <c r="AF95" s="21" t="str">
        <f t="shared" si="127"/>
        <v/>
      </c>
      <c r="AG95" s="17" t="str">
        <f t="shared" si="128"/>
        <v/>
      </c>
      <c r="AH95" s="31" t="str">
        <f t="shared" si="129"/>
        <v/>
      </c>
      <c r="AI95" s="20" t="str">
        <f t="shared" si="91"/>
        <v/>
      </c>
      <c r="AJ95" s="35" t="str">
        <f t="shared" si="92"/>
        <v/>
      </c>
      <c r="AK95" s="29" t="str">
        <f t="shared" si="130"/>
        <v/>
      </c>
      <c r="AL95" s="310">
        <v>96</v>
      </c>
      <c r="AM95" s="23" t="str">
        <f t="shared" si="93"/>
        <v/>
      </c>
      <c r="AN95" s="20" t="str">
        <f t="shared" si="94"/>
        <v/>
      </c>
      <c r="AO95" s="21" t="str">
        <f t="shared" si="131"/>
        <v/>
      </c>
      <c r="AP95" s="17" t="str">
        <f t="shared" si="132"/>
        <v/>
      </c>
      <c r="AQ95" s="31" t="str">
        <f t="shared" si="133"/>
        <v/>
      </c>
      <c r="AR95" s="20" t="str">
        <f t="shared" si="95"/>
        <v/>
      </c>
      <c r="AS95" s="35" t="str">
        <f t="shared" si="96"/>
        <v/>
      </c>
      <c r="AT95" s="29" t="str">
        <f t="shared" si="134"/>
        <v/>
      </c>
      <c r="AU95" s="310">
        <v>96</v>
      </c>
      <c r="AV95" s="23" t="str">
        <f t="shared" si="97"/>
        <v/>
      </c>
      <c r="AW95" s="20" t="str">
        <f t="shared" si="98"/>
        <v/>
      </c>
      <c r="AX95" s="21" t="str">
        <f t="shared" si="135"/>
        <v/>
      </c>
      <c r="AY95" s="17" t="str">
        <f t="shared" si="136"/>
        <v/>
      </c>
      <c r="AZ95" s="31" t="str">
        <f t="shared" si="137"/>
        <v/>
      </c>
      <c r="BA95" s="20" t="str">
        <f t="shared" si="99"/>
        <v/>
      </c>
      <c r="BB95" s="35" t="str">
        <f t="shared" si="100"/>
        <v/>
      </c>
      <c r="BC95" s="29" t="str">
        <f t="shared" si="138"/>
        <v/>
      </c>
      <c r="BD95" s="310">
        <v>96</v>
      </c>
      <c r="BE95" s="23" t="str">
        <f t="shared" si="101"/>
        <v/>
      </c>
      <c r="BF95" s="20" t="str">
        <f t="shared" si="102"/>
        <v/>
      </c>
      <c r="BG95" s="21" t="str">
        <f t="shared" si="139"/>
        <v/>
      </c>
      <c r="BH95" s="17" t="str">
        <f t="shared" si="140"/>
        <v/>
      </c>
      <c r="BI95" s="31" t="str">
        <f t="shared" si="141"/>
        <v/>
      </c>
      <c r="BJ95" s="20" t="str">
        <f t="shared" si="103"/>
        <v/>
      </c>
      <c r="BK95" s="35" t="str">
        <f t="shared" si="104"/>
        <v/>
      </c>
      <c r="BL95" s="29" t="str">
        <f t="shared" si="142"/>
        <v/>
      </c>
      <c r="BM95" s="310">
        <v>96</v>
      </c>
      <c r="BN95" s="23" t="str">
        <f t="shared" si="105"/>
        <v/>
      </c>
      <c r="BO95" s="20" t="str">
        <f t="shared" si="106"/>
        <v/>
      </c>
      <c r="BP95" s="21" t="str">
        <f t="shared" si="143"/>
        <v/>
      </c>
      <c r="BQ95" s="17" t="str">
        <f t="shared" si="144"/>
        <v/>
      </c>
      <c r="BR95" s="31" t="str">
        <f t="shared" si="145"/>
        <v/>
      </c>
      <c r="BS95" s="20" t="str">
        <f t="shared" si="107"/>
        <v/>
      </c>
      <c r="BT95" s="35" t="str">
        <f t="shared" si="108"/>
        <v/>
      </c>
      <c r="BU95" s="29" t="str">
        <f t="shared" si="146"/>
        <v/>
      </c>
      <c r="BV95" s="1">
        <v>96</v>
      </c>
      <c r="BX95" s="47">
        <v>96</v>
      </c>
      <c r="BY95" s="63">
        <f t="shared" si="109"/>
        <v>0</v>
      </c>
      <c r="BZ95" s="63">
        <f t="shared" si="147"/>
        <v>27.8</v>
      </c>
      <c r="CA95" s="63" t="e">
        <f t="shared" si="148"/>
        <v>#DIV/0!</v>
      </c>
      <c r="CB95" s="64" t="e">
        <f t="shared" si="110"/>
        <v>#DIV/0!</v>
      </c>
      <c r="CC95" s="65" t="e">
        <f t="shared" si="149"/>
        <v>#DIV/0!</v>
      </c>
      <c r="CD95" s="52">
        <f t="shared" si="150"/>
        <v>12.214000200000001</v>
      </c>
      <c r="CE95" s="13" t="e">
        <f t="shared" si="77"/>
        <v>#DIV/0!</v>
      </c>
      <c r="CF95" s="14" t="e">
        <f t="shared" si="78"/>
        <v>#DIV/0!</v>
      </c>
      <c r="CG95" s="53" t="e">
        <f t="shared" si="151"/>
        <v>#DIV/0!</v>
      </c>
      <c r="CH95" s="12"/>
      <c r="CI95" s="47">
        <v>96</v>
      </c>
      <c r="CJ95" s="63">
        <f t="shared" si="79"/>
        <v>0</v>
      </c>
      <c r="CK95" s="63">
        <f t="shared" si="79"/>
        <v>27.8</v>
      </c>
      <c r="CL95" s="63" t="e">
        <f t="shared" si="79"/>
        <v>#DIV/0!</v>
      </c>
      <c r="CM95" s="63" t="e">
        <f t="shared" si="79"/>
        <v>#DIV/0!</v>
      </c>
      <c r="CN95" s="73" t="e">
        <f t="shared" si="79"/>
        <v>#DIV/0!</v>
      </c>
      <c r="CO95" s="63" t="e">
        <f t="shared" si="152"/>
        <v>#DIV/0!</v>
      </c>
      <c r="CP95" s="73" t="e">
        <f t="shared" si="153"/>
        <v>#DIV/0!</v>
      </c>
    </row>
    <row r="96" spans="1:94" ht="15" customHeight="1">
      <c r="A96" s="1">
        <v>97</v>
      </c>
      <c r="B96" s="22">
        <f t="shared" si="80"/>
        <v>0</v>
      </c>
      <c r="C96" s="15">
        <f t="shared" si="111"/>
        <v>27.8</v>
      </c>
      <c r="D96" s="77" t="e">
        <f t="shared" si="112"/>
        <v>#DIV/0!</v>
      </c>
      <c r="E96" s="16" t="e">
        <f t="shared" si="113"/>
        <v>#DIV/0!</v>
      </c>
      <c r="F96" s="17" t="e">
        <f t="shared" si="114"/>
        <v>#DIV/0!</v>
      </c>
      <c r="G96" s="31">
        <f t="shared" si="115"/>
        <v>12.214000200000001</v>
      </c>
      <c r="H96" s="20" t="e">
        <f t="shared" si="116"/>
        <v>#DIV/0!</v>
      </c>
      <c r="I96" s="35" t="e">
        <f t="shared" si="117"/>
        <v>#DIV/0!</v>
      </c>
      <c r="J96" s="29" t="e">
        <f t="shared" si="118"/>
        <v>#DIV/0!</v>
      </c>
      <c r="K96" s="310">
        <v>97</v>
      </c>
      <c r="L96" s="23" t="str">
        <f t="shared" si="81"/>
        <v/>
      </c>
      <c r="M96" s="20" t="str">
        <f t="shared" si="82"/>
        <v/>
      </c>
      <c r="N96" s="16" t="str">
        <f t="shared" si="119"/>
        <v/>
      </c>
      <c r="O96" s="17" t="str">
        <f t="shared" si="120"/>
        <v/>
      </c>
      <c r="P96" s="31" t="str">
        <f t="shared" si="121"/>
        <v/>
      </c>
      <c r="Q96" s="20" t="str">
        <f t="shared" si="83"/>
        <v/>
      </c>
      <c r="R96" s="35" t="str">
        <f t="shared" si="84"/>
        <v/>
      </c>
      <c r="S96" s="29" t="str">
        <f t="shared" si="122"/>
        <v/>
      </c>
      <c r="T96" s="310">
        <v>97</v>
      </c>
      <c r="U96" s="23" t="str">
        <f t="shared" si="85"/>
        <v/>
      </c>
      <c r="V96" s="20" t="str">
        <f t="shared" si="86"/>
        <v/>
      </c>
      <c r="W96" s="21" t="str">
        <f t="shared" si="123"/>
        <v/>
      </c>
      <c r="X96" s="17" t="str">
        <f t="shared" si="124"/>
        <v/>
      </c>
      <c r="Y96" s="31" t="str">
        <f t="shared" si="125"/>
        <v/>
      </c>
      <c r="Z96" s="20" t="str">
        <f t="shared" si="87"/>
        <v/>
      </c>
      <c r="AA96" s="35" t="str">
        <f t="shared" si="88"/>
        <v/>
      </c>
      <c r="AB96" s="29" t="str">
        <f t="shared" si="126"/>
        <v/>
      </c>
      <c r="AC96" s="310">
        <v>97</v>
      </c>
      <c r="AD96" s="23" t="str">
        <f t="shared" si="89"/>
        <v/>
      </c>
      <c r="AE96" s="20" t="str">
        <f t="shared" si="90"/>
        <v/>
      </c>
      <c r="AF96" s="21" t="str">
        <f t="shared" si="127"/>
        <v/>
      </c>
      <c r="AG96" s="17" t="str">
        <f t="shared" si="128"/>
        <v/>
      </c>
      <c r="AH96" s="31" t="str">
        <f t="shared" si="129"/>
        <v/>
      </c>
      <c r="AI96" s="20" t="str">
        <f t="shared" si="91"/>
        <v/>
      </c>
      <c r="AJ96" s="35" t="str">
        <f t="shared" si="92"/>
        <v/>
      </c>
      <c r="AK96" s="29" t="str">
        <f t="shared" si="130"/>
        <v/>
      </c>
      <c r="AL96" s="310">
        <v>97</v>
      </c>
      <c r="AM96" s="23" t="str">
        <f t="shared" si="93"/>
        <v/>
      </c>
      <c r="AN96" s="20" t="str">
        <f t="shared" si="94"/>
        <v/>
      </c>
      <c r="AO96" s="21" t="str">
        <f t="shared" si="131"/>
        <v/>
      </c>
      <c r="AP96" s="17" t="str">
        <f t="shared" si="132"/>
        <v/>
      </c>
      <c r="AQ96" s="31" t="str">
        <f t="shared" si="133"/>
        <v/>
      </c>
      <c r="AR96" s="20" t="str">
        <f t="shared" si="95"/>
        <v/>
      </c>
      <c r="AS96" s="35" t="str">
        <f t="shared" si="96"/>
        <v/>
      </c>
      <c r="AT96" s="29" t="str">
        <f t="shared" si="134"/>
        <v/>
      </c>
      <c r="AU96" s="310">
        <v>97</v>
      </c>
      <c r="AV96" s="23" t="str">
        <f t="shared" si="97"/>
        <v/>
      </c>
      <c r="AW96" s="20" t="str">
        <f t="shared" si="98"/>
        <v/>
      </c>
      <c r="AX96" s="21" t="str">
        <f t="shared" si="135"/>
        <v/>
      </c>
      <c r="AY96" s="17" t="str">
        <f t="shared" si="136"/>
        <v/>
      </c>
      <c r="AZ96" s="31" t="str">
        <f t="shared" si="137"/>
        <v/>
      </c>
      <c r="BA96" s="20" t="str">
        <f t="shared" si="99"/>
        <v/>
      </c>
      <c r="BB96" s="35" t="str">
        <f t="shared" si="100"/>
        <v/>
      </c>
      <c r="BC96" s="29" t="str">
        <f t="shared" si="138"/>
        <v/>
      </c>
      <c r="BD96" s="310">
        <v>97</v>
      </c>
      <c r="BE96" s="23" t="str">
        <f t="shared" si="101"/>
        <v/>
      </c>
      <c r="BF96" s="20" t="str">
        <f t="shared" si="102"/>
        <v/>
      </c>
      <c r="BG96" s="21" t="str">
        <f t="shared" si="139"/>
        <v/>
      </c>
      <c r="BH96" s="17" t="str">
        <f t="shared" si="140"/>
        <v/>
      </c>
      <c r="BI96" s="31" t="str">
        <f t="shared" si="141"/>
        <v/>
      </c>
      <c r="BJ96" s="20" t="str">
        <f t="shared" si="103"/>
        <v/>
      </c>
      <c r="BK96" s="35" t="str">
        <f t="shared" si="104"/>
        <v/>
      </c>
      <c r="BL96" s="29" t="str">
        <f t="shared" si="142"/>
        <v/>
      </c>
      <c r="BM96" s="310">
        <v>97</v>
      </c>
      <c r="BN96" s="23" t="str">
        <f t="shared" si="105"/>
        <v/>
      </c>
      <c r="BO96" s="20" t="str">
        <f t="shared" si="106"/>
        <v/>
      </c>
      <c r="BP96" s="21" t="str">
        <f t="shared" si="143"/>
        <v/>
      </c>
      <c r="BQ96" s="17" t="str">
        <f t="shared" si="144"/>
        <v/>
      </c>
      <c r="BR96" s="31" t="str">
        <f t="shared" si="145"/>
        <v/>
      </c>
      <c r="BS96" s="20" t="str">
        <f t="shared" si="107"/>
        <v/>
      </c>
      <c r="BT96" s="35" t="str">
        <f t="shared" si="108"/>
        <v/>
      </c>
      <c r="BU96" s="29" t="str">
        <f t="shared" si="146"/>
        <v/>
      </c>
      <c r="BV96" s="1">
        <v>97</v>
      </c>
      <c r="BX96" s="47">
        <v>97</v>
      </c>
      <c r="BY96" s="63">
        <f t="shared" si="109"/>
        <v>0</v>
      </c>
      <c r="BZ96" s="63">
        <f t="shared" si="147"/>
        <v>27.8</v>
      </c>
      <c r="CA96" s="63" t="e">
        <f t="shared" si="148"/>
        <v>#DIV/0!</v>
      </c>
      <c r="CB96" s="64" t="e">
        <f t="shared" si="110"/>
        <v>#DIV/0!</v>
      </c>
      <c r="CC96" s="65" t="e">
        <f t="shared" si="149"/>
        <v>#DIV/0!</v>
      </c>
      <c r="CD96" s="52">
        <f t="shared" si="150"/>
        <v>12.214000200000001</v>
      </c>
      <c r="CE96" s="13" t="e">
        <f t="shared" si="77"/>
        <v>#DIV/0!</v>
      </c>
      <c r="CF96" s="14" t="e">
        <f t="shared" si="78"/>
        <v>#DIV/0!</v>
      </c>
      <c r="CG96" s="53" t="e">
        <f t="shared" si="151"/>
        <v>#DIV/0!</v>
      </c>
      <c r="CH96" s="12"/>
      <c r="CI96" s="47">
        <v>97</v>
      </c>
      <c r="CJ96" s="63">
        <f t="shared" si="79"/>
        <v>0</v>
      </c>
      <c r="CK96" s="63">
        <f t="shared" si="79"/>
        <v>27.8</v>
      </c>
      <c r="CL96" s="63" t="e">
        <f t="shared" si="79"/>
        <v>#DIV/0!</v>
      </c>
      <c r="CM96" s="63" t="e">
        <f t="shared" si="79"/>
        <v>#DIV/0!</v>
      </c>
      <c r="CN96" s="73" t="e">
        <f t="shared" si="79"/>
        <v>#DIV/0!</v>
      </c>
      <c r="CO96" s="63" t="e">
        <f t="shared" si="152"/>
        <v>#DIV/0!</v>
      </c>
      <c r="CP96" s="73" t="e">
        <f t="shared" si="153"/>
        <v>#DIV/0!</v>
      </c>
    </row>
    <row r="97" spans="1:94" ht="15" customHeight="1">
      <c r="A97" s="1">
        <v>98</v>
      </c>
      <c r="B97" s="22">
        <f t="shared" si="80"/>
        <v>0</v>
      </c>
      <c r="C97" s="15">
        <f t="shared" si="111"/>
        <v>27.9</v>
      </c>
      <c r="D97" s="77" t="e">
        <f t="shared" si="112"/>
        <v>#DIV/0!</v>
      </c>
      <c r="E97" s="16" t="e">
        <f t="shared" si="113"/>
        <v>#DIV/0!</v>
      </c>
      <c r="F97" s="17" t="e">
        <f t="shared" si="114"/>
        <v>#DIV/0!</v>
      </c>
      <c r="G97" s="31">
        <f t="shared" si="115"/>
        <v>12.2564741</v>
      </c>
      <c r="H97" s="20" t="e">
        <f t="shared" si="116"/>
        <v>#DIV/0!</v>
      </c>
      <c r="I97" s="35" t="e">
        <f t="shared" si="117"/>
        <v>#DIV/0!</v>
      </c>
      <c r="J97" s="29" t="e">
        <f t="shared" si="118"/>
        <v>#DIV/0!</v>
      </c>
      <c r="K97" s="310">
        <v>98</v>
      </c>
      <c r="L97" s="23" t="str">
        <f t="shared" si="81"/>
        <v/>
      </c>
      <c r="M97" s="20" t="str">
        <f t="shared" si="82"/>
        <v/>
      </c>
      <c r="N97" s="16" t="str">
        <f t="shared" si="119"/>
        <v/>
      </c>
      <c r="O97" s="17" t="str">
        <f t="shared" si="120"/>
        <v/>
      </c>
      <c r="P97" s="31" t="str">
        <f t="shared" si="121"/>
        <v/>
      </c>
      <c r="Q97" s="20" t="str">
        <f t="shared" si="83"/>
        <v/>
      </c>
      <c r="R97" s="35" t="str">
        <f t="shared" si="84"/>
        <v/>
      </c>
      <c r="S97" s="29" t="str">
        <f t="shared" si="122"/>
        <v/>
      </c>
      <c r="T97" s="310">
        <v>98</v>
      </c>
      <c r="U97" s="23" t="str">
        <f t="shared" si="85"/>
        <v/>
      </c>
      <c r="V97" s="20" t="str">
        <f t="shared" si="86"/>
        <v/>
      </c>
      <c r="W97" s="21" t="str">
        <f t="shared" si="123"/>
        <v/>
      </c>
      <c r="X97" s="17" t="str">
        <f t="shared" si="124"/>
        <v/>
      </c>
      <c r="Y97" s="31" t="str">
        <f t="shared" si="125"/>
        <v/>
      </c>
      <c r="Z97" s="20" t="str">
        <f t="shared" si="87"/>
        <v/>
      </c>
      <c r="AA97" s="35" t="str">
        <f t="shared" si="88"/>
        <v/>
      </c>
      <c r="AB97" s="29" t="str">
        <f t="shared" si="126"/>
        <v/>
      </c>
      <c r="AC97" s="310">
        <v>98</v>
      </c>
      <c r="AD97" s="23" t="str">
        <f t="shared" si="89"/>
        <v/>
      </c>
      <c r="AE97" s="20" t="str">
        <f t="shared" si="90"/>
        <v/>
      </c>
      <c r="AF97" s="21" t="str">
        <f t="shared" si="127"/>
        <v/>
      </c>
      <c r="AG97" s="17" t="str">
        <f t="shared" si="128"/>
        <v/>
      </c>
      <c r="AH97" s="31" t="str">
        <f t="shared" si="129"/>
        <v/>
      </c>
      <c r="AI97" s="20" t="str">
        <f t="shared" si="91"/>
        <v/>
      </c>
      <c r="AJ97" s="35" t="str">
        <f t="shared" si="92"/>
        <v/>
      </c>
      <c r="AK97" s="29" t="str">
        <f t="shared" si="130"/>
        <v/>
      </c>
      <c r="AL97" s="310">
        <v>98</v>
      </c>
      <c r="AM97" s="23" t="str">
        <f t="shared" si="93"/>
        <v/>
      </c>
      <c r="AN97" s="20" t="str">
        <f t="shared" si="94"/>
        <v/>
      </c>
      <c r="AO97" s="21" t="str">
        <f t="shared" si="131"/>
        <v/>
      </c>
      <c r="AP97" s="17" t="str">
        <f t="shared" si="132"/>
        <v/>
      </c>
      <c r="AQ97" s="31" t="str">
        <f t="shared" si="133"/>
        <v/>
      </c>
      <c r="AR97" s="20" t="str">
        <f t="shared" si="95"/>
        <v/>
      </c>
      <c r="AS97" s="35" t="str">
        <f t="shared" si="96"/>
        <v/>
      </c>
      <c r="AT97" s="29" t="str">
        <f t="shared" si="134"/>
        <v/>
      </c>
      <c r="AU97" s="310">
        <v>98</v>
      </c>
      <c r="AV97" s="23" t="str">
        <f t="shared" si="97"/>
        <v/>
      </c>
      <c r="AW97" s="20" t="str">
        <f t="shared" si="98"/>
        <v/>
      </c>
      <c r="AX97" s="21" t="str">
        <f t="shared" si="135"/>
        <v/>
      </c>
      <c r="AY97" s="17" t="str">
        <f t="shared" si="136"/>
        <v/>
      </c>
      <c r="AZ97" s="31" t="str">
        <f t="shared" si="137"/>
        <v/>
      </c>
      <c r="BA97" s="20" t="str">
        <f t="shared" si="99"/>
        <v/>
      </c>
      <c r="BB97" s="35" t="str">
        <f t="shared" si="100"/>
        <v/>
      </c>
      <c r="BC97" s="29" t="str">
        <f t="shared" si="138"/>
        <v/>
      </c>
      <c r="BD97" s="310">
        <v>98</v>
      </c>
      <c r="BE97" s="23" t="str">
        <f t="shared" si="101"/>
        <v/>
      </c>
      <c r="BF97" s="20" t="str">
        <f t="shared" si="102"/>
        <v/>
      </c>
      <c r="BG97" s="21" t="str">
        <f t="shared" si="139"/>
        <v/>
      </c>
      <c r="BH97" s="17" t="str">
        <f t="shared" si="140"/>
        <v/>
      </c>
      <c r="BI97" s="31" t="str">
        <f t="shared" si="141"/>
        <v/>
      </c>
      <c r="BJ97" s="20" t="str">
        <f t="shared" si="103"/>
        <v/>
      </c>
      <c r="BK97" s="35" t="str">
        <f t="shared" si="104"/>
        <v/>
      </c>
      <c r="BL97" s="29" t="str">
        <f t="shared" si="142"/>
        <v/>
      </c>
      <c r="BM97" s="310">
        <v>98</v>
      </c>
      <c r="BN97" s="23" t="str">
        <f t="shared" si="105"/>
        <v/>
      </c>
      <c r="BO97" s="20" t="str">
        <f t="shared" si="106"/>
        <v/>
      </c>
      <c r="BP97" s="21" t="str">
        <f t="shared" si="143"/>
        <v/>
      </c>
      <c r="BQ97" s="17" t="str">
        <f t="shared" si="144"/>
        <v/>
      </c>
      <c r="BR97" s="31" t="str">
        <f t="shared" si="145"/>
        <v/>
      </c>
      <c r="BS97" s="20" t="str">
        <f t="shared" si="107"/>
        <v/>
      </c>
      <c r="BT97" s="35" t="str">
        <f t="shared" si="108"/>
        <v/>
      </c>
      <c r="BU97" s="29" t="str">
        <f t="shared" si="146"/>
        <v/>
      </c>
      <c r="BV97" s="1">
        <v>98</v>
      </c>
      <c r="BX97" s="47">
        <v>98</v>
      </c>
      <c r="BY97" s="63">
        <f t="shared" si="109"/>
        <v>0</v>
      </c>
      <c r="BZ97" s="63">
        <f t="shared" si="147"/>
        <v>27.9</v>
      </c>
      <c r="CA97" s="63" t="e">
        <f t="shared" si="148"/>
        <v>#DIV/0!</v>
      </c>
      <c r="CB97" s="64" t="e">
        <f t="shared" si="110"/>
        <v>#DIV/0!</v>
      </c>
      <c r="CC97" s="65" t="e">
        <f t="shared" si="149"/>
        <v>#DIV/0!</v>
      </c>
      <c r="CD97" s="52">
        <f t="shared" si="150"/>
        <v>12.2564741</v>
      </c>
      <c r="CE97" s="13" t="e">
        <f t="shared" si="77"/>
        <v>#DIV/0!</v>
      </c>
      <c r="CF97" s="14" t="e">
        <f t="shared" si="78"/>
        <v>#DIV/0!</v>
      </c>
      <c r="CG97" s="53" t="e">
        <f t="shared" si="151"/>
        <v>#DIV/0!</v>
      </c>
      <c r="CH97" s="12"/>
      <c r="CI97" s="47">
        <v>98</v>
      </c>
      <c r="CJ97" s="63">
        <f t="shared" si="79"/>
        <v>0</v>
      </c>
      <c r="CK97" s="63">
        <f t="shared" si="79"/>
        <v>27.9</v>
      </c>
      <c r="CL97" s="63" t="e">
        <f t="shared" si="79"/>
        <v>#DIV/0!</v>
      </c>
      <c r="CM97" s="63" t="e">
        <f t="shared" si="79"/>
        <v>#DIV/0!</v>
      </c>
      <c r="CN97" s="73" t="e">
        <f t="shared" si="79"/>
        <v>#DIV/0!</v>
      </c>
      <c r="CO97" s="63" t="e">
        <f t="shared" si="152"/>
        <v>#DIV/0!</v>
      </c>
      <c r="CP97" s="73" t="e">
        <f t="shared" si="153"/>
        <v>#DIV/0!</v>
      </c>
    </row>
    <row r="98" spans="1:94" ht="15" customHeight="1">
      <c r="A98" s="1">
        <v>99</v>
      </c>
      <c r="B98" s="22">
        <f t="shared" si="80"/>
        <v>0</v>
      </c>
      <c r="C98" s="15">
        <f t="shared" si="111"/>
        <v>27.9</v>
      </c>
      <c r="D98" s="77" t="e">
        <f t="shared" si="112"/>
        <v>#DIV/0!</v>
      </c>
      <c r="E98" s="16" t="e">
        <f t="shared" si="113"/>
        <v>#DIV/0!</v>
      </c>
      <c r="F98" s="17" t="e">
        <f t="shared" si="114"/>
        <v>#DIV/0!</v>
      </c>
      <c r="G98" s="31">
        <f t="shared" si="115"/>
        <v>12.2564741</v>
      </c>
      <c r="H98" s="20" t="e">
        <f t="shared" si="116"/>
        <v>#DIV/0!</v>
      </c>
      <c r="I98" s="35" t="e">
        <f t="shared" si="117"/>
        <v>#DIV/0!</v>
      </c>
      <c r="J98" s="29" t="e">
        <f t="shared" si="118"/>
        <v>#DIV/0!</v>
      </c>
      <c r="K98" s="310">
        <v>99</v>
      </c>
      <c r="L98" s="23" t="str">
        <f t="shared" si="81"/>
        <v/>
      </c>
      <c r="M98" s="20" t="str">
        <f t="shared" si="82"/>
        <v/>
      </c>
      <c r="N98" s="16" t="str">
        <f t="shared" si="119"/>
        <v/>
      </c>
      <c r="O98" s="17" t="str">
        <f t="shared" si="120"/>
        <v/>
      </c>
      <c r="P98" s="31" t="str">
        <f t="shared" si="121"/>
        <v/>
      </c>
      <c r="Q98" s="20" t="str">
        <f t="shared" si="83"/>
        <v/>
      </c>
      <c r="R98" s="35" t="str">
        <f t="shared" si="84"/>
        <v/>
      </c>
      <c r="S98" s="29" t="str">
        <f t="shared" si="122"/>
        <v/>
      </c>
      <c r="T98" s="310">
        <v>99</v>
      </c>
      <c r="U98" s="23" t="str">
        <f t="shared" si="85"/>
        <v/>
      </c>
      <c r="V98" s="20" t="str">
        <f t="shared" si="86"/>
        <v/>
      </c>
      <c r="W98" s="21" t="str">
        <f t="shared" si="123"/>
        <v/>
      </c>
      <c r="X98" s="17" t="str">
        <f t="shared" si="124"/>
        <v/>
      </c>
      <c r="Y98" s="31" t="str">
        <f t="shared" si="125"/>
        <v/>
      </c>
      <c r="Z98" s="20" t="str">
        <f t="shared" si="87"/>
        <v/>
      </c>
      <c r="AA98" s="35" t="str">
        <f t="shared" si="88"/>
        <v/>
      </c>
      <c r="AB98" s="29" t="str">
        <f t="shared" si="126"/>
        <v/>
      </c>
      <c r="AC98" s="310">
        <v>99</v>
      </c>
      <c r="AD98" s="23" t="str">
        <f t="shared" si="89"/>
        <v/>
      </c>
      <c r="AE98" s="20" t="str">
        <f t="shared" si="90"/>
        <v/>
      </c>
      <c r="AF98" s="21" t="str">
        <f t="shared" si="127"/>
        <v/>
      </c>
      <c r="AG98" s="17" t="str">
        <f t="shared" si="128"/>
        <v/>
      </c>
      <c r="AH98" s="31" t="str">
        <f t="shared" si="129"/>
        <v/>
      </c>
      <c r="AI98" s="20" t="str">
        <f t="shared" si="91"/>
        <v/>
      </c>
      <c r="AJ98" s="35" t="str">
        <f t="shared" si="92"/>
        <v/>
      </c>
      <c r="AK98" s="29" t="str">
        <f t="shared" si="130"/>
        <v/>
      </c>
      <c r="AL98" s="310">
        <v>99</v>
      </c>
      <c r="AM98" s="23" t="str">
        <f t="shared" si="93"/>
        <v/>
      </c>
      <c r="AN98" s="20" t="str">
        <f t="shared" si="94"/>
        <v/>
      </c>
      <c r="AO98" s="21" t="str">
        <f t="shared" si="131"/>
        <v/>
      </c>
      <c r="AP98" s="17" t="str">
        <f t="shared" si="132"/>
        <v/>
      </c>
      <c r="AQ98" s="31" t="str">
        <f t="shared" si="133"/>
        <v/>
      </c>
      <c r="AR98" s="20" t="str">
        <f t="shared" si="95"/>
        <v/>
      </c>
      <c r="AS98" s="35" t="str">
        <f t="shared" si="96"/>
        <v/>
      </c>
      <c r="AT98" s="29" t="str">
        <f t="shared" si="134"/>
        <v/>
      </c>
      <c r="AU98" s="310">
        <v>99</v>
      </c>
      <c r="AV98" s="23" t="str">
        <f t="shared" si="97"/>
        <v/>
      </c>
      <c r="AW98" s="20" t="str">
        <f t="shared" si="98"/>
        <v/>
      </c>
      <c r="AX98" s="21" t="str">
        <f t="shared" si="135"/>
        <v/>
      </c>
      <c r="AY98" s="17" t="str">
        <f t="shared" si="136"/>
        <v/>
      </c>
      <c r="AZ98" s="31" t="str">
        <f t="shared" si="137"/>
        <v/>
      </c>
      <c r="BA98" s="20" t="str">
        <f t="shared" si="99"/>
        <v/>
      </c>
      <c r="BB98" s="35" t="str">
        <f t="shared" si="100"/>
        <v/>
      </c>
      <c r="BC98" s="29" t="str">
        <f t="shared" si="138"/>
        <v/>
      </c>
      <c r="BD98" s="310">
        <v>99</v>
      </c>
      <c r="BE98" s="23" t="str">
        <f t="shared" si="101"/>
        <v/>
      </c>
      <c r="BF98" s="20" t="str">
        <f t="shared" si="102"/>
        <v/>
      </c>
      <c r="BG98" s="21" t="str">
        <f t="shared" si="139"/>
        <v/>
      </c>
      <c r="BH98" s="17" t="str">
        <f t="shared" si="140"/>
        <v/>
      </c>
      <c r="BI98" s="31" t="str">
        <f t="shared" si="141"/>
        <v/>
      </c>
      <c r="BJ98" s="20" t="str">
        <f t="shared" si="103"/>
        <v/>
      </c>
      <c r="BK98" s="35" t="str">
        <f t="shared" si="104"/>
        <v/>
      </c>
      <c r="BL98" s="29" t="str">
        <f t="shared" si="142"/>
        <v/>
      </c>
      <c r="BM98" s="310">
        <v>99</v>
      </c>
      <c r="BN98" s="23" t="str">
        <f t="shared" si="105"/>
        <v/>
      </c>
      <c r="BO98" s="20" t="str">
        <f t="shared" si="106"/>
        <v/>
      </c>
      <c r="BP98" s="21" t="str">
        <f t="shared" si="143"/>
        <v/>
      </c>
      <c r="BQ98" s="17" t="str">
        <f t="shared" si="144"/>
        <v/>
      </c>
      <c r="BR98" s="31" t="str">
        <f t="shared" si="145"/>
        <v/>
      </c>
      <c r="BS98" s="20" t="str">
        <f t="shared" si="107"/>
        <v/>
      </c>
      <c r="BT98" s="35" t="str">
        <f t="shared" si="108"/>
        <v/>
      </c>
      <c r="BU98" s="29" t="str">
        <f t="shared" si="146"/>
        <v/>
      </c>
      <c r="BV98" s="1">
        <v>99</v>
      </c>
      <c r="BX98" s="47">
        <v>99</v>
      </c>
      <c r="BY98" s="63">
        <f t="shared" si="109"/>
        <v>0</v>
      </c>
      <c r="BZ98" s="63">
        <f t="shared" si="147"/>
        <v>27.9</v>
      </c>
      <c r="CA98" s="63" t="e">
        <f t="shared" si="148"/>
        <v>#DIV/0!</v>
      </c>
      <c r="CB98" s="64" t="e">
        <f t="shared" si="110"/>
        <v>#DIV/0!</v>
      </c>
      <c r="CC98" s="65" t="e">
        <f t="shared" si="149"/>
        <v>#DIV/0!</v>
      </c>
      <c r="CD98" s="52">
        <f t="shared" si="150"/>
        <v>12.2564741</v>
      </c>
      <c r="CE98" s="13" t="e">
        <f t="shared" si="77"/>
        <v>#DIV/0!</v>
      </c>
      <c r="CF98" s="14" t="e">
        <f t="shared" si="78"/>
        <v>#DIV/0!</v>
      </c>
      <c r="CG98" s="53" t="e">
        <f t="shared" si="151"/>
        <v>#DIV/0!</v>
      </c>
      <c r="CH98" s="12"/>
      <c r="CI98" s="47">
        <v>99</v>
      </c>
      <c r="CJ98" s="63">
        <f t="shared" si="79"/>
        <v>0</v>
      </c>
      <c r="CK98" s="63">
        <f t="shared" si="79"/>
        <v>27.9</v>
      </c>
      <c r="CL98" s="63" t="e">
        <f t="shared" si="79"/>
        <v>#DIV/0!</v>
      </c>
      <c r="CM98" s="63" t="e">
        <f t="shared" si="79"/>
        <v>#DIV/0!</v>
      </c>
      <c r="CN98" s="73" t="e">
        <f t="shared" si="79"/>
        <v>#DIV/0!</v>
      </c>
      <c r="CO98" s="63" t="e">
        <f t="shared" si="152"/>
        <v>#DIV/0!</v>
      </c>
      <c r="CP98" s="73" t="e">
        <f t="shared" si="153"/>
        <v>#DIV/0!</v>
      </c>
    </row>
    <row r="99" spans="1:94" ht="15" customHeight="1" thickBot="1">
      <c r="A99" s="7">
        <v>100</v>
      </c>
      <c r="B99" s="24">
        <f t="shared" si="80"/>
        <v>0</v>
      </c>
      <c r="C99" s="25">
        <f t="shared" si="111"/>
        <v>28</v>
      </c>
      <c r="D99" s="78" t="e">
        <f t="shared" si="112"/>
        <v>#DIV/0!</v>
      </c>
      <c r="E99" s="26" t="e">
        <f t="shared" si="113"/>
        <v>#DIV/0!</v>
      </c>
      <c r="F99" s="27" t="e">
        <f t="shared" si="114"/>
        <v>#DIV/0!</v>
      </c>
      <c r="G99" s="33">
        <f t="shared" si="115"/>
        <v>12.298948000000001</v>
      </c>
      <c r="H99" s="25" t="e">
        <f t="shared" si="116"/>
        <v>#DIV/0!</v>
      </c>
      <c r="I99" s="34" t="e">
        <f t="shared" si="117"/>
        <v>#DIV/0!</v>
      </c>
      <c r="J99" s="30" t="e">
        <f t="shared" si="118"/>
        <v>#DIV/0!</v>
      </c>
      <c r="K99" s="310">
        <v>100</v>
      </c>
      <c r="L99" s="28" t="str">
        <f t="shared" si="81"/>
        <v/>
      </c>
      <c r="M99" s="25" t="str">
        <f t="shared" si="82"/>
        <v/>
      </c>
      <c r="N99" s="26" t="str">
        <f t="shared" si="119"/>
        <v/>
      </c>
      <c r="O99" s="27" t="str">
        <f t="shared" si="120"/>
        <v/>
      </c>
      <c r="P99" s="33" t="str">
        <f t="shared" si="121"/>
        <v/>
      </c>
      <c r="Q99" s="25" t="str">
        <f t="shared" si="83"/>
        <v/>
      </c>
      <c r="R99" s="34" t="str">
        <f t="shared" si="84"/>
        <v/>
      </c>
      <c r="S99" s="30" t="str">
        <f t="shared" si="122"/>
        <v/>
      </c>
      <c r="T99" s="310">
        <v>100</v>
      </c>
      <c r="U99" s="28" t="str">
        <f t="shared" si="85"/>
        <v/>
      </c>
      <c r="V99" s="25" t="str">
        <f t="shared" si="86"/>
        <v/>
      </c>
      <c r="W99" s="26" t="str">
        <f t="shared" si="123"/>
        <v/>
      </c>
      <c r="X99" s="27" t="str">
        <f t="shared" si="124"/>
        <v/>
      </c>
      <c r="Y99" s="33" t="str">
        <f t="shared" si="125"/>
        <v/>
      </c>
      <c r="Z99" s="25" t="str">
        <f t="shared" si="87"/>
        <v/>
      </c>
      <c r="AA99" s="34" t="str">
        <f t="shared" si="88"/>
        <v/>
      </c>
      <c r="AB99" s="30" t="str">
        <f t="shared" si="126"/>
        <v/>
      </c>
      <c r="AC99" s="310">
        <v>100</v>
      </c>
      <c r="AD99" s="28" t="str">
        <f t="shared" si="89"/>
        <v/>
      </c>
      <c r="AE99" s="25" t="str">
        <f t="shared" si="90"/>
        <v/>
      </c>
      <c r="AF99" s="26" t="str">
        <f t="shared" si="127"/>
        <v/>
      </c>
      <c r="AG99" s="27" t="str">
        <f t="shared" si="128"/>
        <v/>
      </c>
      <c r="AH99" s="33" t="str">
        <f t="shared" si="129"/>
        <v/>
      </c>
      <c r="AI99" s="25" t="str">
        <f t="shared" si="91"/>
        <v/>
      </c>
      <c r="AJ99" s="34" t="str">
        <f t="shared" si="92"/>
        <v/>
      </c>
      <c r="AK99" s="30" t="str">
        <f t="shared" si="130"/>
        <v/>
      </c>
      <c r="AL99" s="310">
        <v>100</v>
      </c>
      <c r="AM99" s="28" t="str">
        <f t="shared" si="93"/>
        <v/>
      </c>
      <c r="AN99" s="25" t="str">
        <f t="shared" si="94"/>
        <v/>
      </c>
      <c r="AO99" s="26" t="str">
        <f t="shared" si="131"/>
        <v/>
      </c>
      <c r="AP99" s="27" t="str">
        <f t="shared" si="132"/>
        <v/>
      </c>
      <c r="AQ99" s="33" t="str">
        <f t="shared" si="133"/>
        <v/>
      </c>
      <c r="AR99" s="25" t="str">
        <f t="shared" si="95"/>
        <v/>
      </c>
      <c r="AS99" s="34" t="str">
        <f t="shared" si="96"/>
        <v/>
      </c>
      <c r="AT99" s="30" t="str">
        <f t="shared" si="134"/>
        <v/>
      </c>
      <c r="AU99" s="310">
        <v>100</v>
      </c>
      <c r="AV99" s="28" t="str">
        <f t="shared" si="97"/>
        <v/>
      </c>
      <c r="AW99" s="25" t="str">
        <f t="shared" si="98"/>
        <v/>
      </c>
      <c r="AX99" s="26" t="str">
        <f t="shared" si="135"/>
        <v/>
      </c>
      <c r="AY99" s="27" t="str">
        <f t="shared" si="136"/>
        <v/>
      </c>
      <c r="AZ99" s="33" t="str">
        <f t="shared" si="137"/>
        <v/>
      </c>
      <c r="BA99" s="25" t="str">
        <f t="shared" si="99"/>
        <v/>
      </c>
      <c r="BB99" s="34" t="str">
        <f t="shared" si="100"/>
        <v/>
      </c>
      <c r="BC99" s="30" t="str">
        <f t="shared" si="138"/>
        <v/>
      </c>
      <c r="BD99" s="310">
        <v>100</v>
      </c>
      <c r="BE99" s="28" t="str">
        <f t="shared" si="101"/>
        <v/>
      </c>
      <c r="BF99" s="25" t="str">
        <f t="shared" si="102"/>
        <v/>
      </c>
      <c r="BG99" s="26" t="str">
        <f t="shared" si="139"/>
        <v/>
      </c>
      <c r="BH99" s="27" t="str">
        <f t="shared" si="140"/>
        <v/>
      </c>
      <c r="BI99" s="33" t="str">
        <f t="shared" si="141"/>
        <v/>
      </c>
      <c r="BJ99" s="25" t="str">
        <f t="shared" si="103"/>
        <v/>
      </c>
      <c r="BK99" s="34" t="str">
        <f t="shared" si="104"/>
        <v/>
      </c>
      <c r="BL99" s="30" t="str">
        <f t="shared" si="142"/>
        <v/>
      </c>
      <c r="BM99" s="310">
        <v>100</v>
      </c>
      <c r="BN99" s="28" t="str">
        <f t="shared" si="105"/>
        <v/>
      </c>
      <c r="BO99" s="25" t="str">
        <f t="shared" si="106"/>
        <v/>
      </c>
      <c r="BP99" s="26" t="str">
        <f t="shared" si="143"/>
        <v/>
      </c>
      <c r="BQ99" s="27" t="str">
        <f t="shared" si="144"/>
        <v/>
      </c>
      <c r="BR99" s="33" t="str">
        <f t="shared" si="145"/>
        <v/>
      </c>
      <c r="BS99" s="25" t="str">
        <f t="shared" si="107"/>
        <v/>
      </c>
      <c r="BT99" s="34" t="str">
        <f t="shared" si="108"/>
        <v/>
      </c>
      <c r="BU99" s="40" t="str">
        <f t="shared" si="146"/>
        <v/>
      </c>
      <c r="BV99" s="7">
        <v>100</v>
      </c>
      <c r="BX99" s="48">
        <v>100</v>
      </c>
      <c r="BY99" s="66">
        <f t="shared" si="109"/>
        <v>0</v>
      </c>
      <c r="BZ99" s="66">
        <f t="shared" si="147"/>
        <v>28</v>
      </c>
      <c r="CA99" s="66" t="e">
        <f t="shared" si="148"/>
        <v>#DIV/0!</v>
      </c>
      <c r="CB99" s="67" t="e">
        <f t="shared" si="110"/>
        <v>#DIV/0!</v>
      </c>
      <c r="CC99" s="68" t="e">
        <f t="shared" si="149"/>
        <v>#DIV/0!</v>
      </c>
      <c r="CD99" s="54">
        <f t="shared" si="150"/>
        <v>12.298948000000001</v>
      </c>
      <c r="CE99" s="55" t="e">
        <f>IF($B$5&gt;$A99,"",CB99/CD99)</f>
        <v>#DIV/0!</v>
      </c>
      <c r="CF99" s="56" t="e">
        <f>IF($B$5&gt;$A99,"",200*(CE99/(PI()*BY99))^0.5)</f>
        <v>#DIV/0!</v>
      </c>
      <c r="CG99" s="57" t="e">
        <f t="shared" si="151"/>
        <v>#DIV/0!</v>
      </c>
      <c r="CH99" s="12"/>
      <c r="CI99" s="48">
        <v>100</v>
      </c>
      <c r="CJ99" s="66">
        <f t="shared" si="79"/>
        <v>0</v>
      </c>
      <c r="CK99" s="66">
        <f t="shared" si="79"/>
        <v>28</v>
      </c>
      <c r="CL99" s="66" t="e">
        <f t="shared" si="79"/>
        <v>#DIV/0!</v>
      </c>
      <c r="CM99" s="66" t="e">
        <f t="shared" si="79"/>
        <v>#DIV/0!</v>
      </c>
      <c r="CN99" s="74" t="e">
        <f t="shared" si="79"/>
        <v>#DIV/0!</v>
      </c>
      <c r="CO99" s="66" t="e">
        <f t="shared" si="152"/>
        <v>#DIV/0!</v>
      </c>
      <c r="CP99" s="74" t="e">
        <f t="shared" si="153"/>
        <v>#DIV/0!</v>
      </c>
    </row>
    <row r="100" spans="1:94" ht="6.75" customHeight="1"/>
    <row r="101" spans="1:94">
      <c r="A101" s="361"/>
      <c r="B101" s="361"/>
      <c r="C101" s="361"/>
      <c r="D101" s="361"/>
      <c r="E101" s="361"/>
      <c r="F101" s="361"/>
      <c r="G101" s="361"/>
      <c r="H101" s="361"/>
      <c r="I101" s="361"/>
      <c r="J101" s="361"/>
      <c r="K101" s="361"/>
      <c r="L101" s="361"/>
      <c r="M101" s="361"/>
      <c r="N101" s="361"/>
      <c r="O101" s="361"/>
      <c r="P101" s="361"/>
      <c r="Q101" s="361"/>
      <c r="R101" s="361"/>
      <c r="S101" s="361"/>
      <c r="T101" s="361"/>
      <c r="U101" s="361"/>
      <c r="V101" s="361"/>
      <c r="W101" s="361"/>
      <c r="X101" s="361"/>
      <c r="Y101" s="361"/>
      <c r="Z101" s="361"/>
      <c r="AA101" s="361"/>
      <c r="AB101" s="361"/>
      <c r="AC101" s="361"/>
      <c r="AD101" s="361"/>
      <c r="AE101" s="361"/>
      <c r="AF101" s="361"/>
      <c r="AG101" s="361"/>
      <c r="AH101" s="200"/>
      <c r="AI101" s="200"/>
      <c r="AJ101" s="200"/>
      <c r="AK101" s="200"/>
      <c r="AL101" s="200"/>
      <c r="AM101" s="200"/>
      <c r="AN101" s="200"/>
      <c r="AO101" s="200"/>
      <c r="AP101" s="200"/>
      <c r="AQ101" s="200"/>
      <c r="AR101" s="200"/>
      <c r="AS101" s="200"/>
      <c r="AT101" s="200"/>
      <c r="AU101" s="200"/>
      <c r="AV101" s="200"/>
      <c r="AW101" s="200"/>
      <c r="AX101" s="200"/>
      <c r="AY101" s="200"/>
      <c r="AZ101" s="200"/>
      <c r="BA101" s="200"/>
      <c r="BB101" s="200"/>
      <c r="BC101" s="200"/>
      <c r="BD101" s="200"/>
      <c r="BE101" s="200"/>
      <c r="BF101" s="200"/>
      <c r="BG101" s="200"/>
      <c r="BH101" s="200"/>
      <c r="BI101" s="200"/>
      <c r="BJ101" s="200"/>
      <c r="BK101" s="200"/>
      <c r="BL101" s="200"/>
      <c r="BM101" s="200"/>
      <c r="BN101" s="200"/>
      <c r="BO101" s="200"/>
      <c r="BP101" s="200"/>
      <c r="BQ101" s="200"/>
      <c r="BR101" s="200"/>
      <c r="BS101" s="200"/>
      <c r="BT101" s="200"/>
      <c r="BU101" s="200"/>
    </row>
  </sheetData>
  <sheetProtection selectLockedCells="1"/>
  <mergeCells count="13">
    <mergeCell ref="CI4:CP7"/>
    <mergeCell ref="AV4:BC4"/>
    <mergeCell ref="AM4:AT4"/>
    <mergeCell ref="A101:AG101"/>
    <mergeCell ref="BE4:BL4"/>
    <mergeCell ref="BN4:BU4"/>
    <mergeCell ref="BX4:CC7"/>
    <mergeCell ref="C5:D5"/>
    <mergeCell ref="C6:D6"/>
    <mergeCell ref="A4:E4"/>
    <mergeCell ref="L4:S4"/>
    <mergeCell ref="U4:AB4"/>
    <mergeCell ref="AD4:AK4"/>
  </mergeCells>
  <phoneticPr fontId="7"/>
  <conditionalFormatting sqref="E9:F99 N9:O99 W9:X99 AF9:AG99 AO9:AP99 AX9:AY99 BG9:BH99 BP9:BQ99">
    <cfRule type="cellIs" dxfId="3" priority="1" stopIfTrue="1" operator="between">
      <formula>0.85</formula>
      <formula>1.2</formula>
    </cfRule>
    <cfRule type="cellIs" dxfId="2" priority="2" stopIfTrue="1" operator="between">
      <formula>0.8</formula>
      <formula>0.85</formula>
    </cfRule>
  </conditionalFormatting>
  <printOptions horizontalCentered="1"/>
  <pageMargins left="0.39370078740157483" right="0.39370078740157483" top="0.41" bottom="0.41" header="0.45" footer="0.51181102362204722"/>
  <pageSetup paperSize="9" scale="5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101"/>
  <sheetViews>
    <sheetView topLeftCell="CC1" zoomScale="75" workbookViewId="0">
      <selection activeCell="CT9" sqref="CT9"/>
    </sheetView>
  </sheetViews>
  <sheetFormatPr defaultRowHeight="13.5"/>
  <cols>
    <col min="1" max="1" width="5.625" style="5" customWidth="1"/>
    <col min="2" max="2" width="8.875" style="5" customWidth="1"/>
    <col min="3" max="3" width="9.125" style="5" customWidth="1"/>
    <col min="4" max="4" width="11.875" style="5" customWidth="1"/>
    <col min="5" max="5" width="7.125" style="5" customWidth="1"/>
    <col min="6" max="6" width="6.125" style="5" customWidth="1"/>
    <col min="7" max="10" width="9" style="5"/>
    <col min="11" max="11" width="2.5" style="5" customWidth="1"/>
    <col min="12" max="12" width="8.875" style="5" customWidth="1"/>
    <col min="13" max="14" width="6.625" style="5" customWidth="1"/>
    <col min="15" max="15" width="6.125" style="5" customWidth="1"/>
    <col min="16" max="19" width="9" style="5"/>
    <col min="20" max="20" width="2.5" style="5" customWidth="1"/>
    <col min="21" max="21" width="8.875" style="5" customWidth="1"/>
    <col min="22" max="23" width="6.625" style="5" customWidth="1"/>
    <col min="24" max="24" width="6.125" style="5" customWidth="1"/>
    <col min="25" max="28" width="9" style="5"/>
    <col min="29" max="29" width="2.5" style="5" customWidth="1"/>
    <col min="30" max="30" width="8.875" style="5" customWidth="1"/>
    <col min="31" max="31" width="6.625" style="5" customWidth="1"/>
    <col min="32" max="33" width="8.5" style="5" customWidth="1"/>
    <col min="34" max="37" width="9" style="5"/>
    <col min="38" max="38" width="2.5" style="5" customWidth="1"/>
    <col min="39" max="39" width="8.875" style="5" customWidth="1"/>
    <col min="40" max="40" width="6.625" style="5" customWidth="1"/>
    <col min="41" max="42" width="8.5" style="5" customWidth="1"/>
    <col min="43" max="46" width="9" style="5"/>
    <col min="47" max="47" width="2.5" style="5" customWidth="1"/>
    <col min="48" max="48" width="8.875" style="5" customWidth="1"/>
    <col min="49" max="49" width="6.625" style="5" customWidth="1"/>
    <col min="50" max="51" width="8.5" style="5" customWidth="1"/>
    <col min="52" max="55" width="9" style="5"/>
    <col min="56" max="56" width="2.5" style="5" customWidth="1"/>
    <col min="57" max="57" width="8.875" style="5" customWidth="1"/>
    <col min="58" max="58" width="6.625" style="5" customWidth="1"/>
    <col min="59" max="60" width="8.5" style="5" customWidth="1"/>
    <col min="61" max="64" width="9" style="5"/>
    <col min="65" max="65" width="2.5" style="5" customWidth="1"/>
    <col min="66" max="66" width="8.875" style="5" customWidth="1"/>
    <col min="67" max="67" width="6.625" style="5" customWidth="1"/>
    <col min="68" max="69" width="8.5" style="5" customWidth="1"/>
    <col min="70" max="74" width="9" style="5"/>
    <col min="75" max="75" width="8.875" style="5" customWidth="1"/>
    <col min="76" max="76" width="9" style="5"/>
    <col min="77" max="77" width="13.375" style="5" customWidth="1"/>
    <col min="78" max="78" width="14.375" style="5" customWidth="1"/>
    <col min="79" max="79" width="15.25" style="5" customWidth="1"/>
    <col min="80" max="80" width="11.125" style="5" customWidth="1"/>
    <col min="81" max="81" width="11.5" style="5" customWidth="1"/>
    <col min="82" max="84" width="9" style="5"/>
    <col min="85" max="85" width="15.625" style="5" bestFit="1" customWidth="1"/>
    <col min="86" max="87" width="9" style="5"/>
    <col min="88" max="89" width="10" style="5" bestFit="1" customWidth="1"/>
    <col min="90" max="90" width="13.25" style="5" bestFit="1" customWidth="1"/>
    <col min="91" max="92" width="9.125" style="5" customWidth="1"/>
    <col min="93" max="93" width="12.125" style="5" bestFit="1" customWidth="1"/>
    <col min="94" max="94" width="14.5" style="5" bestFit="1" customWidth="1"/>
    <col min="95" max="97" width="6.125" style="5" customWidth="1"/>
    <col min="98" max="98" width="7" style="5" bestFit="1" customWidth="1"/>
    <col min="99" max="16384" width="9" style="5"/>
  </cols>
  <sheetData>
    <row r="1" spans="1:94" ht="36" customHeight="1">
      <c r="A1" s="4"/>
      <c r="X1" s="8"/>
      <c r="AB1" s="44"/>
      <c r="AO1" s="79" t="s">
        <v>102</v>
      </c>
      <c r="AP1" s="79"/>
      <c r="AQ1" s="79"/>
      <c r="AR1" s="79"/>
      <c r="AS1" s="79"/>
      <c r="AT1" s="79"/>
      <c r="AU1" s="79"/>
      <c r="BX1" s="81"/>
      <c r="CK1"/>
      <c r="CL1"/>
      <c r="CM1"/>
      <c r="CN1"/>
      <c r="CO1"/>
      <c r="CP1"/>
    </row>
    <row r="2" spans="1:94" ht="36" customHeight="1"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10"/>
      <c r="AI2" s="10"/>
      <c r="AJ2" s="10"/>
      <c r="AK2" s="10"/>
      <c r="AL2" s="10"/>
      <c r="AM2" s="10"/>
      <c r="AN2" s="10"/>
      <c r="AO2" s="80" t="s">
        <v>103</v>
      </c>
      <c r="AP2" s="79"/>
      <c r="AQ2" s="79"/>
      <c r="AR2" s="79"/>
      <c r="AS2" s="79"/>
      <c r="AT2" s="79"/>
      <c r="AU2" s="79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X2" s="76" t="s">
        <v>33</v>
      </c>
      <c r="CK2"/>
      <c r="CL2"/>
      <c r="CM2"/>
      <c r="CN2"/>
      <c r="CO2"/>
      <c r="CP2"/>
    </row>
    <row r="3" spans="1:94" ht="19.5" customHeight="1" thickBot="1">
      <c r="C3" s="305" t="s">
        <v>111</v>
      </c>
      <c r="CK3"/>
      <c r="CL3"/>
      <c r="CM3"/>
      <c r="CN3"/>
      <c r="CO3"/>
      <c r="CP3"/>
    </row>
    <row r="4" spans="1:94" ht="21.75" customHeight="1" thickBot="1">
      <c r="A4" s="358" t="s">
        <v>17</v>
      </c>
      <c r="B4" s="359"/>
      <c r="C4" s="359"/>
      <c r="D4" s="359"/>
      <c r="E4" s="360"/>
      <c r="F4" s="45"/>
      <c r="G4" s="45"/>
      <c r="H4" s="45"/>
      <c r="I4" s="45"/>
      <c r="J4" s="46"/>
      <c r="K4" s="275"/>
      <c r="L4" s="358" t="s">
        <v>18</v>
      </c>
      <c r="M4" s="359"/>
      <c r="N4" s="359"/>
      <c r="O4" s="359"/>
      <c r="P4" s="359"/>
      <c r="Q4" s="359"/>
      <c r="R4" s="359"/>
      <c r="S4" s="360"/>
      <c r="T4" s="275"/>
      <c r="U4" s="358" t="s">
        <v>19</v>
      </c>
      <c r="V4" s="359"/>
      <c r="W4" s="359"/>
      <c r="X4" s="359"/>
      <c r="Y4" s="359"/>
      <c r="Z4" s="359"/>
      <c r="AA4" s="359"/>
      <c r="AB4" s="360"/>
      <c r="AC4" s="275"/>
      <c r="AD4" s="358" t="s">
        <v>20</v>
      </c>
      <c r="AE4" s="359"/>
      <c r="AF4" s="359"/>
      <c r="AG4" s="359"/>
      <c r="AH4" s="359"/>
      <c r="AI4" s="359"/>
      <c r="AJ4" s="359"/>
      <c r="AK4" s="360"/>
      <c r="AL4" s="275"/>
      <c r="AM4" s="358" t="s">
        <v>109</v>
      </c>
      <c r="AN4" s="359"/>
      <c r="AO4" s="359"/>
      <c r="AP4" s="359"/>
      <c r="AQ4" s="359"/>
      <c r="AR4" s="359"/>
      <c r="AS4" s="359"/>
      <c r="AT4" s="360"/>
      <c r="AU4" s="275"/>
      <c r="AV4" s="358" t="s">
        <v>108</v>
      </c>
      <c r="AW4" s="359"/>
      <c r="AX4" s="359"/>
      <c r="AY4" s="359"/>
      <c r="AZ4" s="359"/>
      <c r="BA4" s="359"/>
      <c r="BB4" s="359"/>
      <c r="BC4" s="360"/>
      <c r="BD4" s="275"/>
      <c r="BE4" s="358" t="s">
        <v>21</v>
      </c>
      <c r="BF4" s="359"/>
      <c r="BG4" s="359"/>
      <c r="BH4" s="359"/>
      <c r="BI4" s="359"/>
      <c r="BJ4" s="359"/>
      <c r="BK4" s="359"/>
      <c r="BL4" s="360"/>
      <c r="BM4" s="275"/>
      <c r="BN4" s="358" t="s">
        <v>22</v>
      </c>
      <c r="BO4" s="359"/>
      <c r="BP4" s="359"/>
      <c r="BQ4" s="359"/>
      <c r="BR4" s="359"/>
      <c r="BS4" s="359"/>
      <c r="BT4" s="359"/>
      <c r="BU4" s="360"/>
      <c r="BX4" s="362" t="s">
        <v>110</v>
      </c>
      <c r="BY4" s="363"/>
      <c r="BZ4" s="363"/>
      <c r="CA4" s="363"/>
      <c r="CB4" s="363"/>
      <c r="CC4" s="364"/>
      <c r="CD4" s="9"/>
      <c r="CE4" s="9"/>
      <c r="CF4" s="9"/>
      <c r="CG4" s="9"/>
      <c r="CH4" s="9"/>
      <c r="CI4" s="377" t="s">
        <v>29</v>
      </c>
      <c r="CJ4" s="378"/>
      <c r="CK4" s="378"/>
      <c r="CL4" s="378"/>
      <c r="CM4" s="378"/>
      <c r="CN4" s="378"/>
      <c r="CO4" s="378"/>
      <c r="CP4" s="379"/>
    </row>
    <row r="5" spans="1:94" ht="29.25" customHeight="1">
      <c r="A5" s="290" t="s">
        <v>5</v>
      </c>
      <c r="B5" s="291">
        <f>'資源予測（入力）'!G10</f>
        <v>0</v>
      </c>
      <c r="C5" s="371" t="s">
        <v>0</v>
      </c>
      <c r="D5" s="372"/>
      <c r="E5" s="284">
        <f>'資源予測（入力）'!H10</f>
        <v>0</v>
      </c>
      <c r="G5" s="9"/>
      <c r="H5" s="9"/>
      <c r="I5" s="9"/>
      <c r="J5" s="9"/>
      <c r="K5" s="89"/>
      <c r="L5" s="298" t="s">
        <v>8</v>
      </c>
      <c r="M5" s="299">
        <f>IF('資源予測（入力）'!G16="",101,'資源予測（入力）'!G16)</f>
        <v>101</v>
      </c>
      <c r="N5" s="270"/>
      <c r="O5" s="270"/>
      <c r="P5" s="270"/>
      <c r="Q5" s="270"/>
      <c r="R5" s="270"/>
      <c r="S5" s="271"/>
      <c r="T5" s="89"/>
      <c r="U5" s="301" t="s">
        <v>6</v>
      </c>
      <c r="V5" s="299">
        <f>IF('資源予測（入力）'!M16="",101,'資源予測（入力）'!M16)</f>
        <v>101</v>
      </c>
      <c r="W5" s="270"/>
      <c r="X5" s="270"/>
      <c r="Y5" s="270"/>
      <c r="Z5" s="270"/>
      <c r="AA5" s="270"/>
      <c r="AB5" s="271"/>
      <c r="AC5" s="89"/>
      <c r="AD5" s="301" t="s">
        <v>6</v>
      </c>
      <c r="AE5" s="299">
        <f>IF('資源予測（入力）'!S16="",101,'資源予測（入力）'!S16)</f>
        <v>101</v>
      </c>
      <c r="AF5" s="270"/>
      <c r="AG5" s="270"/>
      <c r="AH5" s="270"/>
      <c r="AI5" s="270"/>
      <c r="AJ5" s="270"/>
      <c r="AK5" s="271"/>
      <c r="AL5" s="89"/>
      <c r="AM5" s="301" t="s">
        <v>6</v>
      </c>
      <c r="AN5" s="299">
        <f>IF('資源予測（入力）'!G26="",101,'資源予測（入力）'!G26)</f>
        <v>101</v>
      </c>
      <c r="AO5" s="270"/>
      <c r="AP5" s="270"/>
      <c r="AQ5" s="270"/>
      <c r="AR5" s="270"/>
      <c r="AS5" s="270"/>
      <c r="AT5" s="271"/>
      <c r="AU5" s="89"/>
      <c r="AV5" s="301" t="s">
        <v>6</v>
      </c>
      <c r="AW5" s="299">
        <f>IF('資源予測（入力）'!M26="",101,'資源予測（入力）'!M26)</f>
        <v>101</v>
      </c>
      <c r="AX5" s="270"/>
      <c r="AY5" s="270"/>
      <c r="AZ5" s="270"/>
      <c r="BA5" s="270"/>
      <c r="BB5" s="270"/>
      <c r="BC5" s="271"/>
      <c r="BD5" s="89"/>
      <c r="BE5" s="301" t="s">
        <v>6</v>
      </c>
      <c r="BF5" s="299">
        <f>IF('資源予測（入力）'!S26="",101,'資源予測（入力）'!S26)</f>
        <v>101</v>
      </c>
      <c r="BG5" s="270"/>
      <c r="BH5" s="270"/>
      <c r="BI5" s="270"/>
      <c r="BJ5" s="270"/>
      <c r="BK5" s="270"/>
      <c r="BL5" s="271"/>
      <c r="BM5" s="89"/>
      <c r="BN5" s="301" t="s">
        <v>6</v>
      </c>
      <c r="BO5" s="299">
        <f>IF('資源予測（入力）'!G36="",101,'資源予測（入力）'!G36)</f>
        <v>101</v>
      </c>
      <c r="BP5" s="270"/>
      <c r="BQ5" s="270"/>
      <c r="BR5" s="270"/>
      <c r="BS5" s="270"/>
      <c r="BT5" s="270"/>
      <c r="BU5" s="271"/>
      <c r="BX5" s="365"/>
      <c r="BY5" s="366"/>
      <c r="BZ5" s="366"/>
      <c r="CA5" s="366"/>
      <c r="CB5" s="366"/>
      <c r="CC5" s="367"/>
      <c r="CD5" s="9"/>
      <c r="CE5" s="9"/>
      <c r="CF5" s="9"/>
      <c r="CG5" s="9"/>
      <c r="CH5" s="9"/>
      <c r="CI5" s="380"/>
      <c r="CJ5" s="381"/>
      <c r="CK5" s="381"/>
      <c r="CL5" s="381"/>
      <c r="CM5" s="381"/>
      <c r="CN5" s="381"/>
      <c r="CO5" s="381"/>
      <c r="CP5" s="382"/>
    </row>
    <row r="6" spans="1:94" ht="15" customHeight="1" thickBot="1">
      <c r="A6" s="292" t="s">
        <v>4</v>
      </c>
      <c r="B6" s="293">
        <f>'資源予測（入力）'!I10</f>
        <v>0</v>
      </c>
      <c r="C6" s="373" t="s">
        <v>1</v>
      </c>
      <c r="D6" s="374"/>
      <c r="E6" s="307" t="e">
        <f>ROUND(B6/(21.992097*(1-EXP(-0.028379*B5))^0.981797)*21.992097*(1-EXP(-0.028379*40))^0.981797,1)</f>
        <v>#DIV/0!</v>
      </c>
      <c r="G6" s="9"/>
      <c r="H6" s="9"/>
      <c r="I6" s="9"/>
      <c r="J6" s="9"/>
      <c r="K6" s="89"/>
      <c r="L6" s="292" t="s">
        <v>2</v>
      </c>
      <c r="M6" s="300">
        <f>'資源予測（入力）'!H16/100</f>
        <v>0</v>
      </c>
      <c r="N6" s="272"/>
      <c r="O6" s="272"/>
      <c r="P6" s="272"/>
      <c r="Q6" s="272"/>
      <c r="R6" s="272"/>
      <c r="S6" s="273"/>
      <c r="T6" s="89"/>
      <c r="U6" s="292" t="s">
        <v>2</v>
      </c>
      <c r="V6" s="302">
        <f>'資源予測（入力）'!N16/100</f>
        <v>0</v>
      </c>
      <c r="W6" s="272"/>
      <c r="X6" s="272"/>
      <c r="Y6" s="272"/>
      <c r="Z6" s="272"/>
      <c r="AA6" s="272"/>
      <c r="AB6" s="273"/>
      <c r="AC6" s="89"/>
      <c r="AD6" s="292" t="s">
        <v>2</v>
      </c>
      <c r="AE6" s="302">
        <f>'資源予測（入力）'!T16/100</f>
        <v>0</v>
      </c>
      <c r="AF6" s="272"/>
      <c r="AG6" s="272"/>
      <c r="AH6" s="272"/>
      <c r="AI6" s="272"/>
      <c r="AJ6" s="272"/>
      <c r="AK6" s="273"/>
      <c r="AL6" s="89"/>
      <c r="AM6" s="308" t="s">
        <v>2</v>
      </c>
      <c r="AN6" s="302">
        <f>'資源予測（入力）'!H26/100</f>
        <v>0</v>
      </c>
      <c r="AO6" s="272"/>
      <c r="AP6" s="272"/>
      <c r="AQ6" s="272"/>
      <c r="AR6" s="272"/>
      <c r="AS6" s="272"/>
      <c r="AT6" s="273"/>
      <c r="AU6" s="89"/>
      <c r="AV6" s="292" t="s">
        <v>2</v>
      </c>
      <c r="AW6" s="302">
        <f>'資源予測（入力）'!N26/100</f>
        <v>0</v>
      </c>
      <c r="AX6" s="272"/>
      <c r="AY6" s="272"/>
      <c r="AZ6" s="272"/>
      <c r="BA6" s="272"/>
      <c r="BB6" s="272"/>
      <c r="BC6" s="273"/>
      <c r="BD6" s="89"/>
      <c r="BE6" s="292" t="s">
        <v>2</v>
      </c>
      <c r="BF6" s="302">
        <f>'資源予測（入力）'!T26/100</f>
        <v>0</v>
      </c>
      <c r="BG6" s="272"/>
      <c r="BH6" s="272"/>
      <c r="BI6" s="272"/>
      <c r="BJ6" s="272"/>
      <c r="BK6" s="272"/>
      <c r="BL6" s="273"/>
      <c r="BM6" s="89"/>
      <c r="BN6" s="292" t="s">
        <v>2</v>
      </c>
      <c r="BO6" s="302">
        <f>'資源予測（入力）'!H36/100</f>
        <v>0</v>
      </c>
      <c r="BP6" s="272"/>
      <c r="BQ6" s="272"/>
      <c r="BR6" s="272"/>
      <c r="BS6" s="272"/>
      <c r="BT6" s="272"/>
      <c r="BU6" s="273"/>
      <c r="BX6" s="365"/>
      <c r="BY6" s="366"/>
      <c r="BZ6" s="366"/>
      <c r="CA6" s="366"/>
      <c r="CB6" s="366"/>
      <c r="CC6" s="367"/>
      <c r="CD6" s="9"/>
      <c r="CE6" s="9"/>
      <c r="CF6" s="9"/>
      <c r="CG6" s="9"/>
      <c r="CH6" s="9"/>
      <c r="CI6" s="380"/>
      <c r="CJ6" s="381"/>
      <c r="CK6" s="381"/>
      <c r="CL6" s="381"/>
      <c r="CM6" s="381"/>
      <c r="CN6" s="381"/>
      <c r="CO6" s="381"/>
      <c r="CP6" s="382"/>
    </row>
    <row r="7" spans="1:94" ht="15" customHeight="1" thickBot="1">
      <c r="A7" s="287"/>
      <c r="B7" s="288"/>
      <c r="C7" s="288"/>
      <c r="D7" s="288"/>
      <c r="E7" s="289" t="e">
        <f>MIN(E9:E99)</f>
        <v>#DIV/0!</v>
      </c>
      <c r="F7" s="286" t="e">
        <f>MIN(F9:F99)</f>
        <v>#DIV/0!</v>
      </c>
      <c r="J7" s="82" t="e">
        <f>MIN(J9:J99)</f>
        <v>#DIV/0!</v>
      </c>
      <c r="K7" s="89"/>
      <c r="L7" s="296">
        <f>MIN(L9:L99)</f>
        <v>0</v>
      </c>
      <c r="M7" s="297">
        <f>MIN(M9:M99)</f>
        <v>0</v>
      </c>
      <c r="N7" s="288">
        <f>MIN(N9:N99)</f>
        <v>0</v>
      </c>
      <c r="O7" s="295">
        <f>MIN(O9:O99)</f>
        <v>0</v>
      </c>
      <c r="S7" s="82">
        <f>MIN(S9:S99)</f>
        <v>0</v>
      </c>
      <c r="T7" s="89"/>
      <c r="U7" s="296">
        <f>MIN(U9:U99)</f>
        <v>0</v>
      </c>
      <c r="V7" s="297">
        <f>MIN(V9:V99)</f>
        <v>0</v>
      </c>
      <c r="W7" s="288">
        <f>MIN(W9:W99)</f>
        <v>0</v>
      </c>
      <c r="X7" s="295">
        <f>MIN(X9:X99)</f>
        <v>0</v>
      </c>
      <c r="AB7" s="82">
        <f>MIN(AB9:AB99)</f>
        <v>0</v>
      </c>
      <c r="AC7" s="89"/>
      <c r="AD7" s="296">
        <f>MIN(AD9:AD99)</f>
        <v>0</v>
      </c>
      <c r="AE7" s="297">
        <f>MIN(AE9:AE99)</f>
        <v>0</v>
      </c>
      <c r="AF7" s="288">
        <f>MIN(AF9:AF99)</f>
        <v>0</v>
      </c>
      <c r="AG7" s="295">
        <f>MIN(AG9:AG99)</f>
        <v>0</v>
      </c>
      <c r="AK7" s="82">
        <f>MIN(AK9:AK99)</f>
        <v>0</v>
      </c>
      <c r="AL7" s="89"/>
      <c r="AM7" s="296">
        <f>MIN(AM9:AM99)</f>
        <v>0</v>
      </c>
      <c r="AN7" s="297">
        <f>MIN(AN9:AN99)</f>
        <v>0</v>
      </c>
      <c r="AO7" s="288">
        <f>MIN(AO9:AO99)</f>
        <v>0</v>
      </c>
      <c r="AP7" s="295">
        <f>MIN(AP9:AP99)</f>
        <v>0</v>
      </c>
      <c r="AT7" s="82">
        <f>MIN(AT9:AT99)</f>
        <v>0</v>
      </c>
      <c r="AU7" s="89"/>
      <c r="AV7" s="296">
        <f>MIN(AV9:AV99)</f>
        <v>0</v>
      </c>
      <c r="AW7" s="297">
        <f>MIN(AW9:AW99)</f>
        <v>0</v>
      </c>
      <c r="AX7" s="303">
        <f>MIN(AX9:AX99)</f>
        <v>0</v>
      </c>
      <c r="AY7" s="304">
        <f>MIN(AY9:AY99)</f>
        <v>0</v>
      </c>
      <c r="AZ7" s="207"/>
      <c r="BC7" s="82">
        <f>MIN(BC9:BC99)</f>
        <v>0</v>
      </c>
      <c r="BD7" s="89"/>
      <c r="BE7" s="296">
        <f>MIN(BE9:BE99)</f>
        <v>0</v>
      </c>
      <c r="BF7" s="297">
        <f>MIN(BF9:BF99)</f>
        <v>0</v>
      </c>
      <c r="BG7" s="288">
        <f>MIN(BG9:BG99)</f>
        <v>0</v>
      </c>
      <c r="BH7" s="295">
        <f>MIN(BH9:BH99)</f>
        <v>0</v>
      </c>
      <c r="BL7" s="82">
        <f>MIN(BL9:BL99)</f>
        <v>0</v>
      </c>
      <c r="BM7" s="89"/>
      <c r="BN7" s="296">
        <f>MIN(BN9:BN99)</f>
        <v>0</v>
      </c>
      <c r="BO7" s="297">
        <f>MIN(BO9:BO99)</f>
        <v>0</v>
      </c>
      <c r="BP7" s="288">
        <f>MIN(BP9:BP99)</f>
        <v>0</v>
      </c>
      <c r="BQ7" s="295">
        <f>MIN(BQ9:BQ99)</f>
        <v>0</v>
      </c>
      <c r="BU7" s="82">
        <f>MIN(BU9:BU99)</f>
        <v>0</v>
      </c>
      <c r="BV7" s="274"/>
      <c r="BX7" s="368"/>
      <c r="BY7" s="369"/>
      <c r="BZ7" s="369"/>
      <c r="CA7" s="369"/>
      <c r="CB7" s="369"/>
      <c r="CC7" s="370"/>
      <c r="CI7" s="383"/>
      <c r="CJ7" s="384"/>
      <c r="CK7" s="384"/>
      <c r="CL7" s="384"/>
      <c r="CM7" s="384"/>
      <c r="CN7" s="384"/>
      <c r="CO7" s="384"/>
      <c r="CP7" s="385"/>
    </row>
    <row r="8" spans="1:94" ht="15" customHeight="1" thickBot="1">
      <c r="A8" s="236" t="s">
        <v>5</v>
      </c>
      <c r="B8" s="237" t="s">
        <v>3</v>
      </c>
      <c r="C8" s="238" t="s">
        <v>4</v>
      </c>
      <c r="D8" s="239" t="s">
        <v>25</v>
      </c>
      <c r="E8" s="239" t="s">
        <v>13</v>
      </c>
      <c r="F8" s="240" t="s">
        <v>7</v>
      </c>
      <c r="G8" s="229" t="s">
        <v>10</v>
      </c>
      <c r="H8" s="230" t="s">
        <v>11</v>
      </c>
      <c r="I8" s="309" t="s">
        <v>12</v>
      </c>
      <c r="J8" s="241" t="s">
        <v>23</v>
      </c>
      <c r="K8" s="89"/>
      <c r="L8" s="242" t="s">
        <v>3</v>
      </c>
      <c r="M8" s="238" t="s">
        <v>4</v>
      </c>
      <c r="N8" s="243" t="s">
        <v>13</v>
      </c>
      <c r="O8" s="244" t="s">
        <v>7</v>
      </c>
      <c r="P8" s="233" t="s">
        <v>10</v>
      </c>
      <c r="Q8" s="234" t="s">
        <v>11</v>
      </c>
      <c r="R8" s="235" t="s">
        <v>12</v>
      </c>
      <c r="S8" s="245" t="s">
        <v>23</v>
      </c>
      <c r="T8" s="208"/>
      <c r="U8" s="246" t="s">
        <v>3</v>
      </c>
      <c r="V8" s="247" t="s">
        <v>4</v>
      </c>
      <c r="W8" s="243" t="s">
        <v>13</v>
      </c>
      <c r="X8" s="244" t="s">
        <v>7</v>
      </c>
      <c r="Y8" s="233" t="s">
        <v>10</v>
      </c>
      <c r="Z8" s="234" t="s">
        <v>11</v>
      </c>
      <c r="AA8" s="235" t="s">
        <v>12</v>
      </c>
      <c r="AB8" s="245" t="s">
        <v>23</v>
      </c>
      <c r="AC8" s="208"/>
      <c r="AD8" s="246" t="s">
        <v>3</v>
      </c>
      <c r="AE8" s="247" t="s">
        <v>4</v>
      </c>
      <c r="AF8" s="243" t="s">
        <v>13</v>
      </c>
      <c r="AG8" s="244" t="s">
        <v>7</v>
      </c>
      <c r="AH8" s="233" t="s">
        <v>10</v>
      </c>
      <c r="AI8" s="234" t="s">
        <v>11</v>
      </c>
      <c r="AJ8" s="235" t="s">
        <v>12</v>
      </c>
      <c r="AK8" s="245" t="s">
        <v>23</v>
      </c>
      <c r="AL8" s="208"/>
      <c r="AM8" s="246" t="s">
        <v>3</v>
      </c>
      <c r="AN8" s="247" t="s">
        <v>4</v>
      </c>
      <c r="AO8" s="243" t="s">
        <v>13</v>
      </c>
      <c r="AP8" s="244" t="s">
        <v>7</v>
      </c>
      <c r="AQ8" s="233" t="s">
        <v>10</v>
      </c>
      <c r="AR8" s="234" t="s">
        <v>11</v>
      </c>
      <c r="AS8" s="235" t="s">
        <v>12</v>
      </c>
      <c r="AT8" s="245" t="s">
        <v>23</v>
      </c>
      <c r="AU8" s="208"/>
      <c r="AV8" s="246" t="s">
        <v>3</v>
      </c>
      <c r="AW8" s="247" t="s">
        <v>4</v>
      </c>
      <c r="AX8" s="243" t="s">
        <v>13</v>
      </c>
      <c r="AY8" s="244" t="s">
        <v>7</v>
      </c>
      <c r="AZ8" s="233" t="s">
        <v>10</v>
      </c>
      <c r="BA8" s="234" t="s">
        <v>11</v>
      </c>
      <c r="BB8" s="235" t="s">
        <v>12</v>
      </c>
      <c r="BC8" s="245" t="s">
        <v>23</v>
      </c>
      <c r="BD8" s="208"/>
      <c r="BE8" s="246" t="s">
        <v>3</v>
      </c>
      <c r="BF8" s="247" t="s">
        <v>4</v>
      </c>
      <c r="BG8" s="243" t="s">
        <v>13</v>
      </c>
      <c r="BH8" s="244" t="s">
        <v>7</v>
      </c>
      <c r="BI8" s="233" t="s">
        <v>10</v>
      </c>
      <c r="BJ8" s="234" t="s">
        <v>11</v>
      </c>
      <c r="BK8" s="235" t="s">
        <v>12</v>
      </c>
      <c r="BL8" s="245" t="s">
        <v>23</v>
      </c>
      <c r="BM8" s="208"/>
      <c r="BN8" s="246" t="s">
        <v>3</v>
      </c>
      <c r="BO8" s="247" t="s">
        <v>4</v>
      </c>
      <c r="BP8" s="243" t="s">
        <v>13</v>
      </c>
      <c r="BQ8" s="244" t="s">
        <v>7</v>
      </c>
      <c r="BR8" s="233" t="s">
        <v>10</v>
      </c>
      <c r="BS8" s="234" t="s">
        <v>11</v>
      </c>
      <c r="BT8" s="235" t="s">
        <v>12</v>
      </c>
      <c r="BU8" s="245" t="s">
        <v>23</v>
      </c>
      <c r="BV8" s="236" t="s">
        <v>5</v>
      </c>
      <c r="BX8" s="276" t="s">
        <v>5</v>
      </c>
      <c r="BY8" s="225" t="s">
        <v>3</v>
      </c>
      <c r="BZ8" s="313" t="s">
        <v>26</v>
      </c>
      <c r="CA8" s="226" t="s">
        <v>27</v>
      </c>
      <c r="CB8" s="227" t="s">
        <v>9</v>
      </c>
      <c r="CC8" s="228" t="s">
        <v>28</v>
      </c>
      <c r="CD8" s="277" t="s">
        <v>14</v>
      </c>
      <c r="CE8" s="278" t="s">
        <v>15</v>
      </c>
      <c r="CF8" s="278" t="s">
        <v>16</v>
      </c>
      <c r="CG8" s="231" t="s">
        <v>27</v>
      </c>
      <c r="CH8" s="8"/>
      <c r="CI8" s="276" t="s">
        <v>5</v>
      </c>
      <c r="CJ8" s="225" t="s">
        <v>3</v>
      </c>
      <c r="CK8" s="225" t="s">
        <v>26</v>
      </c>
      <c r="CL8" s="225" t="s">
        <v>31</v>
      </c>
      <c r="CM8" s="225" t="s">
        <v>9</v>
      </c>
      <c r="CN8" s="225" t="s">
        <v>32</v>
      </c>
      <c r="CO8" s="225" t="s">
        <v>25</v>
      </c>
      <c r="CP8" s="323" t="s">
        <v>30</v>
      </c>
    </row>
    <row r="9" spans="1:94" ht="15" customHeight="1">
      <c r="A9" s="1">
        <v>10</v>
      </c>
      <c r="B9" s="18">
        <f t="shared" ref="B9:B40" si="0">IF($B$5&gt;$A9,"",$E$5)</f>
        <v>0</v>
      </c>
      <c r="C9" s="15" t="e">
        <f>IF($B$5&gt;$A9,"",ROUND($E$6*(21.992097*(1-EXP(-0.028379*A9))^0.981797)/(21.992097*(1-EXP(-0.028379*40))^0.981797),1))</f>
        <v>#DIV/0!</v>
      </c>
      <c r="D9" s="77" t="e">
        <f>IF($B$5&gt;$A9,"",1/((1/B9)-(((0.0493263*C9^(-1.206227)*B9+8676.3*C9^(-3.26218))^-1)/(-1.512504*(10^5)*B9^(-0.5867)))))</f>
        <v>#DIV/0!</v>
      </c>
      <c r="E9" s="16" t="e">
        <f>IF($B$5&gt;$A9,"",ROUND(((0.0493263*C9^-1.206227)+8676.3*(C9^-3.26218)/10^(5.9582-2.055953*LOG(C9)))/((0.0493263*C9^-1.206227)+8676.3*(C9^-3.26218)/B9),2))</f>
        <v>#DIV/0!</v>
      </c>
      <c r="F9" s="17" t="e">
        <f>IF($B$5&gt;$A9,"",1/((0.0493263*C9^-1.206227)+8676.3*(C9^-3.26218)/B9))</f>
        <v>#DIV/0!</v>
      </c>
      <c r="G9" s="31" t="e">
        <f>IF($B$5&gt;$A9,"",0.406256+0.424739*C9+0.157447*(B9^0.5)*C9/100)</f>
        <v>#DIV/0!</v>
      </c>
      <c r="H9" s="15" t="e">
        <f>IF($B$5&gt;$A9,"",F9/G9)</f>
        <v>#DIV/0!</v>
      </c>
      <c r="I9" s="32" t="e">
        <f>IF($B$5&gt;$A9,"",200*(H9/(PI()*B9))^0.5)</f>
        <v>#DIV/0!</v>
      </c>
      <c r="J9" s="29" t="e">
        <f>IF($B$5&gt;$A9,"",-0.046068+0.991597*I9+-0.02918*(B9^0.5)*C9/100)</f>
        <v>#DIV/0!</v>
      </c>
      <c r="K9" s="310">
        <v>10</v>
      </c>
      <c r="L9" s="19" t="str">
        <f t="shared" ref="L9:L40" si="1">IF(A9&gt;=$M$5,B9*(1-$M$6),"")</f>
        <v/>
      </c>
      <c r="M9" s="15" t="str">
        <f t="shared" ref="M9:M40" si="2">IF(L9="","",C9)</f>
        <v/>
      </c>
      <c r="N9" s="16" t="str">
        <f>IF(L9="","",ROUND(((0.0493263*M9^-1.206227)+8676.3*(M9^-3.26218)/10^(5.9582-2.055953*LOG(M9)))/((0.0493263*M9^-1.206227)+8676.3*(M9^-3.26218)/L9),2))</f>
        <v/>
      </c>
      <c r="O9" s="17" t="str">
        <f>IF(L9="","",1/((0.0493263*M9^-1.206227)+8676.3*(M9^-3.26218)/L9))</f>
        <v/>
      </c>
      <c r="P9" s="31" t="str">
        <f>IF($M$5&gt;$A9,"",0.406256+0.424739*M9+0.157447*(L9^0.5)*M9/100)</f>
        <v/>
      </c>
      <c r="Q9" s="15" t="str">
        <f t="shared" ref="Q9:Q40" si="3">IF($M$5&gt;$A9,"",O9/P9)</f>
        <v/>
      </c>
      <c r="R9" s="32" t="str">
        <f t="shared" ref="R9:R40" si="4">IF($M$5&gt;$A9,"",200*(Q9/(PI()*L9))^0.5)</f>
        <v/>
      </c>
      <c r="S9" s="29" t="str">
        <f>IF($M$5&gt;$A9,"",-0.046068+0.991597*R9+-0.02918*(L9^0.5)*M9/100)</f>
        <v/>
      </c>
      <c r="T9" s="310">
        <v>10</v>
      </c>
      <c r="U9" s="23" t="str">
        <f t="shared" ref="U9:U40" si="5">IF(A9&gt;=$V$5,L9*(1-$V$6),"")</f>
        <v/>
      </c>
      <c r="V9" s="20" t="str">
        <f t="shared" ref="V9:V40" si="6">IF(U9="","",M9)</f>
        <v/>
      </c>
      <c r="W9" s="21" t="str">
        <f>IF(U9="","",ROUND(((0.0493263*V9^-1.206227)+8676.3*(V9^-3.26218)/10^(5.9582-2.055953*LOG(V9)))/((0.0493263*V9^-1.206227)+8676.3*(V9^-3.26218)/U9),2))</f>
        <v/>
      </c>
      <c r="X9" s="17" t="str">
        <f>IF(U9="","",1/((0.0493263*V9^-1.206227)+8676.3*(V9^-3.26218)/U9))</f>
        <v/>
      </c>
      <c r="Y9" s="31" t="str">
        <f>IF($V$5&gt;$A9,"",0.406256+0.424739*V9+0.157447*(U9^0.5)*V9/100)</f>
        <v/>
      </c>
      <c r="Z9" s="15" t="str">
        <f t="shared" ref="Z9:Z40" si="7">IF($V$5&gt;$A9,"",X9/Y9)</f>
        <v/>
      </c>
      <c r="AA9" s="32" t="str">
        <f t="shared" ref="AA9:AA40" si="8">IF($V$5&gt;$A9,"",200*(Z9/(PI()*U9))^0.5)</f>
        <v/>
      </c>
      <c r="AB9" s="29" t="str">
        <f>IF($V$5&gt;$A9,"",-0.046068+0.991597*AA9+-0.02918*(U9^0.5)*V9/100)</f>
        <v/>
      </c>
      <c r="AC9" s="310">
        <v>10</v>
      </c>
      <c r="AD9" s="23" t="str">
        <f t="shared" ref="AD9:AD40" si="9">IF(A9&gt;=$AE$5,U9*(1-$AE$6),"")</f>
        <v/>
      </c>
      <c r="AE9" s="20" t="str">
        <f t="shared" ref="AE9:AE40" si="10">IF(AD9="","",V9)</f>
        <v/>
      </c>
      <c r="AF9" s="21" t="str">
        <f>IF(AD9="","",ROUND(((0.0493263*AE9^-1.206227)+8676.3*(AE9^-3.26218)/10^(5.9582-2.055953*LOG(AE9)))/((0.0493263*AE9^-1.206227)+8676.3*(AE9^-3.26218)/AD9),2))</f>
        <v/>
      </c>
      <c r="AG9" s="17" t="str">
        <f>IF(AD9="","",1/((0.0493263*AE9^-1.206227)+8676.3*(AE9^-3.26218)/AD9))</f>
        <v/>
      </c>
      <c r="AH9" s="31" t="str">
        <f>IF($AE$5&gt;$A9,"",0.406256+0.424739*AE9+0.157447*(AD9^0.5)*AE9/100)</f>
        <v/>
      </c>
      <c r="AI9" s="15" t="str">
        <f t="shared" ref="AI9:AI40" si="11">IF($AE$5&gt;$A9,"",AG9/AH9)</f>
        <v/>
      </c>
      <c r="AJ9" s="32" t="str">
        <f t="shared" ref="AJ9:AJ40" si="12">IF($AE$5&gt;$A9,"",200*(AI9/(PI()*AD9))^0.5)</f>
        <v/>
      </c>
      <c r="AK9" s="29" t="str">
        <f>IF($AE$5&gt;$A9,"",-0.046068+0.991597*AJ9+-0.02918*(AD9^0.5)*AE9/100)</f>
        <v/>
      </c>
      <c r="AL9" s="310">
        <v>10</v>
      </c>
      <c r="AM9" s="23" t="str">
        <f t="shared" ref="AM9:AM40" si="13">IF(A9&gt;=$AN$5,AD9*(1-$AN$6),"")</f>
        <v/>
      </c>
      <c r="AN9" s="20" t="str">
        <f t="shared" ref="AN9:AN40" si="14">IF(AM9="","",AE9)</f>
        <v/>
      </c>
      <c r="AO9" s="21" t="str">
        <f>IF(AM9="","",ROUND(((0.0493263*AN9^-1.206227)+8676.3*(AN9^-3.26218)/10^(5.9582-2.055953*LOG(AN9)))/((0.0493263*AN9^-1.206227)+8676.3*(AN9^-3.26218)/AM9),2))</f>
        <v/>
      </c>
      <c r="AP9" s="17" t="str">
        <f>IF(AM9="","",1/((0.0493263*AN9^-1.206227)+8676.3*(AN9^-3.26218)/AM9))</f>
        <v/>
      </c>
      <c r="AQ9" s="31" t="str">
        <f>IF($AN$5&gt;$A9,"",0.406256+0.424739*AN9+0.157447*(AM9^0.5)*AN9/100)</f>
        <v/>
      </c>
      <c r="AR9" s="15" t="str">
        <f t="shared" ref="AR9:AR40" si="15">IF($AN$5&gt;$A9,"",AP9/AQ9)</f>
        <v/>
      </c>
      <c r="AS9" s="32" t="str">
        <f t="shared" ref="AS9:AS40" si="16">IF($AN$5&gt;$A9,"",200*(AR9/(PI()*AM9))^0.5)</f>
        <v/>
      </c>
      <c r="AT9" s="29" t="str">
        <f>IF($AN$5&gt;$A9,"",-0.046068+0.991597*AS9+-0.02918*(AM9^0.5)*AN9/100)</f>
        <v/>
      </c>
      <c r="AU9" s="310">
        <v>10</v>
      </c>
      <c r="AV9" s="23" t="str">
        <f t="shared" ref="AV9:AV40" si="17">IF(A9&gt;=$AW$5,AM9*(1-$AW$6),"")</f>
        <v/>
      </c>
      <c r="AW9" s="20" t="str">
        <f t="shared" ref="AW9:AW40" si="18">IF(AV9="","",AN9)</f>
        <v/>
      </c>
      <c r="AX9" s="21" t="str">
        <f>IF(AV9="","",ROUND(((0.0493263*AW9^-1.206227)+8676.3*(AW9^-3.26218)/10^(5.9582-2.055953*LOG(AW9)))/((0.0493263*AW9^-1.206227)+8676.3*(AW9^-3.26218)/AV9),2))</f>
        <v/>
      </c>
      <c r="AY9" s="17" t="str">
        <f>IF(AV9="","",1/((0.0493263*AW9^-1.206227)+8676.3*(AW9^-3.26218)/AV9))</f>
        <v/>
      </c>
      <c r="AZ9" s="31" t="str">
        <f>IF($AW$5&gt;$A9,"",0.406256+0.424739*AW9+0.157447*(AV9^0.5)*AW9/100)</f>
        <v/>
      </c>
      <c r="BA9" s="15" t="str">
        <f t="shared" ref="BA9:BA40" si="19">IF($AW$5&gt;$A9,"",AY9/AZ9)</f>
        <v/>
      </c>
      <c r="BB9" s="32" t="str">
        <f t="shared" ref="BB9:BB40" si="20">IF($AW$5&gt;$A9,"",200*(BA9/(PI()*AV9))^0.5)</f>
        <v/>
      </c>
      <c r="BC9" s="29" t="str">
        <f>IF($AW$5&gt;$A9,"",-0.046068+0.991597*BB9+-0.02918*(AV9^0.5)*AW9/100)</f>
        <v/>
      </c>
      <c r="BD9" s="310">
        <v>10</v>
      </c>
      <c r="BE9" s="23" t="str">
        <f t="shared" ref="BE9:BE40" si="21">IF(A9&gt;=$BF$5,AV9*(1-$BF$6),"")</f>
        <v/>
      </c>
      <c r="BF9" s="20" t="str">
        <f t="shared" ref="BF9:BF40" si="22">IF(BE9="","",AW9)</f>
        <v/>
      </c>
      <c r="BG9" s="21" t="str">
        <f>IF(BE9="","",ROUND(((0.0493263*BF9^-1.206227)+8676.3*(BF9^-3.26218)/10^(5.9582-2.055953*LOG(BF9)))/((0.0493263*BF9^-1.206227)+8676.3*(BF9^-3.26218)/BE9),2))</f>
        <v/>
      </c>
      <c r="BH9" s="17" t="str">
        <f>IF(BE9="","",1/((0.0493263*BF9^-1.206227)+8676.3*(BF9^-3.26218)/BE9))</f>
        <v/>
      </c>
      <c r="BI9" s="31" t="str">
        <f>IF($BF$5&gt;$A9,"",0.406256+0.424739*BF9+0.157447*(BE9^0.5)*BF9/100)</f>
        <v/>
      </c>
      <c r="BJ9" s="15" t="str">
        <f t="shared" ref="BJ9:BJ40" si="23">IF($BF$5&gt;$A9,"",BH9/BI9)</f>
        <v/>
      </c>
      <c r="BK9" s="32" t="str">
        <f t="shared" ref="BK9:BK40" si="24">IF($BF$5&gt;$A9,"",200*(BJ9/(PI()*BE9))^0.5)</f>
        <v/>
      </c>
      <c r="BL9" s="29" t="str">
        <f>IF($BF$5&gt;$A9,"",-0.046068+0.991597*BK9+-0.02918*(BE9^0.5)*BF9/100)</f>
        <v/>
      </c>
      <c r="BM9" s="310">
        <v>10</v>
      </c>
      <c r="BN9" s="36" t="str">
        <f t="shared" ref="BN9:BN40" si="25">IF(A9&gt;=$BO$5,BE9*(1-$BO$6),"")</f>
        <v/>
      </c>
      <c r="BO9" s="37" t="str">
        <f t="shared" ref="BO9:BO40" si="26">IF(BN9="","",BF9)</f>
        <v/>
      </c>
      <c r="BP9" s="21" t="str">
        <f>IF(BN9="","",ROUND(((0.0493263*BO9^-1.206227)+8676.3*(BO9^-3.26218)/10^(5.9582-2.055953*LOG(BO9)))/((0.0493263*BO9^-1.206227)+8676.3*(BO9^-3.26218)/BN9),2))</f>
        <v/>
      </c>
      <c r="BQ9" s="17" t="str">
        <f>IF(BN9="","",1/((0.0493263*BO9^-1.206227)+8676.3*(BO9^-3.26218)/BN9))</f>
        <v/>
      </c>
      <c r="BR9" s="31" t="str">
        <f>IF($BO$5&gt;$A9,"",0.406256+0.424739*BO9+0.157447*(BN9^0.5)*BO9/100)</f>
        <v/>
      </c>
      <c r="BS9" s="37" t="str">
        <f t="shared" ref="BS9:BS40" si="27">IF($BO$5&gt;$A9,"",BQ9/BR9)</f>
        <v/>
      </c>
      <c r="BT9" s="38" t="str">
        <f t="shared" ref="BT9:BT40" si="28">IF($BO$5&gt;$A9,"",200*(BS9/(PI()*BN9))^0.5)</f>
        <v/>
      </c>
      <c r="BU9" s="29" t="str">
        <f>IF($BO$5&gt;$A9,"",-0.046068+0.991597*BT9+-0.02918*(BN9^0.5)*BO9/100)</f>
        <v/>
      </c>
      <c r="BV9" s="2">
        <v>10</v>
      </c>
      <c r="BX9" s="49">
        <v>10</v>
      </c>
      <c r="BY9" s="60">
        <f t="shared" ref="BY9:BY40" si="29">IF($B$5&gt;$A9,"",MIN(B9,L9,U9,AD9,AM9,AV9,BE9,BN9))</f>
        <v>0</v>
      </c>
      <c r="BZ9" s="311" t="e">
        <f>IF($B$5&gt;$A9,"",C9)</f>
        <v>#DIV/0!</v>
      </c>
      <c r="CA9" s="60" t="e">
        <f>CG9</f>
        <v>#DIV/0!</v>
      </c>
      <c r="CB9" s="61" t="e">
        <f t="shared" ref="CB9:CB40" si="30">IF($B$5&gt;$A9,"",MIN(F9,O9,X9,AG9,AP9,AY9,BH9,BQ9))</f>
        <v>#DIV/0!</v>
      </c>
      <c r="CC9" s="62" t="e">
        <f>IF($B$5&gt;$A9,"",MIN(E9,N9,W9,AF9,AO9,AX9,BG9,BP9))</f>
        <v>#DIV/0!</v>
      </c>
      <c r="CD9" s="209" t="e">
        <f>IF($B$5&gt;$A9,"",0.406256+0.424739*C9+0.157447*(BY9^0.5)*C9/100)</f>
        <v>#DIV/0!</v>
      </c>
      <c r="CE9" s="58" t="e">
        <f t="shared" ref="CE9:CE33" si="31">IF($B$5&gt;$A9,"",CB9/CD9)</f>
        <v>#DIV/0!</v>
      </c>
      <c r="CF9" s="59" t="e">
        <f t="shared" ref="CF9:CF33" si="32">IF($B$5&gt;$A9,"",200*(CE9/(PI()*BY9))^0.5)</f>
        <v>#DIV/0!</v>
      </c>
      <c r="CG9" s="215" t="e">
        <f>IF($B$5&gt;$A9,"",-0.046068+0.991597*CF9+-0.02918*(BY9^0.5)*BZ9/100)</f>
        <v>#DIV/0!</v>
      </c>
      <c r="CH9" s="12"/>
      <c r="CI9" s="49">
        <v>10</v>
      </c>
      <c r="CJ9" s="60">
        <f>IF($B$5&gt;$A9,NA(),BY9)</f>
        <v>0</v>
      </c>
      <c r="CK9" s="60" t="e">
        <f>IF($B$5&gt;$A9,NA(),BZ9)</f>
        <v>#DIV/0!</v>
      </c>
      <c r="CL9" s="60" t="e">
        <f>IF($B$5&gt;$A9,NA(),CA9)</f>
        <v>#DIV/0!</v>
      </c>
      <c r="CM9" s="60" t="e">
        <f>IF($B$5&gt;$A9,NA(),CB9)</f>
        <v>#DIV/0!</v>
      </c>
      <c r="CN9" s="72" t="e">
        <f>IF($B$5&gt;$A9,NA(),CC9)</f>
        <v>#DIV/0!</v>
      </c>
      <c r="CO9" s="60" t="e">
        <f>IF($B$5&gt;$A9,NA(),D9)</f>
        <v>#DIV/0!</v>
      </c>
      <c r="CP9" s="324" t="e">
        <f>IF($B$5&gt;$A9,NA(),J9)</f>
        <v>#DIV/0!</v>
      </c>
    </row>
    <row r="10" spans="1:94" ht="15" customHeight="1">
      <c r="A10" s="2">
        <v>11</v>
      </c>
      <c r="B10" s="18">
        <f t="shared" si="0"/>
        <v>0</v>
      </c>
      <c r="C10" s="15" t="e">
        <f t="shared" ref="C10:C73" si="33">IF($B$5&gt;$A10,"",ROUND($E$6*(21.992097*(1-EXP(-0.028379*A10))^0.981797)/(21.992097*(1-EXP(-0.028379*40))^0.981797),1))</f>
        <v>#DIV/0!</v>
      </c>
      <c r="D10" s="77" t="e">
        <f t="shared" ref="D10:D73" si="34">IF($B$5&gt;$A10,"",1/((1/B10)-(((0.0493263*C10^(-1.206227)*B10+8676.3*C10^(-3.26218))^-1)/(-1.512504*(10^5)*B10^(-0.5867)))))</f>
        <v>#DIV/0!</v>
      </c>
      <c r="E10" s="16" t="e">
        <f t="shared" ref="E10:E73" si="35">IF($B$5&gt;$A10,"",ROUND(((0.0493263*C10^-1.206227)+8676.3*(C10^-3.26218)/10^(5.9582-2.055953*LOG(C10)))/((0.0493263*C10^-1.206227)+8676.3*(C10^-3.26218)/B10),2))</f>
        <v>#DIV/0!</v>
      </c>
      <c r="F10" s="17" t="e">
        <f t="shared" ref="F10:F73" si="36">IF($B$5&gt;$A10,"",1/((0.0493263*C10^-1.206227)+8676.3*(C10^-3.26218)/B10))</f>
        <v>#DIV/0!</v>
      </c>
      <c r="G10" s="31" t="e">
        <f t="shared" ref="G10:G73" si="37">IF($B$5&gt;$A10,"",0.406256+0.424739*C10+0.157447*(B10^0.5)*C10/100)</f>
        <v>#DIV/0!</v>
      </c>
      <c r="H10" s="15" t="e">
        <f t="shared" ref="H10:H73" si="38">IF($B$5&gt;$A10,"",F10/G10)</f>
        <v>#DIV/0!</v>
      </c>
      <c r="I10" s="32" t="e">
        <f t="shared" ref="I10:I40" si="39">IF($B$5&gt;$A10,"",200*(H10/(PI()*B10))^0.5)</f>
        <v>#DIV/0!</v>
      </c>
      <c r="J10" s="29" t="e">
        <f t="shared" ref="J10:J73" si="40">IF($B$5&gt;$A10,"",-0.046068+0.991597*I10+-0.02918*(B10^0.5)*C10/100)</f>
        <v>#DIV/0!</v>
      </c>
      <c r="K10" s="310">
        <v>11</v>
      </c>
      <c r="L10" s="23" t="str">
        <f t="shared" si="1"/>
        <v/>
      </c>
      <c r="M10" s="20" t="str">
        <f t="shared" si="2"/>
        <v/>
      </c>
      <c r="N10" s="16" t="str">
        <f t="shared" ref="N10:N73" si="41">IF(L10="","",ROUND(((0.0493263*M10^-1.206227)+8676.3*(M10^-3.26218)/10^(5.9582-2.055953*LOG(M10)))/((0.0493263*M10^-1.206227)+8676.3*(M10^-3.26218)/L10),2))</f>
        <v/>
      </c>
      <c r="O10" s="17" t="str">
        <f t="shared" ref="O10:O73" si="42">IF(L10="","",1/((0.0493263*M10^-1.206227)+8676.3*(M10^-3.26218)/L10))</f>
        <v/>
      </c>
      <c r="P10" s="31" t="str">
        <f t="shared" ref="P10:P73" si="43">IF($M$5&gt;$A10,"",0.406256+0.424739*M10+0.157447*(L10^0.5)*M10/100)</f>
        <v/>
      </c>
      <c r="Q10" s="15" t="str">
        <f t="shared" si="3"/>
        <v/>
      </c>
      <c r="R10" s="32" t="str">
        <f t="shared" si="4"/>
        <v/>
      </c>
      <c r="S10" s="29" t="str">
        <f t="shared" ref="S10:S73" si="44">IF($M$5&gt;$A10,"",-0.046068+0.991597*R10+-0.02918*(L10^0.5)*M10/100)</f>
        <v/>
      </c>
      <c r="T10" s="310">
        <v>11</v>
      </c>
      <c r="U10" s="23" t="str">
        <f t="shared" si="5"/>
        <v/>
      </c>
      <c r="V10" s="20" t="str">
        <f t="shared" si="6"/>
        <v/>
      </c>
      <c r="W10" s="21" t="str">
        <f t="shared" ref="W10:W73" si="45">IF(U10="","",ROUND(((0.0493263*V10^-1.206227)+8676.3*(V10^-3.26218)/10^(5.9582-2.055953*LOG(V10)))/((0.0493263*V10^-1.206227)+8676.3*(V10^-3.26218)/U10),2))</f>
        <v/>
      </c>
      <c r="X10" s="17" t="str">
        <f t="shared" ref="X10:X73" si="46">IF(U10="","",1/((0.0493263*V10^-1.206227)+8676.3*(V10^-3.26218)/U10))</f>
        <v/>
      </c>
      <c r="Y10" s="31" t="str">
        <f t="shared" ref="Y10:Y73" si="47">IF($V$5&gt;$A10,"",0.406256+0.424739*V10+0.157447*(U10^0.5)*V10/100)</f>
        <v/>
      </c>
      <c r="Z10" s="15" t="str">
        <f t="shared" si="7"/>
        <v/>
      </c>
      <c r="AA10" s="32" t="str">
        <f t="shared" si="8"/>
        <v/>
      </c>
      <c r="AB10" s="29" t="str">
        <f t="shared" ref="AB10:AB73" si="48">IF($V$5&gt;$A10,"",-0.046068+0.991597*AA10+-0.02918*(U10^0.5)*V10/100)</f>
        <v/>
      </c>
      <c r="AC10" s="310">
        <v>11</v>
      </c>
      <c r="AD10" s="23" t="str">
        <f t="shared" si="9"/>
        <v/>
      </c>
      <c r="AE10" s="20" t="str">
        <f t="shared" si="10"/>
        <v/>
      </c>
      <c r="AF10" s="21" t="str">
        <f t="shared" ref="AF10:AF73" si="49">IF(AD10="","",ROUND(((0.0493263*AE10^-1.206227)+8676.3*(AE10^-3.26218)/10^(5.9582-2.055953*LOG(AE10)))/((0.0493263*AE10^-1.206227)+8676.3*(AE10^-3.26218)/AD10),2))</f>
        <v/>
      </c>
      <c r="AG10" s="17" t="str">
        <f t="shared" ref="AG10:AG73" si="50">IF(AD10="","",1/((0.0493263*AE10^-1.206227)+8676.3*(AE10^-3.26218)/AD10))</f>
        <v/>
      </c>
      <c r="AH10" s="31" t="str">
        <f t="shared" ref="AH10:AH73" si="51">IF($AE$5&gt;$A10,"",0.406256+0.424739*AE10+0.157447*(AD10^0.5)*AE10/100)</f>
        <v/>
      </c>
      <c r="AI10" s="15" t="str">
        <f t="shared" si="11"/>
        <v/>
      </c>
      <c r="AJ10" s="32" t="str">
        <f t="shared" si="12"/>
        <v/>
      </c>
      <c r="AK10" s="29" t="str">
        <f t="shared" ref="AK10:AK73" si="52">IF($AE$5&gt;$A10,"",-0.046068+0.991597*AJ10+-0.02918*(AD10^0.5)*AE10/100)</f>
        <v/>
      </c>
      <c r="AL10" s="310">
        <v>11</v>
      </c>
      <c r="AM10" s="23" t="str">
        <f t="shared" si="13"/>
        <v/>
      </c>
      <c r="AN10" s="20" t="str">
        <f t="shared" si="14"/>
        <v/>
      </c>
      <c r="AO10" s="21" t="str">
        <f t="shared" ref="AO10:AO73" si="53">IF(AM10="","",ROUND(((0.0493263*AN10^-1.206227)+8676.3*(AN10^-3.26218)/10^(5.9582-2.055953*LOG(AN10)))/((0.0493263*AN10^-1.206227)+8676.3*(AN10^-3.26218)/AM10),2))</f>
        <v/>
      </c>
      <c r="AP10" s="17" t="str">
        <f t="shared" ref="AP10:AP73" si="54">IF(AM10="","",1/((0.0493263*AN10^-1.206227)+8676.3*(AN10^-3.26218)/AM10))</f>
        <v/>
      </c>
      <c r="AQ10" s="31" t="str">
        <f t="shared" ref="AQ10:AQ73" si="55">IF($AN$5&gt;$A10,"",0.406256+0.424739*AN10+0.157447*(AM10^0.5)*AN10/100)</f>
        <v/>
      </c>
      <c r="AR10" s="15" t="str">
        <f t="shared" si="15"/>
        <v/>
      </c>
      <c r="AS10" s="32" t="str">
        <f t="shared" si="16"/>
        <v/>
      </c>
      <c r="AT10" s="29" t="str">
        <f t="shared" ref="AT10:AT73" si="56">IF($AN$5&gt;$A10,"",-0.046068+0.991597*AS10+-0.02918*(AM10^0.5)*AN10/100)</f>
        <v/>
      </c>
      <c r="AU10" s="310">
        <v>11</v>
      </c>
      <c r="AV10" s="23" t="str">
        <f t="shared" si="17"/>
        <v/>
      </c>
      <c r="AW10" s="20" t="str">
        <f t="shared" si="18"/>
        <v/>
      </c>
      <c r="AX10" s="21" t="str">
        <f t="shared" ref="AX10:AX73" si="57">IF(AV10="","",ROUND(((0.0493263*AW10^-1.206227)+8676.3*(AW10^-3.26218)/10^(5.9582-2.055953*LOG(AW10)))/((0.0493263*AW10^-1.206227)+8676.3*(AW10^-3.26218)/AV10),2))</f>
        <v/>
      </c>
      <c r="AY10" s="17" t="str">
        <f t="shared" ref="AY10:AY73" si="58">IF(AV10="","",1/((0.0493263*AW10^-1.206227)+8676.3*(AW10^-3.26218)/AV10))</f>
        <v/>
      </c>
      <c r="AZ10" s="31" t="str">
        <f t="shared" ref="AZ10:AZ73" si="59">IF($AW$5&gt;$A10,"",0.406256+0.424739*AW10+0.157447*(AV10^0.5)*AW10/100)</f>
        <v/>
      </c>
      <c r="BA10" s="15" t="str">
        <f t="shared" si="19"/>
        <v/>
      </c>
      <c r="BB10" s="32" t="str">
        <f t="shared" si="20"/>
        <v/>
      </c>
      <c r="BC10" s="29" t="str">
        <f t="shared" ref="BC10:BC73" si="60">IF($AW$5&gt;$A10,"",-0.046068+0.991597*BB10+-0.02918*(AV10^0.5)*AW10/100)</f>
        <v/>
      </c>
      <c r="BD10" s="310">
        <v>11</v>
      </c>
      <c r="BE10" s="23" t="str">
        <f t="shared" si="21"/>
        <v/>
      </c>
      <c r="BF10" s="20" t="str">
        <f t="shared" si="22"/>
        <v/>
      </c>
      <c r="BG10" s="21" t="str">
        <f t="shared" ref="BG10:BG73" si="61">IF(BE10="","",ROUND(((0.0493263*BF10^-1.206227)+8676.3*(BF10^-3.26218)/10^(5.9582-2.055953*LOG(BF10)))/((0.0493263*BF10^-1.206227)+8676.3*(BF10^-3.26218)/BE10),2))</f>
        <v/>
      </c>
      <c r="BH10" s="17" t="str">
        <f t="shared" ref="BH10:BH73" si="62">IF(BE10="","",1/((0.0493263*BF10^-1.206227)+8676.3*(BF10^-3.26218)/BE10))</f>
        <v/>
      </c>
      <c r="BI10" s="31" t="str">
        <f t="shared" ref="BI10:BI73" si="63">IF($BF$5&gt;$A10,"",0.406256+0.424739*BF10+0.157447*(BE10^0.5)*BF10/100)</f>
        <v/>
      </c>
      <c r="BJ10" s="15" t="str">
        <f t="shared" si="23"/>
        <v/>
      </c>
      <c r="BK10" s="32" t="str">
        <f t="shared" si="24"/>
        <v/>
      </c>
      <c r="BL10" s="29" t="str">
        <f t="shared" ref="BL10:BL73" si="64">IF($BF$5&gt;$A10,"",-0.046068+0.991597*BK10+-0.02918*(BE10^0.5)*BF10/100)</f>
        <v/>
      </c>
      <c r="BM10" s="310">
        <v>11</v>
      </c>
      <c r="BN10" s="23" t="str">
        <f t="shared" si="25"/>
        <v/>
      </c>
      <c r="BO10" s="20" t="str">
        <f t="shared" si="26"/>
        <v/>
      </c>
      <c r="BP10" s="21" t="str">
        <f t="shared" ref="BP10:BP73" si="65">IF(BN10="","",ROUND(((0.0493263*BO10^-1.206227)+8676.3*(BO10^-3.26218)/10^(5.9582-2.055953*LOG(BO10)))/((0.0493263*BO10^-1.206227)+8676.3*(BO10^-3.26218)/BN10),2))</f>
        <v/>
      </c>
      <c r="BQ10" s="17" t="str">
        <f t="shared" ref="BQ10:BQ73" si="66">IF(BN10="","",1/((0.0493263*BO10^-1.206227)+8676.3*(BO10^-3.26218)/BN10))</f>
        <v/>
      </c>
      <c r="BR10" s="31" t="str">
        <f t="shared" ref="BR10:BR73" si="67">IF($BO$5&gt;$A10,"",0.406256+0.424739*BO10+0.157447*(BN10^0.5)*BO10/100)</f>
        <v/>
      </c>
      <c r="BS10" s="15" t="str">
        <f t="shared" si="27"/>
        <v/>
      </c>
      <c r="BT10" s="32" t="str">
        <f t="shared" si="28"/>
        <v/>
      </c>
      <c r="BU10" s="29" t="str">
        <f t="shared" ref="BU10:BU73" si="68">IF($BO$5&gt;$A10,"",-0.046068+0.991597*BT10+-0.02918*(BN10^0.5)*BO10/100)</f>
        <v/>
      </c>
      <c r="BV10" s="2">
        <v>11</v>
      </c>
      <c r="BX10" s="47">
        <v>11</v>
      </c>
      <c r="BY10" s="63">
        <f t="shared" si="29"/>
        <v>0</v>
      </c>
      <c r="BZ10" s="63" t="e">
        <f t="shared" ref="BZ10:BZ73" si="69">IF($B$5&gt;$A10,"",C10)</f>
        <v>#DIV/0!</v>
      </c>
      <c r="CA10" s="63" t="e">
        <f t="shared" ref="CA10:CA73" si="70">CG10</f>
        <v>#DIV/0!</v>
      </c>
      <c r="CB10" s="64" t="e">
        <f t="shared" si="30"/>
        <v>#DIV/0!</v>
      </c>
      <c r="CC10" s="65" t="e">
        <f t="shared" ref="CC10:CC73" si="71">IF($B$5&gt;$A10,"",MIN(E10,N10,W10,AF10,AO10,AX10,BG10,BP10))</f>
        <v>#DIV/0!</v>
      </c>
      <c r="CD10" s="52" t="e">
        <f t="shared" ref="CD10:CD73" si="72">IF($B$5&gt;$A10,"",0.406256+0.424739*C10+0.157447*(BY10^0.5)*C10/100)</f>
        <v>#DIV/0!</v>
      </c>
      <c r="CE10" s="13" t="e">
        <f t="shared" si="31"/>
        <v>#DIV/0!</v>
      </c>
      <c r="CF10" s="14" t="e">
        <f t="shared" si="32"/>
        <v>#DIV/0!</v>
      </c>
      <c r="CG10" s="53" t="e">
        <f t="shared" ref="CG10:CG73" si="73">IF($B$5&gt;$A10,"",-0.046068+0.991597*CF10+-0.02918*(BY10^0.5)*BZ10/100)</f>
        <v>#DIV/0!</v>
      </c>
      <c r="CH10" s="12"/>
      <c r="CI10" s="47">
        <v>11</v>
      </c>
      <c r="CJ10" s="63">
        <f t="shared" ref="CJ10:CJ73" si="74">IF($B$5&gt;$A10,NA(),BY10)</f>
        <v>0</v>
      </c>
      <c r="CK10" s="63" t="e">
        <f t="shared" ref="CK10:CK73" si="75">IF($B$5&gt;$A10,NA(),BZ10)</f>
        <v>#DIV/0!</v>
      </c>
      <c r="CL10" s="63" t="e">
        <f t="shared" ref="CL10:CL73" si="76">IF($B$5&gt;$A10,NA(),CA10)</f>
        <v>#DIV/0!</v>
      </c>
      <c r="CM10" s="63" t="e">
        <f t="shared" ref="CM10:CM73" si="77">IF($B$5&gt;$A10,NA(),CB10)</f>
        <v>#DIV/0!</v>
      </c>
      <c r="CN10" s="73" t="e">
        <f t="shared" ref="CN10:CN73" si="78">IF($B$5&gt;$A10,NA(),CC10)</f>
        <v>#DIV/0!</v>
      </c>
      <c r="CO10" s="63" t="e">
        <f t="shared" ref="CO10:CO73" si="79">IF($B$5&gt;$A10,NA(),D10)</f>
        <v>#DIV/0!</v>
      </c>
      <c r="CP10" s="325" t="e">
        <f t="shared" ref="CP10:CP73" si="80">IF($B$5&gt;$A10,NA(),J10)</f>
        <v>#DIV/0!</v>
      </c>
    </row>
    <row r="11" spans="1:94" ht="15" customHeight="1">
      <c r="A11" s="2">
        <v>12</v>
      </c>
      <c r="B11" s="18">
        <f t="shared" si="0"/>
        <v>0</v>
      </c>
      <c r="C11" s="15" t="e">
        <f t="shared" si="33"/>
        <v>#DIV/0!</v>
      </c>
      <c r="D11" s="77" t="e">
        <f t="shared" si="34"/>
        <v>#DIV/0!</v>
      </c>
      <c r="E11" s="16" t="e">
        <f t="shared" si="35"/>
        <v>#DIV/0!</v>
      </c>
      <c r="F11" s="17" t="e">
        <f t="shared" si="36"/>
        <v>#DIV/0!</v>
      </c>
      <c r="G11" s="31" t="e">
        <f t="shared" si="37"/>
        <v>#DIV/0!</v>
      </c>
      <c r="H11" s="15" t="e">
        <f t="shared" si="38"/>
        <v>#DIV/0!</v>
      </c>
      <c r="I11" s="32" t="e">
        <f t="shared" si="39"/>
        <v>#DIV/0!</v>
      </c>
      <c r="J11" s="29" t="e">
        <f t="shared" si="40"/>
        <v>#DIV/0!</v>
      </c>
      <c r="K11" s="310">
        <v>12</v>
      </c>
      <c r="L11" s="23" t="str">
        <f t="shared" si="1"/>
        <v/>
      </c>
      <c r="M11" s="20" t="str">
        <f t="shared" si="2"/>
        <v/>
      </c>
      <c r="N11" s="16" t="str">
        <f t="shared" si="41"/>
        <v/>
      </c>
      <c r="O11" s="17" t="str">
        <f t="shared" si="42"/>
        <v/>
      </c>
      <c r="P11" s="31" t="str">
        <f t="shared" si="43"/>
        <v/>
      </c>
      <c r="Q11" s="15" t="str">
        <f t="shared" si="3"/>
        <v/>
      </c>
      <c r="R11" s="32" t="str">
        <f t="shared" si="4"/>
        <v/>
      </c>
      <c r="S11" s="29" t="str">
        <f t="shared" si="44"/>
        <v/>
      </c>
      <c r="T11" s="310">
        <v>12</v>
      </c>
      <c r="U11" s="23" t="str">
        <f t="shared" si="5"/>
        <v/>
      </c>
      <c r="V11" s="20" t="str">
        <f t="shared" si="6"/>
        <v/>
      </c>
      <c r="W11" s="21" t="str">
        <f t="shared" si="45"/>
        <v/>
      </c>
      <c r="X11" s="17" t="str">
        <f t="shared" si="46"/>
        <v/>
      </c>
      <c r="Y11" s="31" t="str">
        <f t="shared" si="47"/>
        <v/>
      </c>
      <c r="Z11" s="15" t="str">
        <f t="shared" si="7"/>
        <v/>
      </c>
      <c r="AA11" s="32" t="str">
        <f t="shared" si="8"/>
        <v/>
      </c>
      <c r="AB11" s="29" t="str">
        <f t="shared" si="48"/>
        <v/>
      </c>
      <c r="AC11" s="310">
        <v>12</v>
      </c>
      <c r="AD11" s="23" t="str">
        <f t="shared" si="9"/>
        <v/>
      </c>
      <c r="AE11" s="20" t="str">
        <f t="shared" si="10"/>
        <v/>
      </c>
      <c r="AF11" s="21" t="str">
        <f t="shared" si="49"/>
        <v/>
      </c>
      <c r="AG11" s="17" t="str">
        <f t="shared" si="50"/>
        <v/>
      </c>
      <c r="AH11" s="31" t="str">
        <f t="shared" si="51"/>
        <v/>
      </c>
      <c r="AI11" s="15" t="str">
        <f t="shared" si="11"/>
        <v/>
      </c>
      <c r="AJ11" s="32" t="str">
        <f t="shared" si="12"/>
        <v/>
      </c>
      <c r="AK11" s="29" t="str">
        <f t="shared" si="52"/>
        <v/>
      </c>
      <c r="AL11" s="310">
        <v>12</v>
      </c>
      <c r="AM11" s="23" t="str">
        <f t="shared" si="13"/>
        <v/>
      </c>
      <c r="AN11" s="20" t="str">
        <f t="shared" si="14"/>
        <v/>
      </c>
      <c r="AO11" s="21" t="str">
        <f t="shared" si="53"/>
        <v/>
      </c>
      <c r="AP11" s="17" t="str">
        <f t="shared" si="54"/>
        <v/>
      </c>
      <c r="AQ11" s="31" t="str">
        <f t="shared" si="55"/>
        <v/>
      </c>
      <c r="AR11" s="15" t="str">
        <f t="shared" si="15"/>
        <v/>
      </c>
      <c r="AS11" s="32" t="str">
        <f t="shared" si="16"/>
        <v/>
      </c>
      <c r="AT11" s="29" t="str">
        <f t="shared" si="56"/>
        <v/>
      </c>
      <c r="AU11" s="310">
        <v>12</v>
      </c>
      <c r="AV11" s="23" t="str">
        <f t="shared" si="17"/>
        <v/>
      </c>
      <c r="AW11" s="20" t="str">
        <f t="shared" si="18"/>
        <v/>
      </c>
      <c r="AX11" s="21" t="str">
        <f t="shared" si="57"/>
        <v/>
      </c>
      <c r="AY11" s="17" t="str">
        <f t="shared" si="58"/>
        <v/>
      </c>
      <c r="AZ11" s="31" t="str">
        <f t="shared" si="59"/>
        <v/>
      </c>
      <c r="BA11" s="15" t="str">
        <f t="shared" si="19"/>
        <v/>
      </c>
      <c r="BB11" s="32" t="str">
        <f t="shared" si="20"/>
        <v/>
      </c>
      <c r="BC11" s="29" t="str">
        <f t="shared" si="60"/>
        <v/>
      </c>
      <c r="BD11" s="310">
        <v>12</v>
      </c>
      <c r="BE11" s="23" t="str">
        <f t="shared" si="21"/>
        <v/>
      </c>
      <c r="BF11" s="20" t="str">
        <f t="shared" si="22"/>
        <v/>
      </c>
      <c r="BG11" s="21" t="str">
        <f t="shared" si="61"/>
        <v/>
      </c>
      <c r="BH11" s="17" t="str">
        <f t="shared" si="62"/>
        <v/>
      </c>
      <c r="BI11" s="31" t="str">
        <f t="shared" si="63"/>
        <v/>
      </c>
      <c r="BJ11" s="15" t="str">
        <f t="shared" si="23"/>
        <v/>
      </c>
      <c r="BK11" s="32" t="str">
        <f t="shared" si="24"/>
        <v/>
      </c>
      <c r="BL11" s="29" t="str">
        <f t="shared" si="64"/>
        <v/>
      </c>
      <c r="BM11" s="310">
        <v>12</v>
      </c>
      <c r="BN11" s="23" t="str">
        <f t="shared" si="25"/>
        <v/>
      </c>
      <c r="BO11" s="20" t="str">
        <f t="shared" si="26"/>
        <v/>
      </c>
      <c r="BP11" s="21" t="str">
        <f t="shared" si="65"/>
        <v/>
      </c>
      <c r="BQ11" s="17" t="str">
        <f t="shared" si="66"/>
        <v/>
      </c>
      <c r="BR11" s="31" t="str">
        <f t="shared" si="67"/>
        <v/>
      </c>
      <c r="BS11" s="15" t="str">
        <f t="shared" si="27"/>
        <v/>
      </c>
      <c r="BT11" s="32" t="str">
        <f t="shared" si="28"/>
        <v/>
      </c>
      <c r="BU11" s="29" t="str">
        <f t="shared" si="68"/>
        <v/>
      </c>
      <c r="BV11" s="2">
        <v>12</v>
      </c>
      <c r="BX11" s="47">
        <v>12</v>
      </c>
      <c r="BY11" s="63">
        <f t="shared" si="29"/>
        <v>0</v>
      </c>
      <c r="BZ11" s="63" t="e">
        <f t="shared" si="69"/>
        <v>#DIV/0!</v>
      </c>
      <c r="CA11" s="63" t="e">
        <f t="shared" si="70"/>
        <v>#DIV/0!</v>
      </c>
      <c r="CB11" s="64" t="e">
        <f t="shared" si="30"/>
        <v>#DIV/0!</v>
      </c>
      <c r="CC11" s="65" t="e">
        <f t="shared" si="71"/>
        <v>#DIV/0!</v>
      </c>
      <c r="CD11" s="52" t="e">
        <f t="shared" si="72"/>
        <v>#DIV/0!</v>
      </c>
      <c r="CE11" s="13" t="e">
        <f t="shared" si="31"/>
        <v>#DIV/0!</v>
      </c>
      <c r="CF11" s="14" t="e">
        <f t="shared" si="32"/>
        <v>#DIV/0!</v>
      </c>
      <c r="CG11" s="53" t="e">
        <f t="shared" si="73"/>
        <v>#DIV/0!</v>
      </c>
      <c r="CH11" s="12"/>
      <c r="CI11" s="47">
        <v>12</v>
      </c>
      <c r="CJ11" s="63">
        <f t="shared" si="74"/>
        <v>0</v>
      </c>
      <c r="CK11" s="63" t="e">
        <f t="shared" si="75"/>
        <v>#DIV/0!</v>
      </c>
      <c r="CL11" s="63" t="e">
        <f t="shared" si="76"/>
        <v>#DIV/0!</v>
      </c>
      <c r="CM11" s="63" t="e">
        <f t="shared" si="77"/>
        <v>#DIV/0!</v>
      </c>
      <c r="CN11" s="73" t="e">
        <f t="shared" si="78"/>
        <v>#DIV/0!</v>
      </c>
      <c r="CO11" s="63" t="e">
        <f t="shared" si="79"/>
        <v>#DIV/0!</v>
      </c>
      <c r="CP11" s="325" t="e">
        <f t="shared" si="80"/>
        <v>#DIV/0!</v>
      </c>
    </row>
    <row r="12" spans="1:94" ht="15" customHeight="1">
      <c r="A12" s="2">
        <v>13</v>
      </c>
      <c r="B12" s="18">
        <f t="shared" si="0"/>
        <v>0</v>
      </c>
      <c r="C12" s="15" t="e">
        <f t="shared" si="33"/>
        <v>#DIV/0!</v>
      </c>
      <c r="D12" s="77" t="e">
        <f t="shared" si="34"/>
        <v>#DIV/0!</v>
      </c>
      <c r="E12" s="16" t="e">
        <f t="shared" si="35"/>
        <v>#DIV/0!</v>
      </c>
      <c r="F12" s="17" t="e">
        <f t="shared" si="36"/>
        <v>#DIV/0!</v>
      </c>
      <c r="G12" s="31" t="e">
        <f t="shared" si="37"/>
        <v>#DIV/0!</v>
      </c>
      <c r="H12" s="15" t="e">
        <f t="shared" si="38"/>
        <v>#DIV/0!</v>
      </c>
      <c r="I12" s="32" t="e">
        <f t="shared" si="39"/>
        <v>#DIV/0!</v>
      </c>
      <c r="J12" s="29" t="e">
        <f t="shared" si="40"/>
        <v>#DIV/0!</v>
      </c>
      <c r="K12" s="310">
        <v>13</v>
      </c>
      <c r="L12" s="23" t="str">
        <f t="shared" si="1"/>
        <v/>
      </c>
      <c r="M12" s="20" t="str">
        <f t="shared" si="2"/>
        <v/>
      </c>
      <c r="N12" s="16" t="str">
        <f t="shared" si="41"/>
        <v/>
      </c>
      <c r="O12" s="17" t="str">
        <f t="shared" si="42"/>
        <v/>
      </c>
      <c r="P12" s="31" t="str">
        <f t="shared" si="43"/>
        <v/>
      </c>
      <c r="Q12" s="15" t="str">
        <f t="shared" si="3"/>
        <v/>
      </c>
      <c r="R12" s="32" t="str">
        <f t="shared" si="4"/>
        <v/>
      </c>
      <c r="S12" s="29" t="str">
        <f t="shared" si="44"/>
        <v/>
      </c>
      <c r="T12" s="310">
        <v>13</v>
      </c>
      <c r="U12" s="23" t="str">
        <f t="shared" si="5"/>
        <v/>
      </c>
      <c r="V12" s="20" t="str">
        <f t="shared" si="6"/>
        <v/>
      </c>
      <c r="W12" s="21" t="str">
        <f t="shared" si="45"/>
        <v/>
      </c>
      <c r="X12" s="17" t="str">
        <f t="shared" si="46"/>
        <v/>
      </c>
      <c r="Y12" s="31" t="str">
        <f t="shared" si="47"/>
        <v/>
      </c>
      <c r="Z12" s="15" t="str">
        <f t="shared" si="7"/>
        <v/>
      </c>
      <c r="AA12" s="32" t="str">
        <f t="shared" si="8"/>
        <v/>
      </c>
      <c r="AB12" s="29" t="str">
        <f t="shared" si="48"/>
        <v/>
      </c>
      <c r="AC12" s="310">
        <v>13</v>
      </c>
      <c r="AD12" s="23" t="str">
        <f t="shared" si="9"/>
        <v/>
      </c>
      <c r="AE12" s="20" t="str">
        <f t="shared" si="10"/>
        <v/>
      </c>
      <c r="AF12" s="21" t="str">
        <f t="shared" si="49"/>
        <v/>
      </c>
      <c r="AG12" s="17" t="str">
        <f t="shared" si="50"/>
        <v/>
      </c>
      <c r="AH12" s="31" t="str">
        <f t="shared" si="51"/>
        <v/>
      </c>
      <c r="AI12" s="15" t="str">
        <f t="shared" si="11"/>
        <v/>
      </c>
      <c r="AJ12" s="32" t="str">
        <f t="shared" si="12"/>
        <v/>
      </c>
      <c r="AK12" s="29" t="str">
        <f t="shared" si="52"/>
        <v/>
      </c>
      <c r="AL12" s="310">
        <v>13</v>
      </c>
      <c r="AM12" s="23" t="str">
        <f t="shared" si="13"/>
        <v/>
      </c>
      <c r="AN12" s="20" t="str">
        <f t="shared" si="14"/>
        <v/>
      </c>
      <c r="AO12" s="21" t="str">
        <f t="shared" si="53"/>
        <v/>
      </c>
      <c r="AP12" s="17" t="str">
        <f t="shared" si="54"/>
        <v/>
      </c>
      <c r="AQ12" s="31" t="str">
        <f t="shared" si="55"/>
        <v/>
      </c>
      <c r="AR12" s="15" t="str">
        <f t="shared" si="15"/>
        <v/>
      </c>
      <c r="AS12" s="32" t="str">
        <f t="shared" si="16"/>
        <v/>
      </c>
      <c r="AT12" s="29" t="str">
        <f t="shared" si="56"/>
        <v/>
      </c>
      <c r="AU12" s="310">
        <v>13</v>
      </c>
      <c r="AV12" s="23" t="str">
        <f t="shared" si="17"/>
        <v/>
      </c>
      <c r="AW12" s="20" t="str">
        <f t="shared" si="18"/>
        <v/>
      </c>
      <c r="AX12" s="21" t="str">
        <f t="shared" si="57"/>
        <v/>
      </c>
      <c r="AY12" s="17" t="str">
        <f t="shared" si="58"/>
        <v/>
      </c>
      <c r="AZ12" s="31" t="str">
        <f t="shared" si="59"/>
        <v/>
      </c>
      <c r="BA12" s="15" t="str">
        <f t="shared" si="19"/>
        <v/>
      </c>
      <c r="BB12" s="32" t="str">
        <f t="shared" si="20"/>
        <v/>
      </c>
      <c r="BC12" s="29" t="str">
        <f t="shared" si="60"/>
        <v/>
      </c>
      <c r="BD12" s="310">
        <v>13</v>
      </c>
      <c r="BE12" s="23" t="str">
        <f t="shared" si="21"/>
        <v/>
      </c>
      <c r="BF12" s="20" t="str">
        <f t="shared" si="22"/>
        <v/>
      </c>
      <c r="BG12" s="21" t="str">
        <f t="shared" si="61"/>
        <v/>
      </c>
      <c r="BH12" s="17" t="str">
        <f t="shared" si="62"/>
        <v/>
      </c>
      <c r="BI12" s="31" t="str">
        <f t="shared" si="63"/>
        <v/>
      </c>
      <c r="BJ12" s="15" t="str">
        <f t="shared" si="23"/>
        <v/>
      </c>
      <c r="BK12" s="32" t="str">
        <f t="shared" si="24"/>
        <v/>
      </c>
      <c r="BL12" s="29" t="str">
        <f t="shared" si="64"/>
        <v/>
      </c>
      <c r="BM12" s="310">
        <v>13</v>
      </c>
      <c r="BN12" s="23" t="str">
        <f t="shared" si="25"/>
        <v/>
      </c>
      <c r="BO12" s="20" t="str">
        <f t="shared" si="26"/>
        <v/>
      </c>
      <c r="BP12" s="21" t="str">
        <f t="shared" si="65"/>
        <v/>
      </c>
      <c r="BQ12" s="17" t="str">
        <f t="shared" si="66"/>
        <v/>
      </c>
      <c r="BR12" s="31" t="str">
        <f t="shared" si="67"/>
        <v/>
      </c>
      <c r="BS12" s="15" t="str">
        <f t="shared" si="27"/>
        <v/>
      </c>
      <c r="BT12" s="32" t="str">
        <f t="shared" si="28"/>
        <v/>
      </c>
      <c r="BU12" s="29" t="str">
        <f t="shared" si="68"/>
        <v/>
      </c>
      <c r="BV12" s="2">
        <v>13</v>
      </c>
      <c r="BX12" s="47">
        <v>13</v>
      </c>
      <c r="BY12" s="63">
        <f t="shared" si="29"/>
        <v>0</v>
      </c>
      <c r="BZ12" s="63" t="e">
        <f t="shared" si="69"/>
        <v>#DIV/0!</v>
      </c>
      <c r="CA12" s="63" t="e">
        <f t="shared" si="70"/>
        <v>#DIV/0!</v>
      </c>
      <c r="CB12" s="64" t="e">
        <f t="shared" si="30"/>
        <v>#DIV/0!</v>
      </c>
      <c r="CC12" s="65" t="e">
        <f t="shared" si="71"/>
        <v>#DIV/0!</v>
      </c>
      <c r="CD12" s="52" t="e">
        <f t="shared" si="72"/>
        <v>#DIV/0!</v>
      </c>
      <c r="CE12" s="13" t="e">
        <f t="shared" si="31"/>
        <v>#DIV/0!</v>
      </c>
      <c r="CF12" s="14" t="e">
        <f t="shared" si="32"/>
        <v>#DIV/0!</v>
      </c>
      <c r="CG12" s="53" t="e">
        <f t="shared" si="73"/>
        <v>#DIV/0!</v>
      </c>
      <c r="CH12" s="12"/>
      <c r="CI12" s="47">
        <v>13</v>
      </c>
      <c r="CJ12" s="63">
        <f t="shared" si="74"/>
        <v>0</v>
      </c>
      <c r="CK12" s="63" t="e">
        <f t="shared" si="75"/>
        <v>#DIV/0!</v>
      </c>
      <c r="CL12" s="63" t="e">
        <f t="shared" si="76"/>
        <v>#DIV/0!</v>
      </c>
      <c r="CM12" s="63" t="e">
        <f t="shared" si="77"/>
        <v>#DIV/0!</v>
      </c>
      <c r="CN12" s="73" t="e">
        <f t="shared" si="78"/>
        <v>#DIV/0!</v>
      </c>
      <c r="CO12" s="63" t="e">
        <f t="shared" si="79"/>
        <v>#DIV/0!</v>
      </c>
      <c r="CP12" s="325" t="e">
        <f t="shared" si="80"/>
        <v>#DIV/0!</v>
      </c>
    </row>
    <row r="13" spans="1:94" ht="15" customHeight="1">
      <c r="A13" s="2">
        <v>14</v>
      </c>
      <c r="B13" s="18">
        <f t="shared" si="0"/>
        <v>0</v>
      </c>
      <c r="C13" s="15" t="e">
        <f t="shared" si="33"/>
        <v>#DIV/0!</v>
      </c>
      <c r="D13" s="77" t="e">
        <f t="shared" si="34"/>
        <v>#DIV/0!</v>
      </c>
      <c r="E13" s="16" t="e">
        <f t="shared" si="35"/>
        <v>#DIV/0!</v>
      </c>
      <c r="F13" s="17" t="e">
        <f t="shared" si="36"/>
        <v>#DIV/0!</v>
      </c>
      <c r="G13" s="31" t="e">
        <f t="shared" si="37"/>
        <v>#DIV/0!</v>
      </c>
      <c r="H13" s="15" t="e">
        <f t="shared" si="38"/>
        <v>#DIV/0!</v>
      </c>
      <c r="I13" s="32" t="e">
        <f t="shared" si="39"/>
        <v>#DIV/0!</v>
      </c>
      <c r="J13" s="29" t="e">
        <f t="shared" si="40"/>
        <v>#DIV/0!</v>
      </c>
      <c r="K13" s="310">
        <v>14</v>
      </c>
      <c r="L13" s="23" t="str">
        <f t="shared" si="1"/>
        <v/>
      </c>
      <c r="M13" s="20" t="str">
        <f t="shared" si="2"/>
        <v/>
      </c>
      <c r="N13" s="16" t="str">
        <f t="shared" si="41"/>
        <v/>
      </c>
      <c r="O13" s="17" t="str">
        <f t="shared" si="42"/>
        <v/>
      </c>
      <c r="P13" s="31" t="str">
        <f t="shared" si="43"/>
        <v/>
      </c>
      <c r="Q13" s="15" t="str">
        <f t="shared" si="3"/>
        <v/>
      </c>
      <c r="R13" s="32" t="str">
        <f t="shared" si="4"/>
        <v/>
      </c>
      <c r="S13" s="29" t="str">
        <f t="shared" si="44"/>
        <v/>
      </c>
      <c r="T13" s="310">
        <v>14</v>
      </c>
      <c r="U13" s="23" t="str">
        <f t="shared" si="5"/>
        <v/>
      </c>
      <c r="V13" s="20" t="str">
        <f t="shared" si="6"/>
        <v/>
      </c>
      <c r="W13" s="21" t="str">
        <f t="shared" si="45"/>
        <v/>
      </c>
      <c r="X13" s="17" t="str">
        <f t="shared" si="46"/>
        <v/>
      </c>
      <c r="Y13" s="31" t="str">
        <f t="shared" si="47"/>
        <v/>
      </c>
      <c r="Z13" s="15" t="str">
        <f t="shared" si="7"/>
        <v/>
      </c>
      <c r="AA13" s="32" t="str">
        <f t="shared" si="8"/>
        <v/>
      </c>
      <c r="AB13" s="29" t="str">
        <f t="shared" si="48"/>
        <v/>
      </c>
      <c r="AC13" s="310">
        <v>14</v>
      </c>
      <c r="AD13" s="23" t="str">
        <f t="shared" si="9"/>
        <v/>
      </c>
      <c r="AE13" s="20" t="str">
        <f t="shared" si="10"/>
        <v/>
      </c>
      <c r="AF13" s="21" t="str">
        <f t="shared" si="49"/>
        <v/>
      </c>
      <c r="AG13" s="17" t="str">
        <f t="shared" si="50"/>
        <v/>
      </c>
      <c r="AH13" s="31" t="str">
        <f t="shared" si="51"/>
        <v/>
      </c>
      <c r="AI13" s="15" t="str">
        <f t="shared" si="11"/>
        <v/>
      </c>
      <c r="AJ13" s="32" t="str">
        <f t="shared" si="12"/>
        <v/>
      </c>
      <c r="AK13" s="29" t="str">
        <f t="shared" si="52"/>
        <v/>
      </c>
      <c r="AL13" s="310">
        <v>14</v>
      </c>
      <c r="AM13" s="23" t="str">
        <f t="shared" si="13"/>
        <v/>
      </c>
      <c r="AN13" s="20" t="str">
        <f t="shared" si="14"/>
        <v/>
      </c>
      <c r="AO13" s="21" t="str">
        <f t="shared" si="53"/>
        <v/>
      </c>
      <c r="AP13" s="17" t="str">
        <f t="shared" si="54"/>
        <v/>
      </c>
      <c r="AQ13" s="31" t="str">
        <f t="shared" si="55"/>
        <v/>
      </c>
      <c r="AR13" s="15" t="str">
        <f t="shared" si="15"/>
        <v/>
      </c>
      <c r="AS13" s="32" t="str">
        <f t="shared" si="16"/>
        <v/>
      </c>
      <c r="AT13" s="29" t="str">
        <f t="shared" si="56"/>
        <v/>
      </c>
      <c r="AU13" s="310">
        <v>14</v>
      </c>
      <c r="AV13" s="23" t="str">
        <f t="shared" si="17"/>
        <v/>
      </c>
      <c r="AW13" s="20" t="str">
        <f t="shared" si="18"/>
        <v/>
      </c>
      <c r="AX13" s="21" t="str">
        <f t="shared" si="57"/>
        <v/>
      </c>
      <c r="AY13" s="17" t="str">
        <f t="shared" si="58"/>
        <v/>
      </c>
      <c r="AZ13" s="31" t="str">
        <f t="shared" si="59"/>
        <v/>
      </c>
      <c r="BA13" s="15" t="str">
        <f t="shared" si="19"/>
        <v/>
      </c>
      <c r="BB13" s="32" t="str">
        <f t="shared" si="20"/>
        <v/>
      </c>
      <c r="BC13" s="29" t="str">
        <f t="shared" si="60"/>
        <v/>
      </c>
      <c r="BD13" s="310">
        <v>14</v>
      </c>
      <c r="BE13" s="23" t="str">
        <f t="shared" si="21"/>
        <v/>
      </c>
      <c r="BF13" s="20" t="str">
        <f t="shared" si="22"/>
        <v/>
      </c>
      <c r="BG13" s="21" t="str">
        <f t="shared" si="61"/>
        <v/>
      </c>
      <c r="BH13" s="17" t="str">
        <f t="shared" si="62"/>
        <v/>
      </c>
      <c r="BI13" s="31" t="str">
        <f t="shared" si="63"/>
        <v/>
      </c>
      <c r="BJ13" s="15" t="str">
        <f t="shared" si="23"/>
        <v/>
      </c>
      <c r="BK13" s="32" t="str">
        <f t="shared" si="24"/>
        <v/>
      </c>
      <c r="BL13" s="29" t="str">
        <f t="shared" si="64"/>
        <v/>
      </c>
      <c r="BM13" s="310">
        <v>14</v>
      </c>
      <c r="BN13" s="23" t="str">
        <f t="shared" si="25"/>
        <v/>
      </c>
      <c r="BO13" s="20" t="str">
        <f t="shared" si="26"/>
        <v/>
      </c>
      <c r="BP13" s="21" t="str">
        <f t="shared" si="65"/>
        <v/>
      </c>
      <c r="BQ13" s="17" t="str">
        <f t="shared" si="66"/>
        <v/>
      </c>
      <c r="BR13" s="31" t="str">
        <f t="shared" si="67"/>
        <v/>
      </c>
      <c r="BS13" s="15" t="str">
        <f t="shared" si="27"/>
        <v/>
      </c>
      <c r="BT13" s="32" t="str">
        <f t="shared" si="28"/>
        <v/>
      </c>
      <c r="BU13" s="29" t="str">
        <f t="shared" si="68"/>
        <v/>
      </c>
      <c r="BV13" s="2">
        <v>14</v>
      </c>
      <c r="BX13" s="47">
        <v>14</v>
      </c>
      <c r="BY13" s="63">
        <f t="shared" si="29"/>
        <v>0</v>
      </c>
      <c r="BZ13" s="63" t="e">
        <f t="shared" si="69"/>
        <v>#DIV/0!</v>
      </c>
      <c r="CA13" s="63" t="e">
        <f t="shared" si="70"/>
        <v>#DIV/0!</v>
      </c>
      <c r="CB13" s="64" t="e">
        <f t="shared" si="30"/>
        <v>#DIV/0!</v>
      </c>
      <c r="CC13" s="65" t="e">
        <f t="shared" si="71"/>
        <v>#DIV/0!</v>
      </c>
      <c r="CD13" s="52" t="e">
        <f t="shared" si="72"/>
        <v>#DIV/0!</v>
      </c>
      <c r="CE13" s="13" t="e">
        <f t="shared" si="31"/>
        <v>#DIV/0!</v>
      </c>
      <c r="CF13" s="14" t="e">
        <f t="shared" si="32"/>
        <v>#DIV/0!</v>
      </c>
      <c r="CG13" s="53" t="e">
        <f t="shared" si="73"/>
        <v>#DIV/0!</v>
      </c>
      <c r="CH13" s="12"/>
      <c r="CI13" s="47">
        <v>14</v>
      </c>
      <c r="CJ13" s="63">
        <f t="shared" si="74"/>
        <v>0</v>
      </c>
      <c r="CK13" s="63" t="e">
        <f t="shared" si="75"/>
        <v>#DIV/0!</v>
      </c>
      <c r="CL13" s="63" t="e">
        <f t="shared" si="76"/>
        <v>#DIV/0!</v>
      </c>
      <c r="CM13" s="63" t="e">
        <f t="shared" si="77"/>
        <v>#DIV/0!</v>
      </c>
      <c r="CN13" s="73" t="e">
        <f t="shared" si="78"/>
        <v>#DIV/0!</v>
      </c>
      <c r="CO13" s="63" t="e">
        <f t="shared" si="79"/>
        <v>#DIV/0!</v>
      </c>
      <c r="CP13" s="325" t="e">
        <f t="shared" si="80"/>
        <v>#DIV/0!</v>
      </c>
    </row>
    <row r="14" spans="1:94" ht="15" customHeight="1">
      <c r="A14" s="1">
        <v>15</v>
      </c>
      <c r="B14" s="18">
        <f t="shared" si="0"/>
        <v>0</v>
      </c>
      <c r="C14" s="15" t="e">
        <f t="shared" si="33"/>
        <v>#DIV/0!</v>
      </c>
      <c r="D14" s="77" t="e">
        <f t="shared" si="34"/>
        <v>#DIV/0!</v>
      </c>
      <c r="E14" s="16" t="e">
        <f t="shared" si="35"/>
        <v>#DIV/0!</v>
      </c>
      <c r="F14" s="17" t="e">
        <f t="shared" si="36"/>
        <v>#DIV/0!</v>
      </c>
      <c r="G14" s="31" t="e">
        <f t="shared" si="37"/>
        <v>#DIV/0!</v>
      </c>
      <c r="H14" s="15" t="e">
        <f t="shared" si="38"/>
        <v>#DIV/0!</v>
      </c>
      <c r="I14" s="32" t="e">
        <f t="shared" si="39"/>
        <v>#DIV/0!</v>
      </c>
      <c r="J14" s="29" t="e">
        <f t="shared" si="40"/>
        <v>#DIV/0!</v>
      </c>
      <c r="K14" s="310">
        <v>15</v>
      </c>
      <c r="L14" s="19" t="str">
        <f t="shared" si="1"/>
        <v/>
      </c>
      <c r="M14" s="15" t="str">
        <f t="shared" si="2"/>
        <v/>
      </c>
      <c r="N14" s="16" t="str">
        <f t="shared" si="41"/>
        <v/>
      </c>
      <c r="O14" s="17" t="str">
        <f t="shared" si="42"/>
        <v/>
      </c>
      <c r="P14" s="31" t="str">
        <f t="shared" si="43"/>
        <v/>
      </c>
      <c r="Q14" s="15" t="str">
        <f t="shared" si="3"/>
        <v/>
      </c>
      <c r="R14" s="32" t="str">
        <f t="shared" si="4"/>
        <v/>
      </c>
      <c r="S14" s="29" t="str">
        <f t="shared" si="44"/>
        <v/>
      </c>
      <c r="T14" s="310">
        <v>15</v>
      </c>
      <c r="U14" s="23" t="str">
        <f t="shared" si="5"/>
        <v/>
      </c>
      <c r="V14" s="20" t="str">
        <f t="shared" si="6"/>
        <v/>
      </c>
      <c r="W14" s="21" t="str">
        <f t="shared" si="45"/>
        <v/>
      </c>
      <c r="X14" s="17" t="str">
        <f t="shared" si="46"/>
        <v/>
      </c>
      <c r="Y14" s="31" t="str">
        <f t="shared" si="47"/>
        <v/>
      </c>
      <c r="Z14" s="15" t="str">
        <f t="shared" si="7"/>
        <v/>
      </c>
      <c r="AA14" s="32" t="str">
        <f t="shared" si="8"/>
        <v/>
      </c>
      <c r="AB14" s="29" t="str">
        <f t="shared" si="48"/>
        <v/>
      </c>
      <c r="AC14" s="310">
        <v>15</v>
      </c>
      <c r="AD14" s="23" t="str">
        <f t="shared" si="9"/>
        <v/>
      </c>
      <c r="AE14" s="20" t="str">
        <f t="shared" si="10"/>
        <v/>
      </c>
      <c r="AF14" s="21" t="str">
        <f t="shared" si="49"/>
        <v/>
      </c>
      <c r="AG14" s="17" t="str">
        <f t="shared" si="50"/>
        <v/>
      </c>
      <c r="AH14" s="31" t="str">
        <f t="shared" si="51"/>
        <v/>
      </c>
      <c r="AI14" s="15" t="str">
        <f t="shared" si="11"/>
        <v/>
      </c>
      <c r="AJ14" s="32" t="str">
        <f t="shared" si="12"/>
        <v/>
      </c>
      <c r="AK14" s="29" t="str">
        <f t="shared" si="52"/>
        <v/>
      </c>
      <c r="AL14" s="310">
        <v>15</v>
      </c>
      <c r="AM14" s="23" t="str">
        <f t="shared" si="13"/>
        <v/>
      </c>
      <c r="AN14" s="20" t="str">
        <f t="shared" si="14"/>
        <v/>
      </c>
      <c r="AO14" s="21" t="str">
        <f t="shared" si="53"/>
        <v/>
      </c>
      <c r="AP14" s="17" t="str">
        <f t="shared" si="54"/>
        <v/>
      </c>
      <c r="AQ14" s="31" t="str">
        <f t="shared" si="55"/>
        <v/>
      </c>
      <c r="AR14" s="15" t="str">
        <f t="shared" si="15"/>
        <v/>
      </c>
      <c r="AS14" s="32" t="str">
        <f t="shared" si="16"/>
        <v/>
      </c>
      <c r="AT14" s="29" t="str">
        <f t="shared" si="56"/>
        <v/>
      </c>
      <c r="AU14" s="310">
        <v>15</v>
      </c>
      <c r="AV14" s="23" t="str">
        <f t="shared" si="17"/>
        <v/>
      </c>
      <c r="AW14" s="20" t="str">
        <f t="shared" si="18"/>
        <v/>
      </c>
      <c r="AX14" s="21" t="str">
        <f t="shared" si="57"/>
        <v/>
      </c>
      <c r="AY14" s="17" t="str">
        <f t="shared" si="58"/>
        <v/>
      </c>
      <c r="AZ14" s="31" t="str">
        <f t="shared" si="59"/>
        <v/>
      </c>
      <c r="BA14" s="15" t="str">
        <f t="shared" si="19"/>
        <v/>
      </c>
      <c r="BB14" s="32" t="str">
        <f t="shared" si="20"/>
        <v/>
      </c>
      <c r="BC14" s="29" t="str">
        <f t="shared" si="60"/>
        <v/>
      </c>
      <c r="BD14" s="310">
        <v>15</v>
      </c>
      <c r="BE14" s="23" t="str">
        <f t="shared" si="21"/>
        <v/>
      </c>
      <c r="BF14" s="20" t="str">
        <f t="shared" si="22"/>
        <v/>
      </c>
      <c r="BG14" s="21" t="str">
        <f t="shared" si="61"/>
        <v/>
      </c>
      <c r="BH14" s="17" t="str">
        <f t="shared" si="62"/>
        <v/>
      </c>
      <c r="BI14" s="31" t="str">
        <f t="shared" si="63"/>
        <v/>
      </c>
      <c r="BJ14" s="15" t="str">
        <f t="shared" si="23"/>
        <v/>
      </c>
      <c r="BK14" s="32" t="str">
        <f t="shared" si="24"/>
        <v/>
      </c>
      <c r="BL14" s="29" t="str">
        <f t="shared" si="64"/>
        <v/>
      </c>
      <c r="BM14" s="310">
        <v>15</v>
      </c>
      <c r="BN14" s="23" t="str">
        <f t="shared" si="25"/>
        <v/>
      </c>
      <c r="BO14" s="20" t="str">
        <f t="shared" si="26"/>
        <v/>
      </c>
      <c r="BP14" s="21" t="str">
        <f t="shared" si="65"/>
        <v/>
      </c>
      <c r="BQ14" s="17" t="str">
        <f t="shared" si="66"/>
        <v/>
      </c>
      <c r="BR14" s="31" t="str">
        <f t="shared" si="67"/>
        <v/>
      </c>
      <c r="BS14" s="15" t="str">
        <f t="shared" si="27"/>
        <v/>
      </c>
      <c r="BT14" s="32" t="str">
        <f t="shared" si="28"/>
        <v/>
      </c>
      <c r="BU14" s="29" t="str">
        <f t="shared" si="68"/>
        <v/>
      </c>
      <c r="BV14" s="2">
        <v>15</v>
      </c>
      <c r="BX14" s="47">
        <v>15</v>
      </c>
      <c r="BY14" s="63">
        <f t="shared" si="29"/>
        <v>0</v>
      </c>
      <c r="BZ14" s="63" t="e">
        <f t="shared" si="69"/>
        <v>#DIV/0!</v>
      </c>
      <c r="CA14" s="63" t="e">
        <f t="shared" si="70"/>
        <v>#DIV/0!</v>
      </c>
      <c r="CB14" s="64" t="e">
        <f t="shared" si="30"/>
        <v>#DIV/0!</v>
      </c>
      <c r="CC14" s="65" t="e">
        <f t="shared" si="71"/>
        <v>#DIV/0!</v>
      </c>
      <c r="CD14" s="52" t="e">
        <f t="shared" si="72"/>
        <v>#DIV/0!</v>
      </c>
      <c r="CE14" s="13" t="e">
        <f t="shared" si="31"/>
        <v>#DIV/0!</v>
      </c>
      <c r="CF14" s="14" t="e">
        <f t="shared" si="32"/>
        <v>#DIV/0!</v>
      </c>
      <c r="CG14" s="53" t="e">
        <f t="shared" si="73"/>
        <v>#DIV/0!</v>
      </c>
      <c r="CH14" s="12"/>
      <c r="CI14" s="47">
        <v>15</v>
      </c>
      <c r="CJ14" s="63">
        <f t="shared" si="74"/>
        <v>0</v>
      </c>
      <c r="CK14" s="63" t="e">
        <f t="shared" si="75"/>
        <v>#DIV/0!</v>
      </c>
      <c r="CL14" s="63" t="e">
        <f t="shared" si="76"/>
        <v>#DIV/0!</v>
      </c>
      <c r="CM14" s="63" t="e">
        <f t="shared" si="77"/>
        <v>#DIV/0!</v>
      </c>
      <c r="CN14" s="73" t="e">
        <f t="shared" si="78"/>
        <v>#DIV/0!</v>
      </c>
      <c r="CO14" s="63" t="e">
        <f t="shared" si="79"/>
        <v>#DIV/0!</v>
      </c>
      <c r="CP14" s="325" t="e">
        <f>IF($B$5&gt;$A14,NA(),J14)</f>
        <v>#DIV/0!</v>
      </c>
    </row>
    <row r="15" spans="1:94" ht="15" customHeight="1">
      <c r="A15" s="2">
        <v>16</v>
      </c>
      <c r="B15" s="18">
        <f t="shared" si="0"/>
        <v>0</v>
      </c>
      <c r="C15" s="15" t="e">
        <f t="shared" si="33"/>
        <v>#DIV/0!</v>
      </c>
      <c r="D15" s="77" t="e">
        <f t="shared" si="34"/>
        <v>#DIV/0!</v>
      </c>
      <c r="E15" s="16" t="e">
        <f t="shared" si="35"/>
        <v>#DIV/0!</v>
      </c>
      <c r="F15" s="17" t="e">
        <f t="shared" si="36"/>
        <v>#DIV/0!</v>
      </c>
      <c r="G15" s="31" t="e">
        <f t="shared" si="37"/>
        <v>#DIV/0!</v>
      </c>
      <c r="H15" s="15" t="e">
        <f t="shared" si="38"/>
        <v>#DIV/0!</v>
      </c>
      <c r="I15" s="32" t="e">
        <f t="shared" si="39"/>
        <v>#DIV/0!</v>
      </c>
      <c r="J15" s="29" t="e">
        <f t="shared" si="40"/>
        <v>#DIV/0!</v>
      </c>
      <c r="K15" s="310">
        <v>16</v>
      </c>
      <c r="L15" s="23" t="str">
        <f t="shared" si="1"/>
        <v/>
      </c>
      <c r="M15" s="20" t="str">
        <f t="shared" si="2"/>
        <v/>
      </c>
      <c r="N15" s="16" t="str">
        <f t="shared" si="41"/>
        <v/>
      </c>
      <c r="O15" s="17" t="str">
        <f t="shared" si="42"/>
        <v/>
      </c>
      <c r="P15" s="31" t="str">
        <f t="shared" si="43"/>
        <v/>
      </c>
      <c r="Q15" s="15" t="str">
        <f t="shared" si="3"/>
        <v/>
      </c>
      <c r="R15" s="32" t="str">
        <f t="shared" si="4"/>
        <v/>
      </c>
      <c r="S15" s="29" t="str">
        <f t="shared" si="44"/>
        <v/>
      </c>
      <c r="T15" s="310">
        <v>16</v>
      </c>
      <c r="U15" s="23" t="str">
        <f t="shared" si="5"/>
        <v/>
      </c>
      <c r="V15" s="20" t="str">
        <f t="shared" si="6"/>
        <v/>
      </c>
      <c r="W15" s="21" t="str">
        <f t="shared" si="45"/>
        <v/>
      </c>
      <c r="X15" s="17" t="str">
        <f t="shared" si="46"/>
        <v/>
      </c>
      <c r="Y15" s="31" t="str">
        <f t="shared" si="47"/>
        <v/>
      </c>
      <c r="Z15" s="15" t="str">
        <f t="shared" si="7"/>
        <v/>
      </c>
      <c r="AA15" s="32" t="str">
        <f t="shared" si="8"/>
        <v/>
      </c>
      <c r="AB15" s="29" t="str">
        <f t="shared" si="48"/>
        <v/>
      </c>
      <c r="AC15" s="310">
        <v>16</v>
      </c>
      <c r="AD15" s="23" t="str">
        <f t="shared" si="9"/>
        <v/>
      </c>
      <c r="AE15" s="20" t="str">
        <f t="shared" si="10"/>
        <v/>
      </c>
      <c r="AF15" s="21" t="str">
        <f t="shared" si="49"/>
        <v/>
      </c>
      <c r="AG15" s="17" t="str">
        <f t="shared" si="50"/>
        <v/>
      </c>
      <c r="AH15" s="31" t="str">
        <f t="shared" si="51"/>
        <v/>
      </c>
      <c r="AI15" s="15" t="str">
        <f t="shared" si="11"/>
        <v/>
      </c>
      <c r="AJ15" s="32" t="str">
        <f t="shared" si="12"/>
        <v/>
      </c>
      <c r="AK15" s="29" t="str">
        <f t="shared" si="52"/>
        <v/>
      </c>
      <c r="AL15" s="310">
        <v>16</v>
      </c>
      <c r="AM15" s="23" t="str">
        <f t="shared" si="13"/>
        <v/>
      </c>
      <c r="AN15" s="20" t="str">
        <f t="shared" si="14"/>
        <v/>
      </c>
      <c r="AO15" s="21" t="str">
        <f t="shared" si="53"/>
        <v/>
      </c>
      <c r="AP15" s="17" t="str">
        <f t="shared" si="54"/>
        <v/>
      </c>
      <c r="AQ15" s="31" t="str">
        <f t="shared" si="55"/>
        <v/>
      </c>
      <c r="AR15" s="15" t="str">
        <f t="shared" si="15"/>
        <v/>
      </c>
      <c r="AS15" s="32" t="str">
        <f t="shared" si="16"/>
        <v/>
      </c>
      <c r="AT15" s="29" t="str">
        <f t="shared" si="56"/>
        <v/>
      </c>
      <c r="AU15" s="310">
        <v>16</v>
      </c>
      <c r="AV15" s="23" t="str">
        <f t="shared" si="17"/>
        <v/>
      </c>
      <c r="AW15" s="20" t="str">
        <f t="shared" si="18"/>
        <v/>
      </c>
      <c r="AX15" s="21" t="str">
        <f t="shared" si="57"/>
        <v/>
      </c>
      <c r="AY15" s="17" t="str">
        <f t="shared" si="58"/>
        <v/>
      </c>
      <c r="AZ15" s="31" t="str">
        <f t="shared" si="59"/>
        <v/>
      </c>
      <c r="BA15" s="15" t="str">
        <f t="shared" si="19"/>
        <v/>
      </c>
      <c r="BB15" s="32" t="str">
        <f t="shared" si="20"/>
        <v/>
      </c>
      <c r="BC15" s="29" t="str">
        <f t="shared" si="60"/>
        <v/>
      </c>
      <c r="BD15" s="310">
        <v>16</v>
      </c>
      <c r="BE15" s="23" t="str">
        <f t="shared" si="21"/>
        <v/>
      </c>
      <c r="BF15" s="20" t="str">
        <f t="shared" si="22"/>
        <v/>
      </c>
      <c r="BG15" s="21" t="str">
        <f t="shared" si="61"/>
        <v/>
      </c>
      <c r="BH15" s="17" t="str">
        <f t="shared" si="62"/>
        <v/>
      </c>
      <c r="BI15" s="31" t="str">
        <f t="shared" si="63"/>
        <v/>
      </c>
      <c r="BJ15" s="15" t="str">
        <f t="shared" si="23"/>
        <v/>
      </c>
      <c r="BK15" s="32" t="str">
        <f t="shared" si="24"/>
        <v/>
      </c>
      <c r="BL15" s="29" t="str">
        <f t="shared" si="64"/>
        <v/>
      </c>
      <c r="BM15" s="310">
        <v>16</v>
      </c>
      <c r="BN15" s="23" t="str">
        <f t="shared" si="25"/>
        <v/>
      </c>
      <c r="BO15" s="20" t="str">
        <f t="shared" si="26"/>
        <v/>
      </c>
      <c r="BP15" s="21" t="str">
        <f t="shared" si="65"/>
        <v/>
      </c>
      <c r="BQ15" s="17" t="str">
        <f t="shared" si="66"/>
        <v/>
      </c>
      <c r="BR15" s="31" t="str">
        <f t="shared" si="67"/>
        <v/>
      </c>
      <c r="BS15" s="15" t="str">
        <f t="shared" si="27"/>
        <v/>
      </c>
      <c r="BT15" s="32" t="str">
        <f t="shared" si="28"/>
        <v/>
      </c>
      <c r="BU15" s="29" t="str">
        <f t="shared" si="68"/>
        <v/>
      </c>
      <c r="BV15" s="2">
        <v>16</v>
      </c>
      <c r="BX15" s="47">
        <v>16</v>
      </c>
      <c r="BY15" s="63">
        <f t="shared" si="29"/>
        <v>0</v>
      </c>
      <c r="BZ15" s="63" t="e">
        <f t="shared" si="69"/>
        <v>#DIV/0!</v>
      </c>
      <c r="CA15" s="63" t="e">
        <f t="shared" si="70"/>
        <v>#DIV/0!</v>
      </c>
      <c r="CB15" s="64" t="e">
        <f t="shared" si="30"/>
        <v>#DIV/0!</v>
      </c>
      <c r="CC15" s="65" t="e">
        <f t="shared" si="71"/>
        <v>#DIV/0!</v>
      </c>
      <c r="CD15" s="52" t="e">
        <f t="shared" si="72"/>
        <v>#DIV/0!</v>
      </c>
      <c r="CE15" s="13" t="e">
        <f t="shared" si="31"/>
        <v>#DIV/0!</v>
      </c>
      <c r="CF15" s="14" t="e">
        <f t="shared" si="32"/>
        <v>#DIV/0!</v>
      </c>
      <c r="CG15" s="53" t="e">
        <f t="shared" si="73"/>
        <v>#DIV/0!</v>
      </c>
      <c r="CH15" s="12"/>
      <c r="CI15" s="47">
        <v>16</v>
      </c>
      <c r="CJ15" s="63">
        <f t="shared" si="74"/>
        <v>0</v>
      </c>
      <c r="CK15" s="63" t="e">
        <f t="shared" si="75"/>
        <v>#DIV/0!</v>
      </c>
      <c r="CL15" s="63" t="e">
        <f t="shared" si="76"/>
        <v>#DIV/0!</v>
      </c>
      <c r="CM15" s="63" t="e">
        <f t="shared" si="77"/>
        <v>#DIV/0!</v>
      </c>
      <c r="CN15" s="73" t="e">
        <f t="shared" si="78"/>
        <v>#DIV/0!</v>
      </c>
      <c r="CO15" s="63" t="e">
        <f t="shared" si="79"/>
        <v>#DIV/0!</v>
      </c>
      <c r="CP15" s="325" t="e">
        <f t="shared" si="80"/>
        <v>#DIV/0!</v>
      </c>
    </row>
    <row r="16" spans="1:94" ht="15" customHeight="1">
      <c r="A16" s="2">
        <v>17</v>
      </c>
      <c r="B16" s="18">
        <f t="shared" si="0"/>
        <v>0</v>
      </c>
      <c r="C16" s="15" t="e">
        <f t="shared" si="33"/>
        <v>#DIV/0!</v>
      </c>
      <c r="D16" s="77" t="e">
        <f t="shared" si="34"/>
        <v>#DIV/0!</v>
      </c>
      <c r="E16" s="16" t="e">
        <f t="shared" si="35"/>
        <v>#DIV/0!</v>
      </c>
      <c r="F16" s="17" t="e">
        <f t="shared" si="36"/>
        <v>#DIV/0!</v>
      </c>
      <c r="G16" s="31" t="e">
        <f t="shared" si="37"/>
        <v>#DIV/0!</v>
      </c>
      <c r="H16" s="15" t="e">
        <f t="shared" si="38"/>
        <v>#DIV/0!</v>
      </c>
      <c r="I16" s="32" t="e">
        <f t="shared" si="39"/>
        <v>#DIV/0!</v>
      </c>
      <c r="J16" s="29" t="e">
        <f t="shared" si="40"/>
        <v>#DIV/0!</v>
      </c>
      <c r="K16" s="310">
        <v>17</v>
      </c>
      <c r="L16" s="23" t="str">
        <f t="shared" si="1"/>
        <v/>
      </c>
      <c r="M16" s="20" t="str">
        <f t="shared" si="2"/>
        <v/>
      </c>
      <c r="N16" s="16" t="str">
        <f t="shared" si="41"/>
        <v/>
      </c>
      <c r="O16" s="17" t="str">
        <f t="shared" si="42"/>
        <v/>
      </c>
      <c r="P16" s="31" t="str">
        <f t="shared" si="43"/>
        <v/>
      </c>
      <c r="Q16" s="15" t="str">
        <f t="shared" si="3"/>
        <v/>
      </c>
      <c r="R16" s="32" t="str">
        <f t="shared" si="4"/>
        <v/>
      </c>
      <c r="S16" s="29" t="str">
        <f t="shared" si="44"/>
        <v/>
      </c>
      <c r="T16" s="310">
        <v>17</v>
      </c>
      <c r="U16" s="23" t="str">
        <f t="shared" si="5"/>
        <v/>
      </c>
      <c r="V16" s="20" t="str">
        <f t="shared" si="6"/>
        <v/>
      </c>
      <c r="W16" s="21" t="str">
        <f t="shared" si="45"/>
        <v/>
      </c>
      <c r="X16" s="17" t="str">
        <f t="shared" si="46"/>
        <v/>
      </c>
      <c r="Y16" s="31" t="str">
        <f t="shared" si="47"/>
        <v/>
      </c>
      <c r="Z16" s="15" t="str">
        <f t="shared" si="7"/>
        <v/>
      </c>
      <c r="AA16" s="32" t="str">
        <f t="shared" si="8"/>
        <v/>
      </c>
      <c r="AB16" s="29" t="str">
        <f t="shared" si="48"/>
        <v/>
      </c>
      <c r="AC16" s="310">
        <v>17</v>
      </c>
      <c r="AD16" s="23" t="str">
        <f t="shared" si="9"/>
        <v/>
      </c>
      <c r="AE16" s="20" t="str">
        <f t="shared" si="10"/>
        <v/>
      </c>
      <c r="AF16" s="21" t="str">
        <f t="shared" si="49"/>
        <v/>
      </c>
      <c r="AG16" s="17" t="str">
        <f t="shared" si="50"/>
        <v/>
      </c>
      <c r="AH16" s="31" t="str">
        <f t="shared" si="51"/>
        <v/>
      </c>
      <c r="AI16" s="15" t="str">
        <f t="shared" si="11"/>
        <v/>
      </c>
      <c r="AJ16" s="32" t="str">
        <f t="shared" si="12"/>
        <v/>
      </c>
      <c r="AK16" s="29" t="str">
        <f t="shared" si="52"/>
        <v/>
      </c>
      <c r="AL16" s="310">
        <v>17</v>
      </c>
      <c r="AM16" s="23" t="str">
        <f t="shared" si="13"/>
        <v/>
      </c>
      <c r="AN16" s="20" t="str">
        <f t="shared" si="14"/>
        <v/>
      </c>
      <c r="AO16" s="21" t="str">
        <f t="shared" si="53"/>
        <v/>
      </c>
      <c r="AP16" s="17" t="str">
        <f t="shared" si="54"/>
        <v/>
      </c>
      <c r="AQ16" s="31" t="str">
        <f t="shared" si="55"/>
        <v/>
      </c>
      <c r="AR16" s="15" t="str">
        <f t="shared" si="15"/>
        <v/>
      </c>
      <c r="AS16" s="32" t="str">
        <f t="shared" si="16"/>
        <v/>
      </c>
      <c r="AT16" s="29" t="str">
        <f t="shared" si="56"/>
        <v/>
      </c>
      <c r="AU16" s="310">
        <v>17</v>
      </c>
      <c r="AV16" s="23" t="str">
        <f t="shared" si="17"/>
        <v/>
      </c>
      <c r="AW16" s="20" t="str">
        <f t="shared" si="18"/>
        <v/>
      </c>
      <c r="AX16" s="21" t="str">
        <f t="shared" si="57"/>
        <v/>
      </c>
      <c r="AY16" s="17" t="str">
        <f t="shared" si="58"/>
        <v/>
      </c>
      <c r="AZ16" s="31" t="str">
        <f t="shared" si="59"/>
        <v/>
      </c>
      <c r="BA16" s="15" t="str">
        <f t="shared" si="19"/>
        <v/>
      </c>
      <c r="BB16" s="32" t="str">
        <f t="shared" si="20"/>
        <v/>
      </c>
      <c r="BC16" s="29" t="str">
        <f t="shared" si="60"/>
        <v/>
      </c>
      <c r="BD16" s="310">
        <v>17</v>
      </c>
      <c r="BE16" s="23" t="str">
        <f t="shared" si="21"/>
        <v/>
      </c>
      <c r="BF16" s="20" t="str">
        <f t="shared" si="22"/>
        <v/>
      </c>
      <c r="BG16" s="21" t="str">
        <f t="shared" si="61"/>
        <v/>
      </c>
      <c r="BH16" s="17" t="str">
        <f t="shared" si="62"/>
        <v/>
      </c>
      <c r="BI16" s="31" t="str">
        <f t="shared" si="63"/>
        <v/>
      </c>
      <c r="BJ16" s="15" t="str">
        <f t="shared" si="23"/>
        <v/>
      </c>
      <c r="BK16" s="32" t="str">
        <f t="shared" si="24"/>
        <v/>
      </c>
      <c r="BL16" s="29" t="str">
        <f t="shared" si="64"/>
        <v/>
      </c>
      <c r="BM16" s="310">
        <v>17</v>
      </c>
      <c r="BN16" s="23" t="str">
        <f t="shared" si="25"/>
        <v/>
      </c>
      <c r="BO16" s="20" t="str">
        <f t="shared" si="26"/>
        <v/>
      </c>
      <c r="BP16" s="21" t="str">
        <f t="shared" si="65"/>
        <v/>
      </c>
      <c r="BQ16" s="17" t="str">
        <f t="shared" si="66"/>
        <v/>
      </c>
      <c r="BR16" s="31" t="str">
        <f t="shared" si="67"/>
        <v/>
      </c>
      <c r="BS16" s="15" t="str">
        <f t="shared" si="27"/>
        <v/>
      </c>
      <c r="BT16" s="32" t="str">
        <f t="shared" si="28"/>
        <v/>
      </c>
      <c r="BU16" s="29" t="str">
        <f t="shared" si="68"/>
        <v/>
      </c>
      <c r="BV16" s="2">
        <v>17</v>
      </c>
      <c r="BX16" s="47">
        <v>17</v>
      </c>
      <c r="BY16" s="63">
        <f t="shared" si="29"/>
        <v>0</v>
      </c>
      <c r="BZ16" s="63" t="e">
        <f t="shared" si="69"/>
        <v>#DIV/0!</v>
      </c>
      <c r="CA16" s="63" t="e">
        <f t="shared" si="70"/>
        <v>#DIV/0!</v>
      </c>
      <c r="CB16" s="64" t="e">
        <f t="shared" si="30"/>
        <v>#DIV/0!</v>
      </c>
      <c r="CC16" s="65" t="e">
        <f t="shared" si="71"/>
        <v>#DIV/0!</v>
      </c>
      <c r="CD16" s="52" t="e">
        <f t="shared" si="72"/>
        <v>#DIV/0!</v>
      </c>
      <c r="CE16" s="13" t="e">
        <f t="shared" si="31"/>
        <v>#DIV/0!</v>
      </c>
      <c r="CF16" s="14" t="e">
        <f t="shared" si="32"/>
        <v>#DIV/0!</v>
      </c>
      <c r="CG16" s="53" t="e">
        <f t="shared" si="73"/>
        <v>#DIV/0!</v>
      </c>
      <c r="CH16" s="12"/>
      <c r="CI16" s="47">
        <v>17</v>
      </c>
      <c r="CJ16" s="63">
        <f t="shared" si="74"/>
        <v>0</v>
      </c>
      <c r="CK16" s="63" t="e">
        <f t="shared" si="75"/>
        <v>#DIV/0!</v>
      </c>
      <c r="CL16" s="63" t="e">
        <f t="shared" si="76"/>
        <v>#DIV/0!</v>
      </c>
      <c r="CM16" s="63" t="e">
        <f t="shared" si="77"/>
        <v>#DIV/0!</v>
      </c>
      <c r="CN16" s="73" t="e">
        <f t="shared" si="78"/>
        <v>#DIV/0!</v>
      </c>
      <c r="CO16" s="63" t="e">
        <f t="shared" si="79"/>
        <v>#DIV/0!</v>
      </c>
      <c r="CP16" s="325" t="e">
        <f t="shared" si="80"/>
        <v>#DIV/0!</v>
      </c>
    </row>
    <row r="17" spans="1:94" ht="15" customHeight="1">
      <c r="A17" s="2">
        <v>18</v>
      </c>
      <c r="B17" s="18">
        <f t="shared" si="0"/>
        <v>0</v>
      </c>
      <c r="C17" s="15" t="e">
        <f t="shared" si="33"/>
        <v>#DIV/0!</v>
      </c>
      <c r="D17" s="77" t="e">
        <f t="shared" si="34"/>
        <v>#DIV/0!</v>
      </c>
      <c r="E17" s="16" t="e">
        <f t="shared" si="35"/>
        <v>#DIV/0!</v>
      </c>
      <c r="F17" s="17" t="e">
        <f t="shared" si="36"/>
        <v>#DIV/0!</v>
      </c>
      <c r="G17" s="31" t="e">
        <f t="shared" si="37"/>
        <v>#DIV/0!</v>
      </c>
      <c r="H17" s="15" t="e">
        <f t="shared" si="38"/>
        <v>#DIV/0!</v>
      </c>
      <c r="I17" s="32" t="e">
        <f t="shared" si="39"/>
        <v>#DIV/0!</v>
      </c>
      <c r="J17" s="29" t="e">
        <f t="shared" si="40"/>
        <v>#DIV/0!</v>
      </c>
      <c r="K17" s="310">
        <v>18</v>
      </c>
      <c r="L17" s="23" t="str">
        <f t="shared" si="1"/>
        <v/>
      </c>
      <c r="M17" s="20" t="str">
        <f t="shared" si="2"/>
        <v/>
      </c>
      <c r="N17" s="16" t="str">
        <f t="shared" si="41"/>
        <v/>
      </c>
      <c r="O17" s="17" t="str">
        <f t="shared" si="42"/>
        <v/>
      </c>
      <c r="P17" s="31" t="str">
        <f t="shared" si="43"/>
        <v/>
      </c>
      <c r="Q17" s="15" t="str">
        <f t="shared" si="3"/>
        <v/>
      </c>
      <c r="R17" s="32" t="str">
        <f t="shared" si="4"/>
        <v/>
      </c>
      <c r="S17" s="29" t="str">
        <f t="shared" si="44"/>
        <v/>
      </c>
      <c r="T17" s="310">
        <v>18</v>
      </c>
      <c r="U17" s="23" t="str">
        <f t="shared" si="5"/>
        <v/>
      </c>
      <c r="V17" s="20" t="str">
        <f t="shared" si="6"/>
        <v/>
      </c>
      <c r="W17" s="21" t="str">
        <f t="shared" si="45"/>
        <v/>
      </c>
      <c r="X17" s="17" t="str">
        <f t="shared" si="46"/>
        <v/>
      </c>
      <c r="Y17" s="31" t="str">
        <f t="shared" si="47"/>
        <v/>
      </c>
      <c r="Z17" s="15" t="str">
        <f t="shared" si="7"/>
        <v/>
      </c>
      <c r="AA17" s="32" t="str">
        <f t="shared" si="8"/>
        <v/>
      </c>
      <c r="AB17" s="29" t="str">
        <f t="shared" si="48"/>
        <v/>
      </c>
      <c r="AC17" s="310">
        <v>18</v>
      </c>
      <c r="AD17" s="23" t="str">
        <f t="shared" si="9"/>
        <v/>
      </c>
      <c r="AE17" s="20" t="str">
        <f t="shared" si="10"/>
        <v/>
      </c>
      <c r="AF17" s="21" t="str">
        <f t="shared" si="49"/>
        <v/>
      </c>
      <c r="AG17" s="17" t="str">
        <f t="shared" si="50"/>
        <v/>
      </c>
      <c r="AH17" s="31" t="str">
        <f t="shared" si="51"/>
        <v/>
      </c>
      <c r="AI17" s="15" t="str">
        <f t="shared" si="11"/>
        <v/>
      </c>
      <c r="AJ17" s="32" t="str">
        <f t="shared" si="12"/>
        <v/>
      </c>
      <c r="AK17" s="29" t="str">
        <f t="shared" si="52"/>
        <v/>
      </c>
      <c r="AL17" s="310">
        <v>18</v>
      </c>
      <c r="AM17" s="23" t="str">
        <f t="shared" si="13"/>
        <v/>
      </c>
      <c r="AN17" s="20" t="str">
        <f t="shared" si="14"/>
        <v/>
      </c>
      <c r="AO17" s="21" t="str">
        <f t="shared" si="53"/>
        <v/>
      </c>
      <c r="AP17" s="17" t="str">
        <f t="shared" si="54"/>
        <v/>
      </c>
      <c r="AQ17" s="31" t="str">
        <f t="shared" si="55"/>
        <v/>
      </c>
      <c r="AR17" s="15" t="str">
        <f t="shared" si="15"/>
        <v/>
      </c>
      <c r="AS17" s="32" t="str">
        <f t="shared" si="16"/>
        <v/>
      </c>
      <c r="AT17" s="29" t="str">
        <f t="shared" si="56"/>
        <v/>
      </c>
      <c r="AU17" s="310">
        <v>18</v>
      </c>
      <c r="AV17" s="23" t="str">
        <f t="shared" si="17"/>
        <v/>
      </c>
      <c r="AW17" s="20" t="str">
        <f t="shared" si="18"/>
        <v/>
      </c>
      <c r="AX17" s="21" t="str">
        <f t="shared" si="57"/>
        <v/>
      </c>
      <c r="AY17" s="17" t="str">
        <f t="shared" si="58"/>
        <v/>
      </c>
      <c r="AZ17" s="31" t="str">
        <f t="shared" si="59"/>
        <v/>
      </c>
      <c r="BA17" s="15" t="str">
        <f t="shared" si="19"/>
        <v/>
      </c>
      <c r="BB17" s="32" t="str">
        <f t="shared" si="20"/>
        <v/>
      </c>
      <c r="BC17" s="29" t="str">
        <f t="shared" si="60"/>
        <v/>
      </c>
      <c r="BD17" s="310">
        <v>18</v>
      </c>
      <c r="BE17" s="23" t="str">
        <f t="shared" si="21"/>
        <v/>
      </c>
      <c r="BF17" s="20" t="str">
        <f t="shared" si="22"/>
        <v/>
      </c>
      <c r="BG17" s="21" t="str">
        <f t="shared" si="61"/>
        <v/>
      </c>
      <c r="BH17" s="17" t="str">
        <f t="shared" si="62"/>
        <v/>
      </c>
      <c r="BI17" s="31" t="str">
        <f t="shared" si="63"/>
        <v/>
      </c>
      <c r="BJ17" s="15" t="str">
        <f t="shared" si="23"/>
        <v/>
      </c>
      <c r="BK17" s="32" t="str">
        <f t="shared" si="24"/>
        <v/>
      </c>
      <c r="BL17" s="29" t="str">
        <f t="shared" si="64"/>
        <v/>
      </c>
      <c r="BM17" s="310">
        <v>18</v>
      </c>
      <c r="BN17" s="23" t="str">
        <f t="shared" si="25"/>
        <v/>
      </c>
      <c r="BO17" s="20" t="str">
        <f t="shared" si="26"/>
        <v/>
      </c>
      <c r="BP17" s="21" t="str">
        <f t="shared" si="65"/>
        <v/>
      </c>
      <c r="BQ17" s="17" t="str">
        <f t="shared" si="66"/>
        <v/>
      </c>
      <c r="BR17" s="31" t="str">
        <f t="shared" si="67"/>
        <v/>
      </c>
      <c r="BS17" s="15" t="str">
        <f t="shared" si="27"/>
        <v/>
      </c>
      <c r="BT17" s="32" t="str">
        <f t="shared" si="28"/>
        <v/>
      </c>
      <c r="BU17" s="29" t="str">
        <f t="shared" si="68"/>
        <v/>
      </c>
      <c r="BV17" s="2">
        <v>18</v>
      </c>
      <c r="BX17" s="47">
        <v>18</v>
      </c>
      <c r="BY17" s="63">
        <f t="shared" si="29"/>
        <v>0</v>
      </c>
      <c r="BZ17" s="63" t="e">
        <f t="shared" si="69"/>
        <v>#DIV/0!</v>
      </c>
      <c r="CA17" s="63" t="e">
        <f t="shared" si="70"/>
        <v>#DIV/0!</v>
      </c>
      <c r="CB17" s="64" t="e">
        <f t="shared" si="30"/>
        <v>#DIV/0!</v>
      </c>
      <c r="CC17" s="65" t="e">
        <f t="shared" si="71"/>
        <v>#DIV/0!</v>
      </c>
      <c r="CD17" s="52" t="e">
        <f t="shared" si="72"/>
        <v>#DIV/0!</v>
      </c>
      <c r="CE17" s="13" t="e">
        <f t="shared" si="31"/>
        <v>#DIV/0!</v>
      </c>
      <c r="CF17" s="14" t="e">
        <f t="shared" si="32"/>
        <v>#DIV/0!</v>
      </c>
      <c r="CG17" s="53" t="e">
        <f t="shared" si="73"/>
        <v>#DIV/0!</v>
      </c>
      <c r="CH17" s="12"/>
      <c r="CI17" s="47">
        <v>18</v>
      </c>
      <c r="CJ17" s="63">
        <f t="shared" si="74"/>
        <v>0</v>
      </c>
      <c r="CK17" s="63" t="e">
        <f t="shared" si="75"/>
        <v>#DIV/0!</v>
      </c>
      <c r="CL17" s="63" t="e">
        <f t="shared" si="76"/>
        <v>#DIV/0!</v>
      </c>
      <c r="CM17" s="63" t="e">
        <f t="shared" si="77"/>
        <v>#DIV/0!</v>
      </c>
      <c r="CN17" s="73" t="e">
        <f t="shared" si="78"/>
        <v>#DIV/0!</v>
      </c>
      <c r="CO17" s="63" t="e">
        <f>IF($B$5&gt;$A17,NA(),D17)</f>
        <v>#DIV/0!</v>
      </c>
      <c r="CP17" s="325" t="e">
        <f t="shared" si="80"/>
        <v>#DIV/0!</v>
      </c>
    </row>
    <row r="18" spans="1:94" ht="15" customHeight="1">
      <c r="A18" s="2">
        <v>19</v>
      </c>
      <c r="B18" s="18">
        <f t="shared" si="0"/>
        <v>0</v>
      </c>
      <c r="C18" s="15" t="e">
        <f t="shared" si="33"/>
        <v>#DIV/0!</v>
      </c>
      <c r="D18" s="77" t="e">
        <f t="shared" si="34"/>
        <v>#DIV/0!</v>
      </c>
      <c r="E18" s="16" t="e">
        <f t="shared" si="35"/>
        <v>#DIV/0!</v>
      </c>
      <c r="F18" s="17" t="e">
        <f t="shared" si="36"/>
        <v>#DIV/0!</v>
      </c>
      <c r="G18" s="31" t="e">
        <f t="shared" si="37"/>
        <v>#DIV/0!</v>
      </c>
      <c r="H18" s="15" t="e">
        <f t="shared" si="38"/>
        <v>#DIV/0!</v>
      </c>
      <c r="I18" s="32" t="e">
        <f t="shared" si="39"/>
        <v>#DIV/0!</v>
      </c>
      <c r="J18" s="29" t="e">
        <f t="shared" si="40"/>
        <v>#DIV/0!</v>
      </c>
      <c r="K18" s="310">
        <v>19</v>
      </c>
      <c r="L18" s="23" t="str">
        <f>IF(A18&gt;=$M$5,B18*(1-$M$6),"")</f>
        <v/>
      </c>
      <c r="M18" s="20" t="str">
        <f t="shared" si="2"/>
        <v/>
      </c>
      <c r="N18" s="16" t="str">
        <f t="shared" si="41"/>
        <v/>
      </c>
      <c r="O18" s="17" t="str">
        <f t="shared" si="42"/>
        <v/>
      </c>
      <c r="P18" s="31" t="str">
        <f t="shared" si="43"/>
        <v/>
      </c>
      <c r="Q18" s="15" t="str">
        <f t="shared" si="3"/>
        <v/>
      </c>
      <c r="R18" s="32" t="str">
        <f t="shared" si="4"/>
        <v/>
      </c>
      <c r="S18" s="29" t="str">
        <f t="shared" si="44"/>
        <v/>
      </c>
      <c r="T18" s="310">
        <v>19</v>
      </c>
      <c r="U18" s="23" t="str">
        <f t="shared" si="5"/>
        <v/>
      </c>
      <c r="V18" s="20" t="str">
        <f t="shared" si="6"/>
        <v/>
      </c>
      <c r="W18" s="21" t="str">
        <f t="shared" si="45"/>
        <v/>
      </c>
      <c r="X18" s="17" t="str">
        <f t="shared" si="46"/>
        <v/>
      </c>
      <c r="Y18" s="31" t="str">
        <f t="shared" si="47"/>
        <v/>
      </c>
      <c r="Z18" s="15" t="str">
        <f t="shared" si="7"/>
        <v/>
      </c>
      <c r="AA18" s="32" t="str">
        <f t="shared" si="8"/>
        <v/>
      </c>
      <c r="AB18" s="29" t="str">
        <f t="shared" si="48"/>
        <v/>
      </c>
      <c r="AC18" s="310">
        <v>19</v>
      </c>
      <c r="AD18" s="23" t="str">
        <f t="shared" si="9"/>
        <v/>
      </c>
      <c r="AE18" s="20" t="str">
        <f t="shared" si="10"/>
        <v/>
      </c>
      <c r="AF18" s="21" t="str">
        <f t="shared" si="49"/>
        <v/>
      </c>
      <c r="AG18" s="17" t="str">
        <f t="shared" si="50"/>
        <v/>
      </c>
      <c r="AH18" s="31" t="str">
        <f t="shared" si="51"/>
        <v/>
      </c>
      <c r="AI18" s="15" t="str">
        <f t="shared" si="11"/>
        <v/>
      </c>
      <c r="AJ18" s="32" t="str">
        <f t="shared" si="12"/>
        <v/>
      </c>
      <c r="AK18" s="29" t="str">
        <f t="shared" si="52"/>
        <v/>
      </c>
      <c r="AL18" s="310">
        <v>19</v>
      </c>
      <c r="AM18" s="23" t="str">
        <f t="shared" si="13"/>
        <v/>
      </c>
      <c r="AN18" s="20" t="str">
        <f t="shared" si="14"/>
        <v/>
      </c>
      <c r="AO18" s="21" t="str">
        <f t="shared" si="53"/>
        <v/>
      </c>
      <c r="AP18" s="17" t="str">
        <f t="shared" si="54"/>
        <v/>
      </c>
      <c r="AQ18" s="31" t="str">
        <f t="shared" si="55"/>
        <v/>
      </c>
      <c r="AR18" s="15" t="str">
        <f t="shared" si="15"/>
        <v/>
      </c>
      <c r="AS18" s="32" t="str">
        <f t="shared" si="16"/>
        <v/>
      </c>
      <c r="AT18" s="29" t="str">
        <f t="shared" si="56"/>
        <v/>
      </c>
      <c r="AU18" s="310">
        <v>19</v>
      </c>
      <c r="AV18" s="23" t="str">
        <f t="shared" si="17"/>
        <v/>
      </c>
      <c r="AW18" s="20" t="str">
        <f t="shared" si="18"/>
        <v/>
      </c>
      <c r="AX18" s="21" t="str">
        <f t="shared" si="57"/>
        <v/>
      </c>
      <c r="AY18" s="17" t="str">
        <f t="shared" si="58"/>
        <v/>
      </c>
      <c r="AZ18" s="31" t="str">
        <f t="shared" si="59"/>
        <v/>
      </c>
      <c r="BA18" s="15" t="str">
        <f t="shared" si="19"/>
        <v/>
      </c>
      <c r="BB18" s="32" t="str">
        <f t="shared" si="20"/>
        <v/>
      </c>
      <c r="BC18" s="29" t="str">
        <f t="shared" si="60"/>
        <v/>
      </c>
      <c r="BD18" s="310">
        <v>19</v>
      </c>
      <c r="BE18" s="23" t="str">
        <f t="shared" si="21"/>
        <v/>
      </c>
      <c r="BF18" s="20" t="str">
        <f t="shared" si="22"/>
        <v/>
      </c>
      <c r="BG18" s="21" t="str">
        <f t="shared" si="61"/>
        <v/>
      </c>
      <c r="BH18" s="17" t="str">
        <f t="shared" si="62"/>
        <v/>
      </c>
      <c r="BI18" s="31" t="str">
        <f t="shared" si="63"/>
        <v/>
      </c>
      <c r="BJ18" s="15" t="str">
        <f t="shared" si="23"/>
        <v/>
      </c>
      <c r="BK18" s="32" t="str">
        <f t="shared" si="24"/>
        <v/>
      </c>
      <c r="BL18" s="29" t="str">
        <f t="shared" si="64"/>
        <v/>
      </c>
      <c r="BM18" s="310">
        <v>19</v>
      </c>
      <c r="BN18" s="23" t="str">
        <f t="shared" si="25"/>
        <v/>
      </c>
      <c r="BO18" s="20" t="str">
        <f t="shared" si="26"/>
        <v/>
      </c>
      <c r="BP18" s="21" t="str">
        <f t="shared" si="65"/>
        <v/>
      </c>
      <c r="BQ18" s="17" t="str">
        <f t="shared" si="66"/>
        <v/>
      </c>
      <c r="BR18" s="31" t="str">
        <f t="shared" si="67"/>
        <v/>
      </c>
      <c r="BS18" s="15" t="str">
        <f t="shared" si="27"/>
        <v/>
      </c>
      <c r="BT18" s="32" t="str">
        <f t="shared" si="28"/>
        <v/>
      </c>
      <c r="BU18" s="29" t="str">
        <f t="shared" si="68"/>
        <v/>
      </c>
      <c r="BV18" s="2">
        <v>19</v>
      </c>
      <c r="BX18" s="47">
        <v>19</v>
      </c>
      <c r="BY18" s="63">
        <f t="shared" si="29"/>
        <v>0</v>
      </c>
      <c r="BZ18" s="63" t="e">
        <f t="shared" si="69"/>
        <v>#DIV/0!</v>
      </c>
      <c r="CA18" s="63" t="e">
        <f t="shared" si="70"/>
        <v>#DIV/0!</v>
      </c>
      <c r="CB18" s="64" t="e">
        <f t="shared" si="30"/>
        <v>#DIV/0!</v>
      </c>
      <c r="CC18" s="65" t="e">
        <f t="shared" si="71"/>
        <v>#DIV/0!</v>
      </c>
      <c r="CD18" s="52" t="e">
        <f t="shared" si="72"/>
        <v>#DIV/0!</v>
      </c>
      <c r="CE18" s="13" t="e">
        <f t="shared" si="31"/>
        <v>#DIV/0!</v>
      </c>
      <c r="CF18" s="14" t="e">
        <f t="shared" si="32"/>
        <v>#DIV/0!</v>
      </c>
      <c r="CG18" s="53" t="e">
        <f t="shared" si="73"/>
        <v>#DIV/0!</v>
      </c>
      <c r="CH18" s="12"/>
      <c r="CI18" s="47">
        <v>19</v>
      </c>
      <c r="CJ18" s="63">
        <f t="shared" si="74"/>
        <v>0</v>
      </c>
      <c r="CK18" s="63" t="e">
        <f t="shared" si="75"/>
        <v>#DIV/0!</v>
      </c>
      <c r="CL18" s="63" t="e">
        <f t="shared" si="76"/>
        <v>#DIV/0!</v>
      </c>
      <c r="CM18" s="63" t="e">
        <f t="shared" si="77"/>
        <v>#DIV/0!</v>
      </c>
      <c r="CN18" s="73" t="e">
        <f t="shared" si="78"/>
        <v>#DIV/0!</v>
      </c>
      <c r="CO18" s="63" t="e">
        <f t="shared" si="79"/>
        <v>#DIV/0!</v>
      </c>
      <c r="CP18" s="325" t="e">
        <f t="shared" si="80"/>
        <v>#DIV/0!</v>
      </c>
    </row>
    <row r="19" spans="1:94" ht="15" customHeight="1" thickBot="1">
      <c r="A19" s="3">
        <v>20</v>
      </c>
      <c r="B19" s="24">
        <f t="shared" si="0"/>
        <v>0</v>
      </c>
      <c r="C19" s="201" t="e">
        <f t="shared" si="33"/>
        <v>#DIV/0!</v>
      </c>
      <c r="D19" s="202" t="e">
        <f t="shared" si="34"/>
        <v>#DIV/0!</v>
      </c>
      <c r="E19" s="203" t="e">
        <f t="shared" si="35"/>
        <v>#DIV/0!</v>
      </c>
      <c r="F19" s="182" t="e">
        <f t="shared" si="36"/>
        <v>#DIV/0!</v>
      </c>
      <c r="G19" s="183" t="e">
        <f t="shared" si="37"/>
        <v>#DIV/0!</v>
      </c>
      <c r="H19" s="184" t="e">
        <f t="shared" si="38"/>
        <v>#DIV/0!</v>
      </c>
      <c r="I19" s="185" t="e">
        <f t="shared" si="39"/>
        <v>#DIV/0!</v>
      </c>
      <c r="J19" s="186" t="e">
        <f t="shared" si="40"/>
        <v>#DIV/0!</v>
      </c>
      <c r="K19" s="310">
        <v>20</v>
      </c>
      <c r="L19" s="41" t="str">
        <f t="shared" si="1"/>
        <v/>
      </c>
      <c r="M19" s="42" t="str">
        <f t="shared" si="2"/>
        <v/>
      </c>
      <c r="N19" s="203" t="str">
        <f t="shared" si="41"/>
        <v/>
      </c>
      <c r="O19" s="182" t="str">
        <f t="shared" si="42"/>
        <v/>
      </c>
      <c r="P19" s="183" t="str">
        <f t="shared" si="43"/>
        <v/>
      </c>
      <c r="Q19" s="184" t="str">
        <f t="shared" si="3"/>
        <v/>
      </c>
      <c r="R19" s="185" t="str">
        <f t="shared" si="4"/>
        <v/>
      </c>
      <c r="S19" s="186" t="str">
        <f t="shared" si="44"/>
        <v/>
      </c>
      <c r="T19" s="310">
        <v>20</v>
      </c>
      <c r="U19" s="28" t="str">
        <f t="shared" si="5"/>
        <v/>
      </c>
      <c r="V19" s="25" t="str">
        <f t="shared" si="6"/>
        <v/>
      </c>
      <c r="W19" s="181" t="str">
        <f t="shared" si="45"/>
        <v/>
      </c>
      <c r="X19" s="182" t="str">
        <f t="shared" si="46"/>
        <v/>
      </c>
      <c r="Y19" s="183" t="str">
        <f t="shared" si="47"/>
        <v/>
      </c>
      <c r="Z19" s="184" t="str">
        <f t="shared" si="7"/>
        <v/>
      </c>
      <c r="AA19" s="185" t="str">
        <f t="shared" si="8"/>
        <v/>
      </c>
      <c r="AB19" s="186" t="str">
        <f t="shared" si="48"/>
        <v/>
      </c>
      <c r="AC19" s="310">
        <v>20</v>
      </c>
      <c r="AD19" s="28" t="str">
        <f t="shared" si="9"/>
        <v/>
      </c>
      <c r="AE19" s="25" t="str">
        <f t="shared" si="10"/>
        <v/>
      </c>
      <c r="AF19" s="181" t="str">
        <f t="shared" si="49"/>
        <v/>
      </c>
      <c r="AG19" s="182" t="str">
        <f t="shared" si="50"/>
        <v/>
      </c>
      <c r="AH19" s="183" t="str">
        <f t="shared" si="51"/>
        <v/>
      </c>
      <c r="AI19" s="184" t="str">
        <f t="shared" si="11"/>
        <v/>
      </c>
      <c r="AJ19" s="185" t="str">
        <f t="shared" si="12"/>
        <v/>
      </c>
      <c r="AK19" s="186" t="str">
        <f t="shared" si="52"/>
        <v/>
      </c>
      <c r="AL19" s="310">
        <v>20</v>
      </c>
      <c r="AM19" s="28" t="str">
        <f t="shared" si="13"/>
        <v/>
      </c>
      <c r="AN19" s="25" t="str">
        <f t="shared" si="14"/>
        <v/>
      </c>
      <c r="AO19" s="181" t="str">
        <f t="shared" si="53"/>
        <v/>
      </c>
      <c r="AP19" s="182" t="str">
        <f t="shared" si="54"/>
        <v/>
      </c>
      <c r="AQ19" s="183" t="str">
        <f t="shared" si="55"/>
        <v/>
      </c>
      <c r="AR19" s="184" t="str">
        <f t="shared" si="15"/>
        <v/>
      </c>
      <c r="AS19" s="185" t="str">
        <f t="shared" si="16"/>
        <v/>
      </c>
      <c r="AT19" s="186" t="str">
        <f t="shared" si="56"/>
        <v/>
      </c>
      <c r="AU19" s="310">
        <v>20</v>
      </c>
      <c r="AV19" s="28" t="str">
        <f t="shared" si="17"/>
        <v/>
      </c>
      <c r="AW19" s="25" t="str">
        <f t="shared" si="18"/>
        <v/>
      </c>
      <c r="AX19" s="181" t="str">
        <f t="shared" si="57"/>
        <v/>
      </c>
      <c r="AY19" s="182" t="str">
        <f t="shared" si="58"/>
        <v/>
      </c>
      <c r="AZ19" s="183" t="str">
        <f t="shared" si="59"/>
        <v/>
      </c>
      <c r="BA19" s="184" t="str">
        <f t="shared" si="19"/>
        <v/>
      </c>
      <c r="BB19" s="185" t="str">
        <f t="shared" si="20"/>
        <v/>
      </c>
      <c r="BC19" s="186" t="str">
        <f t="shared" si="60"/>
        <v/>
      </c>
      <c r="BD19" s="310">
        <v>20</v>
      </c>
      <c r="BE19" s="28" t="str">
        <f t="shared" si="21"/>
        <v/>
      </c>
      <c r="BF19" s="25" t="str">
        <f t="shared" si="22"/>
        <v/>
      </c>
      <c r="BG19" s="181" t="str">
        <f t="shared" si="61"/>
        <v/>
      </c>
      <c r="BH19" s="182" t="str">
        <f t="shared" si="62"/>
        <v/>
      </c>
      <c r="BI19" s="183" t="str">
        <f t="shared" si="63"/>
        <v/>
      </c>
      <c r="BJ19" s="184" t="str">
        <f t="shared" si="23"/>
        <v/>
      </c>
      <c r="BK19" s="185" t="str">
        <f t="shared" si="24"/>
        <v/>
      </c>
      <c r="BL19" s="186" t="str">
        <f t="shared" si="64"/>
        <v/>
      </c>
      <c r="BM19" s="310">
        <v>20</v>
      </c>
      <c r="BN19" s="28" t="str">
        <f t="shared" si="25"/>
        <v/>
      </c>
      <c r="BO19" s="25" t="str">
        <f t="shared" si="26"/>
        <v/>
      </c>
      <c r="BP19" s="181" t="str">
        <f t="shared" si="65"/>
        <v/>
      </c>
      <c r="BQ19" s="182" t="str">
        <f t="shared" si="66"/>
        <v/>
      </c>
      <c r="BR19" s="183" t="str">
        <f t="shared" si="67"/>
        <v/>
      </c>
      <c r="BS19" s="184" t="str">
        <f t="shared" si="27"/>
        <v/>
      </c>
      <c r="BT19" s="185" t="str">
        <f t="shared" si="28"/>
        <v/>
      </c>
      <c r="BU19" s="186" t="str">
        <f t="shared" si="68"/>
        <v/>
      </c>
      <c r="BV19" s="2">
        <v>20</v>
      </c>
      <c r="BX19" s="48">
        <v>20</v>
      </c>
      <c r="BY19" s="66">
        <f t="shared" si="29"/>
        <v>0</v>
      </c>
      <c r="BZ19" s="312" t="e">
        <f t="shared" si="69"/>
        <v>#DIV/0!</v>
      </c>
      <c r="CA19" s="66" t="e">
        <f t="shared" si="70"/>
        <v>#DIV/0!</v>
      </c>
      <c r="CB19" s="67" t="e">
        <f t="shared" si="30"/>
        <v>#DIV/0!</v>
      </c>
      <c r="CC19" s="68" t="e">
        <f t="shared" si="71"/>
        <v>#DIV/0!</v>
      </c>
      <c r="CD19" s="210" t="e">
        <f t="shared" si="72"/>
        <v>#DIV/0!</v>
      </c>
      <c r="CE19" s="211" t="e">
        <f t="shared" si="31"/>
        <v>#DIV/0!</v>
      </c>
      <c r="CF19" s="212" t="e">
        <f t="shared" si="32"/>
        <v>#DIV/0!</v>
      </c>
      <c r="CG19" s="57" t="e">
        <f t="shared" si="73"/>
        <v>#DIV/0!</v>
      </c>
      <c r="CH19" s="12"/>
      <c r="CI19" s="48">
        <v>20</v>
      </c>
      <c r="CJ19" s="66">
        <f t="shared" si="74"/>
        <v>0</v>
      </c>
      <c r="CK19" s="66" t="e">
        <f t="shared" si="75"/>
        <v>#DIV/0!</v>
      </c>
      <c r="CL19" s="66" t="e">
        <f t="shared" si="76"/>
        <v>#DIV/0!</v>
      </c>
      <c r="CM19" s="66" t="e">
        <f t="shared" si="77"/>
        <v>#DIV/0!</v>
      </c>
      <c r="CN19" s="74" t="e">
        <f t="shared" si="78"/>
        <v>#DIV/0!</v>
      </c>
      <c r="CO19" s="66" t="e">
        <f t="shared" si="79"/>
        <v>#DIV/0!</v>
      </c>
      <c r="CP19" s="326" t="e">
        <f t="shared" si="80"/>
        <v>#DIV/0!</v>
      </c>
    </row>
    <row r="20" spans="1:94" ht="15" customHeight="1">
      <c r="A20" s="1">
        <v>21</v>
      </c>
      <c r="B20" s="18">
        <f t="shared" si="0"/>
        <v>0</v>
      </c>
      <c r="C20" s="37" t="e">
        <f t="shared" si="33"/>
        <v>#DIV/0!</v>
      </c>
      <c r="D20" s="204" t="e">
        <f t="shared" si="34"/>
        <v>#DIV/0!</v>
      </c>
      <c r="E20" s="187" t="e">
        <f t="shared" si="35"/>
        <v>#DIV/0!</v>
      </c>
      <c r="F20" s="188" t="e">
        <f t="shared" si="36"/>
        <v>#DIV/0!</v>
      </c>
      <c r="G20" s="189" t="e">
        <f t="shared" si="37"/>
        <v>#DIV/0!</v>
      </c>
      <c r="H20" s="37" t="e">
        <f t="shared" si="38"/>
        <v>#DIV/0!</v>
      </c>
      <c r="I20" s="38" t="e">
        <f t="shared" si="39"/>
        <v>#DIV/0!</v>
      </c>
      <c r="J20" s="190" t="e">
        <f t="shared" si="40"/>
        <v>#DIV/0!</v>
      </c>
      <c r="K20" s="310">
        <v>21</v>
      </c>
      <c r="L20" s="19" t="str">
        <f t="shared" si="1"/>
        <v/>
      </c>
      <c r="M20" s="15" t="str">
        <f t="shared" si="2"/>
        <v/>
      </c>
      <c r="N20" s="187" t="str">
        <f t="shared" si="41"/>
        <v/>
      </c>
      <c r="O20" s="188" t="str">
        <f t="shared" si="42"/>
        <v/>
      </c>
      <c r="P20" s="189" t="str">
        <f t="shared" si="43"/>
        <v/>
      </c>
      <c r="Q20" s="37" t="str">
        <f t="shared" si="3"/>
        <v/>
      </c>
      <c r="R20" s="38" t="str">
        <f t="shared" si="4"/>
        <v/>
      </c>
      <c r="S20" s="190" t="str">
        <f t="shared" si="44"/>
        <v/>
      </c>
      <c r="T20" s="310">
        <v>21</v>
      </c>
      <c r="U20" s="19" t="str">
        <f t="shared" si="5"/>
        <v/>
      </c>
      <c r="V20" s="15" t="str">
        <f t="shared" si="6"/>
        <v/>
      </c>
      <c r="W20" s="187" t="str">
        <f t="shared" si="45"/>
        <v/>
      </c>
      <c r="X20" s="188" t="str">
        <f t="shared" si="46"/>
        <v/>
      </c>
      <c r="Y20" s="189" t="str">
        <f t="shared" si="47"/>
        <v/>
      </c>
      <c r="Z20" s="37" t="str">
        <f t="shared" si="7"/>
        <v/>
      </c>
      <c r="AA20" s="38" t="str">
        <f t="shared" si="8"/>
        <v/>
      </c>
      <c r="AB20" s="190" t="str">
        <f t="shared" si="48"/>
        <v/>
      </c>
      <c r="AC20" s="310">
        <v>21</v>
      </c>
      <c r="AD20" s="19" t="str">
        <f t="shared" si="9"/>
        <v/>
      </c>
      <c r="AE20" s="15" t="str">
        <f t="shared" si="10"/>
        <v/>
      </c>
      <c r="AF20" s="187" t="str">
        <f t="shared" si="49"/>
        <v/>
      </c>
      <c r="AG20" s="188" t="str">
        <f t="shared" si="50"/>
        <v/>
      </c>
      <c r="AH20" s="189" t="str">
        <f t="shared" si="51"/>
        <v/>
      </c>
      <c r="AI20" s="37" t="str">
        <f t="shared" si="11"/>
        <v/>
      </c>
      <c r="AJ20" s="38" t="str">
        <f t="shared" si="12"/>
        <v/>
      </c>
      <c r="AK20" s="190" t="str">
        <f t="shared" si="52"/>
        <v/>
      </c>
      <c r="AL20" s="310">
        <v>21</v>
      </c>
      <c r="AM20" s="19" t="str">
        <f t="shared" si="13"/>
        <v/>
      </c>
      <c r="AN20" s="15" t="str">
        <f t="shared" si="14"/>
        <v/>
      </c>
      <c r="AO20" s="187" t="str">
        <f t="shared" si="53"/>
        <v/>
      </c>
      <c r="AP20" s="188" t="str">
        <f t="shared" si="54"/>
        <v/>
      </c>
      <c r="AQ20" s="189" t="str">
        <f t="shared" si="55"/>
        <v/>
      </c>
      <c r="AR20" s="37" t="str">
        <f t="shared" si="15"/>
        <v/>
      </c>
      <c r="AS20" s="38" t="str">
        <f t="shared" si="16"/>
        <v/>
      </c>
      <c r="AT20" s="190" t="str">
        <f t="shared" si="56"/>
        <v/>
      </c>
      <c r="AU20" s="310">
        <v>21</v>
      </c>
      <c r="AV20" s="19" t="str">
        <f t="shared" si="17"/>
        <v/>
      </c>
      <c r="AW20" s="15" t="str">
        <f t="shared" si="18"/>
        <v/>
      </c>
      <c r="AX20" s="187" t="str">
        <f t="shared" si="57"/>
        <v/>
      </c>
      <c r="AY20" s="188" t="str">
        <f t="shared" si="58"/>
        <v/>
      </c>
      <c r="AZ20" s="189" t="str">
        <f t="shared" si="59"/>
        <v/>
      </c>
      <c r="BA20" s="37" t="str">
        <f t="shared" si="19"/>
        <v/>
      </c>
      <c r="BB20" s="38" t="str">
        <f t="shared" si="20"/>
        <v/>
      </c>
      <c r="BC20" s="190" t="str">
        <f t="shared" si="60"/>
        <v/>
      </c>
      <c r="BD20" s="310">
        <v>21</v>
      </c>
      <c r="BE20" s="19" t="str">
        <f t="shared" si="21"/>
        <v/>
      </c>
      <c r="BF20" s="15" t="str">
        <f t="shared" si="22"/>
        <v/>
      </c>
      <c r="BG20" s="187" t="str">
        <f t="shared" si="61"/>
        <v/>
      </c>
      <c r="BH20" s="188" t="str">
        <f t="shared" si="62"/>
        <v/>
      </c>
      <c r="BI20" s="189" t="str">
        <f t="shared" si="63"/>
        <v/>
      </c>
      <c r="BJ20" s="37" t="str">
        <f t="shared" si="23"/>
        <v/>
      </c>
      <c r="BK20" s="38" t="str">
        <f t="shared" si="24"/>
        <v/>
      </c>
      <c r="BL20" s="190" t="str">
        <f t="shared" si="64"/>
        <v/>
      </c>
      <c r="BM20" s="310">
        <v>21</v>
      </c>
      <c r="BN20" s="19" t="str">
        <f t="shared" si="25"/>
        <v/>
      </c>
      <c r="BO20" s="15" t="str">
        <f t="shared" si="26"/>
        <v/>
      </c>
      <c r="BP20" s="187" t="str">
        <f t="shared" si="65"/>
        <v/>
      </c>
      <c r="BQ20" s="188" t="str">
        <f t="shared" si="66"/>
        <v/>
      </c>
      <c r="BR20" s="189" t="str">
        <f t="shared" si="67"/>
        <v/>
      </c>
      <c r="BS20" s="37" t="str">
        <f t="shared" si="27"/>
        <v/>
      </c>
      <c r="BT20" s="38" t="str">
        <f t="shared" si="28"/>
        <v/>
      </c>
      <c r="BU20" s="190" t="str">
        <f t="shared" si="68"/>
        <v/>
      </c>
      <c r="BV20" s="2">
        <v>21</v>
      </c>
      <c r="BX20" s="49">
        <v>21</v>
      </c>
      <c r="BY20" s="60">
        <f t="shared" si="29"/>
        <v>0</v>
      </c>
      <c r="BZ20" s="311" t="e">
        <f t="shared" si="69"/>
        <v>#DIV/0!</v>
      </c>
      <c r="CA20" s="60" t="e">
        <f t="shared" si="70"/>
        <v>#DIV/0!</v>
      </c>
      <c r="CB20" s="61" t="e">
        <f t="shared" si="30"/>
        <v>#DIV/0!</v>
      </c>
      <c r="CC20" s="62" t="e">
        <f t="shared" si="71"/>
        <v>#DIV/0!</v>
      </c>
      <c r="CD20" s="209" t="e">
        <f t="shared" si="72"/>
        <v>#DIV/0!</v>
      </c>
      <c r="CE20" s="58" t="e">
        <f t="shared" si="31"/>
        <v>#DIV/0!</v>
      </c>
      <c r="CF20" s="59" t="e">
        <f t="shared" si="32"/>
        <v>#DIV/0!</v>
      </c>
      <c r="CG20" s="215" t="e">
        <f t="shared" si="73"/>
        <v>#DIV/0!</v>
      </c>
      <c r="CH20" s="12"/>
      <c r="CI20" s="49">
        <v>21</v>
      </c>
      <c r="CJ20" s="60">
        <f t="shared" si="74"/>
        <v>0</v>
      </c>
      <c r="CK20" s="60" t="e">
        <f t="shared" si="75"/>
        <v>#DIV/0!</v>
      </c>
      <c r="CL20" s="60" t="e">
        <f t="shared" si="76"/>
        <v>#DIV/0!</v>
      </c>
      <c r="CM20" s="60" t="e">
        <f t="shared" si="77"/>
        <v>#DIV/0!</v>
      </c>
      <c r="CN20" s="72" t="e">
        <f t="shared" si="78"/>
        <v>#DIV/0!</v>
      </c>
      <c r="CO20" s="60" t="e">
        <f t="shared" si="79"/>
        <v>#DIV/0!</v>
      </c>
      <c r="CP20" s="324" t="e">
        <f t="shared" si="80"/>
        <v>#DIV/0!</v>
      </c>
    </row>
    <row r="21" spans="1:94" ht="15" customHeight="1">
      <c r="A21" s="2">
        <v>22</v>
      </c>
      <c r="B21" s="22">
        <f t="shared" si="0"/>
        <v>0</v>
      </c>
      <c r="C21" s="15" t="e">
        <f t="shared" si="33"/>
        <v>#DIV/0!</v>
      </c>
      <c r="D21" s="77" t="e">
        <f t="shared" si="34"/>
        <v>#DIV/0!</v>
      </c>
      <c r="E21" s="16" t="e">
        <f t="shared" si="35"/>
        <v>#DIV/0!</v>
      </c>
      <c r="F21" s="17" t="e">
        <f t="shared" si="36"/>
        <v>#DIV/0!</v>
      </c>
      <c r="G21" s="31" t="e">
        <f t="shared" si="37"/>
        <v>#DIV/0!</v>
      </c>
      <c r="H21" s="20" t="e">
        <f t="shared" si="38"/>
        <v>#DIV/0!</v>
      </c>
      <c r="I21" s="35" t="e">
        <f t="shared" si="39"/>
        <v>#DIV/0!</v>
      </c>
      <c r="J21" s="39" t="e">
        <f t="shared" si="40"/>
        <v>#DIV/0!</v>
      </c>
      <c r="K21" s="310">
        <v>22</v>
      </c>
      <c r="L21" s="23" t="str">
        <f t="shared" si="1"/>
        <v/>
      </c>
      <c r="M21" s="20" t="str">
        <f t="shared" si="2"/>
        <v/>
      </c>
      <c r="N21" s="16" t="str">
        <f t="shared" si="41"/>
        <v/>
      </c>
      <c r="O21" s="17" t="str">
        <f t="shared" si="42"/>
        <v/>
      </c>
      <c r="P21" s="31" t="str">
        <f t="shared" si="43"/>
        <v/>
      </c>
      <c r="Q21" s="20" t="str">
        <f t="shared" si="3"/>
        <v/>
      </c>
      <c r="R21" s="35" t="str">
        <f t="shared" si="4"/>
        <v/>
      </c>
      <c r="S21" s="39" t="str">
        <f t="shared" si="44"/>
        <v/>
      </c>
      <c r="T21" s="310">
        <v>22</v>
      </c>
      <c r="U21" s="23" t="str">
        <f t="shared" si="5"/>
        <v/>
      </c>
      <c r="V21" s="20" t="str">
        <f t="shared" si="6"/>
        <v/>
      </c>
      <c r="W21" s="21" t="str">
        <f t="shared" si="45"/>
        <v/>
      </c>
      <c r="X21" s="17" t="str">
        <f t="shared" si="46"/>
        <v/>
      </c>
      <c r="Y21" s="31" t="str">
        <f t="shared" si="47"/>
        <v/>
      </c>
      <c r="Z21" s="20" t="str">
        <f t="shared" si="7"/>
        <v/>
      </c>
      <c r="AA21" s="35" t="str">
        <f t="shared" si="8"/>
        <v/>
      </c>
      <c r="AB21" s="39" t="str">
        <f t="shared" si="48"/>
        <v/>
      </c>
      <c r="AC21" s="310">
        <v>22</v>
      </c>
      <c r="AD21" s="23" t="str">
        <f t="shared" si="9"/>
        <v/>
      </c>
      <c r="AE21" s="20" t="str">
        <f t="shared" si="10"/>
        <v/>
      </c>
      <c r="AF21" s="21" t="str">
        <f t="shared" si="49"/>
        <v/>
      </c>
      <c r="AG21" s="17" t="str">
        <f t="shared" si="50"/>
        <v/>
      </c>
      <c r="AH21" s="31" t="str">
        <f t="shared" si="51"/>
        <v/>
      </c>
      <c r="AI21" s="20" t="str">
        <f t="shared" si="11"/>
        <v/>
      </c>
      <c r="AJ21" s="35" t="str">
        <f t="shared" si="12"/>
        <v/>
      </c>
      <c r="AK21" s="39" t="str">
        <f t="shared" si="52"/>
        <v/>
      </c>
      <c r="AL21" s="310">
        <v>22</v>
      </c>
      <c r="AM21" s="23" t="str">
        <f t="shared" si="13"/>
        <v/>
      </c>
      <c r="AN21" s="20" t="str">
        <f t="shared" si="14"/>
        <v/>
      </c>
      <c r="AO21" s="21" t="str">
        <f t="shared" si="53"/>
        <v/>
      </c>
      <c r="AP21" s="17" t="str">
        <f t="shared" si="54"/>
        <v/>
      </c>
      <c r="AQ21" s="31" t="str">
        <f t="shared" si="55"/>
        <v/>
      </c>
      <c r="AR21" s="20" t="str">
        <f t="shared" si="15"/>
        <v/>
      </c>
      <c r="AS21" s="35" t="str">
        <f t="shared" si="16"/>
        <v/>
      </c>
      <c r="AT21" s="39" t="str">
        <f t="shared" si="56"/>
        <v/>
      </c>
      <c r="AU21" s="310">
        <v>22</v>
      </c>
      <c r="AV21" s="23" t="str">
        <f t="shared" si="17"/>
        <v/>
      </c>
      <c r="AW21" s="20" t="str">
        <f t="shared" si="18"/>
        <v/>
      </c>
      <c r="AX21" s="21" t="str">
        <f t="shared" si="57"/>
        <v/>
      </c>
      <c r="AY21" s="17" t="str">
        <f t="shared" si="58"/>
        <v/>
      </c>
      <c r="AZ21" s="31" t="str">
        <f t="shared" si="59"/>
        <v/>
      </c>
      <c r="BA21" s="20" t="str">
        <f t="shared" si="19"/>
        <v/>
      </c>
      <c r="BB21" s="35" t="str">
        <f t="shared" si="20"/>
        <v/>
      </c>
      <c r="BC21" s="39" t="str">
        <f t="shared" si="60"/>
        <v/>
      </c>
      <c r="BD21" s="310">
        <v>22</v>
      </c>
      <c r="BE21" s="23" t="str">
        <f t="shared" si="21"/>
        <v/>
      </c>
      <c r="BF21" s="20" t="str">
        <f t="shared" si="22"/>
        <v/>
      </c>
      <c r="BG21" s="21" t="str">
        <f t="shared" si="61"/>
        <v/>
      </c>
      <c r="BH21" s="17" t="str">
        <f t="shared" si="62"/>
        <v/>
      </c>
      <c r="BI21" s="31" t="str">
        <f t="shared" si="63"/>
        <v/>
      </c>
      <c r="BJ21" s="20" t="str">
        <f t="shared" si="23"/>
        <v/>
      </c>
      <c r="BK21" s="35" t="str">
        <f t="shared" si="24"/>
        <v/>
      </c>
      <c r="BL21" s="39" t="str">
        <f t="shared" si="64"/>
        <v/>
      </c>
      <c r="BM21" s="310">
        <v>22</v>
      </c>
      <c r="BN21" s="23" t="str">
        <f t="shared" si="25"/>
        <v/>
      </c>
      <c r="BO21" s="20" t="str">
        <f t="shared" si="26"/>
        <v/>
      </c>
      <c r="BP21" s="21" t="str">
        <f t="shared" si="65"/>
        <v/>
      </c>
      <c r="BQ21" s="17" t="str">
        <f t="shared" si="66"/>
        <v/>
      </c>
      <c r="BR21" s="31" t="str">
        <f t="shared" si="67"/>
        <v/>
      </c>
      <c r="BS21" s="20" t="str">
        <f t="shared" si="27"/>
        <v/>
      </c>
      <c r="BT21" s="35" t="str">
        <f t="shared" si="28"/>
        <v/>
      </c>
      <c r="BU21" s="39" t="str">
        <f t="shared" si="68"/>
        <v/>
      </c>
      <c r="BV21" s="2">
        <v>22</v>
      </c>
      <c r="BX21" s="50">
        <v>22</v>
      </c>
      <c r="BY21" s="63">
        <f t="shared" si="29"/>
        <v>0</v>
      </c>
      <c r="BZ21" s="63" t="e">
        <f t="shared" si="69"/>
        <v>#DIV/0!</v>
      </c>
      <c r="CA21" s="63" t="e">
        <f t="shared" si="70"/>
        <v>#DIV/0!</v>
      </c>
      <c r="CB21" s="64" t="e">
        <f t="shared" si="30"/>
        <v>#DIV/0!</v>
      </c>
      <c r="CC21" s="65" t="e">
        <f t="shared" si="71"/>
        <v>#DIV/0!</v>
      </c>
      <c r="CD21" s="52" t="e">
        <f t="shared" si="72"/>
        <v>#DIV/0!</v>
      </c>
      <c r="CE21" s="13" t="e">
        <f t="shared" si="31"/>
        <v>#DIV/0!</v>
      </c>
      <c r="CF21" s="14" t="e">
        <f t="shared" si="32"/>
        <v>#DIV/0!</v>
      </c>
      <c r="CG21" s="53" t="e">
        <f t="shared" si="73"/>
        <v>#DIV/0!</v>
      </c>
      <c r="CH21" s="12"/>
      <c r="CI21" s="50">
        <v>22</v>
      </c>
      <c r="CJ21" s="63">
        <f t="shared" si="74"/>
        <v>0</v>
      </c>
      <c r="CK21" s="63" t="e">
        <f t="shared" si="75"/>
        <v>#DIV/0!</v>
      </c>
      <c r="CL21" s="63" t="e">
        <f t="shared" si="76"/>
        <v>#DIV/0!</v>
      </c>
      <c r="CM21" s="63" t="e">
        <f t="shared" si="77"/>
        <v>#DIV/0!</v>
      </c>
      <c r="CN21" s="73" t="e">
        <f t="shared" si="78"/>
        <v>#DIV/0!</v>
      </c>
      <c r="CO21" s="63" t="e">
        <f t="shared" si="79"/>
        <v>#DIV/0!</v>
      </c>
      <c r="CP21" s="325" t="e">
        <f t="shared" si="80"/>
        <v>#DIV/0!</v>
      </c>
    </row>
    <row r="22" spans="1:94" ht="15" customHeight="1">
      <c r="A22" s="2">
        <v>23</v>
      </c>
      <c r="B22" s="22">
        <f t="shared" si="0"/>
        <v>0</v>
      </c>
      <c r="C22" s="15" t="e">
        <f t="shared" si="33"/>
        <v>#DIV/0!</v>
      </c>
      <c r="D22" s="77" t="e">
        <f t="shared" si="34"/>
        <v>#DIV/0!</v>
      </c>
      <c r="E22" s="16" t="e">
        <f t="shared" si="35"/>
        <v>#DIV/0!</v>
      </c>
      <c r="F22" s="17" t="e">
        <f t="shared" si="36"/>
        <v>#DIV/0!</v>
      </c>
      <c r="G22" s="31" t="e">
        <f t="shared" si="37"/>
        <v>#DIV/0!</v>
      </c>
      <c r="H22" s="20" t="e">
        <f t="shared" si="38"/>
        <v>#DIV/0!</v>
      </c>
      <c r="I22" s="35" t="e">
        <f t="shared" si="39"/>
        <v>#DIV/0!</v>
      </c>
      <c r="J22" s="39" t="e">
        <f t="shared" si="40"/>
        <v>#DIV/0!</v>
      </c>
      <c r="K22" s="310">
        <v>23</v>
      </c>
      <c r="L22" s="23" t="str">
        <f t="shared" si="1"/>
        <v/>
      </c>
      <c r="M22" s="20" t="str">
        <f t="shared" si="2"/>
        <v/>
      </c>
      <c r="N22" s="16" t="str">
        <f t="shared" si="41"/>
        <v/>
      </c>
      <c r="O22" s="17" t="str">
        <f t="shared" si="42"/>
        <v/>
      </c>
      <c r="P22" s="31" t="str">
        <f t="shared" si="43"/>
        <v/>
      </c>
      <c r="Q22" s="20" t="str">
        <f t="shared" si="3"/>
        <v/>
      </c>
      <c r="R22" s="35" t="str">
        <f t="shared" si="4"/>
        <v/>
      </c>
      <c r="S22" s="39" t="str">
        <f t="shared" si="44"/>
        <v/>
      </c>
      <c r="T22" s="310">
        <v>23</v>
      </c>
      <c r="U22" s="23" t="str">
        <f t="shared" si="5"/>
        <v/>
      </c>
      <c r="V22" s="20" t="str">
        <f t="shared" si="6"/>
        <v/>
      </c>
      <c r="W22" s="21" t="str">
        <f t="shared" si="45"/>
        <v/>
      </c>
      <c r="X22" s="17" t="str">
        <f t="shared" si="46"/>
        <v/>
      </c>
      <c r="Y22" s="31" t="str">
        <f t="shared" si="47"/>
        <v/>
      </c>
      <c r="Z22" s="20" t="str">
        <f t="shared" si="7"/>
        <v/>
      </c>
      <c r="AA22" s="35" t="str">
        <f t="shared" si="8"/>
        <v/>
      </c>
      <c r="AB22" s="39" t="str">
        <f t="shared" si="48"/>
        <v/>
      </c>
      <c r="AC22" s="310">
        <v>23</v>
      </c>
      <c r="AD22" s="23" t="str">
        <f t="shared" si="9"/>
        <v/>
      </c>
      <c r="AE22" s="20" t="str">
        <f t="shared" si="10"/>
        <v/>
      </c>
      <c r="AF22" s="21" t="str">
        <f t="shared" si="49"/>
        <v/>
      </c>
      <c r="AG22" s="17" t="str">
        <f t="shared" si="50"/>
        <v/>
      </c>
      <c r="AH22" s="31" t="str">
        <f t="shared" si="51"/>
        <v/>
      </c>
      <c r="AI22" s="20" t="str">
        <f t="shared" si="11"/>
        <v/>
      </c>
      <c r="AJ22" s="35" t="str">
        <f t="shared" si="12"/>
        <v/>
      </c>
      <c r="AK22" s="39" t="str">
        <f t="shared" si="52"/>
        <v/>
      </c>
      <c r="AL22" s="310">
        <v>23</v>
      </c>
      <c r="AM22" s="23" t="str">
        <f t="shared" si="13"/>
        <v/>
      </c>
      <c r="AN22" s="20" t="str">
        <f t="shared" si="14"/>
        <v/>
      </c>
      <c r="AO22" s="21" t="str">
        <f t="shared" si="53"/>
        <v/>
      </c>
      <c r="AP22" s="17" t="str">
        <f t="shared" si="54"/>
        <v/>
      </c>
      <c r="AQ22" s="31" t="str">
        <f t="shared" si="55"/>
        <v/>
      </c>
      <c r="AR22" s="20" t="str">
        <f t="shared" si="15"/>
        <v/>
      </c>
      <c r="AS22" s="35" t="str">
        <f t="shared" si="16"/>
        <v/>
      </c>
      <c r="AT22" s="39" t="str">
        <f t="shared" si="56"/>
        <v/>
      </c>
      <c r="AU22" s="310">
        <v>23</v>
      </c>
      <c r="AV22" s="23" t="str">
        <f t="shared" si="17"/>
        <v/>
      </c>
      <c r="AW22" s="20" t="str">
        <f t="shared" si="18"/>
        <v/>
      </c>
      <c r="AX22" s="21" t="str">
        <f t="shared" si="57"/>
        <v/>
      </c>
      <c r="AY22" s="17" t="str">
        <f t="shared" si="58"/>
        <v/>
      </c>
      <c r="AZ22" s="31" t="str">
        <f t="shared" si="59"/>
        <v/>
      </c>
      <c r="BA22" s="20" t="str">
        <f t="shared" si="19"/>
        <v/>
      </c>
      <c r="BB22" s="35" t="str">
        <f t="shared" si="20"/>
        <v/>
      </c>
      <c r="BC22" s="39" t="str">
        <f t="shared" si="60"/>
        <v/>
      </c>
      <c r="BD22" s="310">
        <v>23</v>
      </c>
      <c r="BE22" s="23" t="str">
        <f t="shared" si="21"/>
        <v/>
      </c>
      <c r="BF22" s="20" t="str">
        <f t="shared" si="22"/>
        <v/>
      </c>
      <c r="BG22" s="21" t="str">
        <f t="shared" si="61"/>
        <v/>
      </c>
      <c r="BH22" s="17" t="str">
        <f t="shared" si="62"/>
        <v/>
      </c>
      <c r="BI22" s="31" t="str">
        <f t="shared" si="63"/>
        <v/>
      </c>
      <c r="BJ22" s="20" t="str">
        <f t="shared" si="23"/>
        <v/>
      </c>
      <c r="BK22" s="35" t="str">
        <f t="shared" si="24"/>
        <v/>
      </c>
      <c r="BL22" s="39" t="str">
        <f t="shared" si="64"/>
        <v/>
      </c>
      <c r="BM22" s="310">
        <v>23</v>
      </c>
      <c r="BN22" s="23" t="str">
        <f t="shared" si="25"/>
        <v/>
      </c>
      <c r="BO22" s="20" t="str">
        <f t="shared" si="26"/>
        <v/>
      </c>
      <c r="BP22" s="21" t="str">
        <f t="shared" si="65"/>
        <v/>
      </c>
      <c r="BQ22" s="17" t="str">
        <f t="shared" si="66"/>
        <v/>
      </c>
      <c r="BR22" s="31" t="str">
        <f t="shared" si="67"/>
        <v/>
      </c>
      <c r="BS22" s="20" t="str">
        <f t="shared" si="27"/>
        <v/>
      </c>
      <c r="BT22" s="35" t="str">
        <f t="shared" si="28"/>
        <v/>
      </c>
      <c r="BU22" s="39" t="str">
        <f t="shared" si="68"/>
        <v/>
      </c>
      <c r="BV22" s="2">
        <v>23</v>
      </c>
      <c r="BX22" s="50">
        <v>23</v>
      </c>
      <c r="BY22" s="63">
        <f t="shared" si="29"/>
        <v>0</v>
      </c>
      <c r="BZ22" s="63" t="e">
        <f t="shared" si="69"/>
        <v>#DIV/0!</v>
      </c>
      <c r="CA22" s="63" t="e">
        <f t="shared" si="70"/>
        <v>#DIV/0!</v>
      </c>
      <c r="CB22" s="64" t="e">
        <f t="shared" si="30"/>
        <v>#DIV/0!</v>
      </c>
      <c r="CC22" s="65" t="e">
        <f t="shared" si="71"/>
        <v>#DIV/0!</v>
      </c>
      <c r="CD22" s="52" t="e">
        <f t="shared" si="72"/>
        <v>#DIV/0!</v>
      </c>
      <c r="CE22" s="13" t="e">
        <f t="shared" si="31"/>
        <v>#DIV/0!</v>
      </c>
      <c r="CF22" s="14" t="e">
        <f t="shared" si="32"/>
        <v>#DIV/0!</v>
      </c>
      <c r="CG22" s="53" t="e">
        <f t="shared" si="73"/>
        <v>#DIV/0!</v>
      </c>
      <c r="CH22" s="12"/>
      <c r="CI22" s="50">
        <v>23</v>
      </c>
      <c r="CJ22" s="63">
        <f t="shared" si="74"/>
        <v>0</v>
      </c>
      <c r="CK22" s="63" t="e">
        <f t="shared" si="75"/>
        <v>#DIV/0!</v>
      </c>
      <c r="CL22" s="63" t="e">
        <f t="shared" si="76"/>
        <v>#DIV/0!</v>
      </c>
      <c r="CM22" s="63" t="e">
        <f t="shared" si="77"/>
        <v>#DIV/0!</v>
      </c>
      <c r="CN22" s="73" t="e">
        <f t="shared" si="78"/>
        <v>#DIV/0!</v>
      </c>
      <c r="CO22" s="63" t="e">
        <f t="shared" si="79"/>
        <v>#DIV/0!</v>
      </c>
      <c r="CP22" s="325" t="e">
        <f t="shared" si="80"/>
        <v>#DIV/0!</v>
      </c>
    </row>
    <row r="23" spans="1:94" ht="15" customHeight="1">
      <c r="A23" s="2">
        <v>24</v>
      </c>
      <c r="B23" s="22">
        <f t="shared" si="0"/>
        <v>0</v>
      </c>
      <c r="C23" s="15" t="e">
        <f t="shared" si="33"/>
        <v>#DIV/0!</v>
      </c>
      <c r="D23" s="77" t="e">
        <f t="shared" si="34"/>
        <v>#DIV/0!</v>
      </c>
      <c r="E23" s="16" t="e">
        <f t="shared" si="35"/>
        <v>#DIV/0!</v>
      </c>
      <c r="F23" s="17" t="e">
        <f t="shared" si="36"/>
        <v>#DIV/0!</v>
      </c>
      <c r="G23" s="31" t="e">
        <f t="shared" si="37"/>
        <v>#DIV/0!</v>
      </c>
      <c r="H23" s="20" t="e">
        <f t="shared" si="38"/>
        <v>#DIV/0!</v>
      </c>
      <c r="I23" s="35" t="e">
        <f t="shared" si="39"/>
        <v>#DIV/0!</v>
      </c>
      <c r="J23" s="39" t="e">
        <f t="shared" si="40"/>
        <v>#DIV/0!</v>
      </c>
      <c r="K23" s="310">
        <v>24</v>
      </c>
      <c r="L23" s="23" t="str">
        <f t="shared" si="1"/>
        <v/>
      </c>
      <c r="M23" s="20" t="str">
        <f t="shared" si="2"/>
        <v/>
      </c>
      <c r="N23" s="16" t="str">
        <f t="shared" si="41"/>
        <v/>
      </c>
      <c r="O23" s="17" t="str">
        <f t="shared" si="42"/>
        <v/>
      </c>
      <c r="P23" s="31" t="str">
        <f t="shared" si="43"/>
        <v/>
      </c>
      <c r="Q23" s="20" t="str">
        <f t="shared" si="3"/>
        <v/>
      </c>
      <c r="R23" s="35" t="str">
        <f t="shared" si="4"/>
        <v/>
      </c>
      <c r="S23" s="39" t="str">
        <f t="shared" si="44"/>
        <v/>
      </c>
      <c r="T23" s="310">
        <v>24</v>
      </c>
      <c r="U23" s="23" t="str">
        <f t="shared" si="5"/>
        <v/>
      </c>
      <c r="V23" s="20" t="str">
        <f t="shared" si="6"/>
        <v/>
      </c>
      <c r="W23" s="21" t="str">
        <f t="shared" si="45"/>
        <v/>
      </c>
      <c r="X23" s="17" t="str">
        <f t="shared" si="46"/>
        <v/>
      </c>
      <c r="Y23" s="31" t="str">
        <f t="shared" si="47"/>
        <v/>
      </c>
      <c r="Z23" s="20" t="str">
        <f t="shared" si="7"/>
        <v/>
      </c>
      <c r="AA23" s="35" t="str">
        <f t="shared" si="8"/>
        <v/>
      </c>
      <c r="AB23" s="39" t="str">
        <f t="shared" si="48"/>
        <v/>
      </c>
      <c r="AC23" s="310">
        <v>24</v>
      </c>
      <c r="AD23" s="23" t="str">
        <f t="shared" si="9"/>
        <v/>
      </c>
      <c r="AE23" s="20" t="str">
        <f t="shared" si="10"/>
        <v/>
      </c>
      <c r="AF23" s="21" t="str">
        <f t="shared" si="49"/>
        <v/>
      </c>
      <c r="AG23" s="17" t="str">
        <f t="shared" si="50"/>
        <v/>
      </c>
      <c r="AH23" s="31" t="str">
        <f t="shared" si="51"/>
        <v/>
      </c>
      <c r="AI23" s="20" t="str">
        <f t="shared" si="11"/>
        <v/>
      </c>
      <c r="AJ23" s="35" t="str">
        <f t="shared" si="12"/>
        <v/>
      </c>
      <c r="AK23" s="39" t="str">
        <f t="shared" si="52"/>
        <v/>
      </c>
      <c r="AL23" s="310">
        <v>24</v>
      </c>
      <c r="AM23" s="23" t="str">
        <f t="shared" si="13"/>
        <v/>
      </c>
      <c r="AN23" s="20" t="str">
        <f t="shared" si="14"/>
        <v/>
      </c>
      <c r="AO23" s="21" t="str">
        <f t="shared" si="53"/>
        <v/>
      </c>
      <c r="AP23" s="17" t="str">
        <f t="shared" si="54"/>
        <v/>
      </c>
      <c r="AQ23" s="31" t="str">
        <f t="shared" si="55"/>
        <v/>
      </c>
      <c r="AR23" s="20" t="str">
        <f t="shared" si="15"/>
        <v/>
      </c>
      <c r="AS23" s="35" t="str">
        <f t="shared" si="16"/>
        <v/>
      </c>
      <c r="AT23" s="39" t="str">
        <f t="shared" si="56"/>
        <v/>
      </c>
      <c r="AU23" s="310">
        <v>24</v>
      </c>
      <c r="AV23" s="23" t="str">
        <f t="shared" si="17"/>
        <v/>
      </c>
      <c r="AW23" s="20" t="str">
        <f t="shared" si="18"/>
        <v/>
      </c>
      <c r="AX23" s="21" t="str">
        <f t="shared" si="57"/>
        <v/>
      </c>
      <c r="AY23" s="17" t="str">
        <f t="shared" si="58"/>
        <v/>
      </c>
      <c r="AZ23" s="31" t="str">
        <f t="shared" si="59"/>
        <v/>
      </c>
      <c r="BA23" s="20" t="str">
        <f t="shared" si="19"/>
        <v/>
      </c>
      <c r="BB23" s="35" t="str">
        <f t="shared" si="20"/>
        <v/>
      </c>
      <c r="BC23" s="39" t="str">
        <f t="shared" si="60"/>
        <v/>
      </c>
      <c r="BD23" s="310">
        <v>24</v>
      </c>
      <c r="BE23" s="23" t="str">
        <f t="shared" si="21"/>
        <v/>
      </c>
      <c r="BF23" s="20" t="str">
        <f t="shared" si="22"/>
        <v/>
      </c>
      <c r="BG23" s="21" t="str">
        <f t="shared" si="61"/>
        <v/>
      </c>
      <c r="BH23" s="17" t="str">
        <f t="shared" si="62"/>
        <v/>
      </c>
      <c r="BI23" s="31" t="str">
        <f t="shared" si="63"/>
        <v/>
      </c>
      <c r="BJ23" s="20" t="str">
        <f t="shared" si="23"/>
        <v/>
      </c>
      <c r="BK23" s="35" t="str">
        <f t="shared" si="24"/>
        <v/>
      </c>
      <c r="BL23" s="39" t="str">
        <f t="shared" si="64"/>
        <v/>
      </c>
      <c r="BM23" s="310">
        <v>24</v>
      </c>
      <c r="BN23" s="23" t="str">
        <f t="shared" si="25"/>
        <v/>
      </c>
      <c r="BO23" s="20" t="str">
        <f t="shared" si="26"/>
        <v/>
      </c>
      <c r="BP23" s="21" t="str">
        <f t="shared" si="65"/>
        <v/>
      </c>
      <c r="BQ23" s="17" t="str">
        <f t="shared" si="66"/>
        <v/>
      </c>
      <c r="BR23" s="31" t="str">
        <f t="shared" si="67"/>
        <v/>
      </c>
      <c r="BS23" s="20" t="str">
        <f t="shared" si="27"/>
        <v/>
      </c>
      <c r="BT23" s="35" t="str">
        <f t="shared" si="28"/>
        <v/>
      </c>
      <c r="BU23" s="39" t="str">
        <f t="shared" si="68"/>
        <v/>
      </c>
      <c r="BV23" s="2">
        <v>24</v>
      </c>
      <c r="BX23" s="50">
        <v>24</v>
      </c>
      <c r="BY23" s="63">
        <f t="shared" si="29"/>
        <v>0</v>
      </c>
      <c r="BZ23" s="63" t="e">
        <f t="shared" si="69"/>
        <v>#DIV/0!</v>
      </c>
      <c r="CA23" s="63" t="e">
        <f t="shared" si="70"/>
        <v>#DIV/0!</v>
      </c>
      <c r="CB23" s="64" t="e">
        <f t="shared" si="30"/>
        <v>#DIV/0!</v>
      </c>
      <c r="CC23" s="65" t="e">
        <f t="shared" si="71"/>
        <v>#DIV/0!</v>
      </c>
      <c r="CD23" s="52" t="e">
        <f t="shared" si="72"/>
        <v>#DIV/0!</v>
      </c>
      <c r="CE23" s="13" t="e">
        <f t="shared" si="31"/>
        <v>#DIV/0!</v>
      </c>
      <c r="CF23" s="14" t="e">
        <f t="shared" si="32"/>
        <v>#DIV/0!</v>
      </c>
      <c r="CG23" s="53" t="e">
        <f t="shared" si="73"/>
        <v>#DIV/0!</v>
      </c>
      <c r="CH23" s="12"/>
      <c r="CI23" s="50">
        <v>24</v>
      </c>
      <c r="CJ23" s="63">
        <f t="shared" si="74"/>
        <v>0</v>
      </c>
      <c r="CK23" s="63" t="e">
        <f t="shared" si="75"/>
        <v>#DIV/0!</v>
      </c>
      <c r="CL23" s="63" t="e">
        <f t="shared" si="76"/>
        <v>#DIV/0!</v>
      </c>
      <c r="CM23" s="63" t="e">
        <f t="shared" si="77"/>
        <v>#DIV/0!</v>
      </c>
      <c r="CN23" s="73" t="e">
        <f t="shared" si="78"/>
        <v>#DIV/0!</v>
      </c>
      <c r="CO23" s="63" t="e">
        <f t="shared" si="79"/>
        <v>#DIV/0!</v>
      </c>
      <c r="CP23" s="325" t="e">
        <f t="shared" si="80"/>
        <v>#DIV/0!</v>
      </c>
    </row>
    <row r="24" spans="1:94" ht="15" customHeight="1">
      <c r="A24" s="2">
        <v>25</v>
      </c>
      <c r="B24" s="22">
        <f t="shared" si="0"/>
        <v>0</v>
      </c>
      <c r="C24" s="15" t="e">
        <f t="shared" si="33"/>
        <v>#DIV/0!</v>
      </c>
      <c r="D24" s="77" t="e">
        <f t="shared" si="34"/>
        <v>#DIV/0!</v>
      </c>
      <c r="E24" s="16" t="e">
        <f t="shared" si="35"/>
        <v>#DIV/0!</v>
      </c>
      <c r="F24" s="17" t="e">
        <f t="shared" si="36"/>
        <v>#DIV/0!</v>
      </c>
      <c r="G24" s="31" t="e">
        <f t="shared" si="37"/>
        <v>#DIV/0!</v>
      </c>
      <c r="H24" s="20" t="e">
        <f t="shared" si="38"/>
        <v>#DIV/0!</v>
      </c>
      <c r="I24" s="35" t="e">
        <f t="shared" si="39"/>
        <v>#DIV/0!</v>
      </c>
      <c r="J24" s="39" t="e">
        <f t="shared" si="40"/>
        <v>#DIV/0!</v>
      </c>
      <c r="K24" s="310">
        <v>25</v>
      </c>
      <c r="L24" s="23" t="str">
        <f t="shared" si="1"/>
        <v/>
      </c>
      <c r="M24" s="20" t="str">
        <f t="shared" si="2"/>
        <v/>
      </c>
      <c r="N24" s="16" t="str">
        <f t="shared" si="41"/>
        <v/>
      </c>
      <c r="O24" s="17" t="str">
        <f t="shared" si="42"/>
        <v/>
      </c>
      <c r="P24" s="31" t="str">
        <f t="shared" si="43"/>
        <v/>
      </c>
      <c r="Q24" s="20" t="str">
        <f t="shared" si="3"/>
        <v/>
      </c>
      <c r="R24" s="35" t="str">
        <f t="shared" si="4"/>
        <v/>
      </c>
      <c r="S24" s="39" t="str">
        <f t="shared" si="44"/>
        <v/>
      </c>
      <c r="T24" s="310">
        <v>25</v>
      </c>
      <c r="U24" s="23" t="str">
        <f t="shared" si="5"/>
        <v/>
      </c>
      <c r="V24" s="20" t="str">
        <f t="shared" si="6"/>
        <v/>
      </c>
      <c r="W24" s="21" t="str">
        <f t="shared" si="45"/>
        <v/>
      </c>
      <c r="X24" s="17" t="str">
        <f t="shared" si="46"/>
        <v/>
      </c>
      <c r="Y24" s="31" t="str">
        <f t="shared" si="47"/>
        <v/>
      </c>
      <c r="Z24" s="20" t="str">
        <f t="shared" si="7"/>
        <v/>
      </c>
      <c r="AA24" s="35" t="str">
        <f t="shared" si="8"/>
        <v/>
      </c>
      <c r="AB24" s="39" t="str">
        <f t="shared" si="48"/>
        <v/>
      </c>
      <c r="AC24" s="310">
        <v>25</v>
      </c>
      <c r="AD24" s="23" t="str">
        <f t="shared" si="9"/>
        <v/>
      </c>
      <c r="AE24" s="20" t="str">
        <f t="shared" si="10"/>
        <v/>
      </c>
      <c r="AF24" s="21" t="str">
        <f t="shared" si="49"/>
        <v/>
      </c>
      <c r="AG24" s="17" t="str">
        <f t="shared" si="50"/>
        <v/>
      </c>
      <c r="AH24" s="31" t="str">
        <f t="shared" si="51"/>
        <v/>
      </c>
      <c r="AI24" s="20" t="str">
        <f t="shared" si="11"/>
        <v/>
      </c>
      <c r="AJ24" s="35" t="str">
        <f t="shared" si="12"/>
        <v/>
      </c>
      <c r="AK24" s="39" t="str">
        <f t="shared" si="52"/>
        <v/>
      </c>
      <c r="AL24" s="310">
        <v>25</v>
      </c>
      <c r="AM24" s="23" t="str">
        <f t="shared" si="13"/>
        <v/>
      </c>
      <c r="AN24" s="20" t="str">
        <f t="shared" si="14"/>
        <v/>
      </c>
      <c r="AO24" s="21" t="str">
        <f t="shared" si="53"/>
        <v/>
      </c>
      <c r="AP24" s="17" t="str">
        <f t="shared" si="54"/>
        <v/>
      </c>
      <c r="AQ24" s="31" t="str">
        <f t="shared" si="55"/>
        <v/>
      </c>
      <c r="AR24" s="20" t="str">
        <f t="shared" si="15"/>
        <v/>
      </c>
      <c r="AS24" s="35" t="str">
        <f t="shared" si="16"/>
        <v/>
      </c>
      <c r="AT24" s="39" t="str">
        <f t="shared" si="56"/>
        <v/>
      </c>
      <c r="AU24" s="310">
        <v>25</v>
      </c>
      <c r="AV24" s="23" t="str">
        <f t="shared" si="17"/>
        <v/>
      </c>
      <c r="AW24" s="20" t="str">
        <f t="shared" si="18"/>
        <v/>
      </c>
      <c r="AX24" s="21" t="str">
        <f t="shared" si="57"/>
        <v/>
      </c>
      <c r="AY24" s="17" t="str">
        <f t="shared" si="58"/>
        <v/>
      </c>
      <c r="AZ24" s="31" t="str">
        <f t="shared" si="59"/>
        <v/>
      </c>
      <c r="BA24" s="20" t="str">
        <f t="shared" si="19"/>
        <v/>
      </c>
      <c r="BB24" s="35" t="str">
        <f t="shared" si="20"/>
        <v/>
      </c>
      <c r="BC24" s="39" t="str">
        <f t="shared" si="60"/>
        <v/>
      </c>
      <c r="BD24" s="310">
        <v>25</v>
      </c>
      <c r="BE24" s="23" t="str">
        <f t="shared" si="21"/>
        <v/>
      </c>
      <c r="BF24" s="20" t="str">
        <f t="shared" si="22"/>
        <v/>
      </c>
      <c r="BG24" s="21" t="str">
        <f t="shared" si="61"/>
        <v/>
      </c>
      <c r="BH24" s="17" t="str">
        <f t="shared" si="62"/>
        <v/>
      </c>
      <c r="BI24" s="31" t="str">
        <f t="shared" si="63"/>
        <v/>
      </c>
      <c r="BJ24" s="20" t="str">
        <f t="shared" si="23"/>
        <v/>
      </c>
      <c r="BK24" s="35" t="str">
        <f t="shared" si="24"/>
        <v/>
      </c>
      <c r="BL24" s="39" t="str">
        <f t="shared" si="64"/>
        <v/>
      </c>
      <c r="BM24" s="310">
        <v>25</v>
      </c>
      <c r="BN24" s="23" t="str">
        <f t="shared" si="25"/>
        <v/>
      </c>
      <c r="BO24" s="20" t="str">
        <f t="shared" si="26"/>
        <v/>
      </c>
      <c r="BP24" s="21" t="str">
        <f t="shared" si="65"/>
        <v/>
      </c>
      <c r="BQ24" s="17" t="str">
        <f t="shared" si="66"/>
        <v/>
      </c>
      <c r="BR24" s="31" t="str">
        <f t="shared" si="67"/>
        <v/>
      </c>
      <c r="BS24" s="20" t="str">
        <f t="shared" si="27"/>
        <v/>
      </c>
      <c r="BT24" s="35" t="str">
        <f t="shared" si="28"/>
        <v/>
      </c>
      <c r="BU24" s="39" t="str">
        <f t="shared" si="68"/>
        <v/>
      </c>
      <c r="BV24" s="2">
        <v>25</v>
      </c>
      <c r="BX24" s="50">
        <v>25</v>
      </c>
      <c r="BY24" s="63">
        <f t="shared" si="29"/>
        <v>0</v>
      </c>
      <c r="BZ24" s="63" t="e">
        <f t="shared" si="69"/>
        <v>#DIV/0!</v>
      </c>
      <c r="CA24" s="63" t="e">
        <f t="shared" si="70"/>
        <v>#DIV/0!</v>
      </c>
      <c r="CB24" s="64" t="e">
        <f t="shared" si="30"/>
        <v>#DIV/0!</v>
      </c>
      <c r="CC24" s="65" t="e">
        <f t="shared" si="71"/>
        <v>#DIV/0!</v>
      </c>
      <c r="CD24" s="52" t="e">
        <f t="shared" si="72"/>
        <v>#DIV/0!</v>
      </c>
      <c r="CE24" s="13" t="e">
        <f t="shared" si="31"/>
        <v>#DIV/0!</v>
      </c>
      <c r="CF24" s="14" t="e">
        <f t="shared" si="32"/>
        <v>#DIV/0!</v>
      </c>
      <c r="CG24" s="53" t="e">
        <f t="shared" si="73"/>
        <v>#DIV/0!</v>
      </c>
      <c r="CH24" s="12"/>
      <c r="CI24" s="50">
        <v>25</v>
      </c>
      <c r="CJ24" s="63">
        <f t="shared" si="74"/>
        <v>0</v>
      </c>
      <c r="CK24" s="63" t="e">
        <f t="shared" si="75"/>
        <v>#DIV/0!</v>
      </c>
      <c r="CL24" s="63" t="e">
        <f t="shared" si="76"/>
        <v>#DIV/0!</v>
      </c>
      <c r="CM24" s="63" t="e">
        <f t="shared" si="77"/>
        <v>#DIV/0!</v>
      </c>
      <c r="CN24" s="73" t="e">
        <f t="shared" si="78"/>
        <v>#DIV/0!</v>
      </c>
      <c r="CO24" s="63" t="e">
        <f t="shared" si="79"/>
        <v>#DIV/0!</v>
      </c>
      <c r="CP24" s="325" t="e">
        <f t="shared" si="80"/>
        <v>#DIV/0!</v>
      </c>
    </row>
    <row r="25" spans="1:94" ht="15" customHeight="1">
      <c r="A25" s="2">
        <v>26</v>
      </c>
      <c r="B25" s="22">
        <f t="shared" si="0"/>
        <v>0</v>
      </c>
      <c r="C25" s="15" t="e">
        <f t="shared" si="33"/>
        <v>#DIV/0!</v>
      </c>
      <c r="D25" s="77" t="e">
        <f t="shared" si="34"/>
        <v>#DIV/0!</v>
      </c>
      <c r="E25" s="16" t="e">
        <f t="shared" si="35"/>
        <v>#DIV/0!</v>
      </c>
      <c r="F25" s="17" t="e">
        <f t="shared" si="36"/>
        <v>#DIV/0!</v>
      </c>
      <c r="G25" s="31" t="e">
        <f t="shared" si="37"/>
        <v>#DIV/0!</v>
      </c>
      <c r="H25" s="20" t="e">
        <f t="shared" si="38"/>
        <v>#DIV/0!</v>
      </c>
      <c r="I25" s="35" t="e">
        <f t="shared" si="39"/>
        <v>#DIV/0!</v>
      </c>
      <c r="J25" s="39" t="e">
        <f t="shared" si="40"/>
        <v>#DIV/0!</v>
      </c>
      <c r="K25" s="310">
        <v>26</v>
      </c>
      <c r="L25" s="23" t="str">
        <f t="shared" si="1"/>
        <v/>
      </c>
      <c r="M25" s="20" t="str">
        <f t="shared" si="2"/>
        <v/>
      </c>
      <c r="N25" s="16" t="str">
        <f t="shared" si="41"/>
        <v/>
      </c>
      <c r="O25" s="17" t="str">
        <f t="shared" si="42"/>
        <v/>
      </c>
      <c r="P25" s="31" t="str">
        <f t="shared" si="43"/>
        <v/>
      </c>
      <c r="Q25" s="20" t="str">
        <f t="shared" si="3"/>
        <v/>
      </c>
      <c r="R25" s="35" t="str">
        <f t="shared" si="4"/>
        <v/>
      </c>
      <c r="S25" s="39" t="str">
        <f t="shared" si="44"/>
        <v/>
      </c>
      <c r="T25" s="310">
        <v>26</v>
      </c>
      <c r="U25" s="23" t="str">
        <f t="shared" si="5"/>
        <v/>
      </c>
      <c r="V25" s="20" t="str">
        <f t="shared" si="6"/>
        <v/>
      </c>
      <c r="W25" s="21" t="str">
        <f t="shared" si="45"/>
        <v/>
      </c>
      <c r="X25" s="17" t="str">
        <f t="shared" si="46"/>
        <v/>
      </c>
      <c r="Y25" s="31" t="str">
        <f t="shared" si="47"/>
        <v/>
      </c>
      <c r="Z25" s="20" t="str">
        <f t="shared" si="7"/>
        <v/>
      </c>
      <c r="AA25" s="35" t="str">
        <f t="shared" si="8"/>
        <v/>
      </c>
      <c r="AB25" s="39" t="str">
        <f t="shared" si="48"/>
        <v/>
      </c>
      <c r="AC25" s="310">
        <v>26</v>
      </c>
      <c r="AD25" s="23" t="str">
        <f t="shared" si="9"/>
        <v/>
      </c>
      <c r="AE25" s="20" t="str">
        <f t="shared" si="10"/>
        <v/>
      </c>
      <c r="AF25" s="21" t="str">
        <f t="shared" si="49"/>
        <v/>
      </c>
      <c r="AG25" s="17" t="str">
        <f t="shared" si="50"/>
        <v/>
      </c>
      <c r="AH25" s="31" t="str">
        <f t="shared" si="51"/>
        <v/>
      </c>
      <c r="AI25" s="20" t="str">
        <f t="shared" si="11"/>
        <v/>
      </c>
      <c r="AJ25" s="35" t="str">
        <f t="shared" si="12"/>
        <v/>
      </c>
      <c r="AK25" s="39" t="str">
        <f t="shared" si="52"/>
        <v/>
      </c>
      <c r="AL25" s="310">
        <v>26</v>
      </c>
      <c r="AM25" s="23" t="str">
        <f t="shared" si="13"/>
        <v/>
      </c>
      <c r="AN25" s="20" t="str">
        <f t="shared" si="14"/>
        <v/>
      </c>
      <c r="AO25" s="21" t="str">
        <f t="shared" si="53"/>
        <v/>
      </c>
      <c r="AP25" s="17" t="str">
        <f t="shared" si="54"/>
        <v/>
      </c>
      <c r="AQ25" s="31" t="str">
        <f t="shared" si="55"/>
        <v/>
      </c>
      <c r="AR25" s="20" t="str">
        <f t="shared" si="15"/>
        <v/>
      </c>
      <c r="AS25" s="35" t="str">
        <f t="shared" si="16"/>
        <v/>
      </c>
      <c r="AT25" s="39" t="str">
        <f t="shared" si="56"/>
        <v/>
      </c>
      <c r="AU25" s="310">
        <v>26</v>
      </c>
      <c r="AV25" s="23" t="str">
        <f t="shared" si="17"/>
        <v/>
      </c>
      <c r="AW25" s="20" t="str">
        <f t="shared" si="18"/>
        <v/>
      </c>
      <c r="AX25" s="21" t="str">
        <f t="shared" si="57"/>
        <v/>
      </c>
      <c r="AY25" s="17" t="str">
        <f t="shared" si="58"/>
        <v/>
      </c>
      <c r="AZ25" s="31" t="str">
        <f t="shared" si="59"/>
        <v/>
      </c>
      <c r="BA25" s="20" t="str">
        <f t="shared" si="19"/>
        <v/>
      </c>
      <c r="BB25" s="35" t="str">
        <f t="shared" si="20"/>
        <v/>
      </c>
      <c r="BC25" s="39" t="str">
        <f t="shared" si="60"/>
        <v/>
      </c>
      <c r="BD25" s="310">
        <v>26</v>
      </c>
      <c r="BE25" s="23" t="str">
        <f t="shared" si="21"/>
        <v/>
      </c>
      <c r="BF25" s="20" t="str">
        <f t="shared" si="22"/>
        <v/>
      </c>
      <c r="BG25" s="21" t="str">
        <f t="shared" si="61"/>
        <v/>
      </c>
      <c r="BH25" s="17" t="str">
        <f t="shared" si="62"/>
        <v/>
      </c>
      <c r="BI25" s="31" t="str">
        <f t="shared" si="63"/>
        <v/>
      </c>
      <c r="BJ25" s="20" t="str">
        <f t="shared" si="23"/>
        <v/>
      </c>
      <c r="BK25" s="35" t="str">
        <f t="shared" si="24"/>
        <v/>
      </c>
      <c r="BL25" s="39" t="str">
        <f t="shared" si="64"/>
        <v/>
      </c>
      <c r="BM25" s="310">
        <v>26</v>
      </c>
      <c r="BN25" s="23" t="str">
        <f t="shared" si="25"/>
        <v/>
      </c>
      <c r="BO25" s="20" t="str">
        <f t="shared" si="26"/>
        <v/>
      </c>
      <c r="BP25" s="21" t="str">
        <f t="shared" si="65"/>
        <v/>
      </c>
      <c r="BQ25" s="17" t="str">
        <f t="shared" si="66"/>
        <v/>
      </c>
      <c r="BR25" s="31" t="str">
        <f t="shared" si="67"/>
        <v/>
      </c>
      <c r="BS25" s="20" t="str">
        <f t="shared" si="27"/>
        <v/>
      </c>
      <c r="BT25" s="35" t="str">
        <f t="shared" si="28"/>
        <v/>
      </c>
      <c r="BU25" s="39" t="str">
        <f t="shared" si="68"/>
        <v/>
      </c>
      <c r="BV25" s="2">
        <v>26</v>
      </c>
      <c r="BX25" s="50">
        <v>26</v>
      </c>
      <c r="BY25" s="63">
        <f t="shared" si="29"/>
        <v>0</v>
      </c>
      <c r="BZ25" s="63" t="e">
        <f t="shared" si="69"/>
        <v>#DIV/0!</v>
      </c>
      <c r="CA25" s="63" t="e">
        <f t="shared" si="70"/>
        <v>#DIV/0!</v>
      </c>
      <c r="CB25" s="64" t="e">
        <f t="shared" si="30"/>
        <v>#DIV/0!</v>
      </c>
      <c r="CC25" s="65" t="e">
        <f t="shared" si="71"/>
        <v>#DIV/0!</v>
      </c>
      <c r="CD25" s="52" t="e">
        <f t="shared" si="72"/>
        <v>#DIV/0!</v>
      </c>
      <c r="CE25" s="13" t="e">
        <f t="shared" si="31"/>
        <v>#DIV/0!</v>
      </c>
      <c r="CF25" s="14" t="e">
        <f t="shared" si="32"/>
        <v>#DIV/0!</v>
      </c>
      <c r="CG25" s="53" t="e">
        <f t="shared" si="73"/>
        <v>#DIV/0!</v>
      </c>
      <c r="CH25" s="12"/>
      <c r="CI25" s="50">
        <v>26</v>
      </c>
      <c r="CJ25" s="63">
        <f t="shared" si="74"/>
        <v>0</v>
      </c>
      <c r="CK25" s="63" t="e">
        <f t="shared" si="75"/>
        <v>#DIV/0!</v>
      </c>
      <c r="CL25" s="63" t="e">
        <f t="shared" si="76"/>
        <v>#DIV/0!</v>
      </c>
      <c r="CM25" s="63" t="e">
        <f t="shared" si="77"/>
        <v>#DIV/0!</v>
      </c>
      <c r="CN25" s="73" t="e">
        <f t="shared" si="78"/>
        <v>#DIV/0!</v>
      </c>
      <c r="CO25" s="63" t="e">
        <f t="shared" si="79"/>
        <v>#DIV/0!</v>
      </c>
      <c r="CP25" s="325" t="e">
        <f t="shared" si="80"/>
        <v>#DIV/0!</v>
      </c>
    </row>
    <row r="26" spans="1:94" ht="15" customHeight="1">
      <c r="A26" s="2">
        <v>27</v>
      </c>
      <c r="B26" s="22">
        <f t="shared" si="0"/>
        <v>0</v>
      </c>
      <c r="C26" s="15" t="e">
        <f t="shared" si="33"/>
        <v>#DIV/0!</v>
      </c>
      <c r="D26" s="77" t="e">
        <f t="shared" si="34"/>
        <v>#DIV/0!</v>
      </c>
      <c r="E26" s="16" t="e">
        <f t="shared" si="35"/>
        <v>#DIV/0!</v>
      </c>
      <c r="F26" s="17" t="e">
        <f t="shared" si="36"/>
        <v>#DIV/0!</v>
      </c>
      <c r="G26" s="31" t="e">
        <f t="shared" si="37"/>
        <v>#DIV/0!</v>
      </c>
      <c r="H26" s="20" t="e">
        <f t="shared" si="38"/>
        <v>#DIV/0!</v>
      </c>
      <c r="I26" s="35" t="e">
        <f t="shared" si="39"/>
        <v>#DIV/0!</v>
      </c>
      <c r="J26" s="39" t="e">
        <f t="shared" si="40"/>
        <v>#DIV/0!</v>
      </c>
      <c r="K26" s="310">
        <v>27</v>
      </c>
      <c r="L26" s="23" t="str">
        <f t="shared" si="1"/>
        <v/>
      </c>
      <c r="M26" s="20" t="str">
        <f t="shared" si="2"/>
        <v/>
      </c>
      <c r="N26" s="16" t="str">
        <f t="shared" si="41"/>
        <v/>
      </c>
      <c r="O26" s="17" t="str">
        <f t="shared" si="42"/>
        <v/>
      </c>
      <c r="P26" s="31" t="str">
        <f t="shared" si="43"/>
        <v/>
      </c>
      <c r="Q26" s="20" t="str">
        <f t="shared" si="3"/>
        <v/>
      </c>
      <c r="R26" s="35" t="str">
        <f t="shared" si="4"/>
        <v/>
      </c>
      <c r="S26" s="39" t="str">
        <f t="shared" si="44"/>
        <v/>
      </c>
      <c r="T26" s="310">
        <v>27</v>
      </c>
      <c r="U26" s="23" t="str">
        <f t="shared" si="5"/>
        <v/>
      </c>
      <c r="V26" s="20" t="str">
        <f t="shared" si="6"/>
        <v/>
      </c>
      <c r="W26" s="21" t="str">
        <f t="shared" si="45"/>
        <v/>
      </c>
      <c r="X26" s="17" t="str">
        <f t="shared" si="46"/>
        <v/>
      </c>
      <c r="Y26" s="31" t="str">
        <f t="shared" si="47"/>
        <v/>
      </c>
      <c r="Z26" s="20" t="str">
        <f t="shared" si="7"/>
        <v/>
      </c>
      <c r="AA26" s="35" t="str">
        <f t="shared" si="8"/>
        <v/>
      </c>
      <c r="AB26" s="39" t="str">
        <f t="shared" si="48"/>
        <v/>
      </c>
      <c r="AC26" s="310">
        <v>27</v>
      </c>
      <c r="AD26" s="23" t="str">
        <f t="shared" si="9"/>
        <v/>
      </c>
      <c r="AE26" s="20" t="str">
        <f t="shared" si="10"/>
        <v/>
      </c>
      <c r="AF26" s="21" t="str">
        <f t="shared" si="49"/>
        <v/>
      </c>
      <c r="AG26" s="17" t="str">
        <f t="shared" si="50"/>
        <v/>
      </c>
      <c r="AH26" s="31" t="str">
        <f t="shared" si="51"/>
        <v/>
      </c>
      <c r="AI26" s="20" t="str">
        <f t="shared" si="11"/>
        <v/>
      </c>
      <c r="AJ26" s="35" t="str">
        <f t="shared" si="12"/>
        <v/>
      </c>
      <c r="AK26" s="39" t="str">
        <f t="shared" si="52"/>
        <v/>
      </c>
      <c r="AL26" s="310">
        <v>27</v>
      </c>
      <c r="AM26" s="23" t="str">
        <f t="shared" si="13"/>
        <v/>
      </c>
      <c r="AN26" s="20" t="str">
        <f t="shared" si="14"/>
        <v/>
      </c>
      <c r="AO26" s="21" t="str">
        <f t="shared" si="53"/>
        <v/>
      </c>
      <c r="AP26" s="17" t="str">
        <f t="shared" si="54"/>
        <v/>
      </c>
      <c r="AQ26" s="31" t="str">
        <f t="shared" si="55"/>
        <v/>
      </c>
      <c r="AR26" s="20" t="str">
        <f t="shared" si="15"/>
        <v/>
      </c>
      <c r="AS26" s="35" t="str">
        <f t="shared" si="16"/>
        <v/>
      </c>
      <c r="AT26" s="39" t="str">
        <f t="shared" si="56"/>
        <v/>
      </c>
      <c r="AU26" s="310">
        <v>27</v>
      </c>
      <c r="AV26" s="23" t="str">
        <f t="shared" si="17"/>
        <v/>
      </c>
      <c r="AW26" s="20" t="str">
        <f t="shared" si="18"/>
        <v/>
      </c>
      <c r="AX26" s="21" t="str">
        <f t="shared" si="57"/>
        <v/>
      </c>
      <c r="AY26" s="17" t="str">
        <f t="shared" si="58"/>
        <v/>
      </c>
      <c r="AZ26" s="31" t="str">
        <f t="shared" si="59"/>
        <v/>
      </c>
      <c r="BA26" s="20" t="str">
        <f t="shared" si="19"/>
        <v/>
      </c>
      <c r="BB26" s="35" t="str">
        <f t="shared" si="20"/>
        <v/>
      </c>
      <c r="BC26" s="39" t="str">
        <f t="shared" si="60"/>
        <v/>
      </c>
      <c r="BD26" s="310">
        <v>27</v>
      </c>
      <c r="BE26" s="23" t="str">
        <f t="shared" si="21"/>
        <v/>
      </c>
      <c r="BF26" s="20" t="str">
        <f t="shared" si="22"/>
        <v/>
      </c>
      <c r="BG26" s="21" t="str">
        <f t="shared" si="61"/>
        <v/>
      </c>
      <c r="BH26" s="17" t="str">
        <f t="shared" si="62"/>
        <v/>
      </c>
      <c r="BI26" s="31" t="str">
        <f t="shared" si="63"/>
        <v/>
      </c>
      <c r="BJ26" s="20" t="str">
        <f t="shared" si="23"/>
        <v/>
      </c>
      <c r="BK26" s="35" t="str">
        <f t="shared" si="24"/>
        <v/>
      </c>
      <c r="BL26" s="39" t="str">
        <f t="shared" si="64"/>
        <v/>
      </c>
      <c r="BM26" s="310">
        <v>27</v>
      </c>
      <c r="BN26" s="23" t="str">
        <f t="shared" si="25"/>
        <v/>
      </c>
      <c r="BO26" s="20" t="str">
        <f t="shared" si="26"/>
        <v/>
      </c>
      <c r="BP26" s="21" t="str">
        <f t="shared" si="65"/>
        <v/>
      </c>
      <c r="BQ26" s="17" t="str">
        <f t="shared" si="66"/>
        <v/>
      </c>
      <c r="BR26" s="31" t="str">
        <f t="shared" si="67"/>
        <v/>
      </c>
      <c r="BS26" s="20" t="str">
        <f t="shared" si="27"/>
        <v/>
      </c>
      <c r="BT26" s="35" t="str">
        <f t="shared" si="28"/>
        <v/>
      </c>
      <c r="BU26" s="39" t="str">
        <f t="shared" si="68"/>
        <v/>
      </c>
      <c r="BV26" s="2">
        <v>27</v>
      </c>
      <c r="BX26" s="50">
        <v>27</v>
      </c>
      <c r="BY26" s="63">
        <f t="shared" si="29"/>
        <v>0</v>
      </c>
      <c r="BZ26" s="63" t="e">
        <f t="shared" si="69"/>
        <v>#DIV/0!</v>
      </c>
      <c r="CA26" s="63" t="e">
        <f t="shared" si="70"/>
        <v>#DIV/0!</v>
      </c>
      <c r="CB26" s="64" t="e">
        <f t="shared" si="30"/>
        <v>#DIV/0!</v>
      </c>
      <c r="CC26" s="65" t="e">
        <f t="shared" si="71"/>
        <v>#DIV/0!</v>
      </c>
      <c r="CD26" s="52" t="e">
        <f t="shared" si="72"/>
        <v>#DIV/0!</v>
      </c>
      <c r="CE26" s="13" t="e">
        <f t="shared" si="31"/>
        <v>#DIV/0!</v>
      </c>
      <c r="CF26" s="14" t="e">
        <f t="shared" si="32"/>
        <v>#DIV/0!</v>
      </c>
      <c r="CG26" s="53" t="e">
        <f t="shared" si="73"/>
        <v>#DIV/0!</v>
      </c>
      <c r="CH26" s="12"/>
      <c r="CI26" s="50">
        <v>27</v>
      </c>
      <c r="CJ26" s="63">
        <f t="shared" si="74"/>
        <v>0</v>
      </c>
      <c r="CK26" s="63" t="e">
        <f t="shared" si="75"/>
        <v>#DIV/0!</v>
      </c>
      <c r="CL26" s="63" t="e">
        <f t="shared" si="76"/>
        <v>#DIV/0!</v>
      </c>
      <c r="CM26" s="63" t="e">
        <f t="shared" si="77"/>
        <v>#DIV/0!</v>
      </c>
      <c r="CN26" s="73" t="e">
        <f t="shared" si="78"/>
        <v>#DIV/0!</v>
      </c>
      <c r="CO26" s="63" t="e">
        <f t="shared" si="79"/>
        <v>#DIV/0!</v>
      </c>
      <c r="CP26" s="325" t="e">
        <f t="shared" si="80"/>
        <v>#DIV/0!</v>
      </c>
    </row>
    <row r="27" spans="1:94" ht="15" customHeight="1">
      <c r="A27" s="2">
        <v>28</v>
      </c>
      <c r="B27" s="22">
        <f t="shared" si="0"/>
        <v>0</v>
      </c>
      <c r="C27" s="15" t="e">
        <f t="shared" si="33"/>
        <v>#DIV/0!</v>
      </c>
      <c r="D27" s="77" t="e">
        <f t="shared" si="34"/>
        <v>#DIV/0!</v>
      </c>
      <c r="E27" s="16" t="e">
        <f t="shared" si="35"/>
        <v>#DIV/0!</v>
      </c>
      <c r="F27" s="17" t="e">
        <f t="shared" si="36"/>
        <v>#DIV/0!</v>
      </c>
      <c r="G27" s="31" t="e">
        <f t="shared" si="37"/>
        <v>#DIV/0!</v>
      </c>
      <c r="H27" s="20" t="e">
        <f t="shared" si="38"/>
        <v>#DIV/0!</v>
      </c>
      <c r="I27" s="35" t="e">
        <f t="shared" si="39"/>
        <v>#DIV/0!</v>
      </c>
      <c r="J27" s="39" t="e">
        <f t="shared" si="40"/>
        <v>#DIV/0!</v>
      </c>
      <c r="K27" s="310">
        <v>28</v>
      </c>
      <c r="L27" s="23" t="str">
        <f t="shared" si="1"/>
        <v/>
      </c>
      <c r="M27" s="20" t="str">
        <f t="shared" si="2"/>
        <v/>
      </c>
      <c r="N27" s="16" t="str">
        <f t="shared" si="41"/>
        <v/>
      </c>
      <c r="O27" s="17" t="str">
        <f t="shared" si="42"/>
        <v/>
      </c>
      <c r="P27" s="31" t="str">
        <f t="shared" si="43"/>
        <v/>
      </c>
      <c r="Q27" s="20" t="str">
        <f t="shared" si="3"/>
        <v/>
      </c>
      <c r="R27" s="35" t="str">
        <f t="shared" si="4"/>
        <v/>
      </c>
      <c r="S27" s="39" t="str">
        <f t="shared" si="44"/>
        <v/>
      </c>
      <c r="T27" s="310">
        <v>28</v>
      </c>
      <c r="U27" s="23" t="str">
        <f t="shared" si="5"/>
        <v/>
      </c>
      <c r="V27" s="20" t="str">
        <f t="shared" si="6"/>
        <v/>
      </c>
      <c r="W27" s="21" t="str">
        <f t="shared" si="45"/>
        <v/>
      </c>
      <c r="X27" s="17" t="str">
        <f t="shared" si="46"/>
        <v/>
      </c>
      <c r="Y27" s="31" t="str">
        <f t="shared" si="47"/>
        <v/>
      </c>
      <c r="Z27" s="20" t="str">
        <f t="shared" si="7"/>
        <v/>
      </c>
      <c r="AA27" s="35" t="str">
        <f t="shared" si="8"/>
        <v/>
      </c>
      <c r="AB27" s="39" t="str">
        <f t="shared" si="48"/>
        <v/>
      </c>
      <c r="AC27" s="310">
        <v>28</v>
      </c>
      <c r="AD27" s="23" t="str">
        <f t="shared" si="9"/>
        <v/>
      </c>
      <c r="AE27" s="20" t="str">
        <f t="shared" si="10"/>
        <v/>
      </c>
      <c r="AF27" s="21" t="str">
        <f t="shared" si="49"/>
        <v/>
      </c>
      <c r="AG27" s="17" t="str">
        <f t="shared" si="50"/>
        <v/>
      </c>
      <c r="AH27" s="31" t="str">
        <f t="shared" si="51"/>
        <v/>
      </c>
      <c r="AI27" s="20" t="str">
        <f t="shared" si="11"/>
        <v/>
      </c>
      <c r="AJ27" s="35" t="str">
        <f t="shared" si="12"/>
        <v/>
      </c>
      <c r="AK27" s="39" t="str">
        <f t="shared" si="52"/>
        <v/>
      </c>
      <c r="AL27" s="310">
        <v>28</v>
      </c>
      <c r="AM27" s="23" t="str">
        <f t="shared" si="13"/>
        <v/>
      </c>
      <c r="AN27" s="20" t="str">
        <f t="shared" si="14"/>
        <v/>
      </c>
      <c r="AO27" s="21" t="str">
        <f t="shared" si="53"/>
        <v/>
      </c>
      <c r="AP27" s="17" t="str">
        <f t="shared" si="54"/>
        <v/>
      </c>
      <c r="AQ27" s="31" t="str">
        <f t="shared" si="55"/>
        <v/>
      </c>
      <c r="AR27" s="20" t="str">
        <f t="shared" si="15"/>
        <v/>
      </c>
      <c r="AS27" s="35" t="str">
        <f t="shared" si="16"/>
        <v/>
      </c>
      <c r="AT27" s="39" t="str">
        <f t="shared" si="56"/>
        <v/>
      </c>
      <c r="AU27" s="310">
        <v>28</v>
      </c>
      <c r="AV27" s="23" t="str">
        <f t="shared" si="17"/>
        <v/>
      </c>
      <c r="AW27" s="20" t="str">
        <f t="shared" si="18"/>
        <v/>
      </c>
      <c r="AX27" s="21" t="str">
        <f t="shared" si="57"/>
        <v/>
      </c>
      <c r="AY27" s="17" t="str">
        <f t="shared" si="58"/>
        <v/>
      </c>
      <c r="AZ27" s="31" t="str">
        <f t="shared" si="59"/>
        <v/>
      </c>
      <c r="BA27" s="20" t="str">
        <f t="shared" si="19"/>
        <v/>
      </c>
      <c r="BB27" s="35" t="str">
        <f t="shared" si="20"/>
        <v/>
      </c>
      <c r="BC27" s="39" t="str">
        <f t="shared" si="60"/>
        <v/>
      </c>
      <c r="BD27" s="310">
        <v>28</v>
      </c>
      <c r="BE27" s="23" t="str">
        <f t="shared" si="21"/>
        <v/>
      </c>
      <c r="BF27" s="20" t="str">
        <f t="shared" si="22"/>
        <v/>
      </c>
      <c r="BG27" s="21" t="str">
        <f t="shared" si="61"/>
        <v/>
      </c>
      <c r="BH27" s="17" t="str">
        <f t="shared" si="62"/>
        <v/>
      </c>
      <c r="BI27" s="31" t="str">
        <f t="shared" si="63"/>
        <v/>
      </c>
      <c r="BJ27" s="20" t="str">
        <f t="shared" si="23"/>
        <v/>
      </c>
      <c r="BK27" s="35" t="str">
        <f t="shared" si="24"/>
        <v/>
      </c>
      <c r="BL27" s="39" t="str">
        <f t="shared" si="64"/>
        <v/>
      </c>
      <c r="BM27" s="310">
        <v>28</v>
      </c>
      <c r="BN27" s="23" t="str">
        <f t="shared" si="25"/>
        <v/>
      </c>
      <c r="BO27" s="20" t="str">
        <f t="shared" si="26"/>
        <v/>
      </c>
      <c r="BP27" s="21" t="str">
        <f t="shared" si="65"/>
        <v/>
      </c>
      <c r="BQ27" s="17" t="str">
        <f t="shared" si="66"/>
        <v/>
      </c>
      <c r="BR27" s="31" t="str">
        <f t="shared" si="67"/>
        <v/>
      </c>
      <c r="BS27" s="20" t="str">
        <f t="shared" si="27"/>
        <v/>
      </c>
      <c r="BT27" s="35" t="str">
        <f t="shared" si="28"/>
        <v/>
      </c>
      <c r="BU27" s="39" t="str">
        <f t="shared" si="68"/>
        <v/>
      </c>
      <c r="BV27" s="2">
        <v>28</v>
      </c>
      <c r="BX27" s="50">
        <v>28</v>
      </c>
      <c r="BY27" s="63">
        <f t="shared" si="29"/>
        <v>0</v>
      </c>
      <c r="BZ27" s="63" t="e">
        <f t="shared" si="69"/>
        <v>#DIV/0!</v>
      </c>
      <c r="CA27" s="63" t="e">
        <f t="shared" si="70"/>
        <v>#DIV/0!</v>
      </c>
      <c r="CB27" s="64" t="e">
        <f t="shared" si="30"/>
        <v>#DIV/0!</v>
      </c>
      <c r="CC27" s="65" t="e">
        <f t="shared" si="71"/>
        <v>#DIV/0!</v>
      </c>
      <c r="CD27" s="52" t="e">
        <f t="shared" si="72"/>
        <v>#DIV/0!</v>
      </c>
      <c r="CE27" s="13" t="e">
        <f t="shared" si="31"/>
        <v>#DIV/0!</v>
      </c>
      <c r="CF27" s="14" t="e">
        <f t="shared" si="32"/>
        <v>#DIV/0!</v>
      </c>
      <c r="CG27" s="53" t="e">
        <f t="shared" si="73"/>
        <v>#DIV/0!</v>
      </c>
      <c r="CH27" s="12"/>
      <c r="CI27" s="50">
        <v>28</v>
      </c>
      <c r="CJ27" s="63">
        <f t="shared" si="74"/>
        <v>0</v>
      </c>
      <c r="CK27" s="63" t="e">
        <f t="shared" si="75"/>
        <v>#DIV/0!</v>
      </c>
      <c r="CL27" s="63" t="e">
        <f t="shared" si="76"/>
        <v>#DIV/0!</v>
      </c>
      <c r="CM27" s="63" t="e">
        <f t="shared" si="77"/>
        <v>#DIV/0!</v>
      </c>
      <c r="CN27" s="73" t="e">
        <f t="shared" si="78"/>
        <v>#DIV/0!</v>
      </c>
      <c r="CO27" s="63" t="e">
        <f t="shared" si="79"/>
        <v>#DIV/0!</v>
      </c>
      <c r="CP27" s="325" t="e">
        <f t="shared" si="80"/>
        <v>#DIV/0!</v>
      </c>
    </row>
    <row r="28" spans="1:94" ht="15" customHeight="1">
      <c r="A28" s="2">
        <v>29</v>
      </c>
      <c r="B28" s="22">
        <f t="shared" si="0"/>
        <v>0</v>
      </c>
      <c r="C28" s="15" t="e">
        <f t="shared" si="33"/>
        <v>#DIV/0!</v>
      </c>
      <c r="D28" s="77" t="e">
        <f t="shared" si="34"/>
        <v>#DIV/0!</v>
      </c>
      <c r="E28" s="16" t="e">
        <f t="shared" si="35"/>
        <v>#DIV/0!</v>
      </c>
      <c r="F28" s="17" t="e">
        <f t="shared" si="36"/>
        <v>#DIV/0!</v>
      </c>
      <c r="G28" s="31" t="e">
        <f t="shared" si="37"/>
        <v>#DIV/0!</v>
      </c>
      <c r="H28" s="20" t="e">
        <f t="shared" si="38"/>
        <v>#DIV/0!</v>
      </c>
      <c r="I28" s="35" t="e">
        <f t="shared" si="39"/>
        <v>#DIV/0!</v>
      </c>
      <c r="J28" s="39" t="e">
        <f t="shared" si="40"/>
        <v>#DIV/0!</v>
      </c>
      <c r="K28" s="310">
        <v>29</v>
      </c>
      <c r="L28" s="23" t="str">
        <f t="shared" si="1"/>
        <v/>
      </c>
      <c r="M28" s="20" t="str">
        <f t="shared" si="2"/>
        <v/>
      </c>
      <c r="N28" s="16" t="str">
        <f t="shared" si="41"/>
        <v/>
      </c>
      <c r="O28" s="17" t="str">
        <f t="shared" si="42"/>
        <v/>
      </c>
      <c r="P28" s="31" t="str">
        <f t="shared" si="43"/>
        <v/>
      </c>
      <c r="Q28" s="20" t="str">
        <f t="shared" si="3"/>
        <v/>
      </c>
      <c r="R28" s="35" t="str">
        <f t="shared" si="4"/>
        <v/>
      </c>
      <c r="S28" s="39" t="str">
        <f t="shared" si="44"/>
        <v/>
      </c>
      <c r="T28" s="310">
        <v>29</v>
      </c>
      <c r="U28" s="23" t="str">
        <f t="shared" si="5"/>
        <v/>
      </c>
      <c r="V28" s="20" t="str">
        <f t="shared" si="6"/>
        <v/>
      </c>
      <c r="W28" s="21" t="str">
        <f t="shared" si="45"/>
        <v/>
      </c>
      <c r="X28" s="17" t="str">
        <f t="shared" si="46"/>
        <v/>
      </c>
      <c r="Y28" s="31" t="str">
        <f t="shared" si="47"/>
        <v/>
      </c>
      <c r="Z28" s="20" t="str">
        <f t="shared" si="7"/>
        <v/>
      </c>
      <c r="AA28" s="35" t="str">
        <f t="shared" si="8"/>
        <v/>
      </c>
      <c r="AB28" s="39" t="str">
        <f t="shared" si="48"/>
        <v/>
      </c>
      <c r="AC28" s="310">
        <v>29</v>
      </c>
      <c r="AD28" s="23" t="str">
        <f t="shared" si="9"/>
        <v/>
      </c>
      <c r="AE28" s="20" t="str">
        <f t="shared" si="10"/>
        <v/>
      </c>
      <c r="AF28" s="21" t="str">
        <f t="shared" si="49"/>
        <v/>
      </c>
      <c r="AG28" s="17" t="str">
        <f t="shared" si="50"/>
        <v/>
      </c>
      <c r="AH28" s="31" t="str">
        <f t="shared" si="51"/>
        <v/>
      </c>
      <c r="AI28" s="20" t="str">
        <f t="shared" si="11"/>
        <v/>
      </c>
      <c r="AJ28" s="35" t="str">
        <f t="shared" si="12"/>
        <v/>
      </c>
      <c r="AK28" s="39" t="str">
        <f t="shared" si="52"/>
        <v/>
      </c>
      <c r="AL28" s="310">
        <v>29</v>
      </c>
      <c r="AM28" s="23" t="str">
        <f t="shared" si="13"/>
        <v/>
      </c>
      <c r="AN28" s="20" t="str">
        <f t="shared" si="14"/>
        <v/>
      </c>
      <c r="AO28" s="21" t="str">
        <f t="shared" si="53"/>
        <v/>
      </c>
      <c r="AP28" s="17" t="str">
        <f t="shared" si="54"/>
        <v/>
      </c>
      <c r="AQ28" s="31" t="str">
        <f t="shared" si="55"/>
        <v/>
      </c>
      <c r="AR28" s="20" t="str">
        <f t="shared" si="15"/>
        <v/>
      </c>
      <c r="AS28" s="35" t="str">
        <f t="shared" si="16"/>
        <v/>
      </c>
      <c r="AT28" s="39" t="str">
        <f t="shared" si="56"/>
        <v/>
      </c>
      <c r="AU28" s="310">
        <v>29</v>
      </c>
      <c r="AV28" s="23" t="str">
        <f t="shared" si="17"/>
        <v/>
      </c>
      <c r="AW28" s="20" t="str">
        <f t="shared" si="18"/>
        <v/>
      </c>
      <c r="AX28" s="21" t="str">
        <f t="shared" si="57"/>
        <v/>
      </c>
      <c r="AY28" s="17" t="str">
        <f t="shared" si="58"/>
        <v/>
      </c>
      <c r="AZ28" s="31" t="str">
        <f t="shared" si="59"/>
        <v/>
      </c>
      <c r="BA28" s="20" t="str">
        <f t="shared" si="19"/>
        <v/>
      </c>
      <c r="BB28" s="35" t="str">
        <f t="shared" si="20"/>
        <v/>
      </c>
      <c r="BC28" s="39" t="str">
        <f t="shared" si="60"/>
        <v/>
      </c>
      <c r="BD28" s="310">
        <v>29</v>
      </c>
      <c r="BE28" s="23" t="str">
        <f t="shared" si="21"/>
        <v/>
      </c>
      <c r="BF28" s="20" t="str">
        <f t="shared" si="22"/>
        <v/>
      </c>
      <c r="BG28" s="21" t="str">
        <f t="shared" si="61"/>
        <v/>
      </c>
      <c r="BH28" s="17" t="str">
        <f t="shared" si="62"/>
        <v/>
      </c>
      <c r="BI28" s="31" t="str">
        <f t="shared" si="63"/>
        <v/>
      </c>
      <c r="BJ28" s="20" t="str">
        <f t="shared" si="23"/>
        <v/>
      </c>
      <c r="BK28" s="35" t="str">
        <f t="shared" si="24"/>
        <v/>
      </c>
      <c r="BL28" s="39" t="str">
        <f t="shared" si="64"/>
        <v/>
      </c>
      <c r="BM28" s="310">
        <v>29</v>
      </c>
      <c r="BN28" s="23" t="str">
        <f t="shared" si="25"/>
        <v/>
      </c>
      <c r="BO28" s="20" t="str">
        <f t="shared" si="26"/>
        <v/>
      </c>
      <c r="BP28" s="21" t="str">
        <f t="shared" si="65"/>
        <v/>
      </c>
      <c r="BQ28" s="17" t="str">
        <f t="shared" si="66"/>
        <v/>
      </c>
      <c r="BR28" s="31" t="str">
        <f t="shared" si="67"/>
        <v/>
      </c>
      <c r="BS28" s="20" t="str">
        <f t="shared" si="27"/>
        <v/>
      </c>
      <c r="BT28" s="35" t="str">
        <f t="shared" si="28"/>
        <v/>
      </c>
      <c r="BU28" s="39" t="str">
        <f t="shared" si="68"/>
        <v/>
      </c>
      <c r="BV28" s="2">
        <v>29</v>
      </c>
      <c r="BX28" s="50">
        <v>29</v>
      </c>
      <c r="BY28" s="63">
        <f t="shared" si="29"/>
        <v>0</v>
      </c>
      <c r="BZ28" s="63" t="e">
        <f t="shared" si="69"/>
        <v>#DIV/0!</v>
      </c>
      <c r="CA28" s="63" t="e">
        <f t="shared" si="70"/>
        <v>#DIV/0!</v>
      </c>
      <c r="CB28" s="64" t="e">
        <f t="shared" si="30"/>
        <v>#DIV/0!</v>
      </c>
      <c r="CC28" s="65" t="e">
        <f t="shared" si="71"/>
        <v>#DIV/0!</v>
      </c>
      <c r="CD28" s="52" t="e">
        <f t="shared" si="72"/>
        <v>#DIV/0!</v>
      </c>
      <c r="CE28" s="13" t="e">
        <f t="shared" si="31"/>
        <v>#DIV/0!</v>
      </c>
      <c r="CF28" s="14" t="e">
        <f t="shared" si="32"/>
        <v>#DIV/0!</v>
      </c>
      <c r="CG28" s="53" t="e">
        <f t="shared" si="73"/>
        <v>#DIV/0!</v>
      </c>
      <c r="CH28" s="12"/>
      <c r="CI28" s="50">
        <v>29</v>
      </c>
      <c r="CJ28" s="63">
        <f t="shared" si="74"/>
        <v>0</v>
      </c>
      <c r="CK28" s="63" t="e">
        <f t="shared" si="75"/>
        <v>#DIV/0!</v>
      </c>
      <c r="CL28" s="63" t="e">
        <f t="shared" si="76"/>
        <v>#DIV/0!</v>
      </c>
      <c r="CM28" s="63" t="e">
        <f t="shared" si="77"/>
        <v>#DIV/0!</v>
      </c>
      <c r="CN28" s="73" t="e">
        <f t="shared" si="78"/>
        <v>#DIV/0!</v>
      </c>
      <c r="CO28" s="63" t="e">
        <f t="shared" si="79"/>
        <v>#DIV/0!</v>
      </c>
      <c r="CP28" s="325" t="e">
        <f t="shared" si="80"/>
        <v>#DIV/0!</v>
      </c>
    </row>
    <row r="29" spans="1:94" ht="15" customHeight="1" thickBot="1">
      <c r="A29" s="3">
        <v>30</v>
      </c>
      <c r="B29" s="24">
        <f t="shared" si="0"/>
        <v>0</v>
      </c>
      <c r="C29" s="42" t="e">
        <f t="shared" si="33"/>
        <v>#DIV/0!</v>
      </c>
      <c r="D29" s="205" t="e">
        <f t="shared" si="34"/>
        <v>#DIV/0!</v>
      </c>
      <c r="E29" s="206" t="e">
        <f t="shared" si="35"/>
        <v>#DIV/0!</v>
      </c>
      <c r="F29" s="43" t="e">
        <f t="shared" si="36"/>
        <v>#DIV/0!</v>
      </c>
      <c r="G29" s="191" t="e">
        <f t="shared" si="37"/>
        <v>#DIV/0!</v>
      </c>
      <c r="H29" s="25" t="e">
        <f t="shared" si="38"/>
        <v>#DIV/0!</v>
      </c>
      <c r="I29" s="34" t="e">
        <f t="shared" si="39"/>
        <v>#DIV/0!</v>
      </c>
      <c r="J29" s="192" t="e">
        <f t="shared" si="40"/>
        <v>#DIV/0!</v>
      </c>
      <c r="K29" s="310">
        <v>30</v>
      </c>
      <c r="L29" s="28" t="str">
        <f t="shared" si="1"/>
        <v/>
      </c>
      <c r="M29" s="25" t="str">
        <f t="shared" si="2"/>
        <v/>
      </c>
      <c r="N29" s="206" t="str">
        <f t="shared" si="41"/>
        <v/>
      </c>
      <c r="O29" s="43" t="str">
        <f t="shared" si="42"/>
        <v/>
      </c>
      <c r="P29" s="191" t="str">
        <f t="shared" si="43"/>
        <v/>
      </c>
      <c r="Q29" s="25" t="str">
        <f t="shared" si="3"/>
        <v/>
      </c>
      <c r="R29" s="34" t="str">
        <f t="shared" si="4"/>
        <v/>
      </c>
      <c r="S29" s="192" t="str">
        <f t="shared" si="44"/>
        <v/>
      </c>
      <c r="T29" s="310">
        <v>30</v>
      </c>
      <c r="U29" s="28" t="str">
        <f t="shared" si="5"/>
        <v/>
      </c>
      <c r="V29" s="25" t="str">
        <f t="shared" si="6"/>
        <v/>
      </c>
      <c r="W29" s="26" t="str">
        <f t="shared" si="45"/>
        <v/>
      </c>
      <c r="X29" s="43" t="str">
        <f t="shared" si="46"/>
        <v/>
      </c>
      <c r="Y29" s="191" t="str">
        <f t="shared" si="47"/>
        <v/>
      </c>
      <c r="Z29" s="25" t="str">
        <f t="shared" si="7"/>
        <v/>
      </c>
      <c r="AA29" s="34" t="str">
        <f t="shared" si="8"/>
        <v/>
      </c>
      <c r="AB29" s="192" t="str">
        <f t="shared" si="48"/>
        <v/>
      </c>
      <c r="AC29" s="310">
        <v>30</v>
      </c>
      <c r="AD29" s="28" t="str">
        <f t="shared" si="9"/>
        <v/>
      </c>
      <c r="AE29" s="25" t="str">
        <f t="shared" si="10"/>
        <v/>
      </c>
      <c r="AF29" s="26" t="str">
        <f t="shared" si="49"/>
        <v/>
      </c>
      <c r="AG29" s="43" t="str">
        <f t="shared" si="50"/>
        <v/>
      </c>
      <c r="AH29" s="191" t="str">
        <f t="shared" si="51"/>
        <v/>
      </c>
      <c r="AI29" s="25" t="str">
        <f t="shared" si="11"/>
        <v/>
      </c>
      <c r="AJ29" s="34" t="str">
        <f t="shared" si="12"/>
        <v/>
      </c>
      <c r="AK29" s="192" t="str">
        <f t="shared" si="52"/>
        <v/>
      </c>
      <c r="AL29" s="310">
        <v>30</v>
      </c>
      <c r="AM29" s="28" t="str">
        <f t="shared" si="13"/>
        <v/>
      </c>
      <c r="AN29" s="25" t="str">
        <f t="shared" si="14"/>
        <v/>
      </c>
      <c r="AO29" s="26" t="str">
        <f t="shared" si="53"/>
        <v/>
      </c>
      <c r="AP29" s="43" t="str">
        <f t="shared" si="54"/>
        <v/>
      </c>
      <c r="AQ29" s="191" t="str">
        <f t="shared" si="55"/>
        <v/>
      </c>
      <c r="AR29" s="25" t="str">
        <f t="shared" si="15"/>
        <v/>
      </c>
      <c r="AS29" s="34" t="str">
        <f t="shared" si="16"/>
        <v/>
      </c>
      <c r="AT29" s="192" t="str">
        <f t="shared" si="56"/>
        <v/>
      </c>
      <c r="AU29" s="310">
        <v>30</v>
      </c>
      <c r="AV29" s="28" t="str">
        <f t="shared" si="17"/>
        <v/>
      </c>
      <c r="AW29" s="25" t="str">
        <f t="shared" si="18"/>
        <v/>
      </c>
      <c r="AX29" s="26" t="str">
        <f t="shared" si="57"/>
        <v/>
      </c>
      <c r="AY29" s="43" t="str">
        <f t="shared" si="58"/>
        <v/>
      </c>
      <c r="AZ29" s="191" t="str">
        <f t="shared" si="59"/>
        <v/>
      </c>
      <c r="BA29" s="25" t="str">
        <f t="shared" si="19"/>
        <v/>
      </c>
      <c r="BB29" s="34" t="str">
        <f t="shared" si="20"/>
        <v/>
      </c>
      <c r="BC29" s="192" t="str">
        <f t="shared" si="60"/>
        <v/>
      </c>
      <c r="BD29" s="310">
        <v>30</v>
      </c>
      <c r="BE29" s="28" t="str">
        <f t="shared" si="21"/>
        <v/>
      </c>
      <c r="BF29" s="25" t="str">
        <f t="shared" si="22"/>
        <v/>
      </c>
      <c r="BG29" s="26" t="str">
        <f t="shared" si="61"/>
        <v/>
      </c>
      <c r="BH29" s="43" t="str">
        <f t="shared" si="62"/>
        <v/>
      </c>
      <c r="BI29" s="191" t="str">
        <f t="shared" si="63"/>
        <v/>
      </c>
      <c r="BJ29" s="25" t="str">
        <f t="shared" si="23"/>
        <v/>
      </c>
      <c r="BK29" s="34" t="str">
        <f t="shared" si="24"/>
        <v/>
      </c>
      <c r="BL29" s="192" t="str">
        <f t="shared" si="64"/>
        <v/>
      </c>
      <c r="BM29" s="310">
        <v>30</v>
      </c>
      <c r="BN29" s="28" t="str">
        <f t="shared" si="25"/>
        <v/>
      </c>
      <c r="BO29" s="25" t="str">
        <f t="shared" si="26"/>
        <v/>
      </c>
      <c r="BP29" s="26" t="str">
        <f t="shared" si="65"/>
        <v/>
      </c>
      <c r="BQ29" s="43" t="str">
        <f t="shared" si="66"/>
        <v/>
      </c>
      <c r="BR29" s="191" t="str">
        <f t="shared" si="67"/>
        <v/>
      </c>
      <c r="BS29" s="25" t="str">
        <f t="shared" si="27"/>
        <v/>
      </c>
      <c r="BT29" s="34" t="str">
        <f t="shared" si="28"/>
        <v/>
      </c>
      <c r="BU29" s="192" t="str">
        <f t="shared" si="68"/>
        <v/>
      </c>
      <c r="BV29" s="3">
        <v>30</v>
      </c>
      <c r="BX29" s="51">
        <v>30</v>
      </c>
      <c r="BY29" s="66">
        <f t="shared" si="29"/>
        <v>0</v>
      </c>
      <c r="BZ29" s="312" t="e">
        <f t="shared" si="69"/>
        <v>#DIV/0!</v>
      </c>
      <c r="CA29" s="66" t="e">
        <f t="shared" si="70"/>
        <v>#DIV/0!</v>
      </c>
      <c r="CB29" s="67" t="e">
        <f t="shared" si="30"/>
        <v>#DIV/0!</v>
      </c>
      <c r="CC29" s="68" t="e">
        <f t="shared" si="71"/>
        <v>#DIV/0!</v>
      </c>
      <c r="CD29" s="213" t="e">
        <f t="shared" si="72"/>
        <v>#DIV/0!</v>
      </c>
      <c r="CE29" s="195" t="e">
        <f t="shared" si="31"/>
        <v>#DIV/0!</v>
      </c>
      <c r="CF29" s="196" t="e">
        <f t="shared" si="32"/>
        <v>#DIV/0!</v>
      </c>
      <c r="CG29" s="214" t="e">
        <f t="shared" si="73"/>
        <v>#DIV/0!</v>
      </c>
      <c r="CH29" s="12"/>
      <c r="CI29" s="51">
        <v>30</v>
      </c>
      <c r="CJ29" s="66">
        <f t="shared" si="74"/>
        <v>0</v>
      </c>
      <c r="CK29" s="66" t="e">
        <f t="shared" si="75"/>
        <v>#DIV/0!</v>
      </c>
      <c r="CL29" s="66" t="e">
        <f t="shared" si="76"/>
        <v>#DIV/0!</v>
      </c>
      <c r="CM29" s="66" t="e">
        <f t="shared" si="77"/>
        <v>#DIV/0!</v>
      </c>
      <c r="CN29" s="74" t="e">
        <f t="shared" si="78"/>
        <v>#DIV/0!</v>
      </c>
      <c r="CO29" s="66" t="e">
        <f t="shared" si="79"/>
        <v>#DIV/0!</v>
      </c>
      <c r="CP29" s="326" t="e">
        <f t="shared" si="80"/>
        <v>#DIV/0!</v>
      </c>
    </row>
    <row r="30" spans="1:94" ht="15" customHeight="1">
      <c r="A30" s="1">
        <v>31</v>
      </c>
      <c r="B30" s="18">
        <f t="shared" si="0"/>
        <v>0</v>
      </c>
      <c r="C30" s="15" t="e">
        <f t="shared" si="33"/>
        <v>#DIV/0!</v>
      </c>
      <c r="D30" s="77" t="e">
        <f t="shared" si="34"/>
        <v>#DIV/0!</v>
      </c>
      <c r="E30" s="16" t="e">
        <f t="shared" si="35"/>
        <v>#DIV/0!</v>
      </c>
      <c r="F30" s="17" t="e">
        <f t="shared" si="36"/>
        <v>#DIV/0!</v>
      </c>
      <c r="G30" s="31" t="e">
        <f t="shared" si="37"/>
        <v>#DIV/0!</v>
      </c>
      <c r="H30" s="15" t="e">
        <f t="shared" si="38"/>
        <v>#DIV/0!</v>
      </c>
      <c r="I30" s="32" t="e">
        <f t="shared" si="39"/>
        <v>#DIV/0!</v>
      </c>
      <c r="J30" s="29" t="e">
        <f t="shared" si="40"/>
        <v>#DIV/0!</v>
      </c>
      <c r="K30" s="310">
        <v>31</v>
      </c>
      <c r="L30" s="19" t="str">
        <f t="shared" si="1"/>
        <v/>
      </c>
      <c r="M30" s="15" t="str">
        <f t="shared" si="2"/>
        <v/>
      </c>
      <c r="N30" s="16" t="str">
        <f t="shared" si="41"/>
        <v/>
      </c>
      <c r="O30" s="17" t="str">
        <f t="shared" si="42"/>
        <v/>
      </c>
      <c r="P30" s="31" t="str">
        <f t="shared" si="43"/>
        <v/>
      </c>
      <c r="Q30" s="15" t="str">
        <f t="shared" si="3"/>
        <v/>
      </c>
      <c r="R30" s="32" t="str">
        <f t="shared" si="4"/>
        <v/>
      </c>
      <c r="S30" s="29" t="str">
        <f t="shared" si="44"/>
        <v/>
      </c>
      <c r="T30" s="310">
        <v>31</v>
      </c>
      <c r="U30" s="19" t="str">
        <f t="shared" si="5"/>
        <v/>
      </c>
      <c r="V30" s="15" t="str">
        <f t="shared" si="6"/>
        <v/>
      </c>
      <c r="W30" s="16" t="str">
        <f t="shared" si="45"/>
        <v/>
      </c>
      <c r="X30" s="17" t="str">
        <f t="shared" si="46"/>
        <v/>
      </c>
      <c r="Y30" s="31" t="str">
        <f t="shared" si="47"/>
        <v/>
      </c>
      <c r="Z30" s="15" t="str">
        <f t="shared" si="7"/>
        <v/>
      </c>
      <c r="AA30" s="32" t="str">
        <f t="shared" si="8"/>
        <v/>
      </c>
      <c r="AB30" s="29" t="str">
        <f t="shared" si="48"/>
        <v/>
      </c>
      <c r="AC30" s="310">
        <v>31</v>
      </c>
      <c r="AD30" s="19" t="str">
        <f t="shared" si="9"/>
        <v/>
      </c>
      <c r="AE30" s="15" t="str">
        <f t="shared" si="10"/>
        <v/>
      </c>
      <c r="AF30" s="16" t="str">
        <f t="shared" si="49"/>
        <v/>
      </c>
      <c r="AG30" s="17" t="str">
        <f t="shared" si="50"/>
        <v/>
      </c>
      <c r="AH30" s="31" t="str">
        <f t="shared" si="51"/>
        <v/>
      </c>
      <c r="AI30" s="15" t="str">
        <f t="shared" si="11"/>
        <v/>
      </c>
      <c r="AJ30" s="32" t="str">
        <f t="shared" si="12"/>
        <v/>
      </c>
      <c r="AK30" s="29" t="str">
        <f t="shared" si="52"/>
        <v/>
      </c>
      <c r="AL30" s="310">
        <v>31</v>
      </c>
      <c r="AM30" s="19" t="str">
        <f t="shared" si="13"/>
        <v/>
      </c>
      <c r="AN30" s="15" t="str">
        <f t="shared" si="14"/>
        <v/>
      </c>
      <c r="AO30" s="16" t="str">
        <f t="shared" si="53"/>
        <v/>
      </c>
      <c r="AP30" s="17" t="str">
        <f t="shared" si="54"/>
        <v/>
      </c>
      <c r="AQ30" s="31" t="str">
        <f t="shared" si="55"/>
        <v/>
      </c>
      <c r="AR30" s="15" t="str">
        <f t="shared" si="15"/>
        <v/>
      </c>
      <c r="AS30" s="32" t="str">
        <f t="shared" si="16"/>
        <v/>
      </c>
      <c r="AT30" s="29" t="str">
        <f t="shared" si="56"/>
        <v/>
      </c>
      <c r="AU30" s="310">
        <v>31</v>
      </c>
      <c r="AV30" s="19" t="str">
        <f t="shared" si="17"/>
        <v/>
      </c>
      <c r="AW30" s="15" t="str">
        <f t="shared" si="18"/>
        <v/>
      </c>
      <c r="AX30" s="16" t="str">
        <f t="shared" si="57"/>
        <v/>
      </c>
      <c r="AY30" s="17" t="str">
        <f t="shared" si="58"/>
        <v/>
      </c>
      <c r="AZ30" s="31" t="str">
        <f t="shared" si="59"/>
        <v/>
      </c>
      <c r="BA30" s="15" t="str">
        <f t="shared" si="19"/>
        <v/>
      </c>
      <c r="BB30" s="32" t="str">
        <f t="shared" si="20"/>
        <v/>
      </c>
      <c r="BC30" s="29" t="str">
        <f t="shared" si="60"/>
        <v/>
      </c>
      <c r="BD30" s="310">
        <v>31</v>
      </c>
      <c r="BE30" s="19" t="str">
        <f t="shared" si="21"/>
        <v/>
      </c>
      <c r="BF30" s="15" t="str">
        <f t="shared" si="22"/>
        <v/>
      </c>
      <c r="BG30" s="16" t="str">
        <f t="shared" si="61"/>
        <v/>
      </c>
      <c r="BH30" s="17" t="str">
        <f t="shared" si="62"/>
        <v/>
      </c>
      <c r="BI30" s="31" t="str">
        <f t="shared" si="63"/>
        <v/>
      </c>
      <c r="BJ30" s="15" t="str">
        <f t="shared" si="23"/>
        <v/>
      </c>
      <c r="BK30" s="32" t="str">
        <f t="shared" si="24"/>
        <v/>
      </c>
      <c r="BL30" s="29" t="str">
        <f t="shared" si="64"/>
        <v/>
      </c>
      <c r="BM30" s="310">
        <v>31</v>
      </c>
      <c r="BN30" s="19" t="str">
        <f t="shared" si="25"/>
        <v/>
      </c>
      <c r="BO30" s="15" t="str">
        <f t="shared" si="26"/>
        <v/>
      </c>
      <c r="BP30" s="16" t="str">
        <f t="shared" si="65"/>
        <v/>
      </c>
      <c r="BQ30" s="17" t="str">
        <f t="shared" si="66"/>
        <v/>
      </c>
      <c r="BR30" s="31" t="str">
        <f t="shared" si="67"/>
        <v/>
      </c>
      <c r="BS30" s="15" t="str">
        <f t="shared" si="27"/>
        <v/>
      </c>
      <c r="BT30" s="32" t="str">
        <f t="shared" si="28"/>
        <v/>
      </c>
      <c r="BU30" s="29" t="str">
        <f t="shared" si="68"/>
        <v/>
      </c>
      <c r="BV30" s="1">
        <v>31</v>
      </c>
      <c r="BX30" s="49">
        <v>31</v>
      </c>
      <c r="BY30" s="60">
        <f t="shared" si="29"/>
        <v>0</v>
      </c>
      <c r="BZ30" s="311" t="e">
        <f t="shared" si="69"/>
        <v>#DIV/0!</v>
      </c>
      <c r="CA30" s="60" t="e">
        <f t="shared" si="70"/>
        <v>#DIV/0!</v>
      </c>
      <c r="CB30" s="61" t="e">
        <f t="shared" si="30"/>
        <v>#DIV/0!</v>
      </c>
      <c r="CC30" s="62" t="e">
        <f t="shared" si="71"/>
        <v>#DIV/0!</v>
      </c>
      <c r="CD30" s="209" t="e">
        <f t="shared" si="72"/>
        <v>#DIV/0!</v>
      </c>
      <c r="CE30" s="193" t="e">
        <f t="shared" si="31"/>
        <v>#DIV/0!</v>
      </c>
      <c r="CF30" s="194" t="e">
        <f t="shared" si="32"/>
        <v>#DIV/0!</v>
      </c>
      <c r="CG30" s="215" t="e">
        <f t="shared" si="73"/>
        <v>#DIV/0!</v>
      </c>
      <c r="CH30" s="12"/>
      <c r="CI30" s="49">
        <v>31</v>
      </c>
      <c r="CJ30" s="60">
        <f t="shared" si="74"/>
        <v>0</v>
      </c>
      <c r="CK30" s="60" t="e">
        <f t="shared" si="75"/>
        <v>#DIV/0!</v>
      </c>
      <c r="CL30" s="60" t="e">
        <f t="shared" si="76"/>
        <v>#DIV/0!</v>
      </c>
      <c r="CM30" s="60" t="e">
        <f t="shared" si="77"/>
        <v>#DIV/0!</v>
      </c>
      <c r="CN30" s="72" t="e">
        <f t="shared" si="78"/>
        <v>#DIV/0!</v>
      </c>
      <c r="CO30" s="60" t="e">
        <f t="shared" si="79"/>
        <v>#DIV/0!</v>
      </c>
      <c r="CP30" s="324" t="e">
        <f t="shared" si="80"/>
        <v>#DIV/0!</v>
      </c>
    </row>
    <row r="31" spans="1:94" ht="15" customHeight="1">
      <c r="A31" s="2">
        <v>32</v>
      </c>
      <c r="B31" s="22">
        <f t="shared" si="0"/>
        <v>0</v>
      </c>
      <c r="C31" s="15" t="e">
        <f t="shared" si="33"/>
        <v>#DIV/0!</v>
      </c>
      <c r="D31" s="77" t="e">
        <f t="shared" si="34"/>
        <v>#DIV/0!</v>
      </c>
      <c r="E31" s="16" t="e">
        <f t="shared" si="35"/>
        <v>#DIV/0!</v>
      </c>
      <c r="F31" s="17" t="e">
        <f t="shared" si="36"/>
        <v>#DIV/0!</v>
      </c>
      <c r="G31" s="31" t="e">
        <f t="shared" si="37"/>
        <v>#DIV/0!</v>
      </c>
      <c r="H31" s="20" t="e">
        <f t="shared" si="38"/>
        <v>#DIV/0!</v>
      </c>
      <c r="I31" s="35" t="e">
        <f t="shared" si="39"/>
        <v>#DIV/0!</v>
      </c>
      <c r="J31" s="29" t="e">
        <f t="shared" si="40"/>
        <v>#DIV/0!</v>
      </c>
      <c r="K31" s="310">
        <v>32</v>
      </c>
      <c r="L31" s="23" t="str">
        <f t="shared" si="1"/>
        <v/>
      </c>
      <c r="M31" s="20" t="str">
        <f t="shared" si="2"/>
        <v/>
      </c>
      <c r="N31" s="16" t="str">
        <f t="shared" si="41"/>
        <v/>
      </c>
      <c r="O31" s="17" t="str">
        <f t="shared" si="42"/>
        <v/>
      </c>
      <c r="P31" s="31" t="str">
        <f t="shared" si="43"/>
        <v/>
      </c>
      <c r="Q31" s="20" t="str">
        <f t="shared" si="3"/>
        <v/>
      </c>
      <c r="R31" s="35" t="str">
        <f t="shared" si="4"/>
        <v/>
      </c>
      <c r="S31" s="29" t="str">
        <f t="shared" si="44"/>
        <v/>
      </c>
      <c r="T31" s="310">
        <v>32</v>
      </c>
      <c r="U31" s="23" t="str">
        <f t="shared" si="5"/>
        <v/>
      </c>
      <c r="V31" s="20" t="str">
        <f t="shared" si="6"/>
        <v/>
      </c>
      <c r="W31" s="21" t="str">
        <f t="shared" si="45"/>
        <v/>
      </c>
      <c r="X31" s="17" t="str">
        <f t="shared" si="46"/>
        <v/>
      </c>
      <c r="Y31" s="31" t="str">
        <f t="shared" si="47"/>
        <v/>
      </c>
      <c r="Z31" s="20" t="str">
        <f t="shared" si="7"/>
        <v/>
      </c>
      <c r="AA31" s="35" t="str">
        <f t="shared" si="8"/>
        <v/>
      </c>
      <c r="AB31" s="29" t="str">
        <f t="shared" si="48"/>
        <v/>
      </c>
      <c r="AC31" s="310">
        <v>32</v>
      </c>
      <c r="AD31" s="23" t="str">
        <f t="shared" si="9"/>
        <v/>
      </c>
      <c r="AE31" s="20" t="str">
        <f t="shared" si="10"/>
        <v/>
      </c>
      <c r="AF31" s="21" t="str">
        <f t="shared" si="49"/>
        <v/>
      </c>
      <c r="AG31" s="17" t="str">
        <f t="shared" si="50"/>
        <v/>
      </c>
      <c r="AH31" s="31" t="str">
        <f t="shared" si="51"/>
        <v/>
      </c>
      <c r="AI31" s="20" t="str">
        <f t="shared" si="11"/>
        <v/>
      </c>
      <c r="AJ31" s="35" t="str">
        <f t="shared" si="12"/>
        <v/>
      </c>
      <c r="AK31" s="29" t="str">
        <f t="shared" si="52"/>
        <v/>
      </c>
      <c r="AL31" s="310">
        <v>32</v>
      </c>
      <c r="AM31" s="23" t="str">
        <f t="shared" si="13"/>
        <v/>
      </c>
      <c r="AN31" s="20" t="str">
        <f t="shared" si="14"/>
        <v/>
      </c>
      <c r="AO31" s="21" t="str">
        <f t="shared" si="53"/>
        <v/>
      </c>
      <c r="AP31" s="17" t="str">
        <f t="shared" si="54"/>
        <v/>
      </c>
      <c r="AQ31" s="31" t="str">
        <f t="shared" si="55"/>
        <v/>
      </c>
      <c r="AR31" s="20" t="str">
        <f t="shared" si="15"/>
        <v/>
      </c>
      <c r="AS31" s="35" t="str">
        <f t="shared" si="16"/>
        <v/>
      </c>
      <c r="AT31" s="29" t="str">
        <f t="shared" si="56"/>
        <v/>
      </c>
      <c r="AU31" s="310">
        <v>32</v>
      </c>
      <c r="AV31" s="23" t="str">
        <f t="shared" si="17"/>
        <v/>
      </c>
      <c r="AW31" s="20" t="str">
        <f t="shared" si="18"/>
        <v/>
      </c>
      <c r="AX31" s="21" t="str">
        <f t="shared" si="57"/>
        <v/>
      </c>
      <c r="AY31" s="17" t="str">
        <f t="shared" si="58"/>
        <v/>
      </c>
      <c r="AZ31" s="31" t="str">
        <f t="shared" si="59"/>
        <v/>
      </c>
      <c r="BA31" s="20" t="str">
        <f t="shared" si="19"/>
        <v/>
      </c>
      <c r="BB31" s="35" t="str">
        <f t="shared" si="20"/>
        <v/>
      </c>
      <c r="BC31" s="29" t="str">
        <f t="shared" si="60"/>
        <v/>
      </c>
      <c r="BD31" s="310">
        <v>32</v>
      </c>
      <c r="BE31" s="23" t="str">
        <f t="shared" si="21"/>
        <v/>
      </c>
      <c r="BF31" s="20" t="str">
        <f t="shared" si="22"/>
        <v/>
      </c>
      <c r="BG31" s="21" t="str">
        <f t="shared" si="61"/>
        <v/>
      </c>
      <c r="BH31" s="17" t="str">
        <f t="shared" si="62"/>
        <v/>
      </c>
      <c r="BI31" s="31" t="str">
        <f t="shared" si="63"/>
        <v/>
      </c>
      <c r="BJ31" s="20" t="str">
        <f t="shared" si="23"/>
        <v/>
      </c>
      <c r="BK31" s="35" t="str">
        <f t="shared" si="24"/>
        <v/>
      </c>
      <c r="BL31" s="29" t="str">
        <f t="shared" si="64"/>
        <v/>
      </c>
      <c r="BM31" s="310">
        <v>32</v>
      </c>
      <c r="BN31" s="23" t="str">
        <f t="shared" si="25"/>
        <v/>
      </c>
      <c r="BO31" s="20" t="str">
        <f t="shared" si="26"/>
        <v/>
      </c>
      <c r="BP31" s="21" t="str">
        <f t="shared" si="65"/>
        <v/>
      </c>
      <c r="BQ31" s="17" t="str">
        <f t="shared" si="66"/>
        <v/>
      </c>
      <c r="BR31" s="31" t="str">
        <f t="shared" si="67"/>
        <v/>
      </c>
      <c r="BS31" s="20" t="str">
        <f t="shared" si="27"/>
        <v/>
      </c>
      <c r="BT31" s="35" t="str">
        <f t="shared" si="28"/>
        <v/>
      </c>
      <c r="BU31" s="29" t="str">
        <f t="shared" si="68"/>
        <v/>
      </c>
      <c r="BV31" s="2">
        <v>32</v>
      </c>
      <c r="BX31" s="50">
        <v>32</v>
      </c>
      <c r="BY31" s="63">
        <f t="shared" si="29"/>
        <v>0</v>
      </c>
      <c r="BZ31" s="63" t="e">
        <f t="shared" si="69"/>
        <v>#DIV/0!</v>
      </c>
      <c r="CA31" s="63" t="e">
        <f t="shared" si="70"/>
        <v>#DIV/0!</v>
      </c>
      <c r="CB31" s="64" t="e">
        <f t="shared" si="30"/>
        <v>#DIV/0!</v>
      </c>
      <c r="CC31" s="65" t="e">
        <f t="shared" si="71"/>
        <v>#DIV/0!</v>
      </c>
      <c r="CD31" s="52" t="e">
        <f t="shared" si="72"/>
        <v>#DIV/0!</v>
      </c>
      <c r="CE31" s="13" t="e">
        <f t="shared" si="31"/>
        <v>#DIV/0!</v>
      </c>
      <c r="CF31" s="14" t="e">
        <f t="shared" si="32"/>
        <v>#DIV/0!</v>
      </c>
      <c r="CG31" s="53" t="e">
        <f t="shared" si="73"/>
        <v>#DIV/0!</v>
      </c>
      <c r="CH31" s="12"/>
      <c r="CI31" s="50">
        <v>32</v>
      </c>
      <c r="CJ31" s="63">
        <f t="shared" si="74"/>
        <v>0</v>
      </c>
      <c r="CK31" s="63" t="e">
        <f t="shared" si="75"/>
        <v>#DIV/0!</v>
      </c>
      <c r="CL31" s="63" t="e">
        <f t="shared" si="76"/>
        <v>#DIV/0!</v>
      </c>
      <c r="CM31" s="63" t="e">
        <f t="shared" si="77"/>
        <v>#DIV/0!</v>
      </c>
      <c r="CN31" s="73" t="e">
        <f t="shared" si="78"/>
        <v>#DIV/0!</v>
      </c>
      <c r="CO31" s="63" t="e">
        <f t="shared" si="79"/>
        <v>#DIV/0!</v>
      </c>
      <c r="CP31" s="325" t="e">
        <f t="shared" si="80"/>
        <v>#DIV/0!</v>
      </c>
    </row>
    <row r="32" spans="1:94" ht="15" customHeight="1">
      <c r="A32" s="2">
        <v>33</v>
      </c>
      <c r="B32" s="22">
        <f t="shared" si="0"/>
        <v>0</v>
      </c>
      <c r="C32" s="15" t="e">
        <f t="shared" si="33"/>
        <v>#DIV/0!</v>
      </c>
      <c r="D32" s="77" t="e">
        <f t="shared" si="34"/>
        <v>#DIV/0!</v>
      </c>
      <c r="E32" s="16" t="e">
        <f t="shared" si="35"/>
        <v>#DIV/0!</v>
      </c>
      <c r="F32" s="17" t="e">
        <f t="shared" si="36"/>
        <v>#DIV/0!</v>
      </c>
      <c r="G32" s="31" t="e">
        <f t="shared" si="37"/>
        <v>#DIV/0!</v>
      </c>
      <c r="H32" s="20" t="e">
        <f t="shared" si="38"/>
        <v>#DIV/0!</v>
      </c>
      <c r="I32" s="35" t="e">
        <f t="shared" si="39"/>
        <v>#DIV/0!</v>
      </c>
      <c r="J32" s="29" t="e">
        <f t="shared" si="40"/>
        <v>#DIV/0!</v>
      </c>
      <c r="K32" s="310">
        <v>33</v>
      </c>
      <c r="L32" s="23" t="str">
        <f t="shared" si="1"/>
        <v/>
      </c>
      <c r="M32" s="20" t="str">
        <f t="shared" si="2"/>
        <v/>
      </c>
      <c r="N32" s="16" t="str">
        <f t="shared" si="41"/>
        <v/>
      </c>
      <c r="O32" s="17" t="str">
        <f t="shared" si="42"/>
        <v/>
      </c>
      <c r="P32" s="31" t="str">
        <f t="shared" si="43"/>
        <v/>
      </c>
      <c r="Q32" s="20" t="str">
        <f t="shared" si="3"/>
        <v/>
      </c>
      <c r="R32" s="35" t="str">
        <f t="shared" si="4"/>
        <v/>
      </c>
      <c r="S32" s="29" t="str">
        <f t="shared" si="44"/>
        <v/>
      </c>
      <c r="T32" s="310">
        <v>33</v>
      </c>
      <c r="U32" s="23" t="str">
        <f t="shared" si="5"/>
        <v/>
      </c>
      <c r="V32" s="20" t="str">
        <f t="shared" si="6"/>
        <v/>
      </c>
      <c r="W32" s="21" t="str">
        <f t="shared" si="45"/>
        <v/>
      </c>
      <c r="X32" s="17" t="str">
        <f t="shared" si="46"/>
        <v/>
      </c>
      <c r="Y32" s="31" t="str">
        <f t="shared" si="47"/>
        <v/>
      </c>
      <c r="Z32" s="20" t="str">
        <f t="shared" si="7"/>
        <v/>
      </c>
      <c r="AA32" s="35" t="str">
        <f t="shared" si="8"/>
        <v/>
      </c>
      <c r="AB32" s="29" t="str">
        <f t="shared" si="48"/>
        <v/>
      </c>
      <c r="AC32" s="310">
        <v>33</v>
      </c>
      <c r="AD32" s="23" t="str">
        <f t="shared" si="9"/>
        <v/>
      </c>
      <c r="AE32" s="20" t="str">
        <f t="shared" si="10"/>
        <v/>
      </c>
      <c r="AF32" s="21" t="str">
        <f t="shared" si="49"/>
        <v/>
      </c>
      <c r="AG32" s="17" t="str">
        <f t="shared" si="50"/>
        <v/>
      </c>
      <c r="AH32" s="31" t="str">
        <f t="shared" si="51"/>
        <v/>
      </c>
      <c r="AI32" s="20" t="str">
        <f t="shared" si="11"/>
        <v/>
      </c>
      <c r="AJ32" s="35" t="str">
        <f t="shared" si="12"/>
        <v/>
      </c>
      <c r="AK32" s="29" t="str">
        <f t="shared" si="52"/>
        <v/>
      </c>
      <c r="AL32" s="310">
        <v>33</v>
      </c>
      <c r="AM32" s="23" t="str">
        <f t="shared" si="13"/>
        <v/>
      </c>
      <c r="AN32" s="20" t="str">
        <f t="shared" si="14"/>
        <v/>
      </c>
      <c r="AO32" s="21" t="str">
        <f t="shared" si="53"/>
        <v/>
      </c>
      <c r="AP32" s="17" t="str">
        <f t="shared" si="54"/>
        <v/>
      </c>
      <c r="AQ32" s="31" t="str">
        <f t="shared" si="55"/>
        <v/>
      </c>
      <c r="AR32" s="20" t="str">
        <f t="shared" si="15"/>
        <v/>
      </c>
      <c r="AS32" s="35" t="str">
        <f t="shared" si="16"/>
        <v/>
      </c>
      <c r="AT32" s="29" t="str">
        <f t="shared" si="56"/>
        <v/>
      </c>
      <c r="AU32" s="310">
        <v>33</v>
      </c>
      <c r="AV32" s="23" t="str">
        <f t="shared" si="17"/>
        <v/>
      </c>
      <c r="AW32" s="20" t="str">
        <f t="shared" si="18"/>
        <v/>
      </c>
      <c r="AX32" s="21" t="str">
        <f t="shared" si="57"/>
        <v/>
      </c>
      <c r="AY32" s="17" t="str">
        <f t="shared" si="58"/>
        <v/>
      </c>
      <c r="AZ32" s="31" t="str">
        <f t="shared" si="59"/>
        <v/>
      </c>
      <c r="BA32" s="20" t="str">
        <f t="shared" si="19"/>
        <v/>
      </c>
      <c r="BB32" s="35" t="str">
        <f t="shared" si="20"/>
        <v/>
      </c>
      <c r="BC32" s="29" t="str">
        <f t="shared" si="60"/>
        <v/>
      </c>
      <c r="BD32" s="310">
        <v>33</v>
      </c>
      <c r="BE32" s="23" t="str">
        <f t="shared" si="21"/>
        <v/>
      </c>
      <c r="BF32" s="20" t="str">
        <f t="shared" si="22"/>
        <v/>
      </c>
      <c r="BG32" s="21" t="str">
        <f t="shared" si="61"/>
        <v/>
      </c>
      <c r="BH32" s="17" t="str">
        <f t="shared" si="62"/>
        <v/>
      </c>
      <c r="BI32" s="31" t="str">
        <f t="shared" si="63"/>
        <v/>
      </c>
      <c r="BJ32" s="20" t="str">
        <f t="shared" si="23"/>
        <v/>
      </c>
      <c r="BK32" s="35" t="str">
        <f t="shared" si="24"/>
        <v/>
      </c>
      <c r="BL32" s="29" t="str">
        <f t="shared" si="64"/>
        <v/>
      </c>
      <c r="BM32" s="310">
        <v>33</v>
      </c>
      <c r="BN32" s="23" t="str">
        <f t="shared" si="25"/>
        <v/>
      </c>
      <c r="BO32" s="20" t="str">
        <f t="shared" si="26"/>
        <v/>
      </c>
      <c r="BP32" s="21" t="str">
        <f t="shared" si="65"/>
        <v/>
      </c>
      <c r="BQ32" s="17" t="str">
        <f t="shared" si="66"/>
        <v/>
      </c>
      <c r="BR32" s="31" t="str">
        <f t="shared" si="67"/>
        <v/>
      </c>
      <c r="BS32" s="20" t="str">
        <f t="shared" si="27"/>
        <v/>
      </c>
      <c r="BT32" s="35" t="str">
        <f>IF($BO$5&gt;$A32,"",200*(BS32/(PI()*BN32))^0.5)</f>
        <v/>
      </c>
      <c r="BU32" s="29" t="str">
        <f t="shared" si="68"/>
        <v/>
      </c>
      <c r="BV32" s="2">
        <v>33</v>
      </c>
      <c r="BX32" s="50">
        <v>33</v>
      </c>
      <c r="BY32" s="63">
        <f t="shared" si="29"/>
        <v>0</v>
      </c>
      <c r="BZ32" s="63" t="e">
        <f t="shared" si="69"/>
        <v>#DIV/0!</v>
      </c>
      <c r="CA32" s="63" t="e">
        <f t="shared" si="70"/>
        <v>#DIV/0!</v>
      </c>
      <c r="CB32" s="64" t="e">
        <f t="shared" si="30"/>
        <v>#DIV/0!</v>
      </c>
      <c r="CC32" s="65" t="e">
        <f t="shared" si="71"/>
        <v>#DIV/0!</v>
      </c>
      <c r="CD32" s="52" t="e">
        <f t="shared" si="72"/>
        <v>#DIV/0!</v>
      </c>
      <c r="CE32" s="13" t="e">
        <f t="shared" si="31"/>
        <v>#DIV/0!</v>
      </c>
      <c r="CF32" s="14" t="e">
        <f t="shared" si="32"/>
        <v>#DIV/0!</v>
      </c>
      <c r="CG32" s="53" t="e">
        <f t="shared" si="73"/>
        <v>#DIV/0!</v>
      </c>
      <c r="CH32" s="12"/>
      <c r="CI32" s="50">
        <v>33</v>
      </c>
      <c r="CJ32" s="63">
        <f t="shared" si="74"/>
        <v>0</v>
      </c>
      <c r="CK32" s="63" t="e">
        <f t="shared" si="75"/>
        <v>#DIV/0!</v>
      </c>
      <c r="CL32" s="63" t="e">
        <f t="shared" si="76"/>
        <v>#DIV/0!</v>
      </c>
      <c r="CM32" s="63" t="e">
        <f t="shared" si="77"/>
        <v>#DIV/0!</v>
      </c>
      <c r="CN32" s="73" t="e">
        <f t="shared" si="78"/>
        <v>#DIV/0!</v>
      </c>
      <c r="CO32" s="63" t="e">
        <f t="shared" si="79"/>
        <v>#DIV/0!</v>
      </c>
      <c r="CP32" s="325" t="e">
        <f t="shared" si="80"/>
        <v>#DIV/0!</v>
      </c>
    </row>
    <row r="33" spans="1:99" ht="15" customHeight="1">
      <c r="A33" s="2">
        <v>34</v>
      </c>
      <c r="B33" s="22">
        <f t="shared" si="0"/>
        <v>0</v>
      </c>
      <c r="C33" s="15" t="e">
        <f t="shared" si="33"/>
        <v>#DIV/0!</v>
      </c>
      <c r="D33" s="77" t="e">
        <f t="shared" si="34"/>
        <v>#DIV/0!</v>
      </c>
      <c r="E33" s="16" t="e">
        <f t="shared" si="35"/>
        <v>#DIV/0!</v>
      </c>
      <c r="F33" s="17" t="e">
        <f t="shared" si="36"/>
        <v>#DIV/0!</v>
      </c>
      <c r="G33" s="31" t="e">
        <f t="shared" si="37"/>
        <v>#DIV/0!</v>
      </c>
      <c r="H33" s="20" t="e">
        <f t="shared" si="38"/>
        <v>#DIV/0!</v>
      </c>
      <c r="I33" s="35" t="e">
        <f t="shared" si="39"/>
        <v>#DIV/0!</v>
      </c>
      <c r="J33" s="29" t="e">
        <f t="shared" si="40"/>
        <v>#DIV/0!</v>
      </c>
      <c r="K33" s="310">
        <v>34</v>
      </c>
      <c r="L33" s="23" t="str">
        <f t="shared" si="1"/>
        <v/>
      </c>
      <c r="M33" s="20" t="str">
        <f t="shared" si="2"/>
        <v/>
      </c>
      <c r="N33" s="16" t="str">
        <f t="shared" si="41"/>
        <v/>
      </c>
      <c r="O33" s="17" t="str">
        <f t="shared" si="42"/>
        <v/>
      </c>
      <c r="P33" s="31" t="str">
        <f t="shared" si="43"/>
        <v/>
      </c>
      <c r="Q33" s="20" t="str">
        <f t="shared" si="3"/>
        <v/>
      </c>
      <c r="R33" s="35" t="str">
        <f t="shared" si="4"/>
        <v/>
      </c>
      <c r="S33" s="29" t="str">
        <f t="shared" si="44"/>
        <v/>
      </c>
      <c r="T33" s="310">
        <v>34</v>
      </c>
      <c r="U33" s="23" t="str">
        <f t="shared" si="5"/>
        <v/>
      </c>
      <c r="V33" s="20" t="str">
        <f t="shared" si="6"/>
        <v/>
      </c>
      <c r="W33" s="21" t="str">
        <f t="shared" si="45"/>
        <v/>
      </c>
      <c r="X33" s="17" t="str">
        <f t="shared" si="46"/>
        <v/>
      </c>
      <c r="Y33" s="31" t="str">
        <f t="shared" si="47"/>
        <v/>
      </c>
      <c r="Z33" s="20" t="str">
        <f t="shared" si="7"/>
        <v/>
      </c>
      <c r="AA33" s="35" t="str">
        <f t="shared" si="8"/>
        <v/>
      </c>
      <c r="AB33" s="29" t="str">
        <f t="shared" si="48"/>
        <v/>
      </c>
      <c r="AC33" s="310">
        <v>34</v>
      </c>
      <c r="AD33" s="23" t="str">
        <f t="shared" si="9"/>
        <v/>
      </c>
      <c r="AE33" s="20" t="str">
        <f t="shared" si="10"/>
        <v/>
      </c>
      <c r="AF33" s="21" t="str">
        <f t="shared" si="49"/>
        <v/>
      </c>
      <c r="AG33" s="17" t="str">
        <f t="shared" si="50"/>
        <v/>
      </c>
      <c r="AH33" s="31" t="str">
        <f t="shared" si="51"/>
        <v/>
      </c>
      <c r="AI33" s="20" t="str">
        <f t="shared" si="11"/>
        <v/>
      </c>
      <c r="AJ33" s="35" t="str">
        <f t="shared" si="12"/>
        <v/>
      </c>
      <c r="AK33" s="29" t="str">
        <f t="shared" si="52"/>
        <v/>
      </c>
      <c r="AL33" s="310">
        <v>34</v>
      </c>
      <c r="AM33" s="23" t="str">
        <f t="shared" si="13"/>
        <v/>
      </c>
      <c r="AN33" s="20" t="str">
        <f t="shared" si="14"/>
        <v/>
      </c>
      <c r="AO33" s="21" t="str">
        <f t="shared" si="53"/>
        <v/>
      </c>
      <c r="AP33" s="17" t="str">
        <f t="shared" si="54"/>
        <v/>
      </c>
      <c r="AQ33" s="31" t="str">
        <f t="shared" si="55"/>
        <v/>
      </c>
      <c r="AR33" s="20" t="str">
        <f t="shared" si="15"/>
        <v/>
      </c>
      <c r="AS33" s="35" t="str">
        <f t="shared" si="16"/>
        <v/>
      </c>
      <c r="AT33" s="29" t="str">
        <f t="shared" si="56"/>
        <v/>
      </c>
      <c r="AU33" s="310">
        <v>34</v>
      </c>
      <c r="AV33" s="23" t="str">
        <f t="shared" si="17"/>
        <v/>
      </c>
      <c r="AW33" s="20" t="str">
        <f t="shared" si="18"/>
        <v/>
      </c>
      <c r="AX33" s="21" t="str">
        <f t="shared" si="57"/>
        <v/>
      </c>
      <c r="AY33" s="17" t="str">
        <f t="shared" si="58"/>
        <v/>
      </c>
      <c r="AZ33" s="31" t="str">
        <f t="shared" si="59"/>
        <v/>
      </c>
      <c r="BA33" s="20" t="str">
        <f t="shared" si="19"/>
        <v/>
      </c>
      <c r="BB33" s="35" t="str">
        <f t="shared" si="20"/>
        <v/>
      </c>
      <c r="BC33" s="29" t="str">
        <f t="shared" si="60"/>
        <v/>
      </c>
      <c r="BD33" s="310">
        <v>34</v>
      </c>
      <c r="BE33" s="23" t="str">
        <f t="shared" si="21"/>
        <v/>
      </c>
      <c r="BF33" s="20" t="str">
        <f t="shared" si="22"/>
        <v/>
      </c>
      <c r="BG33" s="21" t="str">
        <f t="shared" si="61"/>
        <v/>
      </c>
      <c r="BH33" s="17" t="str">
        <f t="shared" si="62"/>
        <v/>
      </c>
      <c r="BI33" s="31" t="str">
        <f t="shared" si="63"/>
        <v/>
      </c>
      <c r="BJ33" s="20" t="str">
        <f t="shared" si="23"/>
        <v/>
      </c>
      <c r="BK33" s="35" t="str">
        <f t="shared" si="24"/>
        <v/>
      </c>
      <c r="BL33" s="29" t="str">
        <f t="shared" si="64"/>
        <v/>
      </c>
      <c r="BM33" s="310">
        <v>34</v>
      </c>
      <c r="BN33" s="23" t="str">
        <f t="shared" si="25"/>
        <v/>
      </c>
      <c r="BO33" s="20" t="str">
        <f t="shared" si="26"/>
        <v/>
      </c>
      <c r="BP33" s="21" t="str">
        <f t="shared" si="65"/>
        <v/>
      </c>
      <c r="BQ33" s="17" t="str">
        <f t="shared" si="66"/>
        <v/>
      </c>
      <c r="BR33" s="31" t="str">
        <f t="shared" si="67"/>
        <v/>
      </c>
      <c r="BS33" s="20" t="str">
        <f t="shared" si="27"/>
        <v/>
      </c>
      <c r="BT33" s="35" t="str">
        <f t="shared" si="28"/>
        <v/>
      </c>
      <c r="BU33" s="29" t="str">
        <f t="shared" si="68"/>
        <v/>
      </c>
      <c r="BV33" s="2">
        <v>34</v>
      </c>
      <c r="BX33" s="50">
        <v>34</v>
      </c>
      <c r="BY33" s="63">
        <f t="shared" si="29"/>
        <v>0</v>
      </c>
      <c r="BZ33" s="63" t="e">
        <f t="shared" si="69"/>
        <v>#DIV/0!</v>
      </c>
      <c r="CA33" s="63" t="e">
        <f t="shared" si="70"/>
        <v>#DIV/0!</v>
      </c>
      <c r="CB33" s="64" t="e">
        <f t="shared" si="30"/>
        <v>#DIV/0!</v>
      </c>
      <c r="CC33" s="65" t="e">
        <f t="shared" si="71"/>
        <v>#DIV/0!</v>
      </c>
      <c r="CD33" s="52" t="e">
        <f t="shared" si="72"/>
        <v>#DIV/0!</v>
      </c>
      <c r="CE33" s="13" t="e">
        <f t="shared" si="31"/>
        <v>#DIV/0!</v>
      </c>
      <c r="CF33" s="14" t="e">
        <f t="shared" si="32"/>
        <v>#DIV/0!</v>
      </c>
      <c r="CG33" s="53" t="e">
        <f t="shared" si="73"/>
        <v>#DIV/0!</v>
      </c>
      <c r="CH33" s="12"/>
      <c r="CI33" s="50">
        <v>34</v>
      </c>
      <c r="CJ33" s="63">
        <f t="shared" si="74"/>
        <v>0</v>
      </c>
      <c r="CK33" s="63" t="e">
        <f t="shared" si="75"/>
        <v>#DIV/0!</v>
      </c>
      <c r="CL33" s="63" t="e">
        <f t="shared" si="76"/>
        <v>#DIV/0!</v>
      </c>
      <c r="CM33" s="63" t="e">
        <f t="shared" si="77"/>
        <v>#DIV/0!</v>
      </c>
      <c r="CN33" s="73" t="e">
        <f t="shared" si="78"/>
        <v>#DIV/0!</v>
      </c>
      <c r="CO33" s="63" t="e">
        <f t="shared" si="79"/>
        <v>#DIV/0!</v>
      </c>
      <c r="CP33" s="325" t="e">
        <f t="shared" si="80"/>
        <v>#DIV/0!</v>
      </c>
    </row>
    <row r="34" spans="1:99" ht="15" customHeight="1">
      <c r="A34" s="2">
        <v>35</v>
      </c>
      <c r="B34" s="22">
        <f t="shared" si="0"/>
        <v>0</v>
      </c>
      <c r="C34" s="15" t="e">
        <f t="shared" si="33"/>
        <v>#DIV/0!</v>
      </c>
      <c r="D34" s="77" t="e">
        <f t="shared" si="34"/>
        <v>#DIV/0!</v>
      </c>
      <c r="E34" s="16" t="e">
        <f t="shared" si="35"/>
        <v>#DIV/0!</v>
      </c>
      <c r="F34" s="17" t="e">
        <f t="shared" si="36"/>
        <v>#DIV/0!</v>
      </c>
      <c r="G34" s="31" t="e">
        <f t="shared" si="37"/>
        <v>#DIV/0!</v>
      </c>
      <c r="H34" s="20" t="e">
        <f t="shared" si="38"/>
        <v>#DIV/0!</v>
      </c>
      <c r="I34" s="35" t="e">
        <f t="shared" si="39"/>
        <v>#DIV/0!</v>
      </c>
      <c r="J34" s="29" t="e">
        <f t="shared" si="40"/>
        <v>#DIV/0!</v>
      </c>
      <c r="K34" s="310">
        <v>35</v>
      </c>
      <c r="L34" s="23" t="str">
        <f t="shared" si="1"/>
        <v/>
      </c>
      <c r="M34" s="20" t="str">
        <f t="shared" si="2"/>
        <v/>
      </c>
      <c r="N34" s="16" t="str">
        <f t="shared" si="41"/>
        <v/>
      </c>
      <c r="O34" s="17" t="str">
        <f t="shared" si="42"/>
        <v/>
      </c>
      <c r="P34" s="31" t="str">
        <f t="shared" si="43"/>
        <v/>
      </c>
      <c r="Q34" s="20" t="str">
        <f t="shared" si="3"/>
        <v/>
      </c>
      <c r="R34" s="35" t="str">
        <f t="shared" si="4"/>
        <v/>
      </c>
      <c r="S34" s="29" t="str">
        <f t="shared" si="44"/>
        <v/>
      </c>
      <c r="T34" s="310">
        <v>35</v>
      </c>
      <c r="U34" s="23" t="str">
        <f t="shared" si="5"/>
        <v/>
      </c>
      <c r="V34" s="20" t="str">
        <f t="shared" si="6"/>
        <v/>
      </c>
      <c r="W34" s="21" t="str">
        <f t="shared" si="45"/>
        <v/>
      </c>
      <c r="X34" s="17" t="str">
        <f t="shared" si="46"/>
        <v/>
      </c>
      <c r="Y34" s="31" t="str">
        <f t="shared" si="47"/>
        <v/>
      </c>
      <c r="Z34" s="20" t="str">
        <f t="shared" si="7"/>
        <v/>
      </c>
      <c r="AA34" s="35" t="str">
        <f t="shared" si="8"/>
        <v/>
      </c>
      <c r="AB34" s="29" t="str">
        <f t="shared" si="48"/>
        <v/>
      </c>
      <c r="AC34" s="310">
        <v>35</v>
      </c>
      <c r="AD34" s="23" t="str">
        <f t="shared" si="9"/>
        <v/>
      </c>
      <c r="AE34" s="20" t="str">
        <f t="shared" si="10"/>
        <v/>
      </c>
      <c r="AF34" s="21" t="str">
        <f t="shared" si="49"/>
        <v/>
      </c>
      <c r="AG34" s="17" t="str">
        <f t="shared" si="50"/>
        <v/>
      </c>
      <c r="AH34" s="31" t="str">
        <f t="shared" si="51"/>
        <v/>
      </c>
      <c r="AI34" s="20" t="str">
        <f t="shared" si="11"/>
        <v/>
      </c>
      <c r="AJ34" s="35" t="str">
        <f t="shared" si="12"/>
        <v/>
      </c>
      <c r="AK34" s="29" t="str">
        <f t="shared" si="52"/>
        <v/>
      </c>
      <c r="AL34" s="310">
        <v>35</v>
      </c>
      <c r="AM34" s="23" t="str">
        <f t="shared" si="13"/>
        <v/>
      </c>
      <c r="AN34" s="20" t="str">
        <f t="shared" si="14"/>
        <v/>
      </c>
      <c r="AO34" s="21" t="str">
        <f t="shared" si="53"/>
        <v/>
      </c>
      <c r="AP34" s="17" t="str">
        <f t="shared" si="54"/>
        <v/>
      </c>
      <c r="AQ34" s="31" t="str">
        <f t="shared" si="55"/>
        <v/>
      </c>
      <c r="AR34" s="20" t="str">
        <f t="shared" si="15"/>
        <v/>
      </c>
      <c r="AS34" s="35" t="str">
        <f t="shared" si="16"/>
        <v/>
      </c>
      <c r="AT34" s="29" t="str">
        <f t="shared" si="56"/>
        <v/>
      </c>
      <c r="AU34" s="310">
        <v>35</v>
      </c>
      <c r="AV34" s="23" t="str">
        <f t="shared" si="17"/>
        <v/>
      </c>
      <c r="AW34" s="20" t="str">
        <f t="shared" si="18"/>
        <v/>
      </c>
      <c r="AX34" s="21" t="str">
        <f t="shared" si="57"/>
        <v/>
      </c>
      <c r="AY34" s="17" t="str">
        <f t="shared" si="58"/>
        <v/>
      </c>
      <c r="AZ34" s="31" t="str">
        <f t="shared" si="59"/>
        <v/>
      </c>
      <c r="BA34" s="20" t="str">
        <f t="shared" si="19"/>
        <v/>
      </c>
      <c r="BB34" s="35" t="str">
        <f t="shared" si="20"/>
        <v/>
      </c>
      <c r="BC34" s="29" t="str">
        <f t="shared" si="60"/>
        <v/>
      </c>
      <c r="BD34" s="310">
        <v>35</v>
      </c>
      <c r="BE34" s="23" t="str">
        <f t="shared" si="21"/>
        <v/>
      </c>
      <c r="BF34" s="20" t="str">
        <f t="shared" si="22"/>
        <v/>
      </c>
      <c r="BG34" s="21" t="str">
        <f t="shared" si="61"/>
        <v/>
      </c>
      <c r="BH34" s="17" t="str">
        <f t="shared" si="62"/>
        <v/>
      </c>
      <c r="BI34" s="31" t="str">
        <f t="shared" si="63"/>
        <v/>
      </c>
      <c r="BJ34" s="20" t="str">
        <f t="shared" si="23"/>
        <v/>
      </c>
      <c r="BK34" s="35" t="str">
        <f t="shared" si="24"/>
        <v/>
      </c>
      <c r="BL34" s="29" t="str">
        <f t="shared" si="64"/>
        <v/>
      </c>
      <c r="BM34" s="310">
        <v>35</v>
      </c>
      <c r="BN34" s="23" t="str">
        <f t="shared" si="25"/>
        <v/>
      </c>
      <c r="BO34" s="20" t="str">
        <f t="shared" si="26"/>
        <v/>
      </c>
      <c r="BP34" s="21" t="str">
        <f t="shared" si="65"/>
        <v/>
      </c>
      <c r="BQ34" s="17" t="str">
        <f t="shared" si="66"/>
        <v/>
      </c>
      <c r="BR34" s="31" t="str">
        <f t="shared" si="67"/>
        <v/>
      </c>
      <c r="BS34" s="20" t="str">
        <f t="shared" si="27"/>
        <v/>
      </c>
      <c r="BT34" s="35" t="str">
        <f t="shared" si="28"/>
        <v/>
      </c>
      <c r="BU34" s="29" t="str">
        <f t="shared" si="68"/>
        <v/>
      </c>
      <c r="BV34" s="2">
        <v>35</v>
      </c>
      <c r="BX34" s="50">
        <v>35</v>
      </c>
      <c r="BY34" s="63">
        <f t="shared" si="29"/>
        <v>0</v>
      </c>
      <c r="BZ34" s="63" t="e">
        <f t="shared" si="69"/>
        <v>#DIV/0!</v>
      </c>
      <c r="CA34" s="63" t="e">
        <f t="shared" si="70"/>
        <v>#DIV/0!</v>
      </c>
      <c r="CB34" s="64" t="e">
        <f t="shared" si="30"/>
        <v>#DIV/0!</v>
      </c>
      <c r="CC34" s="65" t="e">
        <f t="shared" si="71"/>
        <v>#DIV/0!</v>
      </c>
      <c r="CD34" s="52" t="e">
        <f t="shared" si="72"/>
        <v>#DIV/0!</v>
      </c>
      <c r="CE34" s="13" t="e">
        <f>IF($B$5&gt;$A34,"",CB34/CD34)</f>
        <v>#DIV/0!</v>
      </c>
      <c r="CF34" s="14" t="e">
        <f>IF($B$5&gt;$A34,"",200*(CE34/(PI()*BY34))^0.5)</f>
        <v>#DIV/0!</v>
      </c>
      <c r="CG34" s="53" t="e">
        <f t="shared" si="73"/>
        <v>#DIV/0!</v>
      </c>
      <c r="CH34" s="12"/>
      <c r="CI34" s="50">
        <v>35</v>
      </c>
      <c r="CJ34" s="63">
        <f t="shared" si="74"/>
        <v>0</v>
      </c>
      <c r="CK34" s="63" t="e">
        <f t="shared" si="75"/>
        <v>#DIV/0!</v>
      </c>
      <c r="CL34" s="63" t="e">
        <f t="shared" si="76"/>
        <v>#DIV/0!</v>
      </c>
      <c r="CM34" s="63" t="e">
        <f t="shared" si="77"/>
        <v>#DIV/0!</v>
      </c>
      <c r="CN34" s="73" t="e">
        <f t="shared" si="78"/>
        <v>#DIV/0!</v>
      </c>
      <c r="CO34" s="63" t="e">
        <f t="shared" si="79"/>
        <v>#DIV/0!</v>
      </c>
      <c r="CP34" s="325" t="e">
        <f t="shared" si="80"/>
        <v>#DIV/0!</v>
      </c>
    </row>
    <row r="35" spans="1:99" ht="15" customHeight="1">
      <c r="A35" s="2">
        <v>36</v>
      </c>
      <c r="B35" s="22">
        <f t="shared" si="0"/>
        <v>0</v>
      </c>
      <c r="C35" s="15" t="e">
        <f t="shared" si="33"/>
        <v>#DIV/0!</v>
      </c>
      <c r="D35" s="77" t="e">
        <f t="shared" si="34"/>
        <v>#DIV/0!</v>
      </c>
      <c r="E35" s="16" t="e">
        <f t="shared" si="35"/>
        <v>#DIV/0!</v>
      </c>
      <c r="F35" s="17" t="e">
        <f t="shared" si="36"/>
        <v>#DIV/0!</v>
      </c>
      <c r="G35" s="31" t="e">
        <f t="shared" si="37"/>
        <v>#DIV/0!</v>
      </c>
      <c r="H35" s="20" t="e">
        <f t="shared" si="38"/>
        <v>#DIV/0!</v>
      </c>
      <c r="I35" s="35" t="e">
        <f t="shared" si="39"/>
        <v>#DIV/0!</v>
      </c>
      <c r="J35" s="29" t="e">
        <f t="shared" si="40"/>
        <v>#DIV/0!</v>
      </c>
      <c r="K35" s="310">
        <v>36</v>
      </c>
      <c r="L35" s="23" t="str">
        <f t="shared" si="1"/>
        <v/>
      </c>
      <c r="M35" s="20" t="str">
        <f t="shared" si="2"/>
        <v/>
      </c>
      <c r="N35" s="16" t="str">
        <f t="shared" si="41"/>
        <v/>
      </c>
      <c r="O35" s="17" t="str">
        <f t="shared" si="42"/>
        <v/>
      </c>
      <c r="P35" s="31" t="str">
        <f t="shared" si="43"/>
        <v/>
      </c>
      <c r="Q35" s="20" t="str">
        <f t="shared" si="3"/>
        <v/>
      </c>
      <c r="R35" s="35" t="str">
        <f t="shared" si="4"/>
        <v/>
      </c>
      <c r="S35" s="29" t="str">
        <f t="shared" si="44"/>
        <v/>
      </c>
      <c r="T35" s="310">
        <v>36</v>
      </c>
      <c r="U35" s="23" t="str">
        <f t="shared" si="5"/>
        <v/>
      </c>
      <c r="V35" s="20" t="str">
        <f t="shared" si="6"/>
        <v/>
      </c>
      <c r="W35" s="21" t="str">
        <f t="shared" si="45"/>
        <v/>
      </c>
      <c r="X35" s="17" t="str">
        <f t="shared" si="46"/>
        <v/>
      </c>
      <c r="Y35" s="31" t="str">
        <f t="shared" si="47"/>
        <v/>
      </c>
      <c r="Z35" s="20" t="str">
        <f t="shared" si="7"/>
        <v/>
      </c>
      <c r="AA35" s="35" t="str">
        <f t="shared" si="8"/>
        <v/>
      </c>
      <c r="AB35" s="29" t="str">
        <f t="shared" si="48"/>
        <v/>
      </c>
      <c r="AC35" s="310">
        <v>36</v>
      </c>
      <c r="AD35" s="23" t="str">
        <f t="shared" si="9"/>
        <v/>
      </c>
      <c r="AE35" s="20" t="str">
        <f t="shared" si="10"/>
        <v/>
      </c>
      <c r="AF35" s="21" t="str">
        <f t="shared" si="49"/>
        <v/>
      </c>
      <c r="AG35" s="17" t="str">
        <f t="shared" si="50"/>
        <v/>
      </c>
      <c r="AH35" s="31" t="str">
        <f t="shared" si="51"/>
        <v/>
      </c>
      <c r="AI35" s="20" t="str">
        <f t="shared" si="11"/>
        <v/>
      </c>
      <c r="AJ35" s="35" t="str">
        <f t="shared" si="12"/>
        <v/>
      </c>
      <c r="AK35" s="29" t="str">
        <f t="shared" si="52"/>
        <v/>
      </c>
      <c r="AL35" s="310">
        <v>36</v>
      </c>
      <c r="AM35" s="23" t="str">
        <f t="shared" si="13"/>
        <v/>
      </c>
      <c r="AN35" s="20" t="str">
        <f t="shared" si="14"/>
        <v/>
      </c>
      <c r="AO35" s="21" t="str">
        <f t="shared" si="53"/>
        <v/>
      </c>
      <c r="AP35" s="17" t="str">
        <f t="shared" si="54"/>
        <v/>
      </c>
      <c r="AQ35" s="31" t="str">
        <f t="shared" si="55"/>
        <v/>
      </c>
      <c r="AR35" s="20" t="str">
        <f t="shared" si="15"/>
        <v/>
      </c>
      <c r="AS35" s="35" t="str">
        <f t="shared" si="16"/>
        <v/>
      </c>
      <c r="AT35" s="29" t="str">
        <f t="shared" si="56"/>
        <v/>
      </c>
      <c r="AU35" s="310">
        <v>36</v>
      </c>
      <c r="AV35" s="23" t="str">
        <f t="shared" si="17"/>
        <v/>
      </c>
      <c r="AW35" s="20" t="str">
        <f t="shared" si="18"/>
        <v/>
      </c>
      <c r="AX35" s="21" t="str">
        <f t="shared" si="57"/>
        <v/>
      </c>
      <c r="AY35" s="17" t="str">
        <f t="shared" si="58"/>
        <v/>
      </c>
      <c r="AZ35" s="31" t="str">
        <f t="shared" si="59"/>
        <v/>
      </c>
      <c r="BA35" s="20" t="str">
        <f t="shared" si="19"/>
        <v/>
      </c>
      <c r="BB35" s="35" t="str">
        <f t="shared" si="20"/>
        <v/>
      </c>
      <c r="BC35" s="29" t="str">
        <f t="shared" si="60"/>
        <v/>
      </c>
      <c r="BD35" s="310">
        <v>36</v>
      </c>
      <c r="BE35" s="23" t="str">
        <f t="shared" si="21"/>
        <v/>
      </c>
      <c r="BF35" s="20" t="str">
        <f t="shared" si="22"/>
        <v/>
      </c>
      <c r="BG35" s="21" t="str">
        <f t="shared" si="61"/>
        <v/>
      </c>
      <c r="BH35" s="17" t="str">
        <f t="shared" si="62"/>
        <v/>
      </c>
      <c r="BI35" s="31" t="str">
        <f t="shared" si="63"/>
        <v/>
      </c>
      <c r="BJ35" s="20" t="str">
        <f t="shared" si="23"/>
        <v/>
      </c>
      <c r="BK35" s="35" t="str">
        <f t="shared" si="24"/>
        <v/>
      </c>
      <c r="BL35" s="29" t="str">
        <f t="shared" si="64"/>
        <v/>
      </c>
      <c r="BM35" s="310">
        <v>36</v>
      </c>
      <c r="BN35" s="23" t="str">
        <f t="shared" si="25"/>
        <v/>
      </c>
      <c r="BO35" s="20" t="str">
        <f t="shared" si="26"/>
        <v/>
      </c>
      <c r="BP35" s="21" t="str">
        <f t="shared" si="65"/>
        <v/>
      </c>
      <c r="BQ35" s="17" t="str">
        <f t="shared" si="66"/>
        <v/>
      </c>
      <c r="BR35" s="31" t="str">
        <f t="shared" si="67"/>
        <v/>
      </c>
      <c r="BS35" s="20" t="str">
        <f>IF($BO$5&gt;$A35,"",BQ35/BR35)</f>
        <v/>
      </c>
      <c r="BT35" s="35" t="str">
        <f t="shared" si="28"/>
        <v/>
      </c>
      <c r="BU35" s="29" t="str">
        <f t="shared" si="68"/>
        <v/>
      </c>
      <c r="BV35" s="2">
        <v>36</v>
      </c>
      <c r="BX35" s="50">
        <v>36</v>
      </c>
      <c r="BY35" s="63">
        <f t="shared" si="29"/>
        <v>0</v>
      </c>
      <c r="BZ35" s="63" t="e">
        <f t="shared" si="69"/>
        <v>#DIV/0!</v>
      </c>
      <c r="CA35" s="63" t="e">
        <f t="shared" si="70"/>
        <v>#DIV/0!</v>
      </c>
      <c r="CB35" s="64" t="e">
        <f t="shared" si="30"/>
        <v>#DIV/0!</v>
      </c>
      <c r="CC35" s="65" t="e">
        <f t="shared" si="71"/>
        <v>#DIV/0!</v>
      </c>
      <c r="CD35" s="52" t="e">
        <f t="shared" si="72"/>
        <v>#DIV/0!</v>
      </c>
      <c r="CE35" s="13" t="e">
        <f t="shared" ref="CE35:CE98" si="81">IF($B$5&gt;$A35,"",CB35/CD35)</f>
        <v>#DIV/0!</v>
      </c>
      <c r="CF35" s="14" t="e">
        <f t="shared" ref="CF35:CF98" si="82">IF($B$5&gt;$A35,"",200*(CE35/(PI()*BY35))^0.5)</f>
        <v>#DIV/0!</v>
      </c>
      <c r="CG35" s="53" t="e">
        <f t="shared" si="73"/>
        <v>#DIV/0!</v>
      </c>
      <c r="CH35" s="12"/>
      <c r="CI35" s="50">
        <v>36</v>
      </c>
      <c r="CJ35" s="63">
        <f t="shared" si="74"/>
        <v>0</v>
      </c>
      <c r="CK35" s="63" t="e">
        <f t="shared" si="75"/>
        <v>#DIV/0!</v>
      </c>
      <c r="CL35" s="63" t="e">
        <f t="shared" si="76"/>
        <v>#DIV/0!</v>
      </c>
      <c r="CM35" s="63" t="e">
        <f t="shared" si="77"/>
        <v>#DIV/0!</v>
      </c>
      <c r="CN35" s="73" t="e">
        <f t="shared" si="78"/>
        <v>#DIV/0!</v>
      </c>
      <c r="CO35" s="63" t="e">
        <f t="shared" si="79"/>
        <v>#DIV/0!</v>
      </c>
      <c r="CP35" s="325" t="e">
        <f t="shared" si="80"/>
        <v>#DIV/0!</v>
      </c>
    </row>
    <row r="36" spans="1:99" ht="15" customHeight="1">
      <c r="A36" s="2">
        <v>37</v>
      </c>
      <c r="B36" s="22">
        <f t="shared" si="0"/>
        <v>0</v>
      </c>
      <c r="C36" s="15" t="e">
        <f t="shared" si="33"/>
        <v>#DIV/0!</v>
      </c>
      <c r="D36" s="77" t="e">
        <f t="shared" si="34"/>
        <v>#DIV/0!</v>
      </c>
      <c r="E36" s="16" t="e">
        <f t="shared" si="35"/>
        <v>#DIV/0!</v>
      </c>
      <c r="F36" s="17" t="e">
        <f t="shared" si="36"/>
        <v>#DIV/0!</v>
      </c>
      <c r="G36" s="31" t="e">
        <f t="shared" si="37"/>
        <v>#DIV/0!</v>
      </c>
      <c r="H36" s="20" t="e">
        <f t="shared" si="38"/>
        <v>#DIV/0!</v>
      </c>
      <c r="I36" s="35" t="e">
        <f t="shared" si="39"/>
        <v>#DIV/0!</v>
      </c>
      <c r="J36" s="29" t="e">
        <f t="shared" si="40"/>
        <v>#DIV/0!</v>
      </c>
      <c r="K36" s="310">
        <v>37</v>
      </c>
      <c r="L36" s="23" t="str">
        <f t="shared" si="1"/>
        <v/>
      </c>
      <c r="M36" s="20" t="str">
        <f t="shared" si="2"/>
        <v/>
      </c>
      <c r="N36" s="16" t="str">
        <f t="shared" si="41"/>
        <v/>
      </c>
      <c r="O36" s="17" t="str">
        <f t="shared" si="42"/>
        <v/>
      </c>
      <c r="P36" s="31" t="str">
        <f t="shared" si="43"/>
        <v/>
      </c>
      <c r="Q36" s="20" t="str">
        <f t="shared" si="3"/>
        <v/>
      </c>
      <c r="R36" s="35" t="str">
        <f t="shared" si="4"/>
        <v/>
      </c>
      <c r="S36" s="29" t="str">
        <f t="shared" si="44"/>
        <v/>
      </c>
      <c r="T36" s="310">
        <v>37</v>
      </c>
      <c r="U36" s="23" t="str">
        <f t="shared" si="5"/>
        <v/>
      </c>
      <c r="V36" s="20" t="str">
        <f t="shared" si="6"/>
        <v/>
      </c>
      <c r="W36" s="21" t="str">
        <f t="shared" si="45"/>
        <v/>
      </c>
      <c r="X36" s="17" t="str">
        <f t="shared" si="46"/>
        <v/>
      </c>
      <c r="Y36" s="31" t="str">
        <f t="shared" si="47"/>
        <v/>
      </c>
      <c r="Z36" s="20" t="str">
        <f t="shared" si="7"/>
        <v/>
      </c>
      <c r="AA36" s="35" t="str">
        <f t="shared" si="8"/>
        <v/>
      </c>
      <c r="AB36" s="29" t="str">
        <f t="shared" si="48"/>
        <v/>
      </c>
      <c r="AC36" s="310">
        <v>37</v>
      </c>
      <c r="AD36" s="23" t="str">
        <f t="shared" si="9"/>
        <v/>
      </c>
      <c r="AE36" s="20" t="str">
        <f t="shared" si="10"/>
        <v/>
      </c>
      <c r="AF36" s="21" t="str">
        <f t="shared" si="49"/>
        <v/>
      </c>
      <c r="AG36" s="17" t="str">
        <f t="shared" si="50"/>
        <v/>
      </c>
      <c r="AH36" s="31" t="str">
        <f t="shared" si="51"/>
        <v/>
      </c>
      <c r="AI36" s="20" t="str">
        <f t="shared" si="11"/>
        <v/>
      </c>
      <c r="AJ36" s="35" t="str">
        <f t="shared" si="12"/>
        <v/>
      </c>
      <c r="AK36" s="29" t="str">
        <f t="shared" si="52"/>
        <v/>
      </c>
      <c r="AL36" s="310">
        <v>37</v>
      </c>
      <c r="AM36" s="23" t="str">
        <f t="shared" si="13"/>
        <v/>
      </c>
      <c r="AN36" s="20" t="str">
        <f t="shared" si="14"/>
        <v/>
      </c>
      <c r="AO36" s="21" t="str">
        <f t="shared" si="53"/>
        <v/>
      </c>
      <c r="AP36" s="17" t="str">
        <f t="shared" si="54"/>
        <v/>
      </c>
      <c r="AQ36" s="31" t="str">
        <f t="shared" si="55"/>
        <v/>
      </c>
      <c r="AR36" s="20" t="str">
        <f t="shared" si="15"/>
        <v/>
      </c>
      <c r="AS36" s="35" t="str">
        <f t="shared" si="16"/>
        <v/>
      </c>
      <c r="AT36" s="29" t="str">
        <f t="shared" si="56"/>
        <v/>
      </c>
      <c r="AU36" s="310">
        <v>37</v>
      </c>
      <c r="AV36" s="23" t="str">
        <f t="shared" si="17"/>
        <v/>
      </c>
      <c r="AW36" s="20" t="str">
        <f t="shared" si="18"/>
        <v/>
      </c>
      <c r="AX36" s="21" t="str">
        <f t="shared" si="57"/>
        <v/>
      </c>
      <c r="AY36" s="17" t="str">
        <f t="shared" si="58"/>
        <v/>
      </c>
      <c r="AZ36" s="31" t="str">
        <f t="shared" si="59"/>
        <v/>
      </c>
      <c r="BA36" s="20" t="str">
        <f t="shared" si="19"/>
        <v/>
      </c>
      <c r="BB36" s="35" t="str">
        <f t="shared" si="20"/>
        <v/>
      </c>
      <c r="BC36" s="29" t="str">
        <f t="shared" si="60"/>
        <v/>
      </c>
      <c r="BD36" s="310">
        <v>37</v>
      </c>
      <c r="BE36" s="23" t="str">
        <f t="shared" si="21"/>
        <v/>
      </c>
      <c r="BF36" s="20" t="str">
        <f t="shared" si="22"/>
        <v/>
      </c>
      <c r="BG36" s="21" t="str">
        <f t="shared" si="61"/>
        <v/>
      </c>
      <c r="BH36" s="17" t="str">
        <f t="shared" si="62"/>
        <v/>
      </c>
      <c r="BI36" s="31" t="str">
        <f t="shared" si="63"/>
        <v/>
      </c>
      <c r="BJ36" s="20" t="str">
        <f t="shared" si="23"/>
        <v/>
      </c>
      <c r="BK36" s="35" t="str">
        <f t="shared" si="24"/>
        <v/>
      </c>
      <c r="BL36" s="29" t="str">
        <f t="shared" si="64"/>
        <v/>
      </c>
      <c r="BM36" s="310">
        <v>37</v>
      </c>
      <c r="BN36" s="23" t="str">
        <f t="shared" si="25"/>
        <v/>
      </c>
      <c r="BO36" s="20" t="str">
        <f t="shared" si="26"/>
        <v/>
      </c>
      <c r="BP36" s="21" t="str">
        <f t="shared" si="65"/>
        <v/>
      </c>
      <c r="BQ36" s="17" t="str">
        <f t="shared" si="66"/>
        <v/>
      </c>
      <c r="BR36" s="31" t="str">
        <f t="shared" si="67"/>
        <v/>
      </c>
      <c r="BS36" s="20" t="str">
        <f t="shared" si="27"/>
        <v/>
      </c>
      <c r="BT36" s="35" t="str">
        <f t="shared" si="28"/>
        <v/>
      </c>
      <c r="BU36" s="29" t="str">
        <f t="shared" si="68"/>
        <v/>
      </c>
      <c r="BV36" s="2">
        <v>37</v>
      </c>
      <c r="BX36" s="50">
        <v>37</v>
      </c>
      <c r="BY36" s="63">
        <f t="shared" si="29"/>
        <v>0</v>
      </c>
      <c r="BZ36" s="63" t="e">
        <f t="shared" si="69"/>
        <v>#DIV/0!</v>
      </c>
      <c r="CA36" s="63" t="e">
        <f t="shared" si="70"/>
        <v>#DIV/0!</v>
      </c>
      <c r="CB36" s="64" t="e">
        <f t="shared" si="30"/>
        <v>#DIV/0!</v>
      </c>
      <c r="CC36" s="65" t="e">
        <f t="shared" si="71"/>
        <v>#DIV/0!</v>
      </c>
      <c r="CD36" s="52" t="e">
        <f t="shared" si="72"/>
        <v>#DIV/0!</v>
      </c>
      <c r="CE36" s="13" t="e">
        <f t="shared" si="81"/>
        <v>#DIV/0!</v>
      </c>
      <c r="CF36" s="14" t="e">
        <f t="shared" si="82"/>
        <v>#DIV/0!</v>
      </c>
      <c r="CG36" s="53" t="e">
        <f t="shared" si="73"/>
        <v>#DIV/0!</v>
      </c>
      <c r="CH36" s="12"/>
      <c r="CI36" s="50">
        <v>37</v>
      </c>
      <c r="CJ36" s="63">
        <f t="shared" si="74"/>
        <v>0</v>
      </c>
      <c r="CK36" s="63" t="e">
        <f t="shared" si="75"/>
        <v>#DIV/0!</v>
      </c>
      <c r="CL36" s="63" t="e">
        <f t="shared" si="76"/>
        <v>#DIV/0!</v>
      </c>
      <c r="CM36" s="63" t="e">
        <f t="shared" si="77"/>
        <v>#DIV/0!</v>
      </c>
      <c r="CN36" s="73" t="e">
        <f t="shared" si="78"/>
        <v>#DIV/0!</v>
      </c>
      <c r="CO36" s="63" t="e">
        <f t="shared" si="79"/>
        <v>#DIV/0!</v>
      </c>
      <c r="CP36" s="325" t="e">
        <f t="shared" si="80"/>
        <v>#DIV/0!</v>
      </c>
    </row>
    <row r="37" spans="1:99" ht="15" customHeight="1">
      <c r="A37" s="2">
        <v>38</v>
      </c>
      <c r="B37" s="22">
        <f t="shared" si="0"/>
        <v>0</v>
      </c>
      <c r="C37" s="15" t="e">
        <f t="shared" si="33"/>
        <v>#DIV/0!</v>
      </c>
      <c r="D37" s="77" t="e">
        <f t="shared" si="34"/>
        <v>#DIV/0!</v>
      </c>
      <c r="E37" s="16" t="e">
        <f t="shared" si="35"/>
        <v>#DIV/0!</v>
      </c>
      <c r="F37" s="17" t="e">
        <f t="shared" si="36"/>
        <v>#DIV/0!</v>
      </c>
      <c r="G37" s="31" t="e">
        <f t="shared" si="37"/>
        <v>#DIV/0!</v>
      </c>
      <c r="H37" s="20" t="e">
        <f t="shared" si="38"/>
        <v>#DIV/0!</v>
      </c>
      <c r="I37" s="35" t="e">
        <f t="shared" si="39"/>
        <v>#DIV/0!</v>
      </c>
      <c r="J37" s="29" t="e">
        <f t="shared" si="40"/>
        <v>#DIV/0!</v>
      </c>
      <c r="K37" s="310">
        <v>38</v>
      </c>
      <c r="L37" s="23" t="str">
        <f t="shared" si="1"/>
        <v/>
      </c>
      <c r="M37" s="20" t="str">
        <f t="shared" si="2"/>
        <v/>
      </c>
      <c r="N37" s="16" t="str">
        <f t="shared" si="41"/>
        <v/>
      </c>
      <c r="O37" s="17" t="str">
        <f t="shared" si="42"/>
        <v/>
      </c>
      <c r="P37" s="31" t="str">
        <f t="shared" si="43"/>
        <v/>
      </c>
      <c r="Q37" s="20" t="str">
        <f t="shared" si="3"/>
        <v/>
      </c>
      <c r="R37" s="35" t="str">
        <f t="shared" si="4"/>
        <v/>
      </c>
      <c r="S37" s="29" t="str">
        <f t="shared" si="44"/>
        <v/>
      </c>
      <c r="T37" s="310">
        <v>38</v>
      </c>
      <c r="U37" s="23" t="str">
        <f t="shared" si="5"/>
        <v/>
      </c>
      <c r="V37" s="20" t="str">
        <f t="shared" si="6"/>
        <v/>
      </c>
      <c r="W37" s="21" t="str">
        <f t="shared" si="45"/>
        <v/>
      </c>
      <c r="X37" s="17" t="str">
        <f t="shared" si="46"/>
        <v/>
      </c>
      <c r="Y37" s="31" t="str">
        <f t="shared" si="47"/>
        <v/>
      </c>
      <c r="Z37" s="20" t="str">
        <f t="shared" si="7"/>
        <v/>
      </c>
      <c r="AA37" s="35" t="str">
        <f t="shared" si="8"/>
        <v/>
      </c>
      <c r="AB37" s="29" t="str">
        <f t="shared" si="48"/>
        <v/>
      </c>
      <c r="AC37" s="310">
        <v>38</v>
      </c>
      <c r="AD37" s="23" t="str">
        <f t="shared" si="9"/>
        <v/>
      </c>
      <c r="AE37" s="20" t="str">
        <f t="shared" si="10"/>
        <v/>
      </c>
      <c r="AF37" s="21" t="str">
        <f t="shared" si="49"/>
        <v/>
      </c>
      <c r="AG37" s="17" t="str">
        <f t="shared" si="50"/>
        <v/>
      </c>
      <c r="AH37" s="31" t="str">
        <f t="shared" si="51"/>
        <v/>
      </c>
      <c r="AI37" s="20" t="str">
        <f t="shared" si="11"/>
        <v/>
      </c>
      <c r="AJ37" s="35" t="str">
        <f t="shared" si="12"/>
        <v/>
      </c>
      <c r="AK37" s="29" t="str">
        <f t="shared" si="52"/>
        <v/>
      </c>
      <c r="AL37" s="310">
        <v>38</v>
      </c>
      <c r="AM37" s="23" t="str">
        <f t="shared" si="13"/>
        <v/>
      </c>
      <c r="AN37" s="20" t="str">
        <f t="shared" si="14"/>
        <v/>
      </c>
      <c r="AO37" s="21" t="str">
        <f t="shared" si="53"/>
        <v/>
      </c>
      <c r="AP37" s="17" t="str">
        <f t="shared" si="54"/>
        <v/>
      </c>
      <c r="AQ37" s="31" t="str">
        <f t="shared" si="55"/>
        <v/>
      </c>
      <c r="AR37" s="20" t="str">
        <f t="shared" si="15"/>
        <v/>
      </c>
      <c r="AS37" s="35" t="str">
        <f t="shared" si="16"/>
        <v/>
      </c>
      <c r="AT37" s="29" t="str">
        <f t="shared" si="56"/>
        <v/>
      </c>
      <c r="AU37" s="310">
        <v>38</v>
      </c>
      <c r="AV37" s="23" t="str">
        <f t="shared" si="17"/>
        <v/>
      </c>
      <c r="AW37" s="20" t="str">
        <f t="shared" si="18"/>
        <v/>
      </c>
      <c r="AX37" s="21" t="str">
        <f t="shared" si="57"/>
        <v/>
      </c>
      <c r="AY37" s="17" t="str">
        <f t="shared" si="58"/>
        <v/>
      </c>
      <c r="AZ37" s="31" t="str">
        <f t="shared" si="59"/>
        <v/>
      </c>
      <c r="BA37" s="20" t="str">
        <f t="shared" si="19"/>
        <v/>
      </c>
      <c r="BB37" s="35" t="str">
        <f t="shared" si="20"/>
        <v/>
      </c>
      <c r="BC37" s="29" t="str">
        <f t="shared" si="60"/>
        <v/>
      </c>
      <c r="BD37" s="310">
        <v>38</v>
      </c>
      <c r="BE37" s="23" t="str">
        <f t="shared" si="21"/>
        <v/>
      </c>
      <c r="BF37" s="20" t="str">
        <f t="shared" si="22"/>
        <v/>
      </c>
      <c r="BG37" s="21" t="str">
        <f t="shared" si="61"/>
        <v/>
      </c>
      <c r="BH37" s="17" t="str">
        <f t="shared" si="62"/>
        <v/>
      </c>
      <c r="BI37" s="31" t="str">
        <f t="shared" si="63"/>
        <v/>
      </c>
      <c r="BJ37" s="20" t="str">
        <f t="shared" si="23"/>
        <v/>
      </c>
      <c r="BK37" s="35" t="str">
        <f t="shared" si="24"/>
        <v/>
      </c>
      <c r="BL37" s="29" t="str">
        <f t="shared" si="64"/>
        <v/>
      </c>
      <c r="BM37" s="310">
        <v>38</v>
      </c>
      <c r="BN37" s="23" t="str">
        <f t="shared" si="25"/>
        <v/>
      </c>
      <c r="BO37" s="20" t="str">
        <f t="shared" si="26"/>
        <v/>
      </c>
      <c r="BP37" s="21" t="str">
        <f t="shared" si="65"/>
        <v/>
      </c>
      <c r="BQ37" s="17" t="str">
        <f t="shared" si="66"/>
        <v/>
      </c>
      <c r="BR37" s="31" t="str">
        <f t="shared" si="67"/>
        <v/>
      </c>
      <c r="BS37" s="20" t="str">
        <f t="shared" si="27"/>
        <v/>
      </c>
      <c r="BT37" s="35" t="str">
        <f t="shared" si="28"/>
        <v/>
      </c>
      <c r="BU37" s="29" t="str">
        <f t="shared" si="68"/>
        <v/>
      </c>
      <c r="BV37" s="2">
        <v>38</v>
      </c>
      <c r="BX37" s="50">
        <v>38</v>
      </c>
      <c r="BY37" s="63">
        <f t="shared" si="29"/>
        <v>0</v>
      </c>
      <c r="BZ37" s="63" t="e">
        <f t="shared" si="69"/>
        <v>#DIV/0!</v>
      </c>
      <c r="CA37" s="63" t="e">
        <f t="shared" si="70"/>
        <v>#DIV/0!</v>
      </c>
      <c r="CB37" s="64" t="e">
        <f t="shared" si="30"/>
        <v>#DIV/0!</v>
      </c>
      <c r="CC37" s="65" t="e">
        <f t="shared" si="71"/>
        <v>#DIV/0!</v>
      </c>
      <c r="CD37" s="52" t="e">
        <f t="shared" si="72"/>
        <v>#DIV/0!</v>
      </c>
      <c r="CE37" s="13" t="e">
        <f t="shared" si="81"/>
        <v>#DIV/0!</v>
      </c>
      <c r="CF37" s="14" t="e">
        <f t="shared" si="82"/>
        <v>#DIV/0!</v>
      </c>
      <c r="CG37" s="53" t="e">
        <f t="shared" si="73"/>
        <v>#DIV/0!</v>
      </c>
      <c r="CH37" s="12"/>
      <c r="CI37" s="50">
        <v>38</v>
      </c>
      <c r="CJ37" s="63">
        <f t="shared" si="74"/>
        <v>0</v>
      </c>
      <c r="CK37" s="63" t="e">
        <f t="shared" si="75"/>
        <v>#DIV/0!</v>
      </c>
      <c r="CL37" s="63" t="e">
        <f t="shared" si="76"/>
        <v>#DIV/0!</v>
      </c>
      <c r="CM37" s="63" t="e">
        <f t="shared" si="77"/>
        <v>#DIV/0!</v>
      </c>
      <c r="CN37" s="73" t="e">
        <f t="shared" si="78"/>
        <v>#DIV/0!</v>
      </c>
      <c r="CO37" s="63" t="e">
        <f t="shared" si="79"/>
        <v>#DIV/0!</v>
      </c>
      <c r="CP37" s="325" t="e">
        <f t="shared" si="80"/>
        <v>#DIV/0!</v>
      </c>
    </row>
    <row r="38" spans="1:99" ht="15" customHeight="1">
      <c r="A38" s="2">
        <v>39</v>
      </c>
      <c r="B38" s="22">
        <f t="shared" si="0"/>
        <v>0</v>
      </c>
      <c r="C38" s="15" t="e">
        <f t="shared" si="33"/>
        <v>#DIV/0!</v>
      </c>
      <c r="D38" s="77" t="e">
        <f t="shared" si="34"/>
        <v>#DIV/0!</v>
      </c>
      <c r="E38" s="16" t="e">
        <f t="shared" si="35"/>
        <v>#DIV/0!</v>
      </c>
      <c r="F38" s="17" t="e">
        <f t="shared" si="36"/>
        <v>#DIV/0!</v>
      </c>
      <c r="G38" s="31" t="e">
        <f t="shared" si="37"/>
        <v>#DIV/0!</v>
      </c>
      <c r="H38" s="20" t="e">
        <f t="shared" si="38"/>
        <v>#DIV/0!</v>
      </c>
      <c r="I38" s="35" t="e">
        <f t="shared" si="39"/>
        <v>#DIV/0!</v>
      </c>
      <c r="J38" s="29" t="e">
        <f t="shared" si="40"/>
        <v>#DIV/0!</v>
      </c>
      <c r="K38" s="310">
        <v>39</v>
      </c>
      <c r="L38" s="23" t="str">
        <f t="shared" si="1"/>
        <v/>
      </c>
      <c r="M38" s="20" t="str">
        <f t="shared" si="2"/>
        <v/>
      </c>
      <c r="N38" s="16" t="str">
        <f t="shared" si="41"/>
        <v/>
      </c>
      <c r="O38" s="17" t="str">
        <f t="shared" si="42"/>
        <v/>
      </c>
      <c r="P38" s="31" t="str">
        <f t="shared" si="43"/>
        <v/>
      </c>
      <c r="Q38" s="20" t="str">
        <f t="shared" si="3"/>
        <v/>
      </c>
      <c r="R38" s="35" t="str">
        <f t="shared" si="4"/>
        <v/>
      </c>
      <c r="S38" s="29" t="str">
        <f t="shared" si="44"/>
        <v/>
      </c>
      <c r="T38" s="310">
        <v>39</v>
      </c>
      <c r="U38" s="23" t="str">
        <f t="shared" si="5"/>
        <v/>
      </c>
      <c r="V38" s="20" t="str">
        <f t="shared" si="6"/>
        <v/>
      </c>
      <c r="W38" s="21" t="str">
        <f t="shared" si="45"/>
        <v/>
      </c>
      <c r="X38" s="17" t="str">
        <f t="shared" si="46"/>
        <v/>
      </c>
      <c r="Y38" s="31" t="str">
        <f t="shared" si="47"/>
        <v/>
      </c>
      <c r="Z38" s="20" t="str">
        <f t="shared" si="7"/>
        <v/>
      </c>
      <c r="AA38" s="35" t="str">
        <f t="shared" si="8"/>
        <v/>
      </c>
      <c r="AB38" s="29" t="str">
        <f t="shared" si="48"/>
        <v/>
      </c>
      <c r="AC38" s="310">
        <v>39</v>
      </c>
      <c r="AD38" s="23" t="str">
        <f t="shared" si="9"/>
        <v/>
      </c>
      <c r="AE38" s="20" t="str">
        <f t="shared" si="10"/>
        <v/>
      </c>
      <c r="AF38" s="21" t="str">
        <f t="shared" si="49"/>
        <v/>
      </c>
      <c r="AG38" s="17" t="str">
        <f t="shared" si="50"/>
        <v/>
      </c>
      <c r="AH38" s="31" t="str">
        <f t="shared" si="51"/>
        <v/>
      </c>
      <c r="AI38" s="20" t="str">
        <f t="shared" si="11"/>
        <v/>
      </c>
      <c r="AJ38" s="35" t="str">
        <f t="shared" si="12"/>
        <v/>
      </c>
      <c r="AK38" s="29" t="str">
        <f t="shared" si="52"/>
        <v/>
      </c>
      <c r="AL38" s="310">
        <v>39</v>
      </c>
      <c r="AM38" s="23" t="str">
        <f t="shared" si="13"/>
        <v/>
      </c>
      <c r="AN38" s="20" t="str">
        <f t="shared" si="14"/>
        <v/>
      </c>
      <c r="AO38" s="21" t="str">
        <f t="shared" si="53"/>
        <v/>
      </c>
      <c r="AP38" s="17" t="str">
        <f t="shared" si="54"/>
        <v/>
      </c>
      <c r="AQ38" s="31" t="str">
        <f t="shared" si="55"/>
        <v/>
      </c>
      <c r="AR38" s="20" t="str">
        <f t="shared" si="15"/>
        <v/>
      </c>
      <c r="AS38" s="35" t="str">
        <f t="shared" si="16"/>
        <v/>
      </c>
      <c r="AT38" s="29" t="str">
        <f t="shared" si="56"/>
        <v/>
      </c>
      <c r="AU38" s="310">
        <v>39</v>
      </c>
      <c r="AV38" s="23" t="str">
        <f t="shared" si="17"/>
        <v/>
      </c>
      <c r="AW38" s="20" t="str">
        <f t="shared" si="18"/>
        <v/>
      </c>
      <c r="AX38" s="21" t="str">
        <f t="shared" si="57"/>
        <v/>
      </c>
      <c r="AY38" s="17" t="str">
        <f t="shared" si="58"/>
        <v/>
      </c>
      <c r="AZ38" s="31" t="str">
        <f t="shared" si="59"/>
        <v/>
      </c>
      <c r="BA38" s="20" t="str">
        <f t="shared" si="19"/>
        <v/>
      </c>
      <c r="BB38" s="35" t="str">
        <f t="shared" si="20"/>
        <v/>
      </c>
      <c r="BC38" s="29" t="str">
        <f t="shared" si="60"/>
        <v/>
      </c>
      <c r="BD38" s="310">
        <v>39</v>
      </c>
      <c r="BE38" s="23" t="str">
        <f t="shared" si="21"/>
        <v/>
      </c>
      <c r="BF38" s="20" t="str">
        <f t="shared" si="22"/>
        <v/>
      </c>
      <c r="BG38" s="21" t="str">
        <f t="shared" si="61"/>
        <v/>
      </c>
      <c r="BH38" s="17" t="str">
        <f t="shared" si="62"/>
        <v/>
      </c>
      <c r="BI38" s="31" t="str">
        <f t="shared" si="63"/>
        <v/>
      </c>
      <c r="BJ38" s="20" t="str">
        <f t="shared" si="23"/>
        <v/>
      </c>
      <c r="BK38" s="35" t="str">
        <f t="shared" si="24"/>
        <v/>
      </c>
      <c r="BL38" s="29" t="str">
        <f t="shared" si="64"/>
        <v/>
      </c>
      <c r="BM38" s="310">
        <v>39</v>
      </c>
      <c r="BN38" s="23" t="str">
        <f t="shared" si="25"/>
        <v/>
      </c>
      <c r="BO38" s="20" t="str">
        <f t="shared" si="26"/>
        <v/>
      </c>
      <c r="BP38" s="21" t="str">
        <f t="shared" si="65"/>
        <v/>
      </c>
      <c r="BQ38" s="17" t="str">
        <f t="shared" si="66"/>
        <v/>
      </c>
      <c r="BR38" s="31" t="str">
        <f t="shared" si="67"/>
        <v/>
      </c>
      <c r="BS38" s="20" t="str">
        <f t="shared" si="27"/>
        <v/>
      </c>
      <c r="BT38" s="35" t="str">
        <f t="shared" si="28"/>
        <v/>
      </c>
      <c r="BU38" s="29" t="str">
        <f t="shared" si="68"/>
        <v/>
      </c>
      <c r="BV38" s="2">
        <v>39</v>
      </c>
      <c r="BX38" s="50">
        <v>39</v>
      </c>
      <c r="BY38" s="63">
        <f t="shared" si="29"/>
        <v>0</v>
      </c>
      <c r="BZ38" s="63" t="e">
        <f t="shared" si="69"/>
        <v>#DIV/0!</v>
      </c>
      <c r="CA38" s="63" t="e">
        <f t="shared" si="70"/>
        <v>#DIV/0!</v>
      </c>
      <c r="CB38" s="64" t="e">
        <f t="shared" si="30"/>
        <v>#DIV/0!</v>
      </c>
      <c r="CC38" s="65" t="e">
        <f t="shared" si="71"/>
        <v>#DIV/0!</v>
      </c>
      <c r="CD38" s="52" t="e">
        <f t="shared" si="72"/>
        <v>#DIV/0!</v>
      </c>
      <c r="CE38" s="13" t="e">
        <f t="shared" si="81"/>
        <v>#DIV/0!</v>
      </c>
      <c r="CF38" s="14" t="e">
        <f t="shared" si="82"/>
        <v>#DIV/0!</v>
      </c>
      <c r="CG38" s="53" t="e">
        <f t="shared" si="73"/>
        <v>#DIV/0!</v>
      </c>
      <c r="CH38" s="12"/>
      <c r="CI38" s="50">
        <v>39</v>
      </c>
      <c r="CJ38" s="63">
        <f t="shared" si="74"/>
        <v>0</v>
      </c>
      <c r="CK38" s="63" t="e">
        <f t="shared" si="75"/>
        <v>#DIV/0!</v>
      </c>
      <c r="CL38" s="63" t="e">
        <f t="shared" si="76"/>
        <v>#DIV/0!</v>
      </c>
      <c r="CM38" s="63" t="e">
        <f t="shared" si="77"/>
        <v>#DIV/0!</v>
      </c>
      <c r="CN38" s="73" t="e">
        <f t="shared" si="78"/>
        <v>#DIV/0!</v>
      </c>
      <c r="CO38" s="63" t="e">
        <f t="shared" si="79"/>
        <v>#DIV/0!</v>
      </c>
      <c r="CP38" s="325" t="e">
        <f t="shared" si="80"/>
        <v>#DIV/0!</v>
      </c>
    </row>
    <row r="39" spans="1:99" ht="15" customHeight="1" thickBot="1">
      <c r="A39" s="3">
        <v>40</v>
      </c>
      <c r="B39" s="24">
        <f t="shared" si="0"/>
        <v>0</v>
      </c>
      <c r="C39" s="201" t="e">
        <f t="shared" si="33"/>
        <v>#DIV/0!</v>
      </c>
      <c r="D39" s="202" t="e">
        <f t="shared" si="34"/>
        <v>#DIV/0!</v>
      </c>
      <c r="E39" s="203" t="e">
        <f t="shared" si="35"/>
        <v>#DIV/0!</v>
      </c>
      <c r="F39" s="182" t="e">
        <f t="shared" si="36"/>
        <v>#DIV/0!</v>
      </c>
      <c r="G39" s="183" t="e">
        <f t="shared" si="37"/>
        <v>#DIV/0!</v>
      </c>
      <c r="H39" s="184" t="e">
        <f t="shared" si="38"/>
        <v>#DIV/0!</v>
      </c>
      <c r="I39" s="185" t="e">
        <f t="shared" si="39"/>
        <v>#DIV/0!</v>
      </c>
      <c r="J39" s="186" t="e">
        <f t="shared" si="40"/>
        <v>#DIV/0!</v>
      </c>
      <c r="K39" s="310">
        <v>40</v>
      </c>
      <c r="L39" s="28" t="str">
        <f t="shared" si="1"/>
        <v/>
      </c>
      <c r="M39" s="25" t="str">
        <f t="shared" si="2"/>
        <v/>
      </c>
      <c r="N39" s="203" t="str">
        <f t="shared" si="41"/>
        <v/>
      </c>
      <c r="O39" s="182" t="str">
        <f t="shared" si="42"/>
        <v/>
      </c>
      <c r="P39" s="183" t="str">
        <f t="shared" si="43"/>
        <v/>
      </c>
      <c r="Q39" s="184" t="str">
        <f t="shared" si="3"/>
        <v/>
      </c>
      <c r="R39" s="185" t="str">
        <f t="shared" si="4"/>
        <v/>
      </c>
      <c r="S39" s="186" t="str">
        <f t="shared" si="44"/>
        <v/>
      </c>
      <c r="T39" s="310">
        <v>40</v>
      </c>
      <c r="U39" s="28" t="str">
        <f t="shared" si="5"/>
        <v/>
      </c>
      <c r="V39" s="25" t="str">
        <f t="shared" si="6"/>
        <v/>
      </c>
      <c r="W39" s="181" t="str">
        <f t="shared" si="45"/>
        <v/>
      </c>
      <c r="X39" s="182" t="str">
        <f t="shared" si="46"/>
        <v/>
      </c>
      <c r="Y39" s="183" t="str">
        <f t="shared" si="47"/>
        <v/>
      </c>
      <c r="Z39" s="184" t="str">
        <f t="shared" si="7"/>
        <v/>
      </c>
      <c r="AA39" s="185" t="str">
        <f t="shared" si="8"/>
        <v/>
      </c>
      <c r="AB39" s="186" t="str">
        <f t="shared" si="48"/>
        <v/>
      </c>
      <c r="AC39" s="310">
        <v>40</v>
      </c>
      <c r="AD39" s="28" t="str">
        <f t="shared" si="9"/>
        <v/>
      </c>
      <c r="AE39" s="25" t="str">
        <f t="shared" si="10"/>
        <v/>
      </c>
      <c r="AF39" s="181" t="str">
        <f t="shared" si="49"/>
        <v/>
      </c>
      <c r="AG39" s="182" t="str">
        <f t="shared" si="50"/>
        <v/>
      </c>
      <c r="AH39" s="183" t="str">
        <f t="shared" si="51"/>
        <v/>
      </c>
      <c r="AI39" s="184" t="str">
        <f t="shared" si="11"/>
        <v/>
      </c>
      <c r="AJ39" s="185" t="str">
        <f t="shared" si="12"/>
        <v/>
      </c>
      <c r="AK39" s="186" t="str">
        <f t="shared" si="52"/>
        <v/>
      </c>
      <c r="AL39" s="310">
        <v>40</v>
      </c>
      <c r="AM39" s="28" t="str">
        <f t="shared" si="13"/>
        <v/>
      </c>
      <c r="AN39" s="25" t="str">
        <f t="shared" si="14"/>
        <v/>
      </c>
      <c r="AO39" s="181" t="str">
        <f t="shared" si="53"/>
        <v/>
      </c>
      <c r="AP39" s="182" t="str">
        <f t="shared" si="54"/>
        <v/>
      </c>
      <c r="AQ39" s="183" t="str">
        <f t="shared" si="55"/>
        <v/>
      </c>
      <c r="AR39" s="184" t="str">
        <f t="shared" si="15"/>
        <v/>
      </c>
      <c r="AS39" s="185" t="str">
        <f t="shared" si="16"/>
        <v/>
      </c>
      <c r="AT39" s="186" t="str">
        <f t="shared" si="56"/>
        <v/>
      </c>
      <c r="AU39" s="310">
        <v>40</v>
      </c>
      <c r="AV39" s="28" t="str">
        <f t="shared" si="17"/>
        <v/>
      </c>
      <c r="AW39" s="25" t="str">
        <f t="shared" si="18"/>
        <v/>
      </c>
      <c r="AX39" s="181" t="str">
        <f t="shared" si="57"/>
        <v/>
      </c>
      <c r="AY39" s="182" t="str">
        <f t="shared" si="58"/>
        <v/>
      </c>
      <c r="AZ39" s="183" t="str">
        <f t="shared" si="59"/>
        <v/>
      </c>
      <c r="BA39" s="184" t="str">
        <f t="shared" si="19"/>
        <v/>
      </c>
      <c r="BB39" s="185" t="str">
        <f t="shared" si="20"/>
        <v/>
      </c>
      <c r="BC39" s="186" t="str">
        <f t="shared" si="60"/>
        <v/>
      </c>
      <c r="BD39" s="310">
        <v>40</v>
      </c>
      <c r="BE39" s="28" t="str">
        <f t="shared" si="21"/>
        <v/>
      </c>
      <c r="BF39" s="25" t="str">
        <f t="shared" si="22"/>
        <v/>
      </c>
      <c r="BG39" s="181" t="str">
        <f t="shared" si="61"/>
        <v/>
      </c>
      <c r="BH39" s="182" t="str">
        <f t="shared" si="62"/>
        <v/>
      </c>
      <c r="BI39" s="183" t="str">
        <f t="shared" si="63"/>
        <v/>
      </c>
      <c r="BJ39" s="184" t="str">
        <f t="shared" si="23"/>
        <v/>
      </c>
      <c r="BK39" s="185" t="str">
        <f t="shared" si="24"/>
        <v/>
      </c>
      <c r="BL39" s="186" t="str">
        <f t="shared" si="64"/>
        <v/>
      </c>
      <c r="BM39" s="310">
        <v>40</v>
      </c>
      <c r="BN39" s="28" t="str">
        <f t="shared" si="25"/>
        <v/>
      </c>
      <c r="BO39" s="25" t="str">
        <f t="shared" si="26"/>
        <v/>
      </c>
      <c r="BP39" s="181" t="str">
        <f t="shared" si="65"/>
        <v/>
      </c>
      <c r="BQ39" s="182" t="str">
        <f t="shared" si="66"/>
        <v/>
      </c>
      <c r="BR39" s="183" t="str">
        <f t="shared" si="67"/>
        <v/>
      </c>
      <c r="BS39" s="184" t="str">
        <f t="shared" si="27"/>
        <v/>
      </c>
      <c r="BT39" s="185" t="str">
        <f t="shared" si="28"/>
        <v/>
      </c>
      <c r="BU39" s="186" t="str">
        <f t="shared" si="68"/>
        <v/>
      </c>
      <c r="BV39" s="3">
        <v>40</v>
      </c>
      <c r="BX39" s="51">
        <v>40</v>
      </c>
      <c r="BY39" s="66">
        <f t="shared" si="29"/>
        <v>0</v>
      </c>
      <c r="BZ39" s="312" t="e">
        <f t="shared" si="69"/>
        <v>#DIV/0!</v>
      </c>
      <c r="CA39" s="66" t="e">
        <f t="shared" si="70"/>
        <v>#DIV/0!</v>
      </c>
      <c r="CB39" s="67" t="e">
        <f t="shared" si="30"/>
        <v>#DIV/0!</v>
      </c>
      <c r="CC39" s="68" t="e">
        <f t="shared" si="71"/>
        <v>#DIV/0!</v>
      </c>
      <c r="CD39" s="54" t="e">
        <f t="shared" si="72"/>
        <v>#DIV/0!</v>
      </c>
      <c r="CE39" s="195" t="e">
        <f t="shared" si="81"/>
        <v>#DIV/0!</v>
      </c>
      <c r="CF39" s="196" t="e">
        <f t="shared" si="82"/>
        <v>#DIV/0!</v>
      </c>
      <c r="CG39" s="57" t="e">
        <f t="shared" si="73"/>
        <v>#DIV/0!</v>
      </c>
      <c r="CH39" s="12"/>
      <c r="CI39" s="51">
        <v>40</v>
      </c>
      <c r="CJ39" s="66">
        <f t="shared" si="74"/>
        <v>0</v>
      </c>
      <c r="CK39" s="66" t="e">
        <f t="shared" si="75"/>
        <v>#DIV/0!</v>
      </c>
      <c r="CL39" s="66" t="e">
        <f t="shared" si="76"/>
        <v>#DIV/0!</v>
      </c>
      <c r="CM39" s="66" t="e">
        <f t="shared" si="77"/>
        <v>#DIV/0!</v>
      </c>
      <c r="CN39" s="74" t="e">
        <f t="shared" si="78"/>
        <v>#DIV/0!</v>
      </c>
      <c r="CO39" s="66" t="e">
        <f t="shared" si="79"/>
        <v>#DIV/0!</v>
      </c>
      <c r="CP39" s="326" t="e">
        <f t="shared" si="80"/>
        <v>#DIV/0!</v>
      </c>
    </row>
    <row r="40" spans="1:99" ht="15" customHeight="1">
      <c r="A40" s="1">
        <v>41</v>
      </c>
      <c r="B40" s="18">
        <f t="shared" si="0"/>
        <v>0</v>
      </c>
      <c r="C40" s="37" t="e">
        <f t="shared" si="33"/>
        <v>#DIV/0!</v>
      </c>
      <c r="D40" s="204" t="e">
        <f t="shared" si="34"/>
        <v>#DIV/0!</v>
      </c>
      <c r="E40" s="187" t="e">
        <f t="shared" si="35"/>
        <v>#DIV/0!</v>
      </c>
      <c r="F40" s="188" t="e">
        <f t="shared" si="36"/>
        <v>#DIV/0!</v>
      </c>
      <c r="G40" s="189" t="e">
        <f t="shared" si="37"/>
        <v>#DIV/0!</v>
      </c>
      <c r="H40" s="37" t="e">
        <f t="shared" si="38"/>
        <v>#DIV/0!</v>
      </c>
      <c r="I40" s="38" t="e">
        <f t="shared" si="39"/>
        <v>#DIV/0!</v>
      </c>
      <c r="J40" s="190" t="e">
        <f t="shared" si="40"/>
        <v>#DIV/0!</v>
      </c>
      <c r="K40" s="310">
        <v>41</v>
      </c>
      <c r="L40" s="19" t="str">
        <f t="shared" si="1"/>
        <v/>
      </c>
      <c r="M40" s="15" t="str">
        <f t="shared" si="2"/>
        <v/>
      </c>
      <c r="N40" s="187" t="str">
        <f t="shared" si="41"/>
        <v/>
      </c>
      <c r="O40" s="188" t="str">
        <f t="shared" si="42"/>
        <v/>
      </c>
      <c r="P40" s="189" t="str">
        <f t="shared" si="43"/>
        <v/>
      </c>
      <c r="Q40" s="37" t="str">
        <f t="shared" si="3"/>
        <v/>
      </c>
      <c r="R40" s="38" t="str">
        <f t="shared" si="4"/>
        <v/>
      </c>
      <c r="S40" s="190" t="str">
        <f t="shared" si="44"/>
        <v/>
      </c>
      <c r="T40" s="310">
        <v>41</v>
      </c>
      <c r="U40" s="19" t="str">
        <f t="shared" si="5"/>
        <v/>
      </c>
      <c r="V40" s="15" t="str">
        <f t="shared" si="6"/>
        <v/>
      </c>
      <c r="W40" s="187" t="str">
        <f t="shared" si="45"/>
        <v/>
      </c>
      <c r="X40" s="188" t="str">
        <f t="shared" si="46"/>
        <v/>
      </c>
      <c r="Y40" s="189" t="str">
        <f t="shared" si="47"/>
        <v/>
      </c>
      <c r="Z40" s="37" t="str">
        <f t="shared" si="7"/>
        <v/>
      </c>
      <c r="AA40" s="38" t="str">
        <f t="shared" si="8"/>
        <v/>
      </c>
      <c r="AB40" s="190" t="str">
        <f t="shared" si="48"/>
        <v/>
      </c>
      <c r="AC40" s="310">
        <v>41</v>
      </c>
      <c r="AD40" s="19" t="str">
        <f t="shared" si="9"/>
        <v/>
      </c>
      <c r="AE40" s="15" t="str">
        <f t="shared" si="10"/>
        <v/>
      </c>
      <c r="AF40" s="187" t="str">
        <f t="shared" si="49"/>
        <v/>
      </c>
      <c r="AG40" s="188" t="str">
        <f t="shared" si="50"/>
        <v/>
      </c>
      <c r="AH40" s="189" t="str">
        <f t="shared" si="51"/>
        <v/>
      </c>
      <c r="AI40" s="37" t="str">
        <f t="shared" si="11"/>
        <v/>
      </c>
      <c r="AJ40" s="38" t="str">
        <f t="shared" si="12"/>
        <v/>
      </c>
      <c r="AK40" s="190" t="str">
        <f t="shared" si="52"/>
        <v/>
      </c>
      <c r="AL40" s="310">
        <v>41</v>
      </c>
      <c r="AM40" s="19" t="str">
        <f t="shared" si="13"/>
        <v/>
      </c>
      <c r="AN40" s="15" t="str">
        <f t="shared" si="14"/>
        <v/>
      </c>
      <c r="AO40" s="187" t="str">
        <f t="shared" si="53"/>
        <v/>
      </c>
      <c r="AP40" s="188" t="str">
        <f t="shared" si="54"/>
        <v/>
      </c>
      <c r="AQ40" s="189" t="str">
        <f t="shared" si="55"/>
        <v/>
      </c>
      <c r="AR40" s="37" t="str">
        <f t="shared" si="15"/>
        <v/>
      </c>
      <c r="AS40" s="38" t="str">
        <f t="shared" si="16"/>
        <v/>
      </c>
      <c r="AT40" s="190" t="str">
        <f t="shared" si="56"/>
        <v/>
      </c>
      <c r="AU40" s="310">
        <v>41</v>
      </c>
      <c r="AV40" s="19" t="str">
        <f t="shared" si="17"/>
        <v/>
      </c>
      <c r="AW40" s="15" t="str">
        <f t="shared" si="18"/>
        <v/>
      </c>
      <c r="AX40" s="187" t="str">
        <f t="shared" si="57"/>
        <v/>
      </c>
      <c r="AY40" s="188" t="str">
        <f t="shared" si="58"/>
        <v/>
      </c>
      <c r="AZ40" s="189" t="str">
        <f t="shared" si="59"/>
        <v/>
      </c>
      <c r="BA40" s="37" t="str">
        <f t="shared" si="19"/>
        <v/>
      </c>
      <c r="BB40" s="38" t="str">
        <f t="shared" si="20"/>
        <v/>
      </c>
      <c r="BC40" s="190" t="str">
        <f t="shared" si="60"/>
        <v/>
      </c>
      <c r="BD40" s="310">
        <v>41</v>
      </c>
      <c r="BE40" s="19" t="str">
        <f t="shared" si="21"/>
        <v/>
      </c>
      <c r="BF40" s="15" t="str">
        <f t="shared" si="22"/>
        <v/>
      </c>
      <c r="BG40" s="187" t="str">
        <f t="shared" si="61"/>
        <v/>
      </c>
      <c r="BH40" s="188" t="str">
        <f t="shared" si="62"/>
        <v/>
      </c>
      <c r="BI40" s="189" t="str">
        <f t="shared" si="63"/>
        <v/>
      </c>
      <c r="BJ40" s="37" t="str">
        <f t="shared" si="23"/>
        <v/>
      </c>
      <c r="BK40" s="38" t="str">
        <f t="shared" si="24"/>
        <v/>
      </c>
      <c r="BL40" s="190" t="str">
        <f t="shared" si="64"/>
        <v/>
      </c>
      <c r="BM40" s="310">
        <v>41</v>
      </c>
      <c r="BN40" s="19" t="str">
        <f t="shared" si="25"/>
        <v/>
      </c>
      <c r="BO40" s="15" t="str">
        <f t="shared" si="26"/>
        <v/>
      </c>
      <c r="BP40" s="187" t="str">
        <f t="shared" si="65"/>
        <v/>
      </c>
      <c r="BQ40" s="188" t="str">
        <f t="shared" si="66"/>
        <v/>
      </c>
      <c r="BR40" s="189" t="str">
        <f t="shared" si="67"/>
        <v/>
      </c>
      <c r="BS40" s="37" t="str">
        <f t="shared" si="27"/>
        <v/>
      </c>
      <c r="BT40" s="38" t="str">
        <f t="shared" si="28"/>
        <v/>
      </c>
      <c r="BU40" s="190" t="str">
        <f t="shared" si="68"/>
        <v/>
      </c>
      <c r="BV40" s="1">
        <v>41</v>
      </c>
      <c r="BX40" s="49">
        <v>41</v>
      </c>
      <c r="BY40" s="60">
        <f t="shared" si="29"/>
        <v>0</v>
      </c>
      <c r="BZ40" s="311" t="e">
        <f t="shared" si="69"/>
        <v>#DIV/0!</v>
      </c>
      <c r="CA40" s="60" t="e">
        <f t="shared" si="70"/>
        <v>#DIV/0!</v>
      </c>
      <c r="CB40" s="61" t="e">
        <f t="shared" si="30"/>
        <v>#DIV/0!</v>
      </c>
      <c r="CC40" s="62" t="e">
        <f t="shared" si="71"/>
        <v>#DIV/0!</v>
      </c>
      <c r="CD40" s="209" t="e">
        <f t="shared" si="72"/>
        <v>#DIV/0!</v>
      </c>
      <c r="CE40" s="193" t="e">
        <f t="shared" si="81"/>
        <v>#DIV/0!</v>
      </c>
      <c r="CF40" s="194" t="e">
        <f t="shared" si="82"/>
        <v>#DIV/0!</v>
      </c>
      <c r="CG40" s="215" t="e">
        <f t="shared" si="73"/>
        <v>#DIV/0!</v>
      </c>
      <c r="CH40" s="12"/>
      <c r="CI40" s="49">
        <v>41</v>
      </c>
      <c r="CJ40" s="60">
        <f t="shared" si="74"/>
        <v>0</v>
      </c>
      <c r="CK40" s="60" t="e">
        <f t="shared" si="75"/>
        <v>#DIV/0!</v>
      </c>
      <c r="CL40" s="60" t="e">
        <f t="shared" si="76"/>
        <v>#DIV/0!</v>
      </c>
      <c r="CM40" s="60" t="e">
        <f t="shared" si="77"/>
        <v>#DIV/0!</v>
      </c>
      <c r="CN40" s="72" t="e">
        <f t="shared" si="78"/>
        <v>#DIV/0!</v>
      </c>
      <c r="CO40" s="60" t="e">
        <f t="shared" si="79"/>
        <v>#DIV/0!</v>
      </c>
      <c r="CP40" s="324" t="e">
        <f t="shared" si="80"/>
        <v>#DIV/0!</v>
      </c>
    </row>
    <row r="41" spans="1:99" ht="15" customHeight="1">
      <c r="A41" s="2">
        <v>42</v>
      </c>
      <c r="B41" s="22">
        <f t="shared" ref="B41:B72" si="83">IF($B$5&gt;$A41,"",$E$5)</f>
        <v>0</v>
      </c>
      <c r="C41" s="15" t="e">
        <f t="shared" si="33"/>
        <v>#DIV/0!</v>
      </c>
      <c r="D41" s="77" t="e">
        <f t="shared" si="34"/>
        <v>#DIV/0!</v>
      </c>
      <c r="E41" s="16" t="e">
        <f t="shared" si="35"/>
        <v>#DIV/0!</v>
      </c>
      <c r="F41" s="17" t="e">
        <f t="shared" si="36"/>
        <v>#DIV/0!</v>
      </c>
      <c r="G41" s="31" t="e">
        <f t="shared" si="37"/>
        <v>#DIV/0!</v>
      </c>
      <c r="H41" s="20" t="e">
        <f t="shared" si="38"/>
        <v>#DIV/0!</v>
      </c>
      <c r="I41" s="35" t="e">
        <f t="shared" ref="I41:I72" si="84">IF($B$5&gt;$A41,"",200*(H41/(PI()*B41))^0.5)</f>
        <v>#DIV/0!</v>
      </c>
      <c r="J41" s="39" t="e">
        <f t="shared" si="40"/>
        <v>#DIV/0!</v>
      </c>
      <c r="K41" s="310">
        <v>42</v>
      </c>
      <c r="L41" s="23" t="str">
        <f t="shared" ref="L41:L72" si="85">IF(A41&gt;=$M$5,B41*(1-$M$6),"")</f>
        <v/>
      </c>
      <c r="M41" s="20" t="str">
        <f t="shared" ref="M41:M72" si="86">IF(L41="","",C41)</f>
        <v/>
      </c>
      <c r="N41" s="16" t="str">
        <f t="shared" si="41"/>
        <v/>
      </c>
      <c r="O41" s="17" t="str">
        <f t="shared" si="42"/>
        <v/>
      </c>
      <c r="P41" s="31" t="str">
        <f t="shared" si="43"/>
        <v/>
      </c>
      <c r="Q41" s="20" t="str">
        <f t="shared" ref="Q41:Q72" si="87">IF($M$5&gt;$A41,"",O41/P41)</f>
        <v/>
      </c>
      <c r="R41" s="35" t="str">
        <f t="shared" ref="R41:R72" si="88">IF($M$5&gt;$A41,"",200*(Q41/(PI()*L41))^0.5)</f>
        <v/>
      </c>
      <c r="S41" s="39" t="str">
        <f t="shared" si="44"/>
        <v/>
      </c>
      <c r="T41" s="310">
        <v>42</v>
      </c>
      <c r="U41" s="23" t="str">
        <f t="shared" ref="U41:U72" si="89">IF(A41&gt;=$V$5,L41*(1-$V$6),"")</f>
        <v/>
      </c>
      <c r="V41" s="20" t="str">
        <f t="shared" ref="V41:V72" si="90">IF(U41="","",M41)</f>
        <v/>
      </c>
      <c r="W41" s="21" t="str">
        <f t="shared" si="45"/>
        <v/>
      </c>
      <c r="X41" s="17" t="str">
        <f t="shared" si="46"/>
        <v/>
      </c>
      <c r="Y41" s="31" t="str">
        <f t="shared" si="47"/>
        <v/>
      </c>
      <c r="Z41" s="20" t="str">
        <f t="shared" ref="Z41:Z72" si="91">IF($V$5&gt;$A41,"",X41/Y41)</f>
        <v/>
      </c>
      <c r="AA41" s="35" t="str">
        <f t="shared" ref="AA41:AA72" si="92">IF($V$5&gt;$A41,"",200*(Z41/(PI()*U41))^0.5)</f>
        <v/>
      </c>
      <c r="AB41" s="39" t="str">
        <f t="shared" si="48"/>
        <v/>
      </c>
      <c r="AC41" s="310">
        <v>42</v>
      </c>
      <c r="AD41" s="23" t="str">
        <f t="shared" ref="AD41:AD72" si="93">IF(A41&gt;=$AE$5,U41*(1-$AE$6),"")</f>
        <v/>
      </c>
      <c r="AE41" s="20" t="str">
        <f t="shared" ref="AE41:AE72" si="94">IF(AD41="","",V41)</f>
        <v/>
      </c>
      <c r="AF41" s="21" t="str">
        <f t="shared" si="49"/>
        <v/>
      </c>
      <c r="AG41" s="17" t="str">
        <f t="shared" si="50"/>
        <v/>
      </c>
      <c r="AH41" s="31" t="str">
        <f t="shared" si="51"/>
        <v/>
      </c>
      <c r="AI41" s="20" t="str">
        <f t="shared" ref="AI41:AI72" si="95">IF($AE$5&gt;$A41,"",AG41/AH41)</f>
        <v/>
      </c>
      <c r="AJ41" s="35" t="str">
        <f t="shared" ref="AJ41:AJ72" si="96">IF($AE$5&gt;$A41,"",200*(AI41/(PI()*AD41))^0.5)</f>
        <v/>
      </c>
      <c r="AK41" s="39" t="str">
        <f t="shared" si="52"/>
        <v/>
      </c>
      <c r="AL41" s="310">
        <v>42</v>
      </c>
      <c r="AM41" s="23" t="str">
        <f t="shared" ref="AM41:AM72" si="97">IF(A41&gt;=$AN$5,AD41*(1-$AN$6),"")</f>
        <v/>
      </c>
      <c r="AN41" s="20" t="str">
        <f t="shared" ref="AN41:AN72" si="98">IF(AM41="","",AE41)</f>
        <v/>
      </c>
      <c r="AO41" s="21" t="str">
        <f t="shared" si="53"/>
        <v/>
      </c>
      <c r="AP41" s="17" t="str">
        <f t="shared" si="54"/>
        <v/>
      </c>
      <c r="AQ41" s="31" t="str">
        <f t="shared" si="55"/>
        <v/>
      </c>
      <c r="AR41" s="20" t="str">
        <f t="shared" ref="AR41:AR72" si="99">IF($AN$5&gt;$A41,"",AP41/AQ41)</f>
        <v/>
      </c>
      <c r="AS41" s="35" t="str">
        <f t="shared" ref="AS41:AS72" si="100">IF($AN$5&gt;$A41,"",200*(AR41/(PI()*AM41))^0.5)</f>
        <v/>
      </c>
      <c r="AT41" s="39" t="str">
        <f t="shared" si="56"/>
        <v/>
      </c>
      <c r="AU41" s="310">
        <v>42</v>
      </c>
      <c r="AV41" s="23" t="str">
        <f t="shared" ref="AV41:AV72" si="101">IF(A41&gt;=$AW$5,AM41*(1-$AW$6),"")</f>
        <v/>
      </c>
      <c r="AW41" s="20" t="str">
        <f t="shared" ref="AW41:AW72" si="102">IF(AV41="","",AN41)</f>
        <v/>
      </c>
      <c r="AX41" s="21" t="str">
        <f t="shared" si="57"/>
        <v/>
      </c>
      <c r="AY41" s="17" t="str">
        <f t="shared" si="58"/>
        <v/>
      </c>
      <c r="AZ41" s="31" t="str">
        <f t="shared" si="59"/>
        <v/>
      </c>
      <c r="BA41" s="20" t="str">
        <f t="shared" ref="BA41:BA72" si="103">IF($AW$5&gt;$A41,"",AY41/AZ41)</f>
        <v/>
      </c>
      <c r="BB41" s="35" t="str">
        <f t="shared" ref="BB41:BB72" si="104">IF($AW$5&gt;$A41,"",200*(BA41/(PI()*AV41))^0.5)</f>
        <v/>
      </c>
      <c r="BC41" s="39" t="str">
        <f t="shared" si="60"/>
        <v/>
      </c>
      <c r="BD41" s="310">
        <v>42</v>
      </c>
      <c r="BE41" s="23" t="str">
        <f t="shared" ref="BE41:BE72" si="105">IF(A41&gt;=$BF$5,AV41*(1-$BF$6),"")</f>
        <v/>
      </c>
      <c r="BF41" s="20" t="str">
        <f t="shared" ref="BF41:BF72" si="106">IF(BE41="","",AW41)</f>
        <v/>
      </c>
      <c r="BG41" s="21" t="str">
        <f t="shared" si="61"/>
        <v/>
      </c>
      <c r="BH41" s="17" t="str">
        <f t="shared" si="62"/>
        <v/>
      </c>
      <c r="BI41" s="31" t="str">
        <f t="shared" si="63"/>
        <v/>
      </c>
      <c r="BJ41" s="20" t="str">
        <f t="shared" ref="BJ41:BJ72" si="107">IF($BF$5&gt;$A41,"",BH41/BI41)</f>
        <v/>
      </c>
      <c r="BK41" s="35" t="str">
        <f t="shared" ref="BK41:BK72" si="108">IF($BF$5&gt;$A41,"",200*(BJ41/(PI()*BE41))^0.5)</f>
        <v/>
      </c>
      <c r="BL41" s="39" t="str">
        <f t="shared" si="64"/>
        <v/>
      </c>
      <c r="BM41" s="310">
        <v>42</v>
      </c>
      <c r="BN41" s="23" t="str">
        <f t="shared" ref="BN41:BN72" si="109">IF(A41&gt;=$BO$5,BE41*(1-$BO$6),"")</f>
        <v/>
      </c>
      <c r="BO41" s="20" t="str">
        <f t="shared" ref="BO41:BO72" si="110">IF(BN41="","",BF41)</f>
        <v/>
      </c>
      <c r="BP41" s="21" t="str">
        <f t="shared" si="65"/>
        <v/>
      </c>
      <c r="BQ41" s="17" t="str">
        <f t="shared" si="66"/>
        <v/>
      </c>
      <c r="BR41" s="31" t="str">
        <f t="shared" si="67"/>
        <v/>
      </c>
      <c r="BS41" s="20" t="str">
        <f t="shared" ref="BS41:BS72" si="111">IF($BO$5&gt;$A41,"",BQ41/BR41)</f>
        <v/>
      </c>
      <c r="BT41" s="35" t="str">
        <f t="shared" ref="BT41:BT72" si="112">IF($BO$5&gt;$A41,"",200*(BS41/(PI()*BN41))^0.5)</f>
        <v/>
      </c>
      <c r="BU41" s="39" t="str">
        <f t="shared" si="68"/>
        <v/>
      </c>
      <c r="BV41" s="2">
        <v>42</v>
      </c>
      <c r="BX41" s="50">
        <v>42</v>
      </c>
      <c r="BY41" s="63">
        <f t="shared" ref="BY41:BY72" si="113">IF($B$5&gt;$A41,"",MIN(B41,L41,U41,AD41,AM41,AV41,BE41,BN41))</f>
        <v>0</v>
      </c>
      <c r="BZ41" s="63" t="e">
        <f t="shared" si="69"/>
        <v>#DIV/0!</v>
      </c>
      <c r="CA41" s="63" t="e">
        <f t="shared" si="70"/>
        <v>#DIV/0!</v>
      </c>
      <c r="CB41" s="64" t="e">
        <f t="shared" ref="CB41:CB72" si="114">IF($B$5&gt;$A41,"",MIN(F41,O41,X41,AG41,AP41,AY41,BH41,BQ41))</f>
        <v>#DIV/0!</v>
      </c>
      <c r="CC41" s="65" t="e">
        <f t="shared" si="71"/>
        <v>#DIV/0!</v>
      </c>
      <c r="CD41" s="52" t="e">
        <f t="shared" si="72"/>
        <v>#DIV/0!</v>
      </c>
      <c r="CE41" s="13" t="e">
        <f t="shared" si="81"/>
        <v>#DIV/0!</v>
      </c>
      <c r="CF41" s="14" t="e">
        <f t="shared" si="82"/>
        <v>#DIV/0!</v>
      </c>
      <c r="CG41" s="53" t="e">
        <f t="shared" si="73"/>
        <v>#DIV/0!</v>
      </c>
      <c r="CH41" s="12"/>
      <c r="CI41" s="50">
        <v>42</v>
      </c>
      <c r="CJ41" s="63">
        <f t="shared" si="74"/>
        <v>0</v>
      </c>
      <c r="CK41" s="63" t="e">
        <f t="shared" si="75"/>
        <v>#DIV/0!</v>
      </c>
      <c r="CL41" s="63" t="e">
        <f t="shared" si="76"/>
        <v>#DIV/0!</v>
      </c>
      <c r="CM41" s="63" t="e">
        <f t="shared" si="77"/>
        <v>#DIV/0!</v>
      </c>
      <c r="CN41" s="73" t="e">
        <f t="shared" si="78"/>
        <v>#DIV/0!</v>
      </c>
      <c r="CO41" s="63" t="e">
        <f t="shared" si="79"/>
        <v>#DIV/0!</v>
      </c>
      <c r="CP41" s="325" t="e">
        <f t="shared" si="80"/>
        <v>#DIV/0!</v>
      </c>
      <c r="CQ41"/>
      <c r="CR41"/>
      <c r="CS41"/>
      <c r="CT41"/>
      <c r="CU41"/>
    </row>
    <row r="42" spans="1:99" ht="15" customHeight="1">
      <c r="A42" s="2">
        <v>43</v>
      </c>
      <c r="B42" s="22">
        <f t="shared" si="83"/>
        <v>0</v>
      </c>
      <c r="C42" s="15" t="e">
        <f t="shared" si="33"/>
        <v>#DIV/0!</v>
      </c>
      <c r="D42" s="77" t="e">
        <f t="shared" si="34"/>
        <v>#DIV/0!</v>
      </c>
      <c r="E42" s="16" t="e">
        <f t="shared" si="35"/>
        <v>#DIV/0!</v>
      </c>
      <c r="F42" s="17" t="e">
        <f t="shared" si="36"/>
        <v>#DIV/0!</v>
      </c>
      <c r="G42" s="31" t="e">
        <f t="shared" si="37"/>
        <v>#DIV/0!</v>
      </c>
      <c r="H42" s="20" t="e">
        <f t="shared" si="38"/>
        <v>#DIV/0!</v>
      </c>
      <c r="I42" s="35" t="e">
        <f t="shared" si="84"/>
        <v>#DIV/0!</v>
      </c>
      <c r="J42" s="39" t="e">
        <f t="shared" si="40"/>
        <v>#DIV/0!</v>
      </c>
      <c r="K42" s="310">
        <v>43</v>
      </c>
      <c r="L42" s="23" t="str">
        <f t="shared" si="85"/>
        <v/>
      </c>
      <c r="M42" s="20" t="str">
        <f t="shared" si="86"/>
        <v/>
      </c>
      <c r="N42" s="16" t="str">
        <f t="shared" si="41"/>
        <v/>
      </c>
      <c r="O42" s="17" t="str">
        <f t="shared" si="42"/>
        <v/>
      </c>
      <c r="P42" s="31" t="str">
        <f t="shared" si="43"/>
        <v/>
      </c>
      <c r="Q42" s="20" t="str">
        <f t="shared" si="87"/>
        <v/>
      </c>
      <c r="R42" s="35" t="str">
        <f t="shared" si="88"/>
        <v/>
      </c>
      <c r="S42" s="39" t="str">
        <f t="shared" si="44"/>
        <v/>
      </c>
      <c r="T42" s="310">
        <v>43</v>
      </c>
      <c r="U42" s="23" t="str">
        <f t="shared" si="89"/>
        <v/>
      </c>
      <c r="V42" s="20" t="str">
        <f t="shared" si="90"/>
        <v/>
      </c>
      <c r="W42" s="21" t="str">
        <f t="shared" si="45"/>
        <v/>
      </c>
      <c r="X42" s="17" t="str">
        <f t="shared" si="46"/>
        <v/>
      </c>
      <c r="Y42" s="31" t="str">
        <f t="shared" si="47"/>
        <v/>
      </c>
      <c r="Z42" s="20" t="str">
        <f t="shared" si="91"/>
        <v/>
      </c>
      <c r="AA42" s="35" t="str">
        <f t="shared" si="92"/>
        <v/>
      </c>
      <c r="AB42" s="39" t="str">
        <f t="shared" si="48"/>
        <v/>
      </c>
      <c r="AC42" s="310">
        <v>43</v>
      </c>
      <c r="AD42" s="23" t="str">
        <f t="shared" si="93"/>
        <v/>
      </c>
      <c r="AE42" s="20" t="str">
        <f t="shared" si="94"/>
        <v/>
      </c>
      <c r="AF42" s="21" t="str">
        <f t="shared" si="49"/>
        <v/>
      </c>
      <c r="AG42" s="17" t="str">
        <f t="shared" si="50"/>
        <v/>
      </c>
      <c r="AH42" s="31" t="str">
        <f t="shared" si="51"/>
        <v/>
      </c>
      <c r="AI42" s="20" t="str">
        <f t="shared" si="95"/>
        <v/>
      </c>
      <c r="AJ42" s="35" t="str">
        <f t="shared" si="96"/>
        <v/>
      </c>
      <c r="AK42" s="39" t="str">
        <f t="shared" si="52"/>
        <v/>
      </c>
      <c r="AL42" s="310">
        <v>43</v>
      </c>
      <c r="AM42" s="23" t="str">
        <f t="shared" si="97"/>
        <v/>
      </c>
      <c r="AN42" s="20" t="str">
        <f t="shared" si="98"/>
        <v/>
      </c>
      <c r="AO42" s="21" t="str">
        <f t="shared" si="53"/>
        <v/>
      </c>
      <c r="AP42" s="17" t="str">
        <f t="shared" si="54"/>
        <v/>
      </c>
      <c r="AQ42" s="31" t="str">
        <f t="shared" si="55"/>
        <v/>
      </c>
      <c r="AR42" s="20" t="str">
        <f t="shared" si="99"/>
        <v/>
      </c>
      <c r="AS42" s="35" t="str">
        <f t="shared" si="100"/>
        <v/>
      </c>
      <c r="AT42" s="39" t="str">
        <f t="shared" si="56"/>
        <v/>
      </c>
      <c r="AU42" s="310">
        <v>43</v>
      </c>
      <c r="AV42" s="23" t="str">
        <f t="shared" si="101"/>
        <v/>
      </c>
      <c r="AW42" s="20" t="str">
        <f t="shared" si="102"/>
        <v/>
      </c>
      <c r="AX42" s="21" t="str">
        <f t="shared" si="57"/>
        <v/>
      </c>
      <c r="AY42" s="17" t="str">
        <f t="shared" si="58"/>
        <v/>
      </c>
      <c r="AZ42" s="31" t="str">
        <f t="shared" si="59"/>
        <v/>
      </c>
      <c r="BA42" s="20" t="str">
        <f t="shared" si="103"/>
        <v/>
      </c>
      <c r="BB42" s="35" t="str">
        <f t="shared" si="104"/>
        <v/>
      </c>
      <c r="BC42" s="39" t="str">
        <f t="shared" si="60"/>
        <v/>
      </c>
      <c r="BD42" s="310">
        <v>43</v>
      </c>
      <c r="BE42" s="23" t="str">
        <f t="shared" si="105"/>
        <v/>
      </c>
      <c r="BF42" s="20" t="str">
        <f t="shared" si="106"/>
        <v/>
      </c>
      <c r="BG42" s="21" t="str">
        <f t="shared" si="61"/>
        <v/>
      </c>
      <c r="BH42" s="17" t="str">
        <f t="shared" si="62"/>
        <v/>
      </c>
      <c r="BI42" s="31" t="str">
        <f t="shared" si="63"/>
        <v/>
      </c>
      <c r="BJ42" s="20" t="str">
        <f t="shared" si="107"/>
        <v/>
      </c>
      <c r="BK42" s="35" t="str">
        <f t="shared" si="108"/>
        <v/>
      </c>
      <c r="BL42" s="39" t="str">
        <f t="shared" si="64"/>
        <v/>
      </c>
      <c r="BM42" s="310">
        <v>43</v>
      </c>
      <c r="BN42" s="23" t="str">
        <f t="shared" si="109"/>
        <v/>
      </c>
      <c r="BO42" s="20" t="str">
        <f t="shared" si="110"/>
        <v/>
      </c>
      <c r="BP42" s="21" t="str">
        <f t="shared" si="65"/>
        <v/>
      </c>
      <c r="BQ42" s="17" t="str">
        <f t="shared" si="66"/>
        <v/>
      </c>
      <c r="BR42" s="31" t="str">
        <f t="shared" si="67"/>
        <v/>
      </c>
      <c r="BS42" s="20" t="str">
        <f t="shared" si="111"/>
        <v/>
      </c>
      <c r="BT42" s="35" t="str">
        <f t="shared" si="112"/>
        <v/>
      </c>
      <c r="BU42" s="39" t="str">
        <f t="shared" si="68"/>
        <v/>
      </c>
      <c r="BV42" s="2">
        <v>43</v>
      </c>
      <c r="BX42" s="50">
        <v>43</v>
      </c>
      <c r="BY42" s="63">
        <f t="shared" si="113"/>
        <v>0</v>
      </c>
      <c r="BZ42" s="63" t="e">
        <f t="shared" si="69"/>
        <v>#DIV/0!</v>
      </c>
      <c r="CA42" s="63" t="e">
        <f t="shared" si="70"/>
        <v>#DIV/0!</v>
      </c>
      <c r="CB42" s="64" t="e">
        <f t="shared" si="114"/>
        <v>#DIV/0!</v>
      </c>
      <c r="CC42" s="65" t="e">
        <f t="shared" si="71"/>
        <v>#DIV/0!</v>
      </c>
      <c r="CD42" s="52" t="e">
        <f t="shared" si="72"/>
        <v>#DIV/0!</v>
      </c>
      <c r="CE42" s="13" t="e">
        <f t="shared" si="81"/>
        <v>#DIV/0!</v>
      </c>
      <c r="CF42" s="14" t="e">
        <f t="shared" si="82"/>
        <v>#DIV/0!</v>
      </c>
      <c r="CG42" s="53" t="e">
        <f t="shared" si="73"/>
        <v>#DIV/0!</v>
      </c>
      <c r="CH42" s="12"/>
      <c r="CI42" s="50">
        <v>43</v>
      </c>
      <c r="CJ42" s="63">
        <f t="shared" si="74"/>
        <v>0</v>
      </c>
      <c r="CK42" s="63" t="e">
        <f t="shared" si="75"/>
        <v>#DIV/0!</v>
      </c>
      <c r="CL42" s="63" t="e">
        <f t="shared" si="76"/>
        <v>#DIV/0!</v>
      </c>
      <c r="CM42" s="63" t="e">
        <f t="shared" si="77"/>
        <v>#DIV/0!</v>
      </c>
      <c r="CN42" s="73" t="e">
        <f t="shared" si="78"/>
        <v>#DIV/0!</v>
      </c>
      <c r="CO42" s="63" t="e">
        <f t="shared" si="79"/>
        <v>#DIV/0!</v>
      </c>
      <c r="CP42" s="325" t="e">
        <f t="shared" si="80"/>
        <v>#DIV/0!</v>
      </c>
      <c r="CQ42"/>
      <c r="CR42"/>
      <c r="CS42"/>
      <c r="CT42"/>
      <c r="CU42"/>
    </row>
    <row r="43" spans="1:99" ht="15" customHeight="1">
      <c r="A43" s="2">
        <v>44</v>
      </c>
      <c r="B43" s="22">
        <f t="shared" si="83"/>
        <v>0</v>
      </c>
      <c r="C43" s="15" t="e">
        <f t="shared" si="33"/>
        <v>#DIV/0!</v>
      </c>
      <c r="D43" s="77" t="e">
        <f t="shared" si="34"/>
        <v>#DIV/0!</v>
      </c>
      <c r="E43" s="16" t="e">
        <f t="shared" si="35"/>
        <v>#DIV/0!</v>
      </c>
      <c r="F43" s="17" t="e">
        <f t="shared" si="36"/>
        <v>#DIV/0!</v>
      </c>
      <c r="G43" s="31" t="e">
        <f t="shared" si="37"/>
        <v>#DIV/0!</v>
      </c>
      <c r="H43" s="20" t="e">
        <f t="shared" si="38"/>
        <v>#DIV/0!</v>
      </c>
      <c r="I43" s="35" t="e">
        <f t="shared" si="84"/>
        <v>#DIV/0!</v>
      </c>
      <c r="J43" s="39" t="e">
        <f t="shared" si="40"/>
        <v>#DIV/0!</v>
      </c>
      <c r="K43" s="310">
        <v>44</v>
      </c>
      <c r="L43" s="23" t="str">
        <f t="shared" si="85"/>
        <v/>
      </c>
      <c r="M43" s="20" t="str">
        <f t="shared" si="86"/>
        <v/>
      </c>
      <c r="N43" s="16" t="str">
        <f t="shared" si="41"/>
        <v/>
      </c>
      <c r="O43" s="17" t="str">
        <f t="shared" si="42"/>
        <v/>
      </c>
      <c r="P43" s="31" t="str">
        <f t="shared" si="43"/>
        <v/>
      </c>
      <c r="Q43" s="20" t="str">
        <f t="shared" si="87"/>
        <v/>
      </c>
      <c r="R43" s="35" t="str">
        <f t="shared" si="88"/>
        <v/>
      </c>
      <c r="S43" s="39" t="str">
        <f t="shared" si="44"/>
        <v/>
      </c>
      <c r="T43" s="310">
        <v>44</v>
      </c>
      <c r="U43" s="23" t="str">
        <f t="shared" si="89"/>
        <v/>
      </c>
      <c r="V43" s="20" t="str">
        <f t="shared" si="90"/>
        <v/>
      </c>
      <c r="W43" s="21" t="str">
        <f t="shared" si="45"/>
        <v/>
      </c>
      <c r="X43" s="17" t="str">
        <f t="shared" si="46"/>
        <v/>
      </c>
      <c r="Y43" s="31" t="str">
        <f t="shared" si="47"/>
        <v/>
      </c>
      <c r="Z43" s="20" t="str">
        <f t="shared" si="91"/>
        <v/>
      </c>
      <c r="AA43" s="35" t="str">
        <f t="shared" si="92"/>
        <v/>
      </c>
      <c r="AB43" s="39" t="str">
        <f t="shared" si="48"/>
        <v/>
      </c>
      <c r="AC43" s="310">
        <v>44</v>
      </c>
      <c r="AD43" s="23" t="str">
        <f t="shared" si="93"/>
        <v/>
      </c>
      <c r="AE43" s="20" t="str">
        <f t="shared" si="94"/>
        <v/>
      </c>
      <c r="AF43" s="21" t="str">
        <f t="shared" si="49"/>
        <v/>
      </c>
      <c r="AG43" s="17" t="str">
        <f t="shared" si="50"/>
        <v/>
      </c>
      <c r="AH43" s="31" t="str">
        <f t="shared" si="51"/>
        <v/>
      </c>
      <c r="AI43" s="20" t="str">
        <f t="shared" si="95"/>
        <v/>
      </c>
      <c r="AJ43" s="35" t="str">
        <f t="shared" si="96"/>
        <v/>
      </c>
      <c r="AK43" s="39" t="str">
        <f t="shared" si="52"/>
        <v/>
      </c>
      <c r="AL43" s="310">
        <v>44</v>
      </c>
      <c r="AM43" s="23" t="str">
        <f t="shared" si="97"/>
        <v/>
      </c>
      <c r="AN43" s="20" t="str">
        <f t="shared" si="98"/>
        <v/>
      </c>
      <c r="AO43" s="21" t="str">
        <f t="shared" si="53"/>
        <v/>
      </c>
      <c r="AP43" s="17" t="str">
        <f t="shared" si="54"/>
        <v/>
      </c>
      <c r="AQ43" s="31" t="str">
        <f t="shared" si="55"/>
        <v/>
      </c>
      <c r="AR43" s="20" t="str">
        <f t="shared" si="99"/>
        <v/>
      </c>
      <c r="AS43" s="35" t="str">
        <f t="shared" si="100"/>
        <v/>
      </c>
      <c r="AT43" s="39" t="str">
        <f t="shared" si="56"/>
        <v/>
      </c>
      <c r="AU43" s="310">
        <v>44</v>
      </c>
      <c r="AV43" s="23" t="str">
        <f t="shared" si="101"/>
        <v/>
      </c>
      <c r="AW43" s="20" t="str">
        <f t="shared" si="102"/>
        <v/>
      </c>
      <c r="AX43" s="21" t="str">
        <f t="shared" si="57"/>
        <v/>
      </c>
      <c r="AY43" s="17" t="str">
        <f t="shared" si="58"/>
        <v/>
      </c>
      <c r="AZ43" s="31" t="str">
        <f t="shared" si="59"/>
        <v/>
      </c>
      <c r="BA43" s="20" t="str">
        <f t="shared" si="103"/>
        <v/>
      </c>
      <c r="BB43" s="35" t="str">
        <f t="shared" si="104"/>
        <v/>
      </c>
      <c r="BC43" s="39" t="str">
        <f t="shared" si="60"/>
        <v/>
      </c>
      <c r="BD43" s="310">
        <v>44</v>
      </c>
      <c r="BE43" s="23" t="str">
        <f t="shared" si="105"/>
        <v/>
      </c>
      <c r="BF43" s="20" t="str">
        <f t="shared" si="106"/>
        <v/>
      </c>
      <c r="BG43" s="21" t="str">
        <f t="shared" si="61"/>
        <v/>
      </c>
      <c r="BH43" s="17" t="str">
        <f t="shared" si="62"/>
        <v/>
      </c>
      <c r="BI43" s="31" t="str">
        <f t="shared" si="63"/>
        <v/>
      </c>
      <c r="BJ43" s="20" t="str">
        <f t="shared" si="107"/>
        <v/>
      </c>
      <c r="BK43" s="35" t="str">
        <f t="shared" si="108"/>
        <v/>
      </c>
      <c r="BL43" s="39" t="str">
        <f t="shared" si="64"/>
        <v/>
      </c>
      <c r="BM43" s="310">
        <v>44</v>
      </c>
      <c r="BN43" s="23" t="str">
        <f t="shared" si="109"/>
        <v/>
      </c>
      <c r="BO43" s="20" t="str">
        <f t="shared" si="110"/>
        <v/>
      </c>
      <c r="BP43" s="21" t="str">
        <f t="shared" si="65"/>
        <v/>
      </c>
      <c r="BQ43" s="17" t="str">
        <f t="shared" si="66"/>
        <v/>
      </c>
      <c r="BR43" s="31" t="str">
        <f t="shared" si="67"/>
        <v/>
      </c>
      <c r="BS43" s="20" t="str">
        <f t="shared" si="111"/>
        <v/>
      </c>
      <c r="BT43" s="35" t="str">
        <f t="shared" si="112"/>
        <v/>
      </c>
      <c r="BU43" s="39" t="str">
        <f t="shared" si="68"/>
        <v/>
      </c>
      <c r="BV43" s="2">
        <v>44</v>
      </c>
      <c r="BX43" s="50">
        <v>44</v>
      </c>
      <c r="BY43" s="63">
        <f t="shared" si="113"/>
        <v>0</v>
      </c>
      <c r="BZ43" s="63" t="e">
        <f t="shared" si="69"/>
        <v>#DIV/0!</v>
      </c>
      <c r="CA43" s="63" t="e">
        <f t="shared" si="70"/>
        <v>#DIV/0!</v>
      </c>
      <c r="CB43" s="64" t="e">
        <f t="shared" si="114"/>
        <v>#DIV/0!</v>
      </c>
      <c r="CC43" s="65" t="e">
        <f t="shared" si="71"/>
        <v>#DIV/0!</v>
      </c>
      <c r="CD43" s="52" t="e">
        <f t="shared" si="72"/>
        <v>#DIV/0!</v>
      </c>
      <c r="CE43" s="13" t="e">
        <f t="shared" si="81"/>
        <v>#DIV/0!</v>
      </c>
      <c r="CF43" s="14" t="e">
        <f t="shared" si="82"/>
        <v>#DIV/0!</v>
      </c>
      <c r="CG43" s="53" t="e">
        <f t="shared" si="73"/>
        <v>#DIV/0!</v>
      </c>
      <c r="CH43" s="12"/>
      <c r="CI43" s="50">
        <v>44</v>
      </c>
      <c r="CJ43" s="63">
        <f t="shared" si="74"/>
        <v>0</v>
      </c>
      <c r="CK43" s="63" t="e">
        <f t="shared" si="75"/>
        <v>#DIV/0!</v>
      </c>
      <c r="CL43" s="63" t="e">
        <f t="shared" si="76"/>
        <v>#DIV/0!</v>
      </c>
      <c r="CM43" s="63" t="e">
        <f t="shared" si="77"/>
        <v>#DIV/0!</v>
      </c>
      <c r="CN43" s="73" t="e">
        <f t="shared" si="78"/>
        <v>#DIV/0!</v>
      </c>
      <c r="CO43" s="63" t="e">
        <f t="shared" si="79"/>
        <v>#DIV/0!</v>
      </c>
      <c r="CP43" s="325" t="e">
        <f t="shared" si="80"/>
        <v>#DIV/0!</v>
      </c>
      <c r="CQ43"/>
      <c r="CR43"/>
      <c r="CS43"/>
      <c r="CT43"/>
      <c r="CU43"/>
    </row>
    <row r="44" spans="1:99" ht="15" customHeight="1">
      <c r="A44" s="2">
        <v>45</v>
      </c>
      <c r="B44" s="22">
        <f t="shared" si="83"/>
        <v>0</v>
      </c>
      <c r="C44" s="15" t="e">
        <f t="shared" si="33"/>
        <v>#DIV/0!</v>
      </c>
      <c r="D44" s="77" t="e">
        <f t="shared" si="34"/>
        <v>#DIV/0!</v>
      </c>
      <c r="E44" s="16" t="e">
        <f t="shared" si="35"/>
        <v>#DIV/0!</v>
      </c>
      <c r="F44" s="17" t="e">
        <f t="shared" si="36"/>
        <v>#DIV/0!</v>
      </c>
      <c r="G44" s="31" t="e">
        <f t="shared" si="37"/>
        <v>#DIV/0!</v>
      </c>
      <c r="H44" s="20" t="e">
        <f t="shared" si="38"/>
        <v>#DIV/0!</v>
      </c>
      <c r="I44" s="35" t="e">
        <f t="shared" si="84"/>
        <v>#DIV/0!</v>
      </c>
      <c r="J44" s="39" t="e">
        <f t="shared" si="40"/>
        <v>#DIV/0!</v>
      </c>
      <c r="K44" s="310">
        <v>45</v>
      </c>
      <c r="L44" s="23" t="str">
        <f t="shared" si="85"/>
        <v/>
      </c>
      <c r="M44" s="20" t="str">
        <f t="shared" si="86"/>
        <v/>
      </c>
      <c r="N44" s="16" t="str">
        <f t="shared" si="41"/>
        <v/>
      </c>
      <c r="O44" s="17" t="str">
        <f t="shared" si="42"/>
        <v/>
      </c>
      <c r="P44" s="31" t="str">
        <f t="shared" si="43"/>
        <v/>
      </c>
      <c r="Q44" s="20" t="str">
        <f t="shared" si="87"/>
        <v/>
      </c>
      <c r="R44" s="35" t="str">
        <f t="shared" si="88"/>
        <v/>
      </c>
      <c r="S44" s="39" t="str">
        <f t="shared" si="44"/>
        <v/>
      </c>
      <c r="T44" s="310">
        <v>45</v>
      </c>
      <c r="U44" s="23" t="str">
        <f t="shared" si="89"/>
        <v/>
      </c>
      <c r="V44" s="20" t="str">
        <f t="shared" si="90"/>
        <v/>
      </c>
      <c r="W44" s="21" t="str">
        <f t="shared" si="45"/>
        <v/>
      </c>
      <c r="X44" s="17" t="str">
        <f t="shared" si="46"/>
        <v/>
      </c>
      <c r="Y44" s="31" t="str">
        <f t="shared" si="47"/>
        <v/>
      </c>
      <c r="Z44" s="20" t="str">
        <f t="shared" si="91"/>
        <v/>
      </c>
      <c r="AA44" s="35" t="str">
        <f t="shared" si="92"/>
        <v/>
      </c>
      <c r="AB44" s="39" t="str">
        <f t="shared" si="48"/>
        <v/>
      </c>
      <c r="AC44" s="310">
        <v>45</v>
      </c>
      <c r="AD44" s="23" t="str">
        <f t="shared" si="93"/>
        <v/>
      </c>
      <c r="AE44" s="20" t="str">
        <f t="shared" si="94"/>
        <v/>
      </c>
      <c r="AF44" s="21" t="str">
        <f t="shared" si="49"/>
        <v/>
      </c>
      <c r="AG44" s="17" t="str">
        <f t="shared" si="50"/>
        <v/>
      </c>
      <c r="AH44" s="31" t="str">
        <f t="shared" si="51"/>
        <v/>
      </c>
      <c r="AI44" s="20" t="str">
        <f t="shared" si="95"/>
        <v/>
      </c>
      <c r="AJ44" s="35" t="str">
        <f t="shared" si="96"/>
        <v/>
      </c>
      <c r="AK44" s="39" t="str">
        <f t="shared" si="52"/>
        <v/>
      </c>
      <c r="AL44" s="310">
        <v>45</v>
      </c>
      <c r="AM44" s="23" t="str">
        <f t="shared" si="97"/>
        <v/>
      </c>
      <c r="AN44" s="20" t="str">
        <f t="shared" si="98"/>
        <v/>
      </c>
      <c r="AO44" s="21" t="str">
        <f t="shared" si="53"/>
        <v/>
      </c>
      <c r="AP44" s="17" t="str">
        <f t="shared" si="54"/>
        <v/>
      </c>
      <c r="AQ44" s="31" t="str">
        <f t="shared" si="55"/>
        <v/>
      </c>
      <c r="AR44" s="20" t="str">
        <f t="shared" si="99"/>
        <v/>
      </c>
      <c r="AS44" s="35" t="str">
        <f t="shared" si="100"/>
        <v/>
      </c>
      <c r="AT44" s="39" t="str">
        <f t="shared" si="56"/>
        <v/>
      </c>
      <c r="AU44" s="310">
        <v>45</v>
      </c>
      <c r="AV44" s="23" t="str">
        <f t="shared" si="101"/>
        <v/>
      </c>
      <c r="AW44" s="20" t="str">
        <f t="shared" si="102"/>
        <v/>
      </c>
      <c r="AX44" s="21" t="str">
        <f t="shared" si="57"/>
        <v/>
      </c>
      <c r="AY44" s="17" t="str">
        <f t="shared" si="58"/>
        <v/>
      </c>
      <c r="AZ44" s="31" t="str">
        <f t="shared" si="59"/>
        <v/>
      </c>
      <c r="BA44" s="20" t="str">
        <f t="shared" si="103"/>
        <v/>
      </c>
      <c r="BB44" s="35" t="str">
        <f t="shared" si="104"/>
        <v/>
      </c>
      <c r="BC44" s="39" t="str">
        <f t="shared" si="60"/>
        <v/>
      </c>
      <c r="BD44" s="310">
        <v>45</v>
      </c>
      <c r="BE44" s="23" t="str">
        <f t="shared" si="105"/>
        <v/>
      </c>
      <c r="BF44" s="20" t="str">
        <f t="shared" si="106"/>
        <v/>
      </c>
      <c r="BG44" s="21" t="str">
        <f t="shared" si="61"/>
        <v/>
      </c>
      <c r="BH44" s="17" t="str">
        <f t="shared" si="62"/>
        <v/>
      </c>
      <c r="BI44" s="31" t="str">
        <f t="shared" si="63"/>
        <v/>
      </c>
      <c r="BJ44" s="20" t="str">
        <f t="shared" si="107"/>
        <v/>
      </c>
      <c r="BK44" s="35" t="str">
        <f t="shared" si="108"/>
        <v/>
      </c>
      <c r="BL44" s="39" t="str">
        <f t="shared" si="64"/>
        <v/>
      </c>
      <c r="BM44" s="310">
        <v>45</v>
      </c>
      <c r="BN44" s="23" t="str">
        <f t="shared" si="109"/>
        <v/>
      </c>
      <c r="BO44" s="20" t="str">
        <f t="shared" si="110"/>
        <v/>
      </c>
      <c r="BP44" s="21" t="str">
        <f t="shared" si="65"/>
        <v/>
      </c>
      <c r="BQ44" s="17" t="str">
        <f t="shared" si="66"/>
        <v/>
      </c>
      <c r="BR44" s="31" t="str">
        <f t="shared" si="67"/>
        <v/>
      </c>
      <c r="BS44" s="20" t="str">
        <f t="shared" si="111"/>
        <v/>
      </c>
      <c r="BT44" s="35" t="str">
        <f t="shared" si="112"/>
        <v/>
      </c>
      <c r="BU44" s="39" t="str">
        <f t="shared" si="68"/>
        <v/>
      </c>
      <c r="BV44" s="2">
        <v>45</v>
      </c>
      <c r="BX44" s="50">
        <v>45</v>
      </c>
      <c r="BY44" s="63">
        <f t="shared" si="113"/>
        <v>0</v>
      </c>
      <c r="BZ44" s="63" t="e">
        <f t="shared" si="69"/>
        <v>#DIV/0!</v>
      </c>
      <c r="CA44" s="63" t="e">
        <f t="shared" si="70"/>
        <v>#DIV/0!</v>
      </c>
      <c r="CB44" s="64" t="e">
        <f t="shared" si="114"/>
        <v>#DIV/0!</v>
      </c>
      <c r="CC44" s="65" t="e">
        <f t="shared" si="71"/>
        <v>#DIV/0!</v>
      </c>
      <c r="CD44" s="52" t="e">
        <f t="shared" si="72"/>
        <v>#DIV/0!</v>
      </c>
      <c r="CE44" s="13" t="e">
        <f t="shared" si="81"/>
        <v>#DIV/0!</v>
      </c>
      <c r="CF44" s="14" t="e">
        <f t="shared" si="82"/>
        <v>#DIV/0!</v>
      </c>
      <c r="CG44" s="53" t="e">
        <f t="shared" si="73"/>
        <v>#DIV/0!</v>
      </c>
      <c r="CH44" s="12"/>
      <c r="CI44" s="50">
        <v>45</v>
      </c>
      <c r="CJ44" s="63">
        <f t="shared" si="74"/>
        <v>0</v>
      </c>
      <c r="CK44" s="63" t="e">
        <f t="shared" si="75"/>
        <v>#DIV/0!</v>
      </c>
      <c r="CL44" s="63" t="e">
        <f t="shared" si="76"/>
        <v>#DIV/0!</v>
      </c>
      <c r="CM44" s="63" t="e">
        <f t="shared" si="77"/>
        <v>#DIV/0!</v>
      </c>
      <c r="CN44" s="73" t="e">
        <f t="shared" si="78"/>
        <v>#DIV/0!</v>
      </c>
      <c r="CO44" s="63" t="e">
        <f t="shared" si="79"/>
        <v>#DIV/0!</v>
      </c>
      <c r="CP44" s="325" t="e">
        <f t="shared" si="80"/>
        <v>#DIV/0!</v>
      </c>
      <c r="CQ44"/>
      <c r="CR44"/>
      <c r="CS44"/>
      <c r="CT44"/>
      <c r="CU44"/>
    </row>
    <row r="45" spans="1:99" ht="15" customHeight="1">
      <c r="A45" s="2">
        <v>46</v>
      </c>
      <c r="B45" s="22">
        <f t="shared" si="83"/>
        <v>0</v>
      </c>
      <c r="C45" s="15" t="e">
        <f t="shared" si="33"/>
        <v>#DIV/0!</v>
      </c>
      <c r="D45" s="77" t="e">
        <f t="shared" si="34"/>
        <v>#DIV/0!</v>
      </c>
      <c r="E45" s="16" t="e">
        <f t="shared" si="35"/>
        <v>#DIV/0!</v>
      </c>
      <c r="F45" s="17" t="e">
        <f t="shared" si="36"/>
        <v>#DIV/0!</v>
      </c>
      <c r="G45" s="31" t="e">
        <f t="shared" si="37"/>
        <v>#DIV/0!</v>
      </c>
      <c r="H45" s="20" t="e">
        <f t="shared" si="38"/>
        <v>#DIV/0!</v>
      </c>
      <c r="I45" s="35" t="e">
        <f t="shared" si="84"/>
        <v>#DIV/0!</v>
      </c>
      <c r="J45" s="39" t="e">
        <f t="shared" si="40"/>
        <v>#DIV/0!</v>
      </c>
      <c r="K45" s="310">
        <v>46</v>
      </c>
      <c r="L45" s="23" t="str">
        <f t="shared" si="85"/>
        <v/>
      </c>
      <c r="M45" s="20" t="str">
        <f t="shared" si="86"/>
        <v/>
      </c>
      <c r="N45" s="16" t="str">
        <f t="shared" si="41"/>
        <v/>
      </c>
      <c r="O45" s="17" t="str">
        <f t="shared" si="42"/>
        <v/>
      </c>
      <c r="P45" s="31" t="str">
        <f t="shared" si="43"/>
        <v/>
      </c>
      <c r="Q45" s="20" t="str">
        <f t="shared" si="87"/>
        <v/>
      </c>
      <c r="R45" s="35" t="str">
        <f t="shared" si="88"/>
        <v/>
      </c>
      <c r="S45" s="39" t="str">
        <f t="shared" si="44"/>
        <v/>
      </c>
      <c r="T45" s="310">
        <v>46</v>
      </c>
      <c r="U45" s="23" t="str">
        <f t="shared" si="89"/>
        <v/>
      </c>
      <c r="V45" s="20" t="str">
        <f t="shared" si="90"/>
        <v/>
      </c>
      <c r="W45" s="21" t="str">
        <f t="shared" si="45"/>
        <v/>
      </c>
      <c r="X45" s="17" t="str">
        <f t="shared" si="46"/>
        <v/>
      </c>
      <c r="Y45" s="31" t="str">
        <f t="shared" si="47"/>
        <v/>
      </c>
      <c r="Z45" s="20" t="str">
        <f t="shared" si="91"/>
        <v/>
      </c>
      <c r="AA45" s="35" t="str">
        <f t="shared" si="92"/>
        <v/>
      </c>
      <c r="AB45" s="39" t="str">
        <f t="shared" si="48"/>
        <v/>
      </c>
      <c r="AC45" s="310">
        <v>46</v>
      </c>
      <c r="AD45" s="23" t="str">
        <f t="shared" si="93"/>
        <v/>
      </c>
      <c r="AE45" s="20" t="str">
        <f t="shared" si="94"/>
        <v/>
      </c>
      <c r="AF45" s="21" t="str">
        <f t="shared" si="49"/>
        <v/>
      </c>
      <c r="AG45" s="17" t="str">
        <f t="shared" si="50"/>
        <v/>
      </c>
      <c r="AH45" s="31" t="str">
        <f t="shared" si="51"/>
        <v/>
      </c>
      <c r="AI45" s="20" t="str">
        <f t="shared" si="95"/>
        <v/>
      </c>
      <c r="AJ45" s="35" t="str">
        <f t="shared" si="96"/>
        <v/>
      </c>
      <c r="AK45" s="39" t="str">
        <f t="shared" si="52"/>
        <v/>
      </c>
      <c r="AL45" s="310">
        <v>46</v>
      </c>
      <c r="AM45" s="23" t="str">
        <f t="shared" si="97"/>
        <v/>
      </c>
      <c r="AN45" s="20" t="str">
        <f t="shared" si="98"/>
        <v/>
      </c>
      <c r="AO45" s="21" t="str">
        <f t="shared" si="53"/>
        <v/>
      </c>
      <c r="AP45" s="17" t="str">
        <f t="shared" si="54"/>
        <v/>
      </c>
      <c r="AQ45" s="31" t="str">
        <f t="shared" si="55"/>
        <v/>
      </c>
      <c r="AR45" s="20" t="str">
        <f t="shared" si="99"/>
        <v/>
      </c>
      <c r="AS45" s="35" t="str">
        <f t="shared" si="100"/>
        <v/>
      </c>
      <c r="AT45" s="39" t="str">
        <f t="shared" si="56"/>
        <v/>
      </c>
      <c r="AU45" s="310">
        <v>46</v>
      </c>
      <c r="AV45" s="23" t="str">
        <f t="shared" si="101"/>
        <v/>
      </c>
      <c r="AW45" s="20" t="str">
        <f t="shared" si="102"/>
        <v/>
      </c>
      <c r="AX45" s="21" t="str">
        <f t="shared" si="57"/>
        <v/>
      </c>
      <c r="AY45" s="17" t="str">
        <f t="shared" si="58"/>
        <v/>
      </c>
      <c r="AZ45" s="31" t="str">
        <f t="shared" si="59"/>
        <v/>
      </c>
      <c r="BA45" s="20" t="str">
        <f t="shared" si="103"/>
        <v/>
      </c>
      <c r="BB45" s="35" t="str">
        <f t="shared" si="104"/>
        <v/>
      </c>
      <c r="BC45" s="39" t="str">
        <f t="shared" si="60"/>
        <v/>
      </c>
      <c r="BD45" s="310">
        <v>46</v>
      </c>
      <c r="BE45" s="23" t="str">
        <f t="shared" si="105"/>
        <v/>
      </c>
      <c r="BF45" s="20" t="str">
        <f t="shared" si="106"/>
        <v/>
      </c>
      <c r="BG45" s="21" t="str">
        <f t="shared" si="61"/>
        <v/>
      </c>
      <c r="BH45" s="17" t="str">
        <f t="shared" si="62"/>
        <v/>
      </c>
      <c r="BI45" s="31" t="str">
        <f t="shared" si="63"/>
        <v/>
      </c>
      <c r="BJ45" s="20" t="str">
        <f t="shared" si="107"/>
        <v/>
      </c>
      <c r="BK45" s="35" t="str">
        <f t="shared" si="108"/>
        <v/>
      </c>
      <c r="BL45" s="39" t="str">
        <f t="shared" si="64"/>
        <v/>
      </c>
      <c r="BM45" s="310">
        <v>46</v>
      </c>
      <c r="BN45" s="23" t="str">
        <f t="shared" si="109"/>
        <v/>
      </c>
      <c r="BO45" s="20" t="str">
        <f t="shared" si="110"/>
        <v/>
      </c>
      <c r="BP45" s="21" t="str">
        <f t="shared" si="65"/>
        <v/>
      </c>
      <c r="BQ45" s="17" t="str">
        <f t="shared" si="66"/>
        <v/>
      </c>
      <c r="BR45" s="31" t="str">
        <f t="shared" si="67"/>
        <v/>
      </c>
      <c r="BS45" s="20" t="str">
        <f t="shared" si="111"/>
        <v/>
      </c>
      <c r="BT45" s="35" t="str">
        <f t="shared" si="112"/>
        <v/>
      </c>
      <c r="BU45" s="39" t="str">
        <f t="shared" si="68"/>
        <v/>
      </c>
      <c r="BV45" s="2">
        <v>46</v>
      </c>
      <c r="BX45" s="50">
        <v>46</v>
      </c>
      <c r="BY45" s="63">
        <f t="shared" si="113"/>
        <v>0</v>
      </c>
      <c r="BZ45" s="63" t="e">
        <f t="shared" si="69"/>
        <v>#DIV/0!</v>
      </c>
      <c r="CA45" s="63" t="e">
        <f t="shared" si="70"/>
        <v>#DIV/0!</v>
      </c>
      <c r="CB45" s="64" t="e">
        <f t="shared" si="114"/>
        <v>#DIV/0!</v>
      </c>
      <c r="CC45" s="65" t="e">
        <f t="shared" si="71"/>
        <v>#DIV/0!</v>
      </c>
      <c r="CD45" s="52" t="e">
        <f t="shared" si="72"/>
        <v>#DIV/0!</v>
      </c>
      <c r="CE45" s="13" t="e">
        <f t="shared" si="81"/>
        <v>#DIV/0!</v>
      </c>
      <c r="CF45" s="14" t="e">
        <f t="shared" si="82"/>
        <v>#DIV/0!</v>
      </c>
      <c r="CG45" s="53" t="e">
        <f t="shared" si="73"/>
        <v>#DIV/0!</v>
      </c>
      <c r="CH45" s="12"/>
      <c r="CI45" s="50">
        <v>46</v>
      </c>
      <c r="CJ45" s="63">
        <f t="shared" si="74"/>
        <v>0</v>
      </c>
      <c r="CK45" s="63" t="e">
        <f t="shared" si="75"/>
        <v>#DIV/0!</v>
      </c>
      <c r="CL45" s="63" t="e">
        <f t="shared" si="76"/>
        <v>#DIV/0!</v>
      </c>
      <c r="CM45" s="63" t="e">
        <f t="shared" si="77"/>
        <v>#DIV/0!</v>
      </c>
      <c r="CN45" s="73" t="e">
        <f t="shared" si="78"/>
        <v>#DIV/0!</v>
      </c>
      <c r="CO45" s="63" t="e">
        <f t="shared" si="79"/>
        <v>#DIV/0!</v>
      </c>
      <c r="CP45" s="325" t="e">
        <f t="shared" si="80"/>
        <v>#DIV/0!</v>
      </c>
      <c r="CQ45"/>
      <c r="CR45"/>
      <c r="CS45"/>
      <c r="CT45"/>
      <c r="CU45"/>
    </row>
    <row r="46" spans="1:99" ht="15" customHeight="1">
      <c r="A46" s="2">
        <v>47</v>
      </c>
      <c r="B46" s="22">
        <f t="shared" si="83"/>
        <v>0</v>
      </c>
      <c r="C46" s="15" t="e">
        <f t="shared" si="33"/>
        <v>#DIV/0!</v>
      </c>
      <c r="D46" s="77" t="e">
        <f t="shared" si="34"/>
        <v>#DIV/0!</v>
      </c>
      <c r="E46" s="16" t="e">
        <f t="shared" si="35"/>
        <v>#DIV/0!</v>
      </c>
      <c r="F46" s="17" t="e">
        <f t="shared" si="36"/>
        <v>#DIV/0!</v>
      </c>
      <c r="G46" s="31" t="e">
        <f t="shared" si="37"/>
        <v>#DIV/0!</v>
      </c>
      <c r="H46" s="20" t="e">
        <f t="shared" si="38"/>
        <v>#DIV/0!</v>
      </c>
      <c r="I46" s="35" t="e">
        <f t="shared" si="84"/>
        <v>#DIV/0!</v>
      </c>
      <c r="J46" s="39" t="e">
        <f t="shared" si="40"/>
        <v>#DIV/0!</v>
      </c>
      <c r="K46" s="310">
        <v>47</v>
      </c>
      <c r="L46" s="23" t="str">
        <f t="shared" si="85"/>
        <v/>
      </c>
      <c r="M46" s="20" t="str">
        <f t="shared" si="86"/>
        <v/>
      </c>
      <c r="N46" s="16" t="str">
        <f t="shared" si="41"/>
        <v/>
      </c>
      <c r="O46" s="17" t="str">
        <f t="shared" si="42"/>
        <v/>
      </c>
      <c r="P46" s="31" t="str">
        <f t="shared" si="43"/>
        <v/>
      </c>
      <c r="Q46" s="20" t="str">
        <f t="shared" si="87"/>
        <v/>
      </c>
      <c r="R46" s="35" t="str">
        <f t="shared" si="88"/>
        <v/>
      </c>
      <c r="S46" s="39" t="str">
        <f t="shared" si="44"/>
        <v/>
      </c>
      <c r="T46" s="310">
        <v>47</v>
      </c>
      <c r="U46" s="23" t="str">
        <f t="shared" si="89"/>
        <v/>
      </c>
      <c r="V46" s="20" t="str">
        <f t="shared" si="90"/>
        <v/>
      </c>
      <c r="W46" s="21" t="str">
        <f t="shared" si="45"/>
        <v/>
      </c>
      <c r="X46" s="17" t="str">
        <f t="shared" si="46"/>
        <v/>
      </c>
      <c r="Y46" s="31" t="str">
        <f t="shared" si="47"/>
        <v/>
      </c>
      <c r="Z46" s="20" t="str">
        <f t="shared" si="91"/>
        <v/>
      </c>
      <c r="AA46" s="35" t="str">
        <f t="shared" si="92"/>
        <v/>
      </c>
      <c r="AB46" s="39" t="str">
        <f t="shared" si="48"/>
        <v/>
      </c>
      <c r="AC46" s="310">
        <v>47</v>
      </c>
      <c r="AD46" s="23" t="str">
        <f t="shared" si="93"/>
        <v/>
      </c>
      <c r="AE46" s="20" t="str">
        <f t="shared" si="94"/>
        <v/>
      </c>
      <c r="AF46" s="21" t="str">
        <f t="shared" si="49"/>
        <v/>
      </c>
      <c r="AG46" s="17" t="str">
        <f t="shared" si="50"/>
        <v/>
      </c>
      <c r="AH46" s="31" t="str">
        <f t="shared" si="51"/>
        <v/>
      </c>
      <c r="AI46" s="20" t="str">
        <f t="shared" si="95"/>
        <v/>
      </c>
      <c r="AJ46" s="35" t="str">
        <f t="shared" si="96"/>
        <v/>
      </c>
      <c r="AK46" s="39" t="str">
        <f t="shared" si="52"/>
        <v/>
      </c>
      <c r="AL46" s="310">
        <v>47</v>
      </c>
      <c r="AM46" s="23" t="str">
        <f t="shared" si="97"/>
        <v/>
      </c>
      <c r="AN46" s="20" t="str">
        <f t="shared" si="98"/>
        <v/>
      </c>
      <c r="AO46" s="21" t="str">
        <f t="shared" si="53"/>
        <v/>
      </c>
      <c r="AP46" s="17" t="str">
        <f t="shared" si="54"/>
        <v/>
      </c>
      <c r="AQ46" s="31" t="str">
        <f t="shared" si="55"/>
        <v/>
      </c>
      <c r="AR46" s="20" t="str">
        <f t="shared" si="99"/>
        <v/>
      </c>
      <c r="AS46" s="35" t="str">
        <f t="shared" si="100"/>
        <v/>
      </c>
      <c r="AT46" s="39" t="str">
        <f t="shared" si="56"/>
        <v/>
      </c>
      <c r="AU46" s="310">
        <v>47</v>
      </c>
      <c r="AV46" s="23" t="str">
        <f t="shared" si="101"/>
        <v/>
      </c>
      <c r="AW46" s="20" t="str">
        <f t="shared" si="102"/>
        <v/>
      </c>
      <c r="AX46" s="21" t="str">
        <f t="shared" si="57"/>
        <v/>
      </c>
      <c r="AY46" s="17" t="str">
        <f t="shared" si="58"/>
        <v/>
      </c>
      <c r="AZ46" s="31" t="str">
        <f t="shared" si="59"/>
        <v/>
      </c>
      <c r="BA46" s="20" t="str">
        <f t="shared" si="103"/>
        <v/>
      </c>
      <c r="BB46" s="35" t="str">
        <f t="shared" si="104"/>
        <v/>
      </c>
      <c r="BC46" s="39" t="str">
        <f t="shared" si="60"/>
        <v/>
      </c>
      <c r="BD46" s="310">
        <v>47</v>
      </c>
      <c r="BE46" s="23" t="str">
        <f t="shared" si="105"/>
        <v/>
      </c>
      <c r="BF46" s="20" t="str">
        <f t="shared" si="106"/>
        <v/>
      </c>
      <c r="BG46" s="21" t="str">
        <f t="shared" si="61"/>
        <v/>
      </c>
      <c r="BH46" s="17" t="str">
        <f t="shared" si="62"/>
        <v/>
      </c>
      <c r="BI46" s="31" t="str">
        <f t="shared" si="63"/>
        <v/>
      </c>
      <c r="BJ46" s="20" t="str">
        <f t="shared" si="107"/>
        <v/>
      </c>
      <c r="BK46" s="35" t="str">
        <f t="shared" si="108"/>
        <v/>
      </c>
      <c r="BL46" s="39" t="str">
        <f t="shared" si="64"/>
        <v/>
      </c>
      <c r="BM46" s="310">
        <v>47</v>
      </c>
      <c r="BN46" s="23" t="str">
        <f t="shared" si="109"/>
        <v/>
      </c>
      <c r="BO46" s="20" t="str">
        <f t="shared" si="110"/>
        <v/>
      </c>
      <c r="BP46" s="21" t="str">
        <f t="shared" si="65"/>
        <v/>
      </c>
      <c r="BQ46" s="17" t="str">
        <f t="shared" si="66"/>
        <v/>
      </c>
      <c r="BR46" s="31" t="str">
        <f t="shared" si="67"/>
        <v/>
      </c>
      <c r="BS46" s="20" t="str">
        <f t="shared" si="111"/>
        <v/>
      </c>
      <c r="BT46" s="35" t="str">
        <f t="shared" si="112"/>
        <v/>
      </c>
      <c r="BU46" s="39" t="str">
        <f t="shared" si="68"/>
        <v/>
      </c>
      <c r="BV46" s="2">
        <v>47</v>
      </c>
      <c r="BX46" s="50">
        <v>47</v>
      </c>
      <c r="BY46" s="63">
        <f t="shared" si="113"/>
        <v>0</v>
      </c>
      <c r="BZ46" s="63" t="e">
        <f t="shared" si="69"/>
        <v>#DIV/0!</v>
      </c>
      <c r="CA46" s="63" t="e">
        <f t="shared" si="70"/>
        <v>#DIV/0!</v>
      </c>
      <c r="CB46" s="64" t="e">
        <f t="shared" si="114"/>
        <v>#DIV/0!</v>
      </c>
      <c r="CC46" s="65" t="e">
        <f t="shared" si="71"/>
        <v>#DIV/0!</v>
      </c>
      <c r="CD46" s="52" t="e">
        <f t="shared" si="72"/>
        <v>#DIV/0!</v>
      </c>
      <c r="CE46" s="13" t="e">
        <f t="shared" si="81"/>
        <v>#DIV/0!</v>
      </c>
      <c r="CF46" s="14" t="e">
        <f t="shared" si="82"/>
        <v>#DIV/0!</v>
      </c>
      <c r="CG46" s="53" t="e">
        <f t="shared" si="73"/>
        <v>#DIV/0!</v>
      </c>
      <c r="CH46" s="12"/>
      <c r="CI46" s="50">
        <v>47</v>
      </c>
      <c r="CJ46" s="63">
        <f t="shared" si="74"/>
        <v>0</v>
      </c>
      <c r="CK46" s="63" t="e">
        <f t="shared" si="75"/>
        <v>#DIV/0!</v>
      </c>
      <c r="CL46" s="63" t="e">
        <f t="shared" si="76"/>
        <v>#DIV/0!</v>
      </c>
      <c r="CM46" s="63" t="e">
        <f t="shared" si="77"/>
        <v>#DIV/0!</v>
      </c>
      <c r="CN46" s="73" t="e">
        <f t="shared" si="78"/>
        <v>#DIV/0!</v>
      </c>
      <c r="CO46" s="63" t="e">
        <f t="shared" si="79"/>
        <v>#DIV/0!</v>
      </c>
      <c r="CP46" s="325" t="e">
        <f t="shared" si="80"/>
        <v>#DIV/0!</v>
      </c>
      <c r="CQ46"/>
      <c r="CR46"/>
      <c r="CS46"/>
      <c r="CT46"/>
      <c r="CU46"/>
    </row>
    <row r="47" spans="1:99" ht="15" customHeight="1">
      <c r="A47" s="2">
        <v>48</v>
      </c>
      <c r="B47" s="22">
        <f t="shared" si="83"/>
        <v>0</v>
      </c>
      <c r="C47" s="15" t="e">
        <f t="shared" si="33"/>
        <v>#DIV/0!</v>
      </c>
      <c r="D47" s="77" t="e">
        <f t="shared" si="34"/>
        <v>#DIV/0!</v>
      </c>
      <c r="E47" s="16" t="e">
        <f t="shared" si="35"/>
        <v>#DIV/0!</v>
      </c>
      <c r="F47" s="17" t="e">
        <f t="shared" si="36"/>
        <v>#DIV/0!</v>
      </c>
      <c r="G47" s="31" t="e">
        <f t="shared" si="37"/>
        <v>#DIV/0!</v>
      </c>
      <c r="H47" s="20" t="e">
        <f t="shared" si="38"/>
        <v>#DIV/0!</v>
      </c>
      <c r="I47" s="35" t="e">
        <f t="shared" si="84"/>
        <v>#DIV/0!</v>
      </c>
      <c r="J47" s="39" t="e">
        <f t="shared" si="40"/>
        <v>#DIV/0!</v>
      </c>
      <c r="K47" s="310">
        <v>48</v>
      </c>
      <c r="L47" s="23" t="str">
        <f t="shared" si="85"/>
        <v/>
      </c>
      <c r="M47" s="20" t="str">
        <f t="shared" si="86"/>
        <v/>
      </c>
      <c r="N47" s="16" t="str">
        <f t="shared" si="41"/>
        <v/>
      </c>
      <c r="O47" s="17" t="str">
        <f t="shared" si="42"/>
        <v/>
      </c>
      <c r="P47" s="31" t="str">
        <f t="shared" si="43"/>
        <v/>
      </c>
      <c r="Q47" s="20" t="str">
        <f t="shared" si="87"/>
        <v/>
      </c>
      <c r="R47" s="35" t="str">
        <f t="shared" si="88"/>
        <v/>
      </c>
      <c r="S47" s="39" t="str">
        <f t="shared" si="44"/>
        <v/>
      </c>
      <c r="T47" s="310">
        <v>48</v>
      </c>
      <c r="U47" s="23" t="str">
        <f t="shared" si="89"/>
        <v/>
      </c>
      <c r="V47" s="20" t="str">
        <f t="shared" si="90"/>
        <v/>
      </c>
      <c r="W47" s="21" t="str">
        <f t="shared" si="45"/>
        <v/>
      </c>
      <c r="X47" s="17" t="str">
        <f t="shared" si="46"/>
        <v/>
      </c>
      <c r="Y47" s="31" t="str">
        <f t="shared" si="47"/>
        <v/>
      </c>
      <c r="Z47" s="20" t="str">
        <f t="shared" si="91"/>
        <v/>
      </c>
      <c r="AA47" s="35" t="str">
        <f t="shared" si="92"/>
        <v/>
      </c>
      <c r="AB47" s="39" t="str">
        <f t="shared" si="48"/>
        <v/>
      </c>
      <c r="AC47" s="310">
        <v>48</v>
      </c>
      <c r="AD47" s="23" t="str">
        <f t="shared" si="93"/>
        <v/>
      </c>
      <c r="AE47" s="20" t="str">
        <f t="shared" si="94"/>
        <v/>
      </c>
      <c r="AF47" s="21" t="str">
        <f t="shared" si="49"/>
        <v/>
      </c>
      <c r="AG47" s="17" t="str">
        <f t="shared" si="50"/>
        <v/>
      </c>
      <c r="AH47" s="31" t="str">
        <f t="shared" si="51"/>
        <v/>
      </c>
      <c r="AI47" s="20" t="str">
        <f t="shared" si="95"/>
        <v/>
      </c>
      <c r="AJ47" s="35" t="str">
        <f t="shared" si="96"/>
        <v/>
      </c>
      <c r="AK47" s="39" t="str">
        <f t="shared" si="52"/>
        <v/>
      </c>
      <c r="AL47" s="310">
        <v>48</v>
      </c>
      <c r="AM47" s="23" t="str">
        <f t="shared" si="97"/>
        <v/>
      </c>
      <c r="AN47" s="20" t="str">
        <f t="shared" si="98"/>
        <v/>
      </c>
      <c r="AO47" s="21" t="str">
        <f t="shared" si="53"/>
        <v/>
      </c>
      <c r="AP47" s="17" t="str">
        <f t="shared" si="54"/>
        <v/>
      </c>
      <c r="AQ47" s="31" t="str">
        <f t="shared" si="55"/>
        <v/>
      </c>
      <c r="AR47" s="20" t="str">
        <f t="shared" si="99"/>
        <v/>
      </c>
      <c r="AS47" s="35" t="str">
        <f t="shared" si="100"/>
        <v/>
      </c>
      <c r="AT47" s="39" t="str">
        <f t="shared" si="56"/>
        <v/>
      </c>
      <c r="AU47" s="310">
        <v>48</v>
      </c>
      <c r="AV47" s="23" t="str">
        <f t="shared" si="101"/>
        <v/>
      </c>
      <c r="AW47" s="20" t="str">
        <f t="shared" si="102"/>
        <v/>
      </c>
      <c r="AX47" s="21" t="str">
        <f t="shared" si="57"/>
        <v/>
      </c>
      <c r="AY47" s="17" t="str">
        <f t="shared" si="58"/>
        <v/>
      </c>
      <c r="AZ47" s="31" t="str">
        <f t="shared" si="59"/>
        <v/>
      </c>
      <c r="BA47" s="20" t="str">
        <f t="shared" si="103"/>
        <v/>
      </c>
      <c r="BB47" s="35" t="str">
        <f t="shared" si="104"/>
        <v/>
      </c>
      <c r="BC47" s="39" t="str">
        <f t="shared" si="60"/>
        <v/>
      </c>
      <c r="BD47" s="310">
        <v>48</v>
      </c>
      <c r="BE47" s="23" t="str">
        <f t="shared" si="105"/>
        <v/>
      </c>
      <c r="BF47" s="20" t="str">
        <f t="shared" si="106"/>
        <v/>
      </c>
      <c r="BG47" s="21" t="str">
        <f t="shared" si="61"/>
        <v/>
      </c>
      <c r="BH47" s="17" t="str">
        <f t="shared" si="62"/>
        <v/>
      </c>
      <c r="BI47" s="31" t="str">
        <f t="shared" si="63"/>
        <v/>
      </c>
      <c r="BJ47" s="20" t="str">
        <f t="shared" si="107"/>
        <v/>
      </c>
      <c r="BK47" s="35" t="str">
        <f t="shared" si="108"/>
        <v/>
      </c>
      <c r="BL47" s="39" t="str">
        <f t="shared" si="64"/>
        <v/>
      </c>
      <c r="BM47" s="310">
        <v>48</v>
      </c>
      <c r="BN47" s="23" t="str">
        <f t="shared" si="109"/>
        <v/>
      </c>
      <c r="BO47" s="20" t="str">
        <f t="shared" si="110"/>
        <v/>
      </c>
      <c r="BP47" s="21" t="str">
        <f t="shared" si="65"/>
        <v/>
      </c>
      <c r="BQ47" s="17" t="str">
        <f t="shared" si="66"/>
        <v/>
      </c>
      <c r="BR47" s="31" t="str">
        <f t="shared" si="67"/>
        <v/>
      </c>
      <c r="BS47" s="20" t="str">
        <f t="shared" si="111"/>
        <v/>
      </c>
      <c r="BT47" s="35" t="str">
        <f t="shared" si="112"/>
        <v/>
      </c>
      <c r="BU47" s="39" t="str">
        <f t="shared" si="68"/>
        <v/>
      </c>
      <c r="BV47" s="2">
        <v>48</v>
      </c>
      <c r="BX47" s="50">
        <v>48</v>
      </c>
      <c r="BY47" s="63">
        <f t="shared" si="113"/>
        <v>0</v>
      </c>
      <c r="BZ47" s="63" t="e">
        <f t="shared" si="69"/>
        <v>#DIV/0!</v>
      </c>
      <c r="CA47" s="63" t="e">
        <f t="shared" si="70"/>
        <v>#DIV/0!</v>
      </c>
      <c r="CB47" s="64" t="e">
        <f t="shared" si="114"/>
        <v>#DIV/0!</v>
      </c>
      <c r="CC47" s="65" t="e">
        <f t="shared" si="71"/>
        <v>#DIV/0!</v>
      </c>
      <c r="CD47" s="52" t="e">
        <f t="shared" si="72"/>
        <v>#DIV/0!</v>
      </c>
      <c r="CE47" s="13" t="e">
        <f t="shared" si="81"/>
        <v>#DIV/0!</v>
      </c>
      <c r="CF47" s="14" t="e">
        <f t="shared" si="82"/>
        <v>#DIV/0!</v>
      </c>
      <c r="CG47" s="53" t="e">
        <f t="shared" si="73"/>
        <v>#DIV/0!</v>
      </c>
      <c r="CH47" s="12"/>
      <c r="CI47" s="50">
        <v>48</v>
      </c>
      <c r="CJ47" s="63">
        <f t="shared" si="74"/>
        <v>0</v>
      </c>
      <c r="CK47" s="63" t="e">
        <f t="shared" si="75"/>
        <v>#DIV/0!</v>
      </c>
      <c r="CL47" s="63" t="e">
        <f t="shared" si="76"/>
        <v>#DIV/0!</v>
      </c>
      <c r="CM47" s="63" t="e">
        <f t="shared" si="77"/>
        <v>#DIV/0!</v>
      </c>
      <c r="CN47" s="73" t="e">
        <f t="shared" si="78"/>
        <v>#DIV/0!</v>
      </c>
      <c r="CO47" s="63" t="e">
        <f t="shared" si="79"/>
        <v>#DIV/0!</v>
      </c>
      <c r="CP47" s="325" t="e">
        <f t="shared" si="80"/>
        <v>#DIV/0!</v>
      </c>
      <c r="CQ47"/>
      <c r="CR47"/>
      <c r="CS47"/>
      <c r="CT47"/>
      <c r="CU47"/>
    </row>
    <row r="48" spans="1:99" ht="15" customHeight="1">
      <c r="A48" s="2">
        <v>49</v>
      </c>
      <c r="B48" s="22">
        <f t="shared" si="83"/>
        <v>0</v>
      </c>
      <c r="C48" s="15" t="e">
        <f t="shared" si="33"/>
        <v>#DIV/0!</v>
      </c>
      <c r="D48" s="77" t="e">
        <f t="shared" si="34"/>
        <v>#DIV/0!</v>
      </c>
      <c r="E48" s="16" t="e">
        <f t="shared" si="35"/>
        <v>#DIV/0!</v>
      </c>
      <c r="F48" s="17" t="e">
        <f t="shared" si="36"/>
        <v>#DIV/0!</v>
      </c>
      <c r="G48" s="31" t="e">
        <f t="shared" si="37"/>
        <v>#DIV/0!</v>
      </c>
      <c r="H48" s="20" t="e">
        <f t="shared" si="38"/>
        <v>#DIV/0!</v>
      </c>
      <c r="I48" s="35" t="e">
        <f t="shared" si="84"/>
        <v>#DIV/0!</v>
      </c>
      <c r="J48" s="39" t="e">
        <f t="shared" si="40"/>
        <v>#DIV/0!</v>
      </c>
      <c r="K48" s="310">
        <v>49</v>
      </c>
      <c r="L48" s="23" t="str">
        <f t="shared" si="85"/>
        <v/>
      </c>
      <c r="M48" s="20" t="str">
        <f t="shared" si="86"/>
        <v/>
      </c>
      <c r="N48" s="16" t="str">
        <f t="shared" si="41"/>
        <v/>
      </c>
      <c r="O48" s="17" t="str">
        <f t="shared" si="42"/>
        <v/>
      </c>
      <c r="P48" s="31" t="str">
        <f t="shared" si="43"/>
        <v/>
      </c>
      <c r="Q48" s="20" t="str">
        <f t="shared" si="87"/>
        <v/>
      </c>
      <c r="R48" s="35" t="str">
        <f t="shared" si="88"/>
        <v/>
      </c>
      <c r="S48" s="39" t="str">
        <f t="shared" si="44"/>
        <v/>
      </c>
      <c r="T48" s="310">
        <v>49</v>
      </c>
      <c r="U48" s="23" t="str">
        <f t="shared" si="89"/>
        <v/>
      </c>
      <c r="V48" s="20" t="str">
        <f t="shared" si="90"/>
        <v/>
      </c>
      <c r="W48" s="21" t="str">
        <f t="shared" si="45"/>
        <v/>
      </c>
      <c r="X48" s="17" t="str">
        <f t="shared" si="46"/>
        <v/>
      </c>
      <c r="Y48" s="31" t="str">
        <f t="shared" si="47"/>
        <v/>
      </c>
      <c r="Z48" s="20" t="str">
        <f t="shared" si="91"/>
        <v/>
      </c>
      <c r="AA48" s="35" t="str">
        <f t="shared" si="92"/>
        <v/>
      </c>
      <c r="AB48" s="39" t="str">
        <f t="shared" si="48"/>
        <v/>
      </c>
      <c r="AC48" s="310">
        <v>49</v>
      </c>
      <c r="AD48" s="23" t="str">
        <f t="shared" si="93"/>
        <v/>
      </c>
      <c r="AE48" s="20" t="str">
        <f t="shared" si="94"/>
        <v/>
      </c>
      <c r="AF48" s="21" t="str">
        <f t="shared" si="49"/>
        <v/>
      </c>
      <c r="AG48" s="17" t="str">
        <f t="shared" si="50"/>
        <v/>
      </c>
      <c r="AH48" s="31" t="str">
        <f t="shared" si="51"/>
        <v/>
      </c>
      <c r="AI48" s="20" t="str">
        <f t="shared" si="95"/>
        <v/>
      </c>
      <c r="AJ48" s="35" t="str">
        <f t="shared" si="96"/>
        <v/>
      </c>
      <c r="AK48" s="39" t="str">
        <f t="shared" si="52"/>
        <v/>
      </c>
      <c r="AL48" s="310">
        <v>49</v>
      </c>
      <c r="AM48" s="23" t="str">
        <f t="shared" si="97"/>
        <v/>
      </c>
      <c r="AN48" s="20" t="str">
        <f t="shared" si="98"/>
        <v/>
      </c>
      <c r="AO48" s="21" t="str">
        <f t="shared" si="53"/>
        <v/>
      </c>
      <c r="AP48" s="17" t="str">
        <f t="shared" si="54"/>
        <v/>
      </c>
      <c r="AQ48" s="31" t="str">
        <f t="shared" si="55"/>
        <v/>
      </c>
      <c r="AR48" s="20" t="str">
        <f t="shared" si="99"/>
        <v/>
      </c>
      <c r="AS48" s="35" t="str">
        <f t="shared" si="100"/>
        <v/>
      </c>
      <c r="AT48" s="39" t="str">
        <f t="shared" si="56"/>
        <v/>
      </c>
      <c r="AU48" s="310">
        <v>49</v>
      </c>
      <c r="AV48" s="23" t="str">
        <f t="shared" si="101"/>
        <v/>
      </c>
      <c r="AW48" s="20" t="str">
        <f t="shared" si="102"/>
        <v/>
      </c>
      <c r="AX48" s="21" t="str">
        <f t="shared" si="57"/>
        <v/>
      </c>
      <c r="AY48" s="17" t="str">
        <f t="shared" si="58"/>
        <v/>
      </c>
      <c r="AZ48" s="31" t="str">
        <f t="shared" si="59"/>
        <v/>
      </c>
      <c r="BA48" s="20" t="str">
        <f t="shared" si="103"/>
        <v/>
      </c>
      <c r="BB48" s="35" t="str">
        <f t="shared" si="104"/>
        <v/>
      </c>
      <c r="BC48" s="39" t="str">
        <f t="shared" si="60"/>
        <v/>
      </c>
      <c r="BD48" s="310">
        <v>49</v>
      </c>
      <c r="BE48" s="23" t="str">
        <f t="shared" si="105"/>
        <v/>
      </c>
      <c r="BF48" s="20" t="str">
        <f t="shared" si="106"/>
        <v/>
      </c>
      <c r="BG48" s="21" t="str">
        <f t="shared" si="61"/>
        <v/>
      </c>
      <c r="BH48" s="17" t="str">
        <f t="shared" si="62"/>
        <v/>
      </c>
      <c r="BI48" s="31" t="str">
        <f t="shared" si="63"/>
        <v/>
      </c>
      <c r="BJ48" s="20" t="str">
        <f t="shared" si="107"/>
        <v/>
      </c>
      <c r="BK48" s="35" t="str">
        <f t="shared" si="108"/>
        <v/>
      </c>
      <c r="BL48" s="39" t="str">
        <f t="shared" si="64"/>
        <v/>
      </c>
      <c r="BM48" s="310">
        <v>49</v>
      </c>
      <c r="BN48" s="23" t="str">
        <f t="shared" si="109"/>
        <v/>
      </c>
      <c r="BO48" s="20" t="str">
        <f t="shared" si="110"/>
        <v/>
      </c>
      <c r="BP48" s="21" t="str">
        <f t="shared" si="65"/>
        <v/>
      </c>
      <c r="BQ48" s="17" t="str">
        <f t="shared" si="66"/>
        <v/>
      </c>
      <c r="BR48" s="31" t="str">
        <f t="shared" si="67"/>
        <v/>
      </c>
      <c r="BS48" s="20" t="str">
        <f t="shared" si="111"/>
        <v/>
      </c>
      <c r="BT48" s="35" t="str">
        <f t="shared" si="112"/>
        <v/>
      </c>
      <c r="BU48" s="39" t="str">
        <f t="shared" si="68"/>
        <v/>
      </c>
      <c r="BV48" s="2">
        <v>49</v>
      </c>
      <c r="BX48" s="50">
        <v>49</v>
      </c>
      <c r="BY48" s="63">
        <f t="shared" si="113"/>
        <v>0</v>
      </c>
      <c r="BZ48" s="63" t="e">
        <f t="shared" si="69"/>
        <v>#DIV/0!</v>
      </c>
      <c r="CA48" s="63" t="e">
        <f t="shared" si="70"/>
        <v>#DIV/0!</v>
      </c>
      <c r="CB48" s="64" t="e">
        <f t="shared" si="114"/>
        <v>#DIV/0!</v>
      </c>
      <c r="CC48" s="65" t="e">
        <f t="shared" si="71"/>
        <v>#DIV/0!</v>
      </c>
      <c r="CD48" s="52" t="e">
        <f t="shared" si="72"/>
        <v>#DIV/0!</v>
      </c>
      <c r="CE48" s="13" t="e">
        <f t="shared" si="81"/>
        <v>#DIV/0!</v>
      </c>
      <c r="CF48" s="14" t="e">
        <f t="shared" si="82"/>
        <v>#DIV/0!</v>
      </c>
      <c r="CG48" s="53" t="e">
        <f t="shared" si="73"/>
        <v>#DIV/0!</v>
      </c>
      <c r="CH48" s="12"/>
      <c r="CI48" s="50">
        <v>49</v>
      </c>
      <c r="CJ48" s="63">
        <f t="shared" si="74"/>
        <v>0</v>
      </c>
      <c r="CK48" s="63" t="e">
        <f t="shared" si="75"/>
        <v>#DIV/0!</v>
      </c>
      <c r="CL48" s="63" t="e">
        <f t="shared" si="76"/>
        <v>#DIV/0!</v>
      </c>
      <c r="CM48" s="63" t="e">
        <f t="shared" si="77"/>
        <v>#DIV/0!</v>
      </c>
      <c r="CN48" s="73" t="e">
        <f t="shared" si="78"/>
        <v>#DIV/0!</v>
      </c>
      <c r="CO48" s="63" t="e">
        <f t="shared" si="79"/>
        <v>#DIV/0!</v>
      </c>
      <c r="CP48" s="325" t="e">
        <f t="shared" si="80"/>
        <v>#DIV/0!</v>
      </c>
      <c r="CQ48"/>
      <c r="CR48"/>
      <c r="CS48"/>
      <c r="CT48"/>
      <c r="CU48"/>
    </row>
    <row r="49" spans="1:99" ht="15" customHeight="1" thickBot="1">
      <c r="A49" s="3">
        <v>50</v>
      </c>
      <c r="B49" s="24">
        <f t="shared" si="83"/>
        <v>0</v>
      </c>
      <c r="C49" s="42" t="e">
        <f t="shared" si="33"/>
        <v>#DIV/0!</v>
      </c>
      <c r="D49" s="205" t="e">
        <f t="shared" si="34"/>
        <v>#DIV/0!</v>
      </c>
      <c r="E49" s="206" t="e">
        <f t="shared" si="35"/>
        <v>#DIV/0!</v>
      </c>
      <c r="F49" s="43" t="e">
        <f t="shared" si="36"/>
        <v>#DIV/0!</v>
      </c>
      <c r="G49" s="191" t="e">
        <f t="shared" si="37"/>
        <v>#DIV/0!</v>
      </c>
      <c r="H49" s="25" t="e">
        <f t="shared" si="38"/>
        <v>#DIV/0!</v>
      </c>
      <c r="I49" s="34" t="e">
        <f t="shared" si="84"/>
        <v>#DIV/0!</v>
      </c>
      <c r="J49" s="192" t="e">
        <f t="shared" si="40"/>
        <v>#DIV/0!</v>
      </c>
      <c r="K49" s="310">
        <v>50</v>
      </c>
      <c r="L49" s="28" t="str">
        <f t="shared" si="85"/>
        <v/>
      </c>
      <c r="M49" s="25" t="str">
        <f t="shared" si="86"/>
        <v/>
      </c>
      <c r="N49" s="206" t="str">
        <f t="shared" si="41"/>
        <v/>
      </c>
      <c r="O49" s="43" t="str">
        <f t="shared" si="42"/>
        <v/>
      </c>
      <c r="P49" s="191" t="str">
        <f t="shared" si="43"/>
        <v/>
      </c>
      <c r="Q49" s="25" t="str">
        <f t="shared" si="87"/>
        <v/>
      </c>
      <c r="R49" s="34" t="str">
        <f t="shared" si="88"/>
        <v/>
      </c>
      <c r="S49" s="192" t="str">
        <f t="shared" si="44"/>
        <v/>
      </c>
      <c r="T49" s="310">
        <v>50</v>
      </c>
      <c r="U49" s="28" t="str">
        <f t="shared" si="89"/>
        <v/>
      </c>
      <c r="V49" s="25" t="str">
        <f t="shared" si="90"/>
        <v/>
      </c>
      <c r="W49" s="26" t="str">
        <f t="shared" si="45"/>
        <v/>
      </c>
      <c r="X49" s="43" t="str">
        <f t="shared" si="46"/>
        <v/>
      </c>
      <c r="Y49" s="191" t="str">
        <f t="shared" si="47"/>
        <v/>
      </c>
      <c r="Z49" s="25" t="str">
        <f t="shared" si="91"/>
        <v/>
      </c>
      <c r="AA49" s="34" t="str">
        <f t="shared" si="92"/>
        <v/>
      </c>
      <c r="AB49" s="192" t="str">
        <f t="shared" si="48"/>
        <v/>
      </c>
      <c r="AC49" s="310">
        <v>50</v>
      </c>
      <c r="AD49" s="28" t="str">
        <f t="shared" si="93"/>
        <v/>
      </c>
      <c r="AE49" s="25" t="str">
        <f t="shared" si="94"/>
        <v/>
      </c>
      <c r="AF49" s="26" t="str">
        <f t="shared" si="49"/>
        <v/>
      </c>
      <c r="AG49" s="43" t="str">
        <f t="shared" si="50"/>
        <v/>
      </c>
      <c r="AH49" s="191" t="str">
        <f t="shared" si="51"/>
        <v/>
      </c>
      <c r="AI49" s="25" t="str">
        <f t="shared" si="95"/>
        <v/>
      </c>
      <c r="AJ49" s="34" t="str">
        <f t="shared" si="96"/>
        <v/>
      </c>
      <c r="AK49" s="192" t="str">
        <f t="shared" si="52"/>
        <v/>
      </c>
      <c r="AL49" s="310">
        <v>50</v>
      </c>
      <c r="AM49" s="28" t="str">
        <f t="shared" si="97"/>
        <v/>
      </c>
      <c r="AN49" s="25" t="str">
        <f t="shared" si="98"/>
        <v/>
      </c>
      <c r="AO49" s="26" t="str">
        <f t="shared" si="53"/>
        <v/>
      </c>
      <c r="AP49" s="43" t="str">
        <f t="shared" si="54"/>
        <v/>
      </c>
      <c r="AQ49" s="191" t="str">
        <f t="shared" si="55"/>
        <v/>
      </c>
      <c r="AR49" s="25" t="str">
        <f t="shared" si="99"/>
        <v/>
      </c>
      <c r="AS49" s="34" t="str">
        <f t="shared" si="100"/>
        <v/>
      </c>
      <c r="AT49" s="192" t="str">
        <f t="shared" si="56"/>
        <v/>
      </c>
      <c r="AU49" s="310">
        <v>50</v>
      </c>
      <c r="AV49" s="28" t="str">
        <f t="shared" si="101"/>
        <v/>
      </c>
      <c r="AW49" s="25" t="str">
        <f t="shared" si="102"/>
        <v/>
      </c>
      <c r="AX49" s="26" t="str">
        <f t="shared" si="57"/>
        <v/>
      </c>
      <c r="AY49" s="43" t="str">
        <f t="shared" si="58"/>
        <v/>
      </c>
      <c r="AZ49" s="191" t="str">
        <f t="shared" si="59"/>
        <v/>
      </c>
      <c r="BA49" s="25" t="str">
        <f t="shared" si="103"/>
        <v/>
      </c>
      <c r="BB49" s="34" t="str">
        <f t="shared" si="104"/>
        <v/>
      </c>
      <c r="BC49" s="192" t="str">
        <f t="shared" si="60"/>
        <v/>
      </c>
      <c r="BD49" s="310">
        <v>50</v>
      </c>
      <c r="BE49" s="28" t="str">
        <f t="shared" si="105"/>
        <v/>
      </c>
      <c r="BF49" s="25" t="str">
        <f t="shared" si="106"/>
        <v/>
      </c>
      <c r="BG49" s="26" t="str">
        <f t="shared" si="61"/>
        <v/>
      </c>
      <c r="BH49" s="43" t="str">
        <f t="shared" si="62"/>
        <v/>
      </c>
      <c r="BI49" s="191" t="str">
        <f t="shared" si="63"/>
        <v/>
      </c>
      <c r="BJ49" s="25" t="str">
        <f t="shared" si="107"/>
        <v/>
      </c>
      <c r="BK49" s="34" t="str">
        <f t="shared" si="108"/>
        <v/>
      </c>
      <c r="BL49" s="192" t="str">
        <f t="shared" si="64"/>
        <v/>
      </c>
      <c r="BM49" s="310">
        <v>50</v>
      </c>
      <c r="BN49" s="28" t="str">
        <f t="shared" si="109"/>
        <v/>
      </c>
      <c r="BO49" s="25" t="str">
        <f t="shared" si="110"/>
        <v/>
      </c>
      <c r="BP49" s="26" t="str">
        <f t="shared" si="65"/>
        <v/>
      </c>
      <c r="BQ49" s="43" t="str">
        <f t="shared" si="66"/>
        <v/>
      </c>
      <c r="BR49" s="191" t="str">
        <f t="shared" si="67"/>
        <v/>
      </c>
      <c r="BS49" s="25" t="str">
        <f t="shared" si="111"/>
        <v/>
      </c>
      <c r="BT49" s="34" t="str">
        <f t="shared" si="112"/>
        <v/>
      </c>
      <c r="BU49" s="192" t="str">
        <f t="shared" si="68"/>
        <v/>
      </c>
      <c r="BV49" s="3">
        <v>50</v>
      </c>
      <c r="BX49" s="51">
        <v>50</v>
      </c>
      <c r="BY49" s="66">
        <f t="shared" si="113"/>
        <v>0</v>
      </c>
      <c r="BZ49" s="312" t="e">
        <f t="shared" si="69"/>
        <v>#DIV/0!</v>
      </c>
      <c r="CA49" s="66" t="e">
        <f t="shared" si="70"/>
        <v>#DIV/0!</v>
      </c>
      <c r="CB49" s="67" t="e">
        <f t="shared" si="114"/>
        <v>#DIV/0!</v>
      </c>
      <c r="CC49" s="68" t="e">
        <f t="shared" si="71"/>
        <v>#DIV/0!</v>
      </c>
      <c r="CD49" s="54" t="e">
        <f t="shared" si="72"/>
        <v>#DIV/0!</v>
      </c>
      <c r="CE49" s="195" t="e">
        <f t="shared" si="81"/>
        <v>#DIV/0!</v>
      </c>
      <c r="CF49" s="196" t="e">
        <f t="shared" si="82"/>
        <v>#DIV/0!</v>
      </c>
      <c r="CG49" s="57" t="e">
        <f t="shared" si="73"/>
        <v>#DIV/0!</v>
      </c>
      <c r="CH49" s="12"/>
      <c r="CI49" s="51">
        <v>50</v>
      </c>
      <c r="CJ49" s="66">
        <f t="shared" si="74"/>
        <v>0</v>
      </c>
      <c r="CK49" s="66" t="e">
        <f t="shared" si="75"/>
        <v>#DIV/0!</v>
      </c>
      <c r="CL49" s="66" t="e">
        <f t="shared" si="76"/>
        <v>#DIV/0!</v>
      </c>
      <c r="CM49" s="66" t="e">
        <f t="shared" si="77"/>
        <v>#DIV/0!</v>
      </c>
      <c r="CN49" s="74" t="e">
        <f t="shared" si="78"/>
        <v>#DIV/0!</v>
      </c>
      <c r="CO49" s="66" t="e">
        <f t="shared" si="79"/>
        <v>#DIV/0!</v>
      </c>
      <c r="CP49" s="326" t="e">
        <f t="shared" si="80"/>
        <v>#DIV/0!</v>
      </c>
      <c r="CQ49"/>
      <c r="CR49"/>
      <c r="CS49"/>
      <c r="CT49"/>
      <c r="CU49"/>
    </row>
    <row r="50" spans="1:99" ht="15" customHeight="1">
      <c r="A50" s="1">
        <v>51</v>
      </c>
      <c r="B50" s="18">
        <f t="shared" si="83"/>
        <v>0</v>
      </c>
      <c r="C50" s="15" t="e">
        <f t="shared" si="33"/>
        <v>#DIV/0!</v>
      </c>
      <c r="D50" s="77" t="e">
        <f t="shared" si="34"/>
        <v>#DIV/0!</v>
      </c>
      <c r="E50" s="16" t="e">
        <f t="shared" si="35"/>
        <v>#DIV/0!</v>
      </c>
      <c r="F50" s="17" t="e">
        <f t="shared" si="36"/>
        <v>#DIV/0!</v>
      </c>
      <c r="G50" s="31" t="e">
        <f t="shared" si="37"/>
        <v>#DIV/0!</v>
      </c>
      <c r="H50" s="15" t="e">
        <f t="shared" si="38"/>
        <v>#DIV/0!</v>
      </c>
      <c r="I50" s="32" t="e">
        <f t="shared" si="84"/>
        <v>#DIV/0!</v>
      </c>
      <c r="J50" s="29" t="e">
        <f t="shared" si="40"/>
        <v>#DIV/0!</v>
      </c>
      <c r="K50" s="310">
        <v>51</v>
      </c>
      <c r="L50" s="19" t="str">
        <f t="shared" si="85"/>
        <v/>
      </c>
      <c r="M50" s="15" t="str">
        <f t="shared" si="86"/>
        <v/>
      </c>
      <c r="N50" s="16" t="str">
        <f t="shared" si="41"/>
        <v/>
      </c>
      <c r="O50" s="17" t="str">
        <f t="shared" si="42"/>
        <v/>
      </c>
      <c r="P50" s="31" t="str">
        <f t="shared" si="43"/>
        <v/>
      </c>
      <c r="Q50" s="15" t="str">
        <f t="shared" si="87"/>
        <v/>
      </c>
      <c r="R50" s="32" t="str">
        <f t="shared" si="88"/>
        <v/>
      </c>
      <c r="S50" s="29" t="str">
        <f t="shared" si="44"/>
        <v/>
      </c>
      <c r="T50" s="310">
        <v>51</v>
      </c>
      <c r="U50" s="19" t="str">
        <f t="shared" si="89"/>
        <v/>
      </c>
      <c r="V50" s="15" t="str">
        <f t="shared" si="90"/>
        <v/>
      </c>
      <c r="W50" s="16" t="str">
        <f t="shared" si="45"/>
        <v/>
      </c>
      <c r="X50" s="17" t="str">
        <f t="shared" si="46"/>
        <v/>
      </c>
      <c r="Y50" s="31" t="str">
        <f t="shared" si="47"/>
        <v/>
      </c>
      <c r="Z50" s="15" t="str">
        <f t="shared" si="91"/>
        <v/>
      </c>
      <c r="AA50" s="32" t="str">
        <f t="shared" si="92"/>
        <v/>
      </c>
      <c r="AB50" s="29" t="str">
        <f t="shared" si="48"/>
        <v/>
      </c>
      <c r="AC50" s="310">
        <v>51</v>
      </c>
      <c r="AD50" s="19" t="str">
        <f t="shared" si="93"/>
        <v/>
      </c>
      <c r="AE50" s="15" t="str">
        <f t="shared" si="94"/>
        <v/>
      </c>
      <c r="AF50" s="16" t="str">
        <f t="shared" si="49"/>
        <v/>
      </c>
      <c r="AG50" s="17" t="str">
        <f t="shared" si="50"/>
        <v/>
      </c>
      <c r="AH50" s="31" t="str">
        <f t="shared" si="51"/>
        <v/>
      </c>
      <c r="AI50" s="15" t="str">
        <f t="shared" si="95"/>
        <v/>
      </c>
      <c r="AJ50" s="32" t="str">
        <f t="shared" si="96"/>
        <v/>
      </c>
      <c r="AK50" s="29" t="str">
        <f t="shared" si="52"/>
        <v/>
      </c>
      <c r="AL50" s="310">
        <v>51</v>
      </c>
      <c r="AM50" s="19" t="str">
        <f t="shared" si="97"/>
        <v/>
      </c>
      <c r="AN50" s="15" t="str">
        <f t="shared" si="98"/>
        <v/>
      </c>
      <c r="AO50" s="16" t="str">
        <f t="shared" si="53"/>
        <v/>
      </c>
      <c r="AP50" s="17" t="str">
        <f t="shared" si="54"/>
        <v/>
      </c>
      <c r="AQ50" s="31" t="str">
        <f t="shared" si="55"/>
        <v/>
      </c>
      <c r="AR50" s="15" t="str">
        <f t="shared" si="99"/>
        <v/>
      </c>
      <c r="AS50" s="32" t="str">
        <f t="shared" si="100"/>
        <v/>
      </c>
      <c r="AT50" s="29" t="str">
        <f t="shared" si="56"/>
        <v/>
      </c>
      <c r="AU50" s="310">
        <v>51</v>
      </c>
      <c r="AV50" s="19" t="str">
        <f t="shared" si="101"/>
        <v/>
      </c>
      <c r="AW50" s="15" t="str">
        <f t="shared" si="102"/>
        <v/>
      </c>
      <c r="AX50" s="16" t="str">
        <f t="shared" si="57"/>
        <v/>
      </c>
      <c r="AY50" s="17" t="str">
        <f t="shared" si="58"/>
        <v/>
      </c>
      <c r="AZ50" s="31" t="str">
        <f t="shared" si="59"/>
        <v/>
      </c>
      <c r="BA50" s="15" t="str">
        <f t="shared" si="103"/>
        <v/>
      </c>
      <c r="BB50" s="32" t="str">
        <f t="shared" si="104"/>
        <v/>
      </c>
      <c r="BC50" s="29" t="str">
        <f t="shared" si="60"/>
        <v/>
      </c>
      <c r="BD50" s="310">
        <v>51</v>
      </c>
      <c r="BE50" s="19" t="str">
        <f t="shared" si="105"/>
        <v/>
      </c>
      <c r="BF50" s="15" t="str">
        <f t="shared" si="106"/>
        <v/>
      </c>
      <c r="BG50" s="16" t="str">
        <f t="shared" si="61"/>
        <v/>
      </c>
      <c r="BH50" s="17" t="str">
        <f t="shared" si="62"/>
        <v/>
      </c>
      <c r="BI50" s="31" t="str">
        <f t="shared" si="63"/>
        <v/>
      </c>
      <c r="BJ50" s="15" t="str">
        <f t="shared" si="107"/>
        <v/>
      </c>
      <c r="BK50" s="32" t="str">
        <f t="shared" si="108"/>
        <v/>
      </c>
      <c r="BL50" s="29" t="str">
        <f t="shared" si="64"/>
        <v/>
      </c>
      <c r="BM50" s="310">
        <v>51</v>
      </c>
      <c r="BN50" s="19" t="str">
        <f t="shared" si="109"/>
        <v/>
      </c>
      <c r="BO50" s="15" t="str">
        <f t="shared" si="110"/>
        <v/>
      </c>
      <c r="BP50" s="16" t="str">
        <f t="shared" si="65"/>
        <v/>
      </c>
      <c r="BQ50" s="17" t="str">
        <f t="shared" si="66"/>
        <v/>
      </c>
      <c r="BR50" s="31" t="str">
        <f t="shared" si="67"/>
        <v/>
      </c>
      <c r="BS50" s="15" t="str">
        <f t="shared" si="111"/>
        <v/>
      </c>
      <c r="BT50" s="32" t="str">
        <f t="shared" si="112"/>
        <v/>
      </c>
      <c r="BU50" s="29" t="str">
        <f t="shared" si="68"/>
        <v/>
      </c>
      <c r="BV50" s="1">
        <v>51</v>
      </c>
      <c r="BX50" s="49">
        <v>51</v>
      </c>
      <c r="BY50" s="60">
        <f t="shared" si="113"/>
        <v>0</v>
      </c>
      <c r="BZ50" s="311" t="e">
        <f t="shared" si="69"/>
        <v>#DIV/0!</v>
      </c>
      <c r="CA50" s="60" t="e">
        <f t="shared" si="70"/>
        <v>#DIV/0!</v>
      </c>
      <c r="CB50" s="61" t="e">
        <f t="shared" si="114"/>
        <v>#DIV/0!</v>
      </c>
      <c r="CC50" s="62" t="e">
        <f t="shared" si="71"/>
        <v>#DIV/0!</v>
      </c>
      <c r="CD50" s="209" t="e">
        <f t="shared" si="72"/>
        <v>#DIV/0!</v>
      </c>
      <c r="CE50" s="193" t="e">
        <f t="shared" si="81"/>
        <v>#DIV/0!</v>
      </c>
      <c r="CF50" s="194" t="e">
        <f t="shared" si="82"/>
        <v>#DIV/0!</v>
      </c>
      <c r="CG50" s="215" t="e">
        <f t="shared" si="73"/>
        <v>#DIV/0!</v>
      </c>
      <c r="CH50" s="12"/>
      <c r="CI50" s="49">
        <v>51</v>
      </c>
      <c r="CJ50" s="60">
        <f t="shared" si="74"/>
        <v>0</v>
      </c>
      <c r="CK50" s="60" t="e">
        <f t="shared" si="75"/>
        <v>#DIV/0!</v>
      </c>
      <c r="CL50" s="60" t="e">
        <f t="shared" si="76"/>
        <v>#DIV/0!</v>
      </c>
      <c r="CM50" s="60" t="e">
        <f t="shared" si="77"/>
        <v>#DIV/0!</v>
      </c>
      <c r="CN50" s="72" t="e">
        <f t="shared" si="78"/>
        <v>#DIV/0!</v>
      </c>
      <c r="CO50" s="60" t="e">
        <f t="shared" si="79"/>
        <v>#DIV/0!</v>
      </c>
      <c r="CP50" s="324" t="e">
        <f t="shared" si="80"/>
        <v>#DIV/0!</v>
      </c>
      <c r="CQ50"/>
      <c r="CR50"/>
      <c r="CS50"/>
      <c r="CT50"/>
      <c r="CU50"/>
    </row>
    <row r="51" spans="1:99" ht="15" customHeight="1">
      <c r="A51" s="2">
        <v>52</v>
      </c>
      <c r="B51" s="22">
        <f t="shared" si="83"/>
        <v>0</v>
      </c>
      <c r="C51" s="15" t="e">
        <f t="shared" si="33"/>
        <v>#DIV/0!</v>
      </c>
      <c r="D51" s="77" t="e">
        <f t="shared" si="34"/>
        <v>#DIV/0!</v>
      </c>
      <c r="E51" s="16" t="e">
        <f t="shared" si="35"/>
        <v>#DIV/0!</v>
      </c>
      <c r="F51" s="17" t="e">
        <f t="shared" si="36"/>
        <v>#DIV/0!</v>
      </c>
      <c r="G51" s="31" t="e">
        <f t="shared" si="37"/>
        <v>#DIV/0!</v>
      </c>
      <c r="H51" s="20" t="e">
        <f t="shared" si="38"/>
        <v>#DIV/0!</v>
      </c>
      <c r="I51" s="35" t="e">
        <f t="shared" si="84"/>
        <v>#DIV/0!</v>
      </c>
      <c r="J51" s="29" t="e">
        <f t="shared" si="40"/>
        <v>#DIV/0!</v>
      </c>
      <c r="K51" s="310">
        <v>52</v>
      </c>
      <c r="L51" s="23" t="str">
        <f t="shared" si="85"/>
        <v/>
      </c>
      <c r="M51" s="20" t="str">
        <f t="shared" si="86"/>
        <v/>
      </c>
      <c r="N51" s="16" t="str">
        <f t="shared" si="41"/>
        <v/>
      </c>
      <c r="O51" s="17" t="str">
        <f t="shared" si="42"/>
        <v/>
      </c>
      <c r="P51" s="31" t="str">
        <f t="shared" si="43"/>
        <v/>
      </c>
      <c r="Q51" s="20" t="str">
        <f t="shared" si="87"/>
        <v/>
      </c>
      <c r="R51" s="35" t="str">
        <f t="shared" si="88"/>
        <v/>
      </c>
      <c r="S51" s="29" t="str">
        <f t="shared" si="44"/>
        <v/>
      </c>
      <c r="T51" s="310">
        <v>52</v>
      </c>
      <c r="U51" s="23" t="str">
        <f t="shared" si="89"/>
        <v/>
      </c>
      <c r="V51" s="20" t="str">
        <f t="shared" si="90"/>
        <v/>
      </c>
      <c r="W51" s="21" t="str">
        <f t="shared" si="45"/>
        <v/>
      </c>
      <c r="X51" s="17" t="str">
        <f t="shared" si="46"/>
        <v/>
      </c>
      <c r="Y51" s="31" t="str">
        <f t="shared" si="47"/>
        <v/>
      </c>
      <c r="Z51" s="20" t="str">
        <f t="shared" si="91"/>
        <v/>
      </c>
      <c r="AA51" s="35" t="str">
        <f t="shared" si="92"/>
        <v/>
      </c>
      <c r="AB51" s="29" t="str">
        <f t="shared" si="48"/>
        <v/>
      </c>
      <c r="AC51" s="310">
        <v>52</v>
      </c>
      <c r="AD51" s="23" t="str">
        <f t="shared" si="93"/>
        <v/>
      </c>
      <c r="AE51" s="20" t="str">
        <f t="shared" si="94"/>
        <v/>
      </c>
      <c r="AF51" s="21" t="str">
        <f t="shared" si="49"/>
        <v/>
      </c>
      <c r="AG51" s="17" t="str">
        <f t="shared" si="50"/>
        <v/>
      </c>
      <c r="AH51" s="31" t="str">
        <f t="shared" si="51"/>
        <v/>
      </c>
      <c r="AI51" s="20" t="str">
        <f t="shared" si="95"/>
        <v/>
      </c>
      <c r="AJ51" s="35" t="str">
        <f t="shared" si="96"/>
        <v/>
      </c>
      <c r="AK51" s="29" t="str">
        <f t="shared" si="52"/>
        <v/>
      </c>
      <c r="AL51" s="310">
        <v>52</v>
      </c>
      <c r="AM51" s="23" t="str">
        <f t="shared" si="97"/>
        <v/>
      </c>
      <c r="AN51" s="20" t="str">
        <f t="shared" si="98"/>
        <v/>
      </c>
      <c r="AO51" s="21" t="str">
        <f t="shared" si="53"/>
        <v/>
      </c>
      <c r="AP51" s="17" t="str">
        <f t="shared" si="54"/>
        <v/>
      </c>
      <c r="AQ51" s="31" t="str">
        <f t="shared" si="55"/>
        <v/>
      </c>
      <c r="AR51" s="20" t="str">
        <f t="shared" si="99"/>
        <v/>
      </c>
      <c r="AS51" s="35" t="str">
        <f t="shared" si="100"/>
        <v/>
      </c>
      <c r="AT51" s="29" t="str">
        <f t="shared" si="56"/>
        <v/>
      </c>
      <c r="AU51" s="310">
        <v>52</v>
      </c>
      <c r="AV51" s="23" t="str">
        <f t="shared" si="101"/>
        <v/>
      </c>
      <c r="AW51" s="20" t="str">
        <f t="shared" si="102"/>
        <v/>
      </c>
      <c r="AX51" s="21" t="str">
        <f t="shared" si="57"/>
        <v/>
      </c>
      <c r="AY51" s="17" t="str">
        <f t="shared" si="58"/>
        <v/>
      </c>
      <c r="AZ51" s="31" t="str">
        <f t="shared" si="59"/>
        <v/>
      </c>
      <c r="BA51" s="20" t="str">
        <f t="shared" si="103"/>
        <v/>
      </c>
      <c r="BB51" s="35" t="str">
        <f t="shared" si="104"/>
        <v/>
      </c>
      <c r="BC51" s="29" t="str">
        <f t="shared" si="60"/>
        <v/>
      </c>
      <c r="BD51" s="310">
        <v>52</v>
      </c>
      <c r="BE51" s="23" t="str">
        <f t="shared" si="105"/>
        <v/>
      </c>
      <c r="BF51" s="20" t="str">
        <f t="shared" si="106"/>
        <v/>
      </c>
      <c r="BG51" s="21" t="str">
        <f t="shared" si="61"/>
        <v/>
      </c>
      <c r="BH51" s="17" t="str">
        <f t="shared" si="62"/>
        <v/>
      </c>
      <c r="BI51" s="31" t="str">
        <f t="shared" si="63"/>
        <v/>
      </c>
      <c r="BJ51" s="20" t="str">
        <f t="shared" si="107"/>
        <v/>
      </c>
      <c r="BK51" s="35" t="str">
        <f t="shared" si="108"/>
        <v/>
      </c>
      <c r="BL51" s="29" t="str">
        <f t="shared" si="64"/>
        <v/>
      </c>
      <c r="BM51" s="310">
        <v>52</v>
      </c>
      <c r="BN51" s="23" t="str">
        <f t="shared" si="109"/>
        <v/>
      </c>
      <c r="BO51" s="20" t="str">
        <f t="shared" si="110"/>
        <v/>
      </c>
      <c r="BP51" s="21" t="str">
        <f t="shared" si="65"/>
        <v/>
      </c>
      <c r="BQ51" s="17" t="str">
        <f t="shared" si="66"/>
        <v/>
      </c>
      <c r="BR51" s="31" t="str">
        <f t="shared" si="67"/>
        <v/>
      </c>
      <c r="BS51" s="20" t="str">
        <f t="shared" si="111"/>
        <v/>
      </c>
      <c r="BT51" s="35" t="str">
        <f t="shared" si="112"/>
        <v/>
      </c>
      <c r="BU51" s="29" t="str">
        <f t="shared" si="68"/>
        <v/>
      </c>
      <c r="BV51" s="2">
        <v>52</v>
      </c>
      <c r="BX51" s="50">
        <v>52</v>
      </c>
      <c r="BY51" s="63">
        <f t="shared" si="113"/>
        <v>0</v>
      </c>
      <c r="BZ51" s="63" t="e">
        <f t="shared" si="69"/>
        <v>#DIV/0!</v>
      </c>
      <c r="CA51" s="63" t="e">
        <f t="shared" si="70"/>
        <v>#DIV/0!</v>
      </c>
      <c r="CB51" s="64" t="e">
        <f t="shared" si="114"/>
        <v>#DIV/0!</v>
      </c>
      <c r="CC51" s="65" t="e">
        <f t="shared" si="71"/>
        <v>#DIV/0!</v>
      </c>
      <c r="CD51" s="52" t="e">
        <f t="shared" si="72"/>
        <v>#DIV/0!</v>
      </c>
      <c r="CE51" s="13" t="e">
        <f t="shared" si="81"/>
        <v>#DIV/0!</v>
      </c>
      <c r="CF51" s="14" t="e">
        <f t="shared" si="82"/>
        <v>#DIV/0!</v>
      </c>
      <c r="CG51" s="53" t="e">
        <f t="shared" si="73"/>
        <v>#DIV/0!</v>
      </c>
      <c r="CH51" s="12"/>
      <c r="CI51" s="50">
        <v>52</v>
      </c>
      <c r="CJ51" s="63">
        <f t="shared" si="74"/>
        <v>0</v>
      </c>
      <c r="CK51" s="63" t="e">
        <f t="shared" si="75"/>
        <v>#DIV/0!</v>
      </c>
      <c r="CL51" s="63" t="e">
        <f t="shared" si="76"/>
        <v>#DIV/0!</v>
      </c>
      <c r="CM51" s="63" t="e">
        <f t="shared" si="77"/>
        <v>#DIV/0!</v>
      </c>
      <c r="CN51" s="73" t="e">
        <f t="shared" si="78"/>
        <v>#DIV/0!</v>
      </c>
      <c r="CO51" s="63" t="e">
        <f t="shared" si="79"/>
        <v>#DIV/0!</v>
      </c>
      <c r="CP51" s="325" t="e">
        <f t="shared" si="80"/>
        <v>#DIV/0!</v>
      </c>
      <c r="CQ51"/>
      <c r="CR51"/>
      <c r="CS51"/>
      <c r="CT51"/>
      <c r="CU51"/>
    </row>
    <row r="52" spans="1:99" ht="15" customHeight="1">
      <c r="A52" s="2">
        <v>53</v>
      </c>
      <c r="B52" s="22">
        <f t="shared" si="83"/>
        <v>0</v>
      </c>
      <c r="C52" s="15" t="e">
        <f t="shared" si="33"/>
        <v>#DIV/0!</v>
      </c>
      <c r="D52" s="77" t="e">
        <f t="shared" si="34"/>
        <v>#DIV/0!</v>
      </c>
      <c r="E52" s="16" t="e">
        <f t="shared" si="35"/>
        <v>#DIV/0!</v>
      </c>
      <c r="F52" s="17" t="e">
        <f t="shared" si="36"/>
        <v>#DIV/0!</v>
      </c>
      <c r="G52" s="31" t="e">
        <f t="shared" si="37"/>
        <v>#DIV/0!</v>
      </c>
      <c r="H52" s="20" t="e">
        <f t="shared" si="38"/>
        <v>#DIV/0!</v>
      </c>
      <c r="I52" s="35" t="e">
        <f t="shared" si="84"/>
        <v>#DIV/0!</v>
      </c>
      <c r="J52" s="29" t="e">
        <f t="shared" si="40"/>
        <v>#DIV/0!</v>
      </c>
      <c r="K52" s="310">
        <v>53</v>
      </c>
      <c r="L52" s="23" t="str">
        <f t="shared" si="85"/>
        <v/>
      </c>
      <c r="M52" s="20" t="str">
        <f t="shared" si="86"/>
        <v/>
      </c>
      <c r="N52" s="16" t="str">
        <f t="shared" si="41"/>
        <v/>
      </c>
      <c r="O52" s="17" t="str">
        <f t="shared" si="42"/>
        <v/>
      </c>
      <c r="P52" s="31" t="str">
        <f t="shared" si="43"/>
        <v/>
      </c>
      <c r="Q52" s="20" t="str">
        <f t="shared" si="87"/>
        <v/>
      </c>
      <c r="R52" s="35" t="str">
        <f t="shared" si="88"/>
        <v/>
      </c>
      <c r="S52" s="29" t="str">
        <f t="shared" si="44"/>
        <v/>
      </c>
      <c r="T52" s="310">
        <v>53</v>
      </c>
      <c r="U52" s="23" t="str">
        <f t="shared" si="89"/>
        <v/>
      </c>
      <c r="V52" s="20" t="str">
        <f t="shared" si="90"/>
        <v/>
      </c>
      <c r="W52" s="21" t="str">
        <f t="shared" si="45"/>
        <v/>
      </c>
      <c r="X52" s="17" t="str">
        <f t="shared" si="46"/>
        <v/>
      </c>
      <c r="Y52" s="31" t="str">
        <f t="shared" si="47"/>
        <v/>
      </c>
      <c r="Z52" s="20" t="str">
        <f t="shared" si="91"/>
        <v/>
      </c>
      <c r="AA52" s="35" t="str">
        <f t="shared" si="92"/>
        <v/>
      </c>
      <c r="AB52" s="29" t="str">
        <f t="shared" si="48"/>
        <v/>
      </c>
      <c r="AC52" s="310">
        <v>53</v>
      </c>
      <c r="AD52" s="23" t="str">
        <f t="shared" si="93"/>
        <v/>
      </c>
      <c r="AE52" s="20" t="str">
        <f t="shared" si="94"/>
        <v/>
      </c>
      <c r="AF52" s="21" t="str">
        <f t="shared" si="49"/>
        <v/>
      </c>
      <c r="AG52" s="17" t="str">
        <f t="shared" si="50"/>
        <v/>
      </c>
      <c r="AH52" s="31" t="str">
        <f t="shared" si="51"/>
        <v/>
      </c>
      <c r="AI52" s="20" t="str">
        <f t="shared" si="95"/>
        <v/>
      </c>
      <c r="AJ52" s="35" t="str">
        <f t="shared" si="96"/>
        <v/>
      </c>
      <c r="AK52" s="29" t="str">
        <f t="shared" si="52"/>
        <v/>
      </c>
      <c r="AL52" s="310">
        <v>53</v>
      </c>
      <c r="AM52" s="23" t="str">
        <f t="shared" si="97"/>
        <v/>
      </c>
      <c r="AN52" s="20" t="str">
        <f t="shared" si="98"/>
        <v/>
      </c>
      <c r="AO52" s="21" t="str">
        <f t="shared" si="53"/>
        <v/>
      </c>
      <c r="AP52" s="17" t="str">
        <f t="shared" si="54"/>
        <v/>
      </c>
      <c r="AQ52" s="31" t="str">
        <f t="shared" si="55"/>
        <v/>
      </c>
      <c r="AR52" s="20" t="str">
        <f t="shared" si="99"/>
        <v/>
      </c>
      <c r="AS52" s="35" t="str">
        <f t="shared" si="100"/>
        <v/>
      </c>
      <c r="AT52" s="29" t="str">
        <f t="shared" si="56"/>
        <v/>
      </c>
      <c r="AU52" s="310">
        <v>53</v>
      </c>
      <c r="AV52" s="23" t="str">
        <f t="shared" si="101"/>
        <v/>
      </c>
      <c r="AW52" s="20" t="str">
        <f t="shared" si="102"/>
        <v/>
      </c>
      <c r="AX52" s="21" t="str">
        <f t="shared" si="57"/>
        <v/>
      </c>
      <c r="AY52" s="17" t="str">
        <f t="shared" si="58"/>
        <v/>
      </c>
      <c r="AZ52" s="31" t="str">
        <f t="shared" si="59"/>
        <v/>
      </c>
      <c r="BA52" s="20" t="str">
        <f t="shared" si="103"/>
        <v/>
      </c>
      <c r="BB52" s="35" t="str">
        <f t="shared" si="104"/>
        <v/>
      </c>
      <c r="BC52" s="29" t="str">
        <f t="shared" si="60"/>
        <v/>
      </c>
      <c r="BD52" s="310">
        <v>53</v>
      </c>
      <c r="BE52" s="23" t="str">
        <f t="shared" si="105"/>
        <v/>
      </c>
      <c r="BF52" s="20" t="str">
        <f t="shared" si="106"/>
        <v/>
      </c>
      <c r="BG52" s="21" t="str">
        <f t="shared" si="61"/>
        <v/>
      </c>
      <c r="BH52" s="17" t="str">
        <f t="shared" si="62"/>
        <v/>
      </c>
      <c r="BI52" s="31" t="str">
        <f t="shared" si="63"/>
        <v/>
      </c>
      <c r="BJ52" s="20" t="str">
        <f t="shared" si="107"/>
        <v/>
      </c>
      <c r="BK52" s="35" t="str">
        <f t="shared" si="108"/>
        <v/>
      </c>
      <c r="BL52" s="29" t="str">
        <f t="shared" si="64"/>
        <v/>
      </c>
      <c r="BM52" s="310">
        <v>53</v>
      </c>
      <c r="BN52" s="23" t="str">
        <f t="shared" si="109"/>
        <v/>
      </c>
      <c r="BO52" s="20" t="str">
        <f t="shared" si="110"/>
        <v/>
      </c>
      <c r="BP52" s="21" t="str">
        <f t="shared" si="65"/>
        <v/>
      </c>
      <c r="BQ52" s="17" t="str">
        <f t="shared" si="66"/>
        <v/>
      </c>
      <c r="BR52" s="31" t="str">
        <f t="shared" si="67"/>
        <v/>
      </c>
      <c r="BS52" s="20" t="str">
        <f t="shared" si="111"/>
        <v/>
      </c>
      <c r="BT52" s="35" t="str">
        <f t="shared" si="112"/>
        <v/>
      </c>
      <c r="BU52" s="29" t="str">
        <f t="shared" si="68"/>
        <v/>
      </c>
      <c r="BV52" s="2">
        <v>53</v>
      </c>
      <c r="BX52" s="50">
        <v>53</v>
      </c>
      <c r="BY52" s="63">
        <f t="shared" si="113"/>
        <v>0</v>
      </c>
      <c r="BZ52" s="63" t="e">
        <f t="shared" si="69"/>
        <v>#DIV/0!</v>
      </c>
      <c r="CA52" s="63" t="e">
        <f t="shared" si="70"/>
        <v>#DIV/0!</v>
      </c>
      <c r="CB52" s="64" t="e">
        <f t="shared" si="114"/>
        <v>#DIV/0!</v>
      </c>
      <c r="CC52" s="65" t="e">
        <f t="shared" si="71"/>
        <v>#DIV/0!</v>
      </c>
      <c r="CD52" s="52" t="e">
        <f t="shared" si="72"/>
        <v>#DIV/0!</v>
      </c>
      <c r="CE52" s="13" t="e">
        <f t="shared" si="81"/>
        <v>#DIV/0!</v>
      </c>
      <c r="CF52" s="14" t="e">
        <f t="shared" si="82"/>
        <v>#DIV/0!</v>
      </c>
      <c r="CG52" s="53" t="e">
        <f t="shared" si="73"/>
        <v>#DIV/0!</v>
      </c>
      <c r="CH52" s="12"/>
      <c r="CI52" s="50">
        <v>53</v>
      </c>
      <c r="CJ52" s="63">
        <f t="shared" si="74"/>
        <v>0</v>
      </c>
      <c r="CK52" s="63" t="e">
        <f t="shared" si="75"/>
        <v>#DIV/0!</v>
      </c>
      <c r="CL52" s="63" t="e">
        <f t="shared" si="76"/>
        <v>#DIV/0!</v>
      </c>
      <c r="CM52" s="63" t="e">
        <f t="shared" si="77"/>
        <v>#DIV/0!</v>
      </c>
      <c r="CN52" s="73" t="e">
        <f t="shared" si="78"/>
        <v>#DIV/0!</v>
      </c>
      <c r="CO52" s="63" t="e">
        <f t="shared" si="79"/>
        <v>#DIV/0!</v>
      </c>
      <c r="CP52" s="325" t="e">
        <f t="shared" si="80"/>
        <v>#DIV/0!</v>
      </c>
      <c r="CQ52"/>
      <c r="CR52"/>
      <c r="CS52"/>
      <c r="CT52"/>
      <c r="CU52"/>
    </row>
    <row r="53" spans="1:99" ht="15" customHeight="1">
      <c r="A53" s="2">
        <v>54</v>
      </c>
      <c r="B53" s="22">
        <f t="shared" si="83"/>
        <v>0</v>
      </c>
      <c r="C53" s="15" t="e">
        <f t="shared" si="33"/>
        <v>#DIV/0!</v>
      </c>
      <c r="D53" s="77" t="e">
        <f t="shared" si="34"/>
        <v>#DIV/0!</v>
      </c>
      <c r="E53" s="16" t="e">
        <f t="shared" si="35"/>
        <v>#DIV/0!</v>
      </c>
      <c r="F53" s="17" t="e">
        <f t="shared" si="36"/>
        <v>#DIV/0!</v>
      </c>
      <c r="G53" s="31" t="e">
        <f t="shared" si="37"/>
        <v>#DIV/0!</v>
      </c>
      <c r="H53" s="20" t="e">
        <f t="shared" si="38"/>
        <v>#DIV/0!</v>
      </c>
      <c r="I53" s="35" t="e">
        <f t="shared" si="84"/>
        <v>#DIV/0!</v>
      </c>
      <c r="J53" s="29" t="e">
        <f t="shared" si="40"/>
        <v>#DIV/0!</v>
      </c>
      <c r="K53" s="310">
        <v>54</v>
      </c>
      <c r="L53" s="23" t="str">
        <f t="shared" si="85"/>
        <v/>
      </c>
      <c r="M53" s="20" t="str">
        <f t="shared" si="86"/>
        <v/>
      </c>
      <c r="N53" s="16" t="str">
        <f t="shared" si="41"/>
        <v/>
      </c>
      <c r="O53" s="17" t="str">
        <f t="shared" si="42"/>
        <v/>
      </c>
      <c r="P53" s="31" t="str">
        <f t="shared" si="43"/>
        <v/>
      </c>
      <c r="Q53" s="20" t="str">
        <f t="shared" si="87"/>
        <v/>
      </c>
      <c r="R53" s="35" t="str">
        <f t="shared" si="88"/>
        <v/>
      </c>
      <c r="S53" s="29" t="str">
        <f t="shared" si="44"/>
        <v/>
      </c>
      <c r="T53" s="310">
        <v>54</v>
      </c>
      <c r="U53" s="23" t="str">
        <f t="shared" si="89"/>
        <v/>
      </c>
      <c r="V53" s="20" t="str">
        <f t="shared" si="90"/>
        <v/>
      </c>
      <c r="W53" s="21" t="str">
        <f t="shared" si="45"/>
        <v/>
      </c>
      <c r="X53" s="17" t="str">
        <f t="shared" si="46"/>
        <v/>
      </c>
      <c r="Y53" s="31" t="str">
        <f t="shared" si="47"/>
        <v/>
      </c>
      <c r="Z53" s="20" t="str">
        <f t="shared" si="91"/>
        <v/>
      </c>
      <c r="AA53" s="35" t="str">
        <f t="shared" si="92"/>
        <v/>
      </c>
      <c r="AB53" s="29" t="str">
        <f t="shared" si="48"/>
        <v/>
      </c>
      <c r="AC53" s="310">
        <v>54</v>
      </c>
      <c r="AD53" s="23" t="str">
        <f t="shared" si="93"/>
        <v/>
      </c>
      <c r="AE53" s="20" t="str">
        <f t="shared" si="94"/>
        <v/>
      </c>
      <c r="AF53" s="21" t="str">
        <f t="shared" si="49"/>
        <v/>
      </c>
      <c r="AG53" s="17" t="str">
        <f t="shared" si="50"/>
        <v/>
      </c>
      <c r="AH53" s="31" t="str">
        <f t="shared" si="51"/>
        <v/>
      </c>
      <c r="AI53" s="20" t="str">
        <f t="shared" si="95"/>
        <v/>
      </c>
      <c r="AJ53" s="35" t="str">
        <f t="shared" si="96"/>
        <v/>
      </c>
      <c r="AK53" s="29" t="str">
        <f t="shared" si="52"/>
        <v/>
      </c>
      <c r="AL53" s="310">
        <v>54</v>
      </c>
      <c r="AM53" s="23" t="str">
        <f t="shared" si="97"/>
        <v/>
      </c>
      <c r="AN53" s="20" t="str">
        <f t="shared" si="98"/>
        <v/>
      </c>
      <c r="AO53" s="21" t="str">
        <f t="shared" si="53"/>
        <v/>
      </c>
      <c r="AP53" s="17" t="str">
        <f t="shared" si="54"/>
        <v/>
      </c>
      <c r="AQ53" s="31" t="str">
        <f t="shared" si="55"/>
        <v/>
      </c>
      <c r="AR53" s="20" t="str">
        <f t="shared" si="99"/>
        <v/>
      </c>
      <c r="AS53" s="35" t="str">
        <f t="shared" si="100"/>
        <v/>
      </c>
      <c r="AT53" s="29" t="str">
        <f t="shared" si="56"/>
        <v/>
      </c>
      <c r="AU53" s="310">
        <v>54</v>
      </c>
      <c r="AV53" s="23" t="str">
        <f t="shared" si="101"/>
        <v/>
      </c>
      <c r="AW53" s="20" t="str">
        <f t="shared" si="102"/>
        <v/>
      </c>
      <c r="AX53" s="21" t="str">
        <f t="shared" si="57"/>
        <v/>
      </c>
      <c r="AY53" s="17" t="str">
        <f t="shared" si="58"/>
        <v/>
      </c>
      <c r="AZ53" s="31" t="str">
        <f t="shared" si="59"/>
        <v/>
      </c>
      <c r="BA53" s="20" t="str">
        <f t="shared" si="103"/>
        <v/>
      </c>
      <c r="BB53" s="35" t="str">
        <f t="shared" si="104"/>
        <v/>
      </c>
      <c r="BC53" s="29" t="str">
        <f t="shared" si="60"/>
        <v/>
      </c>
      <c r="BD53" s="310">
        <v>54</v>
      </c>
      <c r="BE53" s="23" t="str">
        <f t="shared" si="105"/>
        <v/>
      </c>
      <c r="BF53" s="20" t="str">
        <f t="shared" si="106"/>
        <v/>
      </c>
      <c r="BG53" s="21" t="str">
        <f t="shared" si="61"/>
        <v/>
      </c>
      <c r="BH53" s="17" t="str">
        <f t="shared" si="62"/>
        <v/>
      </c>
      <c r="BI53" s="31" t="str">
        <f t="shared" si="63"/>
        <v/>
      </c>
      <c r="BJ53" s="20" t="str">
        <f t="shared" si="107"/>
        <v/>
      </c>
      <c r="BK53" s="35" t="str">
        <f t="shared" si="108"/>
        <v/>
      </c>
      <c r="BL53" s="29" t="str">
        <f t="shared" si="64"/>
        <v/>
      </c>
      <c r="BM53" s="310">
        <v>54</v>
      </c>
      <c r="BN53" s="23" t="str">
        <f t="shared" si="109"/>
        <v/>
      </c>
      <c r="BO53" s="20" t="str">
        <f t="shared" si="110"/>
        <v/>
      </c>
      <c r="BP53" s="21" t="str">
        <f t="shared" si="65"/>
        <v/>
      </c>
      <c r="BQ53" s="17" t="str">
        <f t="shared" si="66"/>
        <v/>
      </c>
      <c r="BR53" s="31" t="str">
        <f t="shared" si="67"/>
        <v/>
      </c>
      <c r="BS53" s="20" t="str">
        <f t="shared" si="111"/>
        <v/>
      </c>
      <c r="BT53" s="35" t="str">
        <f t="shared" si="112"/>
        <v/>
      </c>
      <c r="BU53" s="29" t="str">
        <f t="shared" si="68"/>
        <v/>
      </c>
      <c r="BV53" s="2">
        <v>54</v>
      </c>
      <c r="BX53" s="50">
        <v>54</v>
      </c>
      <c r="BY53" s="63">
        <f t="shared" si="113"/>
        <v>0</v>
      </c>
      <c r="BZ53" s="63" t="e">
        <f t="shared" si="69"/>
        <v>#DIV/0!</v>
      </c>
      <c r="CA53" s="63" t="e">
        <f t="shared" si="70"/>
        <v>#DIV/0!</v>
      </c>
      <c r="CB53" s="64" t="e">
        <f t="shared" si="114"/>
        <v>#DIV/0!</v>
      </c>
      <c r="CC53" s="65" t="e">
        <f t="shared" si="71"/>
        <v>#DIV/0!</v>
      </c>
      <c r="CD53" s="52" t="e">
        <f t="shared" si="72"/>
        <v>#DIV/0!</v>
      </c>
      <c r="CE53" s="13" t="e">
        <f t="shared" si="81"/>
        <v>#DIV/0!</v>
      </c>
      <c r="CF53" s="14" t="e">
        <f t="shared" si="82"/>
        <v>#DIV/0!</v>
      </c>
      <c r="CG53" s="53" t="e">
        <f t="shared" si="73"/>
        <v>#DIV/0!</v>
      </c>
      <c r="CH53" s="12"/>
      <c r="CI53" s="50">
        <v>54</v>
      </c>
      <c r="CJ53" s="63">
        <f t="shared" si="74"/>
        <v>0</v>
      </c>
      <c r="CK53" s="63" t="e">
        <f t="shared" si="75"/>
        <v>#DIV/0!</v>
      </c>
      <c r="CL53" s="63" t="e">
        <f t="shared" si="76"/>
        <v>#DIV/0!</v>
      </c>
      <c r="CM53" s="63" t="e">
        <f t="shared" si="77"/>
        <v>#DIV/0!</v>
      </c>
      <c r="CN53" s="73" t="e">
        <f t="shared" si="78"/>
        <v>#DIV/0!</v>
      </c>
      <c r="CO53" s="63" t="e">
        <f t="shared" si="79"/>
        <v>#DIV/0!</v>
      </c>
      <c r="CP53" s="325" t="e">
        <f t="shared" si="80"/>
        <v>#DIV/0!</v>
      </c>
      <c r="CQ53"/>
      <c r="CR53"/>
      <c r="CS53"/>
      <c r="CT53"/>
      <c r="CU53"/>
    </row>
    <row r="54" spans="1:99" ht="15" customHeight="1">
      <c r="A54" s="2">
        <v>55</v>
      </c>
      <c r="B54" s="22">
        <f t="shared" si="83"/>
        <v>0</v>
      </c>
      <c r="C54" s="15" t="e">
        <f t="shared" si="33"/>
        <v>#DIV/0!</v>
      </c>
      <c r="D54" s="77" t="e">
        <f t="shared" si="34"/>
        <v>#DIV/0!</v>
      </c>
      <c r="E54" s="16" t="e">
        <f t="shared" si="35"/>
        <v>#DIV/0!</v>
      </c>
      <c r="F54" s="17" t="e">
        <f t="shared" si="36"/>
        <v>#DIV/0!</v>
      </c>
      <c r="G54" s="31" t="e">
        <f t="shared" si="37"/>
        <v>#DIV/0!</v>
      </c>
      <c r="H54" s="20" t="e">
        <f t="shared" si="38"/>
        <v>#DIV/0!</v>
      </c>
      <c r="I54" s="35" t="e">
        <f t="shared" si="84"/>
        <v>#DIV/0!</v>
      </c>
      <c r="J54" s="29" t="e">
        <f t="shared" si="40"/>
        <v>#DIV/0!</v>
      </c>
      <c r="K54" s="310">
        <v>55</v>
      </c>
      <c r="L54" s="23" t="str">
        <f t="shared" si="85"/>
        <v/>
      </c>
      <c r="M54" s="20" t="str">
        <f t="shared" si="86"/>
        <v/>
      </c>
      <c r="N54" s="16" t="str">
        <f t="shared" si="41"/>
        <v/>
      </c>
      <c r="O54" s="17" t="str">
        <f t="shared" si="42"/>
        <v/>
      </c>
      <c r="P54" s="31" t="str">
        <f t="shared" si="43"/>
        <v/>
      </c>
      <c r="Q54" s="20" t="str">
        <f t="shared" si="87"/>
        <v/>
      </c>
      <c r="R54" s="35" t="str">
        <f t="shared" si="88"/>
        <v/>
      </c>
      <c r="S54" s="29" t="str">
        <f t="shared" si="44"/>
        <v/>
      </c>
      <c r="T54" s="310">
        <v>55</v>
      </c>
      <c r="U54" s="23" t="str">
        <f t="shared" si="89"/>
        <v/>
      </c>
      <c r="V54" s="20" t="str">
        <f t="shared" si="90"/>
        <v/>
      </c>
      <c r="W54" s="21" t="str">
        <f t="shared" si="45"/>
        <v/>
      </c>
      <c r="X54" s="17" t="str">
        <f t="shared" si="46"/>
        <v/>
      </c>
      <c r="Y54" s="31" t="str">
        <f t="shared" si="47"/>
        <v/>
      </c>
      <c r="Z54" s="20" t="str">
        <f t="shared" si="91"/>
        <v/>
      </c>
      <c r="AA54" s="35" t="str">
        <f t="shared" si="92"/>
        <v/>
      </c>
      <c r="AB54" s="29" t="str">
        <f t="shared" si="48"/>
        <v/>
      </c>
      <c r="AC54" s="310">
        <v>55</v>
      </c>
      <c r="AD54" s="23" t="str">
        <f t="shared" si="93"/>
        <v/>
      </c>
      <c r="AE54" s="20" t="str">
        <f t="shared" si="94"/>
        <v/>
      </c>
      <c r="AF54" s="21" t="str">
        <f t="shared" si="49"/>
        <v/>
      </c>
      <c r="AG54" s="17" t="str">
        <f t="shared" si="50"/>
        <v/>
      </c>
      <c r="AH54" s="31" t="str">
        <f t="shared" si="51"/>
        <v/>
      </c>
      <c r="AI54" s="20" t="str">
        <f t="shared" si="95"/>
        <v/>
      </c>
      <c r="AJ54" s="35" t="str">
        <f t="shared" si="96"/>
        <v/>
      </c>
      <c r="AK54" s="29" t="str">
        <f t="shared" si="52"/>
        <v/>
      </c>
      <c r="AL54" s="310">
        <v>55</v>
      </c>
      <c r="AM54" s="23" t="str">
        <f t="shared" si="97"/>
        <v/>
      </c>
      <c r="AN54" s="20" t="str">
        <f t="shared" si="98"/>
        <v/>
      </c>
      <c r="AO54" s="21" t="str">
        <f t="shared" si="53"/>
        <v/>
      </c>
      <c r="AP54" s="17" t="str">
        <f t="shared" si="54"/>
        <v/>
      </c>
      <c r="AQ54" s="31" t="str">
        <f t="shared" si="55"/>
        <v/>
      </c>
      <c r="AR54" s="20" t="str">
        <f t="shared" si="99"/>
        <v/>
      </c>
      <c r="AS54" s="35" t="str">
        <f t="shared" si="100"/>
        <v/>
      </c>
      <c r="AT54" s="29" t="str">
        <f t="shared" si="56"/>
        <v/>
      </c>
      <c r="AU54" s="310">
        <v>55</v>
      </c>
      <c r="AV54" s="23" t="str">
        <f t="shared" si="101"/>
        <v/>
      </c>
      <c r="AW54" s="20" t="str">
        <f t="shared" si="102"/>
        <v/>
      </c>
      <c r="AX54" s="21" t="str">
        <f t="shared" si="57"/>
        <v/>
      </c>
      <c r="AY54" s="17" t="str">
        <f t="shared" si="58"/>
        <v/>
      </c>
      <c r="AZ54" s="31" t="str">
        <f t="shared" si="59"/>
        <v/>
      </c>
      <c r="BA54" s="20" t="str">
        <f t="shared" si="103"/>
        <v/>
      </c>
      <c r="BB54" s="35" t="str">
        <f t="shared" si="104"/>
        <v/>
      </c>
      <c r="BC54" s="29" t="str">
        <f t="shared" si="60"/>
        <v/>
      </c>
      <c r="BD54" s="310">
        <v>55</v>
      </c>
      <c r="BE54" s="23" t="str">
        <f t="shared" si="105"/>
        <v/>
      </c>
      <c r="BF54" s="20" t="str">
        <f t="shared" si="106"/>
        <v/>
      </c>
      <c r="BG54" s="21" t="str">
        <f t="shared" si="61"/>
        <v/>
      </c>
      <c r="BH54" s="17" t="str">
        <f t="shared" si="62"/>
        <v/>
      </c>
      <c r="BI54" s="31" t="str">
        <f t="shared" si="63"/>
        <v/>
      </c>
      <c r="BJ54" s="20" t="str">
        <f t="shared" si="107"/>
        <v/>
      </c>
      <c r="BK54" s="35" t="str">
        <f t="shared" si="108"/>
        <v/>
      </c>
      <c r="BL54" s="29" t="str">
        <f t="shared" si="64"/>
        <v/>
      </c>
      <c r="BM54" s="310">
        <v>55</v>
      </c>
      <c r="BN54" s="23" t="str">
        <f t="shared" si="109"/>
        <v/>
      </c>
      <c r="BO54" s="20" t="str">
        <f t="shared" si="110"/>
        <v/>
      </c>
      <c r="BP54" s="21" t="str">
        <f t="shared" si="65"/>
        <v/>
      </c>
      <c r="BQ54" s="17" t="str">
        <f t="shared" si="66"/>
        <v/>
      </c>
      <c r="BR54" s="31" t="str">
        <f t="shared" si="67"/>
        <v/>
      </c>
      <c r="BS54" s="20" t="str">
        <f t="shared" si="111"/>
        <v/>
      </c>
      <c r="BT54" s="35" t="str">
        <f t="shared" si="112"/>
        <v/>
      </c>
      <c r="BU54" s="29" t="str">
        <f t="shared" si="68"/>
        <v/>
      </c>
      <c r="BV54" s="2">
        <v>55</v>
      </c>
      <c r="BX54" s="50">
        <v>55</v>
      </c>
      <c r="BY54" s="63">
        <f t="shared" si="113"/>
        <v>0</v>
      </c>
      <c r="BZ54" s="63" t="e">
        <f t="shared" si="69"/>
        <v>#DIV/0!</v>
      </c>
      <c r="CA54" s="63" t="e">
        <f t="shared" si="70"/>
        <v>#DIV/0!</v>
      </c>
      <c r="CB54" s="64" t="e">
        <f t="shared" si="114"/>
        <v>#DIV/0!</v>
      </c>
      <c r="CC54" s="65" t="e">
        <f t="shared" si="71"/>
        <v>#DIV/0!</v>
      </c>
      <c r="CD54" s="52" t="e">
        <f t="shared" si="72"/>
        <v>#DIV/0!</v>
      </c>
      <c r="CE54" s="13" t="e">
        <f t="shared" si="81"/>
        <v>#DIV/0!</v>
      </c>
      <c r="CF54" s="14" t="e">
        <f t="shared" si="82"/>
        <v>#DIV/0!</v>
      </c>
      <c r="CG54" s="53" t="e">
        <f t="shared" si="73"/>
        <v>#DIV/0!</v>
      </c>
      <c r="CH54" s="12"/>
      <c r="CI54" s="50">
        <v>55</v>
      </c>
      <c r="CJ54" s="63">
        <f t="shared" si="74"/>
        <v>0</v>
      </c>
      <c r="CK54" s="63" t="e">
        <f t="shared" si="75"/>
        <v>#DIV/0!</v>
      </c>
      <c r="CL54" s="63" t="e">
        <f t="shared" si="76"/>
        <v>#DIV/0!</v>
      </c>
      <c r="CM54" s="63" t="e">
        <f t="shared" si="77"/>
        <v>#DIV/0!</v>
      </c>
      <c r="CN54" s="73" t="e">
        <f t="shared" si="78"/>
        <v>#DIV/0!</v>
      </c>
      <c r="CO54" s="63" t="e">
        <f t="shared" si="79"/>
        <v>#DIV/0!</v>
      </c>
      <c r="CP54" s="325" t="e">
        <f t="shared" si="80"/>
        <v>#DIV/0!</v>
      </c>
      <c r="CQ54"/>
      <c r="CR54"/>
      <c r="CS54"/>
      <c r="CT54"/>
      <c r="CU54"/>
    </row>
    <row r="55" spans="1:99" ht="15" customHeight="1">
      <c r="A55" s="2">
        <v>56</v>
      </c>
      <c r="B55" s="22">
        <f t="shared" si="83"/>
        <v>0</v>
      </c>
      <c r="C55" s="15" t="e">
        <f t="shared" si="33"/>
        <v>#DIV/0!</v>
      </c>
      <c r="D55" s="77" t="e">
        <f t="shared" si="34"/>
        <v>#DIV/0!</v>
      </c>
      <c r="E55" s="16" t="e">
        <f t="shared" si="35"/>
        <v>#DIV/0!</v>
      </c>
      <c r="F55" s="17" t="e">
        <f t="shared" si="36"/>
        <v>#DIV/0!</v>
      </c>
      <c r="G55" s="31" t="e">
        <f t="shared" si="37"/>
        <v>#DIV/0!</v>
      </c>
      <c r="H55" s="20" t="e">
        <f t="shared" si="38"/>
        <v>#DIV/0!</v>
      </c>
      <c r="I55" s="35" t="e">
        <f t="shared" si="84"/>
        <v>#DIV/0!</v>
      </c>
      <c r="J55" s="29" t="e">
        <f t="shared" si="40"/>
        <v>#DIV/0!</v>
      </c>
      <c r="K55" s="310">
        <v>56</v>
      </c>
      <c r="L55" s="23" t="str">
        <f t="shared" si="85"/>
        <v/>
      </c>
      <c r="M55" s="20" t="str">
        <f t="shared" si="86"/>
        <v/>
      </c>
      <c r="N55" s="16" t="str">
        <f t="shared" si="41"/>
        <v/>
      </c>
      <c r="O55" s="17" t="str">
        <f t="shared" si="42"/>
        <v/>
      </c>
      <c r="P55" s="31" t="str">
        <f t="shared" si="43"/>
        <v/>
      </c>
      <c r="Q55" s="20" t="str">
        <f t="shared" si="87"/>
        <v/>
      </c>
      <c r="R55" s="35" t="str">
        <f t="shared" si="88"/>
        <v/>
      </c>
      <c r="S55" s="29" t="str">
        <f t="shared" si="44"/>
        <v/>
      </c>
      <c r="T55" s="310">
        <v>56</v>
      </c>
      <c r="U55" s="23" t="str">
        <f t="shared" si="89"/>
        <v/>
      </c>
      <c r="V55" s="20" t="str">
        <f t="shared" si="90"/>
        <v/>
      </c>
      <c r="W55" s="21" t="str">
        <f t="shared" si="45"/>
        <v/>
      </c>
      <c r="X55" s="17" t="str">
        <f t="shared" si="46"/>
        <v/>
      </c>
      <c r="Y55" s="31" t="str">
        <f t="shared" si="47"/>
        <v/>
      </c>
      <c r="Z55" s="20" t="str">
        <f t="shared" si="91"/>
        <v/>
      </c>
      <c r="AA55" s="35" t="str">
        <f t="shared" si="92"/>
        <v/>
      </c>
      <c r="AB55" s="29" t="str">
        <f t="shared" si="48"/>
        <v/>
      </c>
      <c r="AC55" s="310">
        <v>56</v>
      </c>
      <c r="AD55" s="23" t="str">
        <f t="shared" si="93"/>
        <v/>
      </c>
      <c r="AE55" s="20" t="str">
        <f t="shared" si="94"/>
        <v/>
      </c>
      <c r="AF55" s="21" t="str">
        <f t="shared" si="49"/>
        <v/>
      </c>
      <c r="AG55" s="17" t="str">
        <f t="shared" si="50"/>
        <v/>
      </c>
      <c r="AH55" s="31" t="str">
        <f t="shared" si="51"/>
        <v/>
      </c>
      <c r="AI55" s="20" t="str">
        <f t="shared" si="95"/>
        <v/>
      </c>
      <c r="AJ55" s="35" t="str">
        <f t="shared" si="96"/>
        <v/>
      </c>
      <c r="AK55" s="29" t="str">
        <f t="shared" si="52"/>
        <v/>
      </c>
      <c r="AL55" s="310">
        <v>56</v>
      </c>
      <c r="AM55" s="23" t="str">
        <f t="shared" si="97"/>
        <v/>
      </c>
      <c r="AN55" s="20" t="str">
        <f t="shared" si="98"/>
        <v/>
      </c>
      <c r="AO55" s="21" t="str">
        <f t="shared" si="53"/>
        <v/>
      </c>
      <c r="AP55" s="17" t="str">
        <f t="shared" si="54"/>
        <v/>
      </c>
      <c r="AQ55" s="31" t="str">
        <f t="shared" si="55"/>
        <v/>
      </c>
      <c r="AR55" s="20" t="str">
        <f t="shared" si="99"/>
        <v/>
      </c>
      <c r="AS55" s="35" t="str">
        <f t="shared" si="100"/>
        <v/>
      </c>
      <c r="AT55" s="29" t="str">
        <f t="shared" si="56"/>
        <v/>
      </c>
      <c r="AU55" s="310">
        <v>56</v>
      </c>
      <c r="AV55" s="23" t="str">
        <f t="shared" si="101"/>
        <v/>
      </c>
      <c r="AW55" s="20" t="str">
        <f t="shared" si="102"/>
        <v/>
      </c>
      <c r="AX55" s="21" t="str">
        <f t="shared" si="57"/>
        <v/>
      </c>
      <c r="AY55" s="17" t="str">
        <f t="shared" si="58"/>
        <v/>
      </c>
      <c r="AZ55" s="31" t="str">
        <f t="shared" si="59"/>
        <v/>
      </c>
      <c r="BA55" s="20" t="str">
        <f t="shared" si="103"/>
        <v/>
      </c>
      <c r="BB55" s="35" t="str">
        <f t="shared" si="104"/>
        <v/>
      </c>
      <c r="BC55" s="29" t="str">
        <f t="shared" si="60"/>
        <v/>
      </c>
      <c r="BD55" s="310">
        <v>56</v>
      </c>
      <c r="BE55" s="23" t="str">
        <f t="shared" si="105"/>
        <v/>
      </c>
      <c r="BF55" s="20" t="str">
        <f t="shared" si="106"/>
        <v/>
      </c>
      <c r="BG55" s="21" t="str">
        <f t="shared" si="61"/>
        <v/>
      </c>
      <c r="BH55" s="17" t="str">
        <f t="shared" si="62"/>
        <v/>
      </c>
      <c r="BI55" s="31" t="str">
        <f t="shared" si="63"/>
        <v/>
      </c>
      <c r="BJ55" s="20" t="str">
        <f t="shared" si="107"/>
        <v/>
      </c>
      <c r="BK55" s="35" t="str">
        <f t="shared" si="108"/>
        <v/>
      </c>
      <c r="BL55" s="29" t="str">
        <f t="shared" si="64"/>
        <v/>
      </c>
      <c r="BM55" s="310">
        <v>56</v>
      </c>
      <c r="BN55" s="23" t="str">
        <f t="shared" si="109"/>
        <v/>
      </c>
      <c r="BO55" s="20" t="str">
        <f t="shared" si="110"/>
        <v/>
      </c>
      <c r="BP55" s="21" t="str">
        <f t="shared" si="65"/>
        <v/>
      </c>
      <c r="BQ55" s="17" t="str">
        <f t="shared" si="66"/>
        <v/>
      </c>
      <c r="BR55" s="31" t="str">
        <f t="shared" si="67"/>
        <v/>
      </c>
      <c r="BS55" s="20" t="str">
        <f t="shared" si="111"/>
        <v/>
      </c>
      <c r="BT55" s="35" t="str">
        <f t="shared" si="112"/>
        <v/>
      </c>
      <c r="BU55" s="29" t="str">
        <f t="shared" si="68"/>
        <v/>
      </c>
      <c r="BV55" s="2">
        <v>56</v>
      </c>
      <c r="BX55" s="50">
        <v>56</v>
      </c>
      <c r="BY55" s="63">
        <f t="shared" si="113"/>
        <v>0</v>
      </c>
      <c r="BZ55" s="63" t="e">
        <f t="shared" si="69"/>
        <v>#DIV/0!</v>
      </c>
      <c r="CA55" s="63" t="e">
        <f t="shared" si="70"/>
        <v>#DIV/0!</v>
      </c>
      <c r="CB55" s="64" t="e">
        <f t="shared" si="114"/>
        <v>#DIV/0!</v>
      </c>
      <c r="CC55" s="65" t="e">
        <f t="shared" si="71"/>
        <v>#DIV/0!</v>
      </c>
      <c r="CD55" s="52" t="e">
        <f t="shared" si="72"/>
        <v>#DIV/0!</v>
      </c>
      <c r="CE55" s="13" t="e">
        <f t="shared" si="81"/>
        <v>#DIV/0!</v>
      </c>
      <c r="CF55" s="14" t="e">
        <f t="shared" si="82"/>
        <v>#DIV/0!</v>
      </c>
      <c r="CG55" s="53" t="e">
        <f t="shared" si="73"/>
        <v>#DIV/0!</v>
      </c>
      <c r="CH55" s="12"/>
      <c r="CI55" s="50">
        <v>56</v>
      </c>
      <c r="CJ55" s="63">
        <f t="shared" si="74"/>
        <v>0</v>
      </c>
      <c r="CK55" s="63" t="e">
        <f t="shared" si="75"/>
        <v>#DIV/0!</v>
      </c>
      <c r="CL55" s="63" t="e">
        <f t="shared" si="76"/>
        <v>#DIV/0!</v>
      </c>
      <c r="CM55" s="63" t="e">
        <f t="shared" si="77"/>
        <v>#DIV/0!</v>
      </c>
      <c r="CN55" s="73" t="e">
        <f t="shared" si="78"/>
        <v>#DIV/0!</v>
      </c>
      <c r="CO55" s="63" t="e">
        <f t="shared" si="79"/>
        <v>#DIV/0!</v>
      </c>
      <c r="CP55" s="325" t="e">
        <f t="shared" si="80"/>
        <v>#DIV/0!</v>
      </c>
      <c r="CQ55"/>
      <c r="CR55"/>
      <c r="CS55"/>
      <c r="CT55"/>
      <c r="CU55"/>
    </row>
    <row r="56" spans="1:99" ht="15" customHeight="1">
      <c r="A56" s="2">
        <v>57</v>
      </c>
      <c r="B56" s="22">
        <f t="shared" si="83"/>
        <v>0</v>
      </c>
      <c r="C56" s="15" t="e">
        <f t="shared" si="33"/>
        <v>#DIV/0!</v>
      </c>
      <c r="D56" s="77" t="e">
        <f t="shared" si="34"/>
        <v>#DIV/0!</v>
      </c>
      <c r="E56" s="16" t="e">
        <f t="shared" si="35"/>
        <v>#DIV/0!</v>
      </c>
      <c r="F56" s="17" t="e">
        <f t="shared" si="36"/>
        <v>#DIV/0!</v>
      </c>
      <c r="G56" s="31" t="e">
        <f t="shared" si="37"/>
        <v>#DIV/0!</v>
      </c>
      <c r="H56" s="20" t="e">
        <f t="shared" si="38"/>
        <v>#DIV/0!</v>
      </c>
      <c r="I56" s="35" t="e">
        <f t="shared" si="84"/>
        <v>#DIV/0!</v>
      </c>
      <c r="J56" s="29" t="e">
        <f t="shared" si="40"/>
        <v>#DIV/0!</v>
      </c>
      <c r="K56" s="310">
        <v>57</v>
      </c>
      <c r="L56" s="23" t="str">
        <f t="shared" si="85"/>
        <v/>
      </c>
      <c r="M56" s="20" t="str">
        <f t="shared" si="86"/>
        <v/>
      </c>
      <c r="N56" s="16" t="str">
        <f t="shared" si="41"/>
        <v/>
      </c>
      <c r="O56" s="17" t="str">
        <f t="shared" si="42"/>
        <v/>
      </c>
      <c r="P56" s="31" t="str">
        <f t="shared" si="43"/>
        <v/>
      </c>
      <c r="Q56" s="20" t="str">
        <f t="shared" si="87"/>
        <v/>
      </c>
      <c r="R56" s="35" t="str">
        <f t="shared" si="88"/>
        <v/>
      </c>
      <c r="S56" s="29" t="str">
        <f t="shared" si="44"/>
        <v/>
      </c>
      <c r="T56" s="310">
        <v>57</v>
      </c>
      <c r="U56" s="23" t="str">
        <f t="shared" si="89"/>
        <v/>
      </c>
      <c r="V56" s="20" t="str">
        <f t="shared" si="90"/>
        <v/>
      </c>
      <c r="W56" s="21" t="str">
        <f t="shared" si="45"/>
        <v/>
      </c>
      <c r="X56" s="17" t="str">
        <f t="shared" si="46"/>
        <v/>
      </c>
      <c r="Y56" s="31" t="str">
        <f t="shared" si="47"/>
        <v/>
      </c>
      <c r="Z56" s="20" t="str">
        <f t="shared" si="91"/>
        <v/>
      </c>
      <c r="AA56" s="35" t="str">
        <f t="shared" si="92"/>
        <v/>
      </c>
      <c r="AB56" s="29" t="str">
        <f t="shared" si="48"/>
        <v/>
      </c>
      <c r="AC56" s="310">
        <v>57</v>
      </c>
      <c r="AD56" s="23" t="str">
        <f t="shared" si="93"/>
        <v/>
      </c>
      <c r="AE56" s="20" t="str">
        <f t="shared" si="94"/>
        <v/>
      </c>
      <c r="AF56" s="21" t="str">
        <f t="shared" si="49"/>
        <v/>
      </c>
      <c r="AG56" s="17" t="str">
        <f t="shared" si="50"/>
        <v/>
      </c>
      <c r="AH56" s="31" t="str">
        <f t="shared" si="51"/>
        <v/>
      </c>
      <c r="AI56" s="20" t="str">
        <f t="shared" si="95"/>
        <v/>
      </c>
      <c r="AJ56" s="35" t="str">
        <f t="shared" si="96"/>
        <v/>
      </c>
      <c r="AK56" s="29" t="str">
        <f t="shared" si="52"/>
        <v/>
      </c>
      <c r="AL56" s="310">
        <v>57</v>
      </c>
      <c r="AM56" s="23" t="str">
        <f t="shared" si="97"/>
        <v/>
      </c>
      <c r="AN56" s="20" t="str">
        <f t="shared" si="98"/>
        <v/>
      </c>
      <c r="AO56" s="21" t="str">
        <f t="shared" si="53"/>
        <v/>
      </c>
      <c r="AP56" s="17" t="str">
        <f t="shared" si="54"/>
        <v/>
      </c>
      <c r="AQ56" s="31" t="str">
        <f t="shared" si="55"/>
        <v/>
      </c>
      <c r="AR56" s="20" t="str">
        <f t="shared" si="99"/>
        <v/>
      </c>
      <c r="AS56" s="35" t="str">
        <f t="shared" si="100"/>
        <v/>
      </c>
      <c r="AT56" s="29" t="str">
        <f t="shared" si="56"/>
        <v/>
      </c>
      <c r="AU56" s="310">
        <v>57</v>
      </c>
      <c r="AV56" s="23" t="str">
        <f t="shared" si="101"/>
        <v/>
      </c>
      <c r="AW56" s="20" t="str">
        <f t="shared" si="102"/>
        <v/>
      </c>
      <c r="AX56" s="21" t="str">
        <f t="shared" si="57"/>
        <v/>
      </c>
      <c r="AY56" s="17" t="str">
        <f t="shared" si="58"/>
        <v/>
      </c>
      <c r="AZ56" s="31" t="str">
        <f t="shared" si="59"/>
        <v/>
      </c>
      <c r="BA56" s="20" t="str">
        <f t="shared" si="103"/>
        <v/>
      </c>
      <c r="BB56" s="35" t="str">
        <f t="shared" si="104"/>
        <v/>
      </c>
      <c r="BC56" s="29" t="str">
        <f t="shared" si="60"/>
        <v/>
      </c>
      <c r="BD56" s="310">
        <v>57</v>
      </c>
      <c r="BE56" s="23" t="str">
        <f t="shared" si="105"/>
        <v/>
      </c>
      <c r="BF56" s="20" t="str">
        <f t="shared" si="106"/>
        <v/>
      </c>
      <c r="BG56" s="21" t="str">
        <f t="shared" si="61"/>
        <v/>
      </c>
      <c r="BH56" s="17" t="str">
        <f t="shared" si="62"/>
        <v/>
      </c>
      <c r="BI56" s="31" t="str">
        <f t="shared" si="63"/>
        <v/>
      </c>
      <c r="BJ56" s="20" t="str">
        <f t="shared" si="107"/>
        <v/>
      </c>
      <c r="BK56" s="35" t="str">
        <f t="shared" si="108"/>
        <v/>
      </c>
      <c r="BL56" s="29" t="str">
        <f t="shared" si="64"/>
        <v/>
      </c>
      <c r="BM56" s="310">
        <v>57</v>
      </c>
      <c r="BN56" s="23" t="str">
        <f t="shared" si="109"/>
        <v/>
      </c>
      <c r="BO56" s="20" t="str">
        <f t="shared" si="110"/>
        <v/>
      </c>
      <c r="BP56" s="21" t="str">
        <f t="shared" si="65"/>
        <v/>
      </c>
      <c r="BQ56" s="17" t="str">
        <f t="shared" si="66"/>
        <v/>
      </c>
      <c r="BR56" s="31" t="str">
        <f t="shared" si="67"/>
        <v/>
      </c>
      <c r="BS56" s="20" t="str">
        <f t="shared" si="111"/>
        <v/>
      </c>
      <c r="BT56" s="35" t="str">
        <f t="shared" si="112"/>
        <v/>
      </c>
      <c r="BU56" s="29" t="str">
        <f t="shared" si="68"/>
        <v/>
      </c>
      <c r="BV56" s="2">
        <v>57</v>
      </c>
      <c r="BX56" s="50">
        <v>57</v>
      </c>
      <c r="BY56" s="63">
        <f t="shared" si="113"/>
        <v>0</v>
      </c>
      <c r="BZ56" s="63" t="e">
        <f t="shared" si="69"/>
        <v>#DIV/0!</v>
      </c>
      <c r="CA56" s="63" t="e">
        <f t="shared" si="70"/>
        <v>#DIV/0!</v>
      </c>
      <c r="CB56" s="64" t="e">
        <f t="shared" si="114"/>
        <v>#DIV/0!</v>
      </c>
      <c r="CC56" s="65" t="e">
        <f t="shared" si="71"/>
        <v>#DIV/0!</v>
      </c>
      <c r="CD56" s="52" t="e">
        <f t="shared" si="72"/>
        <v>#DIV/0!</v>
      </c>
      <c r="CE56" s="13" t="e">
        <f t="shared" si="81"/>
        <v>#DIV/0!</v>
      </c>
      <c r="CF56" s="14" t="e">
        <f t="shared" si="82"/>
        <v>#DIV/0!</v>
      </c>
      <c r="CG56" s="53" t="e">
        <f t="shared" si="73"/>
        <v>#DIV/0!</v>
      </c>
      <c r="CH56" s="12"/>
      <c r="CI56" s="50">
        <v>57</v>
      </c>
      <c r="CJ56" s="63">
        <f t="shared" si="74"/>
        <v>0</v>
      </c>
      <c r="CK56" s="63" t="e">
        <f t="shared" si="75"/>
        <v>#DIV/0!</v>
      </c>
      <c r="CL56" s="63" t="e">
        <f t="shared" si="76"/>
        <v>#DIV/0!</v>
      </c>
      <c r="CM56" s="63" t="e">
        <f t="shared" si="77"/>
        <v>#DIV/0!</v>
      </c>
      <c r="CN56" s="73" t="e">
        <f t="shared" si="78"/>
        <v>#DIV/0!</v>
      </c>
      <c r="CO56" s="63" t="e">
        <f t="shared" si="79"/>
        <v>#DIV/0!</v>
      </c>
      <c r="CP56" s="325" t="e">
        <f t="shared" si="80"/>
        <v>#DIV/0!</v>
      </c>
      <c r="CQ56"/>
      <c r="CR56"/>
      <c r="CS56"/>
      <c r="CT56"/>
      <c r="CU56"/>
    </row>
    <row r="57" spans="1:99" ht="15" customHeight="1">
      <c r="A57" s="2">
        <v>58</v>
      </c>
      <c r="B57" s="22">
        <f t="shared" si="83"/>
        <v>0</v>
      </c>
      <c r="C57" s="15" t="e">
        <f t="shared" si="33"/>
        <v>#DIV/0!</v>
      </c>
      <c r="D57" s="77" t="e">
        <f t="shared" si="34"/>
        <v>#DIV/0!</v>
      </c>
      <c r="E57" s="16" t="e">
        <f t="shared" si="35"/>
        <v>#DIV/0!</v>
      </c>
      <c r="F57" s="17" t="e">
        <f t="shared" si="36"/>
        <v>#DIV/0!</v>
      </c>
      <c r="G57" s="31" t="e">
        <f t="shared" si="37"/>
        <v>#DIV/0!</v>
      </c>
      <c r="H57" s="20" t="e">
        <f t="shared" si="38"/>
        <v>#DIV/0!</v>
      </c>
      <c r="I57" s="35" t="e">
        <f t="shared" si="84"/>
        <v>#DIV/0!</v>
      </c>
      <c r="J57" s="29" t="e">
        <f t="shared" si="40"/>
        <v>#DIV/0!</v>
      </c>
      <c r="K57" s="310">
        <v>58</v>
      </c>
      <c r="L57" s="23" t="str">
        <f t="shared" si="85"/>
        <v/>
      </c>
      <c r="M57" s="20" t="str">
        <f t="shared" si="86"/>
        <v/>
      </c>
      <c r="N57" s="16" t="str">
        <f t="shared" si="41"/>
        <v/>
      </c>
      <c r="O57" s="17" t="str">
        <f t="shared" si="42"/>
        <v/>
      </c>
      <c r="P57" s="31" t="str">
        <f t="shared" si="43"/>
        <v/>
      </c>
      <c r="Q57" s="20" t="str">
        <f t="shared" si="87"/>
        <v/>
      </c>
      <c r="R57" s="35" t="str">
        <f t="shared" si="88"/>
        <v/>
      </c>
      <c r="S57" s="29" t="str">
        <f t="shared" si="44"/>
        <v/>
      </c>
      <c r="T57" s="310">
        <v>58</v>
      </c>
      <c r="U57" s="23" t="str">
        <f t="shared" si="89"/>
        <v/>
      </c>
      <c r="V57" s="20" t="str">
        <f t="shared" si="90"/>
        <v/>
      </c>
      <c r="W57" s="21" t="str">
        <f t="shared" si="45"/>
        <v/>
      </c>
      <c r="X57" s="17" t="str">
        <f t="shared" si="46"/>
        <v/>
      </c>
      <c r="Y57" s="31" t="str">
        <f t="shared" si="47"/>
        <v/>
      </c>
      <c r="Z57" s="20" t="str">
        <f t="shared" si="91"/>
        <v/>
      </c>
      <c r="AA57" s="35" t="str">
        <f t="shared" si="92"/>
        <v/>
      </c>
      <c r="AB57" s="29" t="str">
        <f t="shared" si="48"/>
        <v/>
      </c>
      <c r="AC57" s="310">
        <v>58</v>
      </c>
      <c r="AD57" s="23" t="str">
        <f t="shared" si="93"/>
        <v/>
      </c>
      <c r="AE57" s="20" t="str">
        <f t="shared" si="94"/>
        <v/>
      </c>
      <c r="AF57" s="21" t="str">
        <f t="shared" si="49"/>
        <v/>
      </c>
      <c r="AG57" s="17" t="str">
        <f t="shared" si="50"/>
        <v/>
      </c>
      <c r="AH57" s="31" t="str">
        <f t="shared" si="51"/>
        <v/>
      </c>
      <c r="AI57" s="20" t="str">
        <f t="shared" si="95"/>
        <v/>
      </c>
      <c r="AJ57" s="35" t="str">
        <f t="shared" si="96"/>
        <v/>
      </c>
      <c r="AK57" s="29" t="str">
        <f t="shared" si="52"/>
        <v/>
      </c>
      <c r="AL57" s="310">
        <v>58</v>
      </c>
      <c r="AM57" s="23" t="str">
        <f t="shared" si="97"/>
        <v/>
      </c>
      <c r="AN57" s="20" t="str">
        <f t="shared" si="98"/>
        <v/>
      </c>
      <c r="AO57" s="21" t="str">
        <f t="shared" si="53"/>
        <v/>
      </c>
      <c r="AP57" s="17" t="str">
        <f t="shared" si="54"/>
        <v/>
      </c>
      <c r="AQ57" s="31" t="str">
        <f t="shared" si="55"/>
        <v/>
      </c>
      <c r="AR57" s="20" t="str">
        <f t="shared" si="99"/>
        <v/>
      </c>
      <c r="AS57" s="35" t="str">
        <f t="shared" si="100"/>
        <v/>
      </c>
      <c r="AT57" s="29" t="str">
        <f t="shared" si="56"/>
        <v/>
      </c>
      <c r="AU57" s="310">
        <v>58</v>
      </c>
      <c r="AV57" s="23" t="str">
        <f t="shared" si="101"/>
        <v/>
      </c>
      <c r="AW57" s="20" t="str">
        <f t="shared" si="102"/>
        <v/>
      </c>
      <c r="AX57" s="21" t="str">
        <f t="shared" si="57"/>
        <v/>
      </c>
      <c r="AY57" s="17" t="str">
        <f t="shared" si="58"/>
        <v/>
      </c>
      <c r="AZ57" s="31" t="str">
        <f t="shared" si="59"/>
        <v/>
      </c>
      <c r="BA57" s="20" t="str">
        <f t="shared" si="103"/>
        <v/>
      </c>
      <c r="BB57" s="35" t="str">
        <f t="shared" si="104"/>
        <v/>
      </c>
      <c r="BC57" s="29" t="str">
        <f t="shared" si="60"/>
        <v/>
      </c>
      <c r="BD57" s="310">
        <v>58</v>
      </c>
      <c r="BE57" s="23" t="str">
        <f t="shared" si="105"/>
        <v/>
      </c>
      <c r="BF57" s="20" t="str">
        <f t="shared" si="106"/>
        <v/>
      </c>
      <c r="BG57" s="21" t="str">
        <f t="shared" si="61"/>
        <v/>
      </c>
      <c r="BH57" s="17" t="str">
        <f t="shared" si="62"/>
        <v/>
      </c>
      <c r="BI57" s="31" t="str">
        <f t="shared" si="63"/>
        <v/>
      </c>
      <c r="BJ57" s="20" t="str">
        <f t="shared" si="107"/>
        <v/>
      </c>
      <c r="BK57" s="35" t="str">
        <f t="shared" si="108"/>
        <v/>
      </c>
      <c r="BL57" s="29" t="str">
        <f t="shared" si="64"/>
        <v/>
      </c>
      <c r="BM57" s="310">
        <v>58</v>
      </c>
      <c r="BN57" s="23" t="str">
        <f t="shared" si="109"/>
        <v/>
      </c>
      <c r="BO57" s="20" t="str">
        <f t="shared" si="110"/>
        <v/>
      </c>
      <c r="BP57" s="21" t="str">
        <f t="shared" si="65"/>
        <v/>
      </c>
      <c r="BQ57" s="17" t="str">
        <f t="shared" si="66"/>
        <v/>
      </c>
      <c r="BR57" s="31" t="str">
        <f t="shared" si="67"/>
        <v/>
      </c>
      <c r="BS57" s="20" t="str">
        <f t="shared" si="111"/>
        <v/>
      </c>
      <c r="BT57" s="35" t="str">
        <f t="shared" si="112"/>
        <v/>
      </c>
      <c r="BU57" s="29" t="str">
        <f t="shared" si="68"/>
        <v/>
      </c>
      <c r="BV57" s="2">
        <v>58</v>
      </c>
      <c r="BX57" s="50">
        <v>58</v>
      </c>
      <c r="BY57" s="63">
        <f t="shared" si="113"/>
        <v>0</v>
      </c>
      <c r="BZ57" s="63" t="e">
        <f t="shared" si="69"/>
        <v>#DIV/0!</v>
      </c>
      <c r="CA57" s="63" t="e">
        <f t="shared" si="70"/>
        <v>#DIV/0!</v>
      </c>
      <c r="CB57" s="64" t="e">
        <f t="shared" si="114"/>
        <v>#DIV/0!</v>
      </c>
      <c r="CC57" s="65" t="e">
        <f t="shared" si="71"/>
        <v>#DIV/0!</v>
      </c>
      <c r="CD57" s="52" t="e">
        <f t="shared" si="72"/>
        <v>#DIV/0!</v>
      </c>
      <c r="CE57" s="13" t="e">
        <f t="shared" si="81"/>
        <v>#DIV/0!</v>
      </c>
      <c r="CF57" s="14" t="e">
        <f t="shared" si="82"/>
        <v>#DIV/0!</v>
      </c>
      <c r="CG57" s="53" t="e">
        <f t="shared" si="73"/>
        <v>#DIV/0!</v>
      </c>
      <c r="CH57" s="12"/>
      <c r="CI57" s="50">
        <v>58</v>
      </c>
      <c r="CJ57" s="63">
        <f t="shared" si="74"/>
        <v>0</v>
      </c>
      <c r="CK57" s="63" t="e">
        <f t="shared" si="75"/>
        <v>#DIV/0!</v>
      </c>
      <c r="CL57" s="63" t="e">
        <f t="shared" si="76"/>
        <v>#DIV/0!</v>
      </c>
      <c r="CM57" s="63" t="e">
        <f t="shared" si="77"/>
        <v>#DIV/0!</v>
      </c>
      <c r="CN57" s="73" t="e">
        <f t="shared" si="78"/>
        <v>#DIV/0!</v>
      </c>
      <c r="CO57" s="63" t="e">
        <f t="shared" si="79"/>
        <v>#DIV/0!</v>
      </c>
      <c r="CP57" s="325" t="e">
        <f t="shared" si="80"/>
        <v>#DIV/0!</v>
      </c>
    </row>
    <row r="58" spans="1:99" ht="15" customHeight="1">
      <c r="A58" s="2">
        <v>59</v>
      </c>
      <c r="B58" s="22">
        <f t="shared" si="83"/>
        <v>0</v>
      </c>
      <c r="C58" s="15" t="e">
        <f t="shared" si="33"/>
        <v>#DIV/0!</v>
      </c>
      <c r="D58" s="77" t="e">
        <f t="shared" si="34"/>
        <v>#DIV/0!</v>
      </c>
      <c r="E58" s="16" t="e">
        <f t="shared" si="35"/>
        <v>#DIV/0!</v>
      </c>
      <c r="F58" s="17" t="e">
        <f t="shared" si="36"/>
        <v>#DIV/0!</v>
      </c>
      <c r="G58" s="31" t="e">
        <f t="shared" si="37"/>
        <v>#DIV/0!</v>
      </c>
      <c r="H58" s="20" t="e">
        <f t="shared" si="38"/>
        <v>#DIV/0!</v>
      </c>
      <c r="I58" s="35" t="e">
        <f t="shared" si="84"/>
        <v>#DIV/0!</v>
      </c>
      <c r="J58" s="29" t="e">
        <f t="shared" si="40"/>
        <v>#DIV/0!</v>
      </c>
      <c r="K58" s="310">
        <v>59</v>
      </c>
      <c r="L58" s="23" t="str">
        <f t="shared" si="85"/>
        <v/>
      </c>
      <c r="M58" s="20" t="str">
        <f t="shared" si="86"/>
        <v/>
      </c>
      <c r="N58" s="16" t="str">
        <f t="shared" si="41"/>
        <v/>
      </c>
      <c r="O58" s="17" t="str">
        <f t="shared" si="42"/>
        <v/>
      </c>
      <c r="P58" s="31" t="str">
        <f t="shared" si="43"/>
        <v/>
      </c>
      <c r="Q58" s="20" t="str">
        <f t="shared" si="87"/>
        <v/>
      </c>
      <c r="R58" s="35" t="str">
        <f t="shared" si="88"/>
        <v/>
      </c>
      <c r="S58" s="29" t="str">
        <f t="shared" si="44"/>
        <v/>
      </c>
      <c r="T58" s="310">
        <v>59</v>
      </c>
      <c r="U58" s="23" t="str">
        <f t="shared" si="89"/>
        <v/>
      </c>
      <c r="V58" s="20" t="str">
        <f t="shared" si="90"/>
        <v/>
      </c>
      <c r="W58" s="21" t="str">
        <f t="shared" si="45"/>
        <v/>
      </c>
      <c r="X58" s="17" t="str">
        <f t="shared" si="46"/>
        <v/>
      </c>
      <c r="Y58" s="31" t="str">
        <f t="shared" si="47"/>
        <v/>
      </c>
      <c r="Z58" s="20" t="str">
        <f t="shared" si="91"/>
        <v/>
      </c>
      <c r="AA58" s="35" t="str">
        <f t="shared" si="92"/>
        <v/>
      </c>
      <c r="AB58" s="29" t="str">
        <f t="shared" si="48"/>
        <v/>
      </c>
      <c r="AC58" s="310">
        <v>59</v>
      </c>
      <c r="AD58" s="23" t="str">
        <f t="shared" si="93"/>
        <v/>
      </c>
      <c r="AE58" s="20" t="str">
        <f t="shared" si="94"/>
        <v/>
      </c>
      <c r="AF58" s="21" t="str">
        <f t="shared" si="49"/>
        <v/>
      </c>
      <c r="AG58" s="17" t="str">
        <f t="shared" si="50"/>
        <v/>
      </c>
      <c r="AH58" s="31" t="str">
        <f t="shared" si="51"/>
        <v/>
      </c>
      <c r="AI58" s="20" t="str">
        <f t="shared" si="95"/>
        <v/>
      </c>
      <c r="AJ58" s="35" t="str">
        <f t="shared" si="96"/>
        <v/>
      </c>
      <c r="AK58" s="29" t="str">
        <f t="shared" si="52"/>
        <v/>
      </c>
      <c r="AL58" s="310">
        <v>59</v>
      </c>
      <c r="AM58" s="23" t="str">
        <f t="shared" si="97"/>
        <v/>
      </c>
      <c r="AN58" s="20" t="str">
        <f t="shared" si="98"/>
        <v/>
      </c>
      <c r="AO58" s="21" t="str">
        <f t="shared" si="53"/>
        <v/>
      </c>
      <c r="AP58" s="17" t="str">
        <f t="shared" si="54"/>
        <v/>
      </c>
      <c r="AQ58" s="31" t="str">
        <f t="shared" si="55"/>
        <v/>
      </c>
      <c r="AR58" s="20" t="str">
        <f t="shared" si="99"/>
        <v/>
      </c>
      <c r="AS58" s="35" t="str">
        <f t="shared" si="100"/>
        <v/>
      </c>
      <c r="AT58" s="29" t="str">
        <f t="shared" si="56"/>
        <v/>
      </c>
      <c r="AU58" s="310">
        <v>59</v>
      </c>
      <c r="AV58" s="23" t="str">
        <f t="shared" si="101"/>
        <v/>
      </c>
      <c r="AW58" s="20" t="str">
        <f t="shared" si="102"/>
        <v/>
      </c>
      <c r="AX58" s="21" t="str">
        <f t="shared" si="57"/>
        <v/>
      </c>
      <c r="AY58" s="17" t="str">
        <f t="shared" si="58"/>
        <v/>
      </c>
      <c r="AZ58" s="31" t="str">
        <f t="shared" si="59"/>
        <v/>
      </c>
      <c r="BA58" s="20" t="str">
        <f t="shared" si="103"/>
        <v/>
      </c>
      <c r="BB58" s="35" t="str">
        <f t="shared" si="104"/>
        <v/>
      </c>
      <c r="BC58" s="29" t="str">
        <f t="shared" si="60"/>
        <v/>
      </c>
      <c r="BD58" s="310">
        <v>59</v>
      </c>
      <c r="BE58" s="23" t="str">
        <f t="shared" si="105"/>
        <v/>
      </c>
      <c r="BF58" s="20" t="str">
        <f t="shared" si="106"/>
        <v/>
      </c>
      <c r="BG58" s="21" t="str">
        <f t="shared" si="61"/>
        <v/>
      </c>
      <c r="BH58" s="17" t="str">
        <f t="shared" si="62"/>
        <v/>
      </c>
      <c r="BI58" s="31" t="str">
        <f t="shared" si="63"/>
        <v/>
      </c>
      <c r="BJ58" s="20" t="str">
        <f t="shared" si="107"/>
        <v/>
      </c>
      <c r="BK58" s="35" t="str">
        <f t="shared" si="108"/>
        <v/>
      </c>
      <c r="BL58" s="29" t="str">
        <f t="shared" si="64"/>
        <v/>
      </c>
      <c r="BM58" s="310">
        <v>59</v>
      </c>
      <c r="BN58" s="23" t="str">
        <f t="shared" si="109"/>
        <v/>
      </c>
      <c r="BO58" s="20" t="str">
        <f t="shared" si="110"/>
        <v/>
      </c>
      <c r="BP58" s="21" t="str">
        <f t="shared" si="65"/>
        <v/>
      </c>
      <c r="BQ58" s="17" t="str">
        <f t="shared" si="66"/>
        <v/>
      </c>
      <c r="BR58" s="31" t="str">
        <f t="shared" si="67"/>
        <v/>
      </c>
      <c r="BS58" s="20" t="str">
        <f t="shared" si="111"/>
        <v/>
      </c>
      <c r="BT58" s="35" t="str">
        <f t="shared" si="112"/>
        <v/>
      </c>
      <c r="BU58" s="29" t="str">
        <f t="shared" si="68"/>
        <v/>
      </c>
      <c r="BV58" s="2">
        <v>59</v>
      </c>
      <c r="BX58" s="50">
        <v>59</v>
      </c>
      <c r="BY58" s="63">
        <f t="shared" si="113"/>
        <v>0</v>
      </c>
      <c r="BZ58" s="63" t="e">
        <f t="shared" si="69"/>
        <v>#DIV/0!</v>
      </c>
      <c r="CA58" s="63" t="e">
        <f t="shared" si="70"/>
        <v>#DIV/0!</v>
      </c>
      <c r="CB58" s="64" t="e">
        <f t="shared" si="114"/>
        <v>#DIV/0!</v>
      </c>
      <c r="CC58" s="65" t="e">
        <f t="shared" si="71"/>
        <v>#DIV/0!</v>
      </c>
      <c r="CD58" s="52" t="e">
        <f t="shared" si="72"/>
        <v>#DIV/0!</v>
      </c>
      <c r="CE58" s="13" t="e">
        <f t="shared" si="81"/>
        <v>#DIV/0!</v>
      </c>
      <c r="CF58" s="14" t="e">
        <f t="shared" si="82"/>
        <v>#DIV/0!</v>
      </c>
      <c r="CG58" s="53" t="e">
        <f t="shared" si="73"/>
        <v>#DIV/0!</v>
      </c>
      <c r="CH58" s="12"/>
      <c r="CI58" s="50">
        <v>59</v>
      </c>
      <c r="CJ58" s="63">
        <f t="shared" si="74"/>
        <v>0</v>
      </c>
      <c r="CK58" s="63" t="e">
        <f t="shared" si="75"/>
        <v>#DIV/0!</v>
      </c>
      <c r="CL58" s="63" t="e">
        <f t="shared" si="76"/>
        <v>#DIV/0!</v>
      </c>
      <c r="CM58" s="63" t="e">
        <f t="shared" si="77"/>
        <v>#DIV/0!</v>
      </c>
      <c r="CN58" s="73" t="e">
        <f t="shared" si="78"/>
        <v>#DIV/0!</v>
      </c>
      <c r="CO58" s="63" t="e">
        <f t="shared" si="79"/>
        <v>#DIV/0!</v>
      </c>
      <c r="CP58" s="325" t="e">
        <f t="shared" si="80"/>
        <v>#DIV/0!</v>
      </c>
    </row>
    <row r="59" spans="1:99" ht="15" customHeight="1" thickBot="1">
      <c r="A59" s="3">
        <v>60</v>
      </c>
      <c r="B59" s="24">
        <f t="shared" si="83"/>
        <v>0</v>
      </c>
      <c r="C59" s="201" t="e">
        <f t="shared" si="33"/>
        <v>#DIV/0!</v>
      </c>
      <c r="D59" s="202" t="e">
        <f t="shared" si="34"/>
        <v>#DIV/0!</v>
      </c>
      <c r="E59" s="203" t="e">
        <f t="shared" si="35"/>
        <v>#DIV/0!</v>
      </c>
      <c r="F59" s="182" t="e">
        <f t="shared" si="36"/>
        <v>#DIV/0!</v>
      </c>
      <c r="G59" s="183" t="e">
        <f t="shared" si="37"/>
        <v>#DIV/0!</v>
      </c>
      <c r="H59" s="184" t="e">
        <f t="shared" si="38"/>
        <v>#DIV/0!</v>
      </c>
      <c r="I59" s="185" t="e">
        <f t="shared" si="84"/>
        <v>#DIV/0!</v>
      </c>
      <c r="J59" s="186" t="e">
        <f t="shared" si="40"/>
        <v>#DIV/0!</v>
      </c>
      <c r="K59" s="310">
        <v>60</v>
      </c>
      <c r="L59" s="28" t="str">
        <f t="shared" si="85"/>
        <v/>
      </c>
      <c r="M59" s="25" t="str">
        <f t="shared" si="86"/>
        <v/>
      </c>
      <c r="N59" s="203" t="str">
        <f t="shared" si="41"/>
        <v/>
      </c>
      <c r="O59" s="182" t="str">
        <f t="shared" si="42"/>
        <v/>
      </c>
      <c r="P59" s="183" t="str">
        <f t="shared" si="43"/>
        <v/>
      </c>
      <c r="Q59" s="184" t="str">
        <f t="shared" si="87"/>
        <v/>
      </c>
      <c r="R59" s="185" t="str">
        <f t="shared" si="88"/>
        <v/>
      </c>
      <c r="S59" s="186" t="str">
        <f t="shared" si="44"/>
        <v/>
      </c>
      <c r="T59" s="310">
        <v>60</v>
      </c>
      <c r="U59" s="28" t="str">
        <f t="shared" si="89"/>
        <v/>
      </c>
      <c r="V59" s="25" t="str">
        <f t="shared" si="90"/>
        <v/>
      </c>
      <c r="W59" s="181" t="str">
        <f t="shared" si="45"/>
        <v/>
      </c>
      <c r="X59" s="182" t="str">
        <f t="shared" si="46"/>
        <v/>
      </c>
      <c r="Y59" s="183" t="str">
        <f t="shared" si="47"/>
        <v/>
      </c>
      <c r="Z59" s="184" t="str">
        <f t="shared" si="91"/>
        <v/>
      </c>
      <c r="AA59" s="185" t="str">
        <f t="shared" si="92"/>
        <v/>
      </c>
      <c r="AB59" s="186" t="str">
        <f t="shared" si="48"/>
        <v/>
      </c>
      <c r="AC59" s="310">
        <v>60</v>
      </c>
      <c r="AD59" s="28" t="str">
        <f t="shared" si="93"/>
        <v/>
      </c>
      <c r="AE59" s="25" t="str">
        <f t="shared" si="94"/>
        <v/>
      </c>
      <c r="AF59" s="181" t="str">
        <f t="shared" si="49"/>
        <v/>
      </c>
      <c r="AG59" s="182" t="str">
        <f t="shared" si="50"/>
        <v/>
      </c>
      <c r="AH59" s="183" t="str">
        <f t="shared" si="51"/>
        <v/>
      </c>
      <c r="AI59" s="184" t="str">
        <f t="shared" si="95"/>
        <v/>
      </c>
      <c r="AJ59" s="185" t="str">
        <f t="shared" si="96"/>
        <v/>
      </c>
      <c r="AK59" s="186" t="str">
        <f t="shared" si="52"/>
        <v/>
      </c>
      <c r="AL59" s="310">
        <v>60</v>
      </c>
      <c r="AM59" s="28" t="str">
        <f t="shared" si="97"/>
        <v/>
      </c>
      <c r="AN59" s="25" t="str">
        <f t="shared" si="98"/>
        <v/>
      </c>
      <c r="AO59" s="181" t="str">
        <f t="shared" si="53"/>
        <v/>
      </c>
      <c r="AP59" s="182" t="str">
        <f t="shared" si="54"/>
        <v/>
      </c>
      <c r="AQ59" s="183" t="str">
        <f t="shared" si="55"/>
        <v/>
      </c>
      <c r="AR59" s="184" t="str">
        <f t="shared" si="99"/>
        <v/>
      </c>
      <c r="AS59" s="185" t="str">
        <f t="shared" si="100"/>
        <v/>
      </c>
      <c r="AT59" s="186" t="str">
        <f t="shared" si="56"/>
        <v/>
      </c>
      <c r="AU59" s="310">
        <v>60</v>
      </c>
      <c r="AV59" s="28" t="str">
        <f t="shared" si="101"/>
        <v/>
      </c>
      <c r="AW59" s="25" t="str">
        <f t="shared" si="102"/>
        <v/>
      </c>
      <c r="AX59" s="181" t="str">
        <f t="shared" si="57"/>
        <v/>
      </c>
      <c r="AY59" s="182" t="str">
        <f t="shared" si="58"/>
        <v/>
      </c>
      <c r="AZ59" s="183" t="str">
        <f t="shared" si="59"/>
        <v/>
      </c>
      <c r="BA59" s="184" t="str">
        <f t="shared" si="103"/>
        <v/>
      </c>
      <c r="BB59" s="185" t="str">
        <f t="shared" si="104"/>
        <v/>
      </c>
      <c r="BC59" s="186" t="str">
        <f t="shared" si="60"/>
        <v/>
      </c>
      <c r="BD59" s="310">
        <v>60</v>
      </c>
      <c r="BE59" s="28" t="str">
        <f t="shared" si="105"/>
        <v/>
      </c>
      <c r="BF59" s="25" t="str">
        <f t="shared" si="106"/>
        <v/>
      </c>
      <c r="BG59" s="181" t="str">
        <f t="shared" si="61"/>
        <v/>
      </c>
      <c r="BH59" s="182" t="str">
        <f t="shared" si="62"/>
        <v/>
      </c>
      <c r="BI59" s="183" t="str">
        <f t="shared" si="63"/>
        <v/>
      </c>
      <c r="BJ59" s="184" t="str">
        <f t="shared" si="107"/>
        <v/>
      </c>
      <c r="BK59" s="185" t="str">
        <f t="shared" si="108"/>
        <v/>
      </c>
      <c r="BL59" s="186" t="str">
        <f t="shared" si="64"/>
        <v/>
      </c>
      <c r="BM59" s="310">
        <v>60</v>
      </c>
      <c r="BN59" s="28" t="str">
        <f t="shared" si="109"/>
        <v/>
      </c>
      <c r="BO59" s="25" t="str">
        <f t="shared" si="110"/>
        <v/>
      </c>
      <c r="BP59" s="181" t="str">
        <f t="shared" si="65"/>
        <v/>
      </c>
      <c r="BQ59" s="182" t="str">
        <f t="shared" si="66"/>
        <v/>
      </c>
      <c r="BR59" s="183" t="str">
        <f t="shared" si="67"/>
        <v/>
      </c>
      <c r="BS59" s="184" t="str">
        <f t="shared" si="111"/>
        <v/>
      </c>
      <c r="BT59" s="185" t="str">
        <f t="shared" si="112"/>
        <v/>
      </c>
      <c r="BU59" s="186" t="str">
        <f t="shared" si="68"/>
        <v/>
      </c>
      <c r="BV59" s="3">
        <v>60</v>
      </c>
      <c r="BX59" s="51">
        <v>60</v>
      </c>
      <c r="BY59" s="66">
        <f t="shared" si="113"/>
        <v>0</v>
      </c>
      <c r="BZ59" s="312" t="e">
        <f t="shared" si="69"/>
        <v>#DIV/0!</v>
      </c>
      <c r="CA59" s="66" t="e">
        <f t="shared" si="70"/>
        <v>#DIV/0!</v>
      </c>
      <c r="CB59" s="67" t="e">
        <f t="shared" si="114"/>
        <v>#DIV/0!</v>
      </c>
      <c r="CC59" s="68" t="e">
        <f t="shared" si="71"/>
        <v>#DIV/0!</v>
      </c>
      <c r="CD59" s="54" t="e">
        <f t="shared" si="72"/>
        <v>#DIV/0!</v>
      </c>
      <c r="CE59" s="195" t="e">
        <f t="shared" si="81"/>
        <v>#DIV/0!</v>
      </c>
      <c r="CF59" s="196" t="e">
        <f t="shared" si="82"/>
        <v>#DIV/0!</v>
      </c>
      <c r="CG59" s="57" t="e">
        <f t="shared" si="73"/>
        <v>#DIV/0!</v>
      </c>
      <c r="CH59" s="12"/>
      <c r="CI59" s="51">
        <v>60</v>
      </c>
      <c r="CJ59" s="66">
        <f t="shared" si="74"/>
        <v>0</v>
      </c>
      <c r="CK59" s="66" t="e">
        <f t="shared" si="75"/>
        <v>#DIV/0!</v>
      </c>
      <c r="CL59" s="66" t="e">
        <f t="shared" si="76"/>
        <v>#DIV/0!</v>
      </c>
      <c r="CM59" s="66" t="e">
        <f t="shared" si="77"/>
        <v>#DIV/0!</v>
      </c>
      <c r="CN59" s="74" t="e">
        <f t="shared" si="78"/>
        <v>#DIV/0!</v>
      </c>
      <c r="CO59" s="66" t="e">
        <f t="shared" si="79"/>
        <v>#DIV/0!</v>
      </c>
      <c r="CP59" s="326" t="e">
        <f t="shared" si="80"/>
        <v>#DIV/0!</v>
      </c>
    </row>
    <row r="60" spans="1:99" ht="15" customHeight="1">
      <c r="A60" s="1">
        <v>61</v>
      </c>
      <c r="B60" s="18">
        <f t="shared" si="83"/>
        <v>0</v>
      </c>
      <c r="C60" s="37" t="e">
        <f t="shared" si="33"/>
        <v>#DIV/0!</v>
      </c>
      <c r="D60" s="204" t="e">
        <f t="shared" si="34"/>
        <v>#DIV/0!</v>
      </c>
      <c r="E60" s="187" t="e">
        <f t="shared" si="35"/>
        <v>#DIV/0!</v>
      </c>
      <c r="F60" s="188" t="e">
        <f t="shared" si="36"/>
        <v>#DIV/0!</v>
      </c>
      <c r="G60" s="189" t="e">
        <f t="shared" si="37"/>
        <v>#DIV/0!</v>
      </c>
      <c r="H60" s="37" t="e">
        <f t="shared" si="38"/>
        <v>#DIV/0!</v>
      </c>
      <c r="I60" s="38" t="e">
        <f t="shared" si="84"/>
        <v>#DIV/0!</v>
      </c>
      <c r="J60" s="190" t="e">
        <f t="shared" si="40"/>
        <v>#DIV/0!</v>
      </c>
      <c r="K60" s="310">
        <v>61</v>
      </c>
      <c r="L60" s="19" t="str">
        <f t="shared" si="85"/>
        <v/>
      </c>
      <c r="M60" s="15" t="str">
        <f t="shared" si="86"/>
        <v/>
      </c>
      <c r="N60" s="187" t="str">
        <f t="shared" si="41"/>
        <v/>
      </c>
      <c r="O60" s="188" t="str">
        <f t="shared" si="42"/>
        <v/>
      </c>
      <c r="P60" s="189" t="str">
        <f t="shared" si="43"/>
        <v/>
      </c>
      <c r="Q60" s="37" t="str">
        <f t="shared" si="87"/>
        <v/>
      </c>
      <c r="R60" s="38" t="str">
        <f t="shared" si="88"/>
        <v/>
      </c>
      <c r="S60" s="190" t="str">
        <f t="shared" si="44"/>
        <v/>
      </c>
      <c r="T60" s="310">
        <v>61</v>
      </c>
      <c r="U60" s="19" t="str">
        <f t="shared" si="89"/>
        <v/>
      </c>
      <c r="V60" s="15" t="str">
        <f t="shared" si="90"/>
        <v/>
      </c>
      <c r="W60" s="187" t="str">
        <f t="shared" si="45"/>
        <v/>
      </c>
      <c r="X60" s="188" t="str">
        <f t="shared" si="46"/>
        <v/>
      </c>
      <c r="Y60" s="189" t="str">
        <f t="shared" si="47"/>
        <v/>
      </c>
      <c r="Z60" s="37" t="str">
        <f t="shared" si="91"/>
        <v/>
      </c>
      <c r="AA60" s="38" t="str">
        <f t="shared" si="92"/>
        <v/>
      </c>
      <c r="AB60" s="190" t="str">
        <f t="shared" si="48"/>
        <v/>
      </c>
      <c r="AC60" s="310">
        <v>61</v>
      </c>
      <c r="AD60" s="19" t="str">
        <f t="shared" si="93"/>
        <v/>
      </c>
      <c r="AE60" s="15" t="str">
        <f t="shared" si="94"/>
        <v/>
      </c>
      <c r="AF60" s="187" t="str">
        <f t="shared" si="49"/>
        <v/>
      </c>
      <c r="AG60" s="188" t="str">
        <f t="shared" si="50"/>
        <v/>
      </c>
      <c r="AH60" s="189" t="str">
        <f t="shared" si="51"/>
        <v/>
      </c>
      <c r="AI60" s="37" t="str">
        <f t="shared" si="95"/>
        <v/>
      </c>
      <c r="AJ60" s="38" t="str">
        <f t="shared" si="96"/>
        <v/>
      </c>
      <c r="AK60" s="190" t="str">
        <f t="shared" si="52"/>
        <v/>
      </c>
      <c r="AL60" s="310">
        <v>61</v>
      </c>
      <c r="AM60" s="19" t="str">
        <f t="shared" si="97"/>
        <v/>
      </c>
      <c r="AN60" s="15" t="str">
        <f t="shared" si="98"/>
        <v/>
      </c>
      <c r="AO60" s="187" t="str">
        <f t="shared" si="53"/>
        <v/>
      </c>
      <c r="AP60" s="188" t="str">
        <f t="shared" si="54"/>
        <v/>
      </c>
      <c r="AQ60" s="189" t="str">
        <f t="shared" si="55"/>
        <v/>
      </c>
      <c r="AR60" s="37" t="str">
        <f t="shared" si="99"/>
        <v/>
      </c>
      <c r="AS60" s="38" t="str">
        <f t="shared" si="100"/>
        <v/>
      </c>
      <c r="AT60" s="190" t="str">
        <f t="shared" si="56"/>
        <v/>
      </c>
      <c r="AU60" s="310">
        <v>61</v>
      </c>
      <c r="AV60" s="19" t="str">
        <f t="shared" si="101"/>
        <v/>
      </c>
      <c r="AW60" s="15" t="str">
        <f t="shared" si="102"/>
        <v/>
      </c>
      <c r="AX60" s="187" t="str">
        <f t="shared" si="57"/>
        <v/>
      </c>
      <c r="AY60" s="188" t="str">
        <f t="shared" si="58"/>
        <v/>
      </c>
      <c r="AZ60" s="189" t="str">
        <f t="shared" si="59"/>
        <v/>
      </c>
      <c r="BA60" s="37" t="str">
        <f t="shared" si="103"/>
        <v/>
      </c>
      <c r="BB60" s="38" t="str">
        <f t="shared" si="104"/>
        <v/>
      </c>
      <c r="BC60" s="190" t="str">
        <f t="shared" si="60"/>
        <v/>
      </c>
      <c r="BD60" s="310">
        <v>61</v>
      </c>
      <c r="BE60" s="19" t="str">
        <f t="shared" si="105"/>
        <v/>
      </c>
      <c r="BF60" s="15" t="str">
        <f t="shared" si="106"/>
        <v/>
      </c>
      <c r="BG60" s="187" t="str">
        <f t="shared" si="61"/>
        <v/>
      </c>
      <c r="BH60" s="188" t="str">
        <f t="shared" si="62"/>
        <v/>
      </c>
      <c r="BI60" s="189" t="str">
        <f t="shared" si="63"/>
        <v/>
      </c>
      <c r="BJ60" s="37" t="str">
        <f t="shared" si="107"/>
        <v/>
      </c>
      <c r="BK60" s="38" t="str">
        <f t="shared" si="108"/>
        <v/>
      </c>
      <c r="BL60" s="190" t="str">
        <f t="shared" si="64"/>
        <v/>
      </c>
      <c r="BM60" s="310">
        <v>61</v>
      </c>
      <c r="BN60" s="19" t="str">
        <f t="shared" si="109"/>
        <v/>
      </c>
      <c r="BO60" s="15" t="str">
        <f t="shared" si="110"/>
        <v/>
      </c>
      <c r="BP60" s="187" t="str">
        <f t="shared" si="65"/>
        <v/>
      </c>
      <c r="BQ60" s="188" t="str">
        <f t="shared" si="66"/>
        <v/>
      </c>
      <c r="BR60" s="189" t="str">
        <f t="shared" si="67"/>
        <v/>
      </c>
      <c r="BS60" s="37" t="str">
        <f t="shared" si="111"/>
        <v/>
      </c>
      <c r="BT60" s="38" t="str">
        <f t="shared" si="112"/>
        <v/>
      </c>
      <c r="BU60" s="190" t="str">
        <f t="shared" si="68"/>
        <v/>
      </c>
      <c r="BV60" s="1">
        <v>61</v>
      </c>
      <c r="BX60" s="49">
        <v>61</v>
      </c>
      <c r="BY60" s="60">
        <f t="shared" si="113"/>
        <v>0</v>
      </c>
      <c r="BZ60" s="311" t="e">
        <f t="shared" si="69"/>
        <v>#DIV/0!</v>
      </c>
      <c r="CA60" s="60" t="e">
        <f t="shared" si="70"/>
        <v>#DIV/0!</v>
      </c>
      <c r="CB60" s="61" t="e">
        <f t="shared" si="114"/>
        <v>#DIV/0!</v>
      </c>
      <c r="CC60" s="62" t="e">
        <f t="shared" si="71"/>
        <v>#DIV/0!</v>
      </c>
      <c r="CD60" s="209" t="e">
        <f t="shared" si="72"/>
        <v>#DIV/0!</v>
      </c>
      <c r="CE60" s="193" t="e">
        <f t="shared" si="81"/>
        <v>#DIV/0!</v>
      </c>
      <c r="CF60" s="194" t="e">
        <f t="shared" si="82"/>
        <v>#DIV/0!</v>
      </c>
      <c r="CG60" s="215" t="e">
        <f t="shared" si="73"/>
        <v>#DIV/0!</v>
      </c>
      <c r="CH60" s="12"/>
      <c r="CI60" s="49">
        <v>61</v>
      </c>
      <c r="CJ60" s="60">
        <f t="shared" si="74"/>
        <v>0</v>
      </c>
      <c r="CK60" s="60" t="e">
        <f t="shared" si="75"/>
        <v>#DIV/0!</v>
      </c>
      <c r="CL60" s="60" t="e">
        <f t="shared" si="76"/>
        <v>#DIV/0!</v>
      </c>
      <c r="CM60" s="60" t="e">
        <f t="shared" si="77"/>
        <v>#DIV/0!</v>
      </c>
      <c r="CN60" s="72" t="e">
        <f t="shared" si="78"/>
        <v>#DIV/0!</v>
      </c>
      <c r="CO60" s="60" t="e">
        <f t="shared" si="79"/>
        <v>#DIV/0!</v>
      </c>
      <c r="CP60" s="324" t="e">
        <f t="shared" si="80"/>
        <v>#DIV/0!</v>
      </c>
    </row>
    <row r="61" spans="1:99" ht="15" customHeight="1">
      <c r="A61" s="2">
        <v>62</v>
      </c>
      <c r="B61" s="22">
        <f t="shared" si="83"/>
        <v>0</v>
      </c>
      <c r="C61" s="15" t="e">
        <f t="shared" si="33"/>
        <v>#DIV/0!</v>
      </c>
      <c r="D61" s="77" t="e">
        <f t="shared" si="34"/>
        <v>#DIV/0!</v>
      </c>
      <c r="E61" s="16" t="e">
        <f t="shared" si="35"/>
        <v>#DIV/0!</v>
      </c>
      <c r="F61" s="17" t="e">
        <f t="shared" si="36"/>
        <v>#DIV/0!</v>
      </c>
      <c r="G61" s="31" t="e">
        <f t="shared" si="37"/>
        <v>#DIV/0!</v>
      </c>
      <c r="H61" s="20" t="e">
        <f t="shared" si="38"/>
        <v>#DIV/0!</v>
      </c>
      <c r="I61" s="35" t="e">
        <f t="shared" si="84"/>
        <v>#DIV/0!</v>
      </c>
      <c r="J61" s="39" t="e">
        <f t="shared" si="40"/>
        <v>#DIV/0!</v>
      </c>
      <c r="K61" s="310">
        <v>62</v>
      </c>
      <c r="L61" s="23" t="str">
        <f t="shared" si="85"/>
        <v/>
      </c>
      <c r="M61" s="20" t="str">
        <f t="shared" si="86"/>
        <v/>
      </c>
      <c r="N61" s="16" t="str">
        <f t="shared" si="41"/>
        <v/>
      </c>
      <c r="O61" s="17" t="str">
        <f t="shared" si="42"/>
        <v/>
      </c>
      <c r="P61" s="31" t="str">
        <f t="shared" si="43"/>
        <v/>
      </c>
      <c r="Q61" s="20" t="str">
        <f t="shared" si="87"/>
        <v/>
      </c>
      <c r="R61" s="35" t="str">
        <f t="shared" si="88"/>
        <v/>
      </c>
      <c r="S61" s="39" t="str">
        <f t="shared" si="44"/>
        <v/>
      </c>
      <c r="T61" s="310">
        <v>62</v>
      </c>
      <c r="U61" s="23" t="str">
        <f t="shared" si="89"/>
        <v/>
      </c>
      <c r="V61" s="20" t="str">
        <f t="shared" si="90"/>
        <v/>
      </c>
      <c r="W61" s="21" t="str">
        <f t="shared" si="45"/>
        <v/>
      </c>
      <c r="X61" s="17" t="str">
        <f t="shared" si="46"/>
        <v/>
      </c>
      <c r="Y61" s="31" t="str">
        <f t="shared" si="47"/>
        <v/>
      </c>
      <c r="Z61" s="20" t="str">
        <f t="shared" si="91"/>
        <v/>
      </c>
      <c r="AA61" s="35" t="str">
        <f t="shared" si="92"/>
        <v/>
      </c>
      <c r="AB61" s="39" t="str">
        <f t="shared" si="48"/>
        <v/>
      </c>
      <c r="AC61" s="310">
        <v>62</v>
      </c>
      <c r="AD61" s="23" t="str">
        <f t="shared" si="93"/>
        <v/>
      </c>
      <c r="AE61" s="20" t="str">
        <f t="shared" si="94"/>
        <v/>
      </c>
      <c r="AF61" s="21" t="str">
        <f t="shared" si="49"/>
        <v/>
      </c>
      <c r="AG61" s="17" t="str">
        <f t="shared" si="50"/>
        <v/>
      </c>
      <c r="AH61" s="31" t="str">
        <f t="shared" si="51"/>
        <v/>
      </c>
      <c r="AI61" s="20" t="str">
        <f t="shared" si="95"/>
        <v/>
      </c>
      <c r="AJ61" s="35" t="str">
        <f t="shared" si="96"/>
        <v/>
      </c>
      <c r="AK61" s="39" t="str">
        <f t="shared" si="52"/>
        <v/>
      </c>
      <c r="AL61" s="310">
        <v>62</v>
      </c>
      <c r="AM61" s="23" t="str">
        <f t="shared" si="97"/>
        <v/>
      </c>
      <c r="AN61" s="20" t="str">
        <f t="shared" si="98"/>
        <v/>
      </c>
      <c r="AO61" s="21" t="str">
        <f t="shared" si="53"/>
        <v/>
      </c>
      <c r="AP61" s="17" t="str">
        <f t="shared" si="54"/>
        <v/>
      </c>
      <c r="AQ61" s="31" t="str">
        <f t="shared" si="55"/>
        <v/>
      </c>
      <c r="AR61" s="20" t="str">
        <f t="shared" si="99"/>
        <v/>
      </c>
      <c r="AS61" s="35" t="str">
        <f t="shared" si="100"/>
        <v/>
      </c>
      <c r="AT61" s="39" t="str">
        <f t="shared" si="56"/>
        <v/>
      </c>
      <c r="AU61" s="310">
        <v>62</v>
      </c>
      <c r="AV61" s="23" t="str">
        <f t="shared" si="101"/>
        <v/>
      </c>
      <c r="AW61" s="20" t="str">
        <f t="shared" si="102"/>
        <v/>
      </c>
      <c r="AX61" s="21" t="str">
        <f t="shared" si="57"/>
        <v/>
      </c>
      <c r="AY61" s="17" t="str">
        <f t="shared" si="58"/>
        <v/>
      </c>
      <c r="AZ61" s="31" t="str">
        <f t="shared" si="59"/>
        <v/>
      </c>
      <c r="BA61" s="20" t="str">
        <f t="shared" si="103"/>
        <v/>
      </c>
      <c r="BB61" s="35" t="str">
        <f t="shared" si="104"/>
        <v/>
      </c>
      <c r="BC61" s="39" t="str">
        <f t="shared" si="60"/>
        <v/>
      </c>
      <c r="BD61" s="310">
        <v>62</v>
      </c>
      <c r="BE61" s="23" t="str">
        <f t="shared" si="105"/>
        <v/>
      </c>
      <c r="BF61" s="20" t="str">
        <f t="shared" si="106"/>
        <v/>
      </c>
      <c r="BG61" s="21" t="str">
        <f t="shared" si="61"/>
        <v/>
      </c>
      <c r="BH61" s="17" t="str">
        <f t="shared" si="62"/>
        <v/>
      </c>
      <c r="BI61" s="31" t="str">
        <f t="shared" si="63"/>
        <v/>
      </c>
      <c r="BJ61" s="20" t="str">
        <f t="shared" si="107"/>
        <v/>
      </c>
      <c r="BK61" s="35" t="str">
        <f t="shared" si="108"/>
        <v/>
      </c>
      <c r="BL61" s="39" t="str">
        <f t="shared" si="64"/>
        <v/>
      </c>
      <c r="BM61" s="310">
        <v>62</v>
      </c>
      <c r="BN61" s="23" t="str">
        <f t="shared" si="109"/>
        <v/>
      </c>
      <c r="BO61" s="20" t="str">
        <f t="shared" si="110"/>
        <v/>
      </c>
      <c r="BP61" s="21" t="str">
        <f t="shared" si="65"/>
        <v/>
      </c>
      <c r="BQ61" s="17" t="str">
        <f t="shared" si="66"/>
        <v/>
      </c>
      <c r="BR61" s="31" t="str">
        <f t="shared" si="67"/>
        <v/>
      </c>
      <c r="BS61" s="20" t="str">
        <f t="shared" si="111"/>
        <v/>
      </c>
      <c r="BT61" s="35" t="str">
        <f t="shared" si="112"/>
        <v/>
      </c>
      <c r="BU61" s="39" t="str">
        <f t="shared" si="68"/>
        <v/>
      </c>
      <c r="BV61" s="2">
        <v>62</v>
      </c>
      <c r="BX61" s="50">
        <v>62</v>
      </c>
      <c r="BY61" s="63">
        <f t="shared" si="113"/>
        <v>0</v>
      </c>
      <c r="BZ61" s="63" t="e">
        <f t="shared" si="69"/>
        <v>#DIV/0!</v>
      </c>
      <c r="CA61" s="63" t="e">
        <f t="shared" si="70"/>
        <v>#DIV/0!</v>
      </c>
      <c r="CB61" s="64" t="e">
        <f t="shared" si="114"/>
        <v>#DIV/0!</v>
      </c>
      <c r="CC61" s="65" t="e">
        <f t="shared" si="71"/>
        <v>#DIV/0!</v>
      </c>
      <c r="CD61" s="52" t="e">
        <f t="shared" si="72"/>
        <v>#DIV/0!</v>
      </c>
      <c r="CE61" s="13" t="e">
        <f t="shared" si="81"/>
        <v>#DIV/0!</v>
      </c>
      <c r="CF61" s="14" t="e">
        <f t="shared" si="82"/>
        <v>#DIV/0!</v>
      </c>
      <c r="CG61" s="53" t="e">
        <f t="shared" si="73"/>
        <v>#DIV/0!</v>
      </c>
      <c r="CH61" s="12"/>
      <c r="CI61" s="50">
        <v>62</v>
      </c>
      <c r="CJ61" s="63">
        <f t="shared" si="74"/>
        <v>0</v>
      </c>
      <c r="CK61" s="63" t="e">
        <f t="shared" si="75"/>
        <v>#DIV/0!</v>
      </c>
      <c r="CL61" s="63" t="e">
        <f t="shared" si="76"/>
        <v>#DIV/0!</v>
      </c>
      <c r="CM61" s="63" t="e">
        <f t="shared" si="77"/>
        <v>#DIV/0!</v>
      </c>
      <c r="CN61" s="73" t="e">
        <f t="shared" si="78"/>
        <v>#DIV/0!</v>
      </c>
      <c r="CO61" s="63" t="e">
        <f t="shared" si="79"/>
        <v>#DIV/0!</v>
      </c>
      <c r="CP61" s="325" t="e">
        <f t="shared" si="80"/>
        <v>#DIV/0!</v>
      </c>
    </row>
    <row r="62" spans="1:99" ht="15" customHeight="1">
      <c r="A62" s="2">
        <v>63</v>
      </c>
      <c r="B62" s="22">
        <f t="shared" si="83"/>
        <v>0</v>
      </c>
      <c r="C62" s="15" t="e">
        <f t="shared" si="33"/>
        <v>#DIV/0!</v>
      </c>
      <c r="D62" s="77" t="e">
        <f t="shared" si="34"/>
        <v>#DIV/0!</v>
      </c>
      <c r="E62" s="16" t="e">
        <f t="shared" si="35"/>
        <v>#DIV/0!</v>
      </c>
      <c r="F62" s="17" t="e">
        <f t="shared" si="36"/>
        <v>#DIV/0!</v>
      </c>
      <c r="G62" s="31" t="e">
        <f t="shared" si="37"/>
        <v>#DIV/0!</v>
      </c>
      <c r="H62" s="20" t="e">
        <f t="shared" si="38"/>
        <v>#DIV/0!</v>
      </c>
      <c r="I62" s="35" t="e">
        <f t="shared" si="84"/>
        <v>#DIV/0!</v>
      </c>
      <c r="J62" s="39" t="e">
        <f t="shared" si="40"/>
        <v>#DIV/0!</v>
      </c>
      <c r="K62" s="310">
        <v>63</v>
      </c>
      <c r="L62" s="23" t="str">
        <f t="shared" si="85"/>
        <v/>
      </c>
      <c r="M62" s="20" t="str">
        <f t="shared" si="86"/>
        <v/>
      </c>
      <c r="N62" s="16" t="str">
        <f t="shared" si="41"/>
        <v/>
      </c>
      <c r="O62" s="17" t="str">
        <f t="shared" si="42"/>
        <v/>
      </c>
      <c r="P62" s="31" t="str">
        <f t="shared" si="43"/>
        <v/>
      </c>
      <c r="Q62" s="20" t="str">
        <f t="shared" si="87"/>
        <v/>
      </c>
      <c r="R62" s="35" t="str">
        <f t="shared" si="88"/>
        <v/>
      </c>
      <c r="S62" s="39" t="str">
        <f t="shared" si="44"/>
        <v/>
      </c>
      <c r="T62" s="310">
        <v>63</v>
      </c>
      <c r="U62" s="23" t="str">
        <f t="shared" si="89"/>
        <v/>
      </c>
      <c r="V62" s="20" t="str">
        <f t="shared" si="90"/>
        <v/>
      </c>
      <c r="W62" s="21" t="str">
        <f t="shared" si="45"/>
        <v/>
      </c>
      <c r="X62" s="17" t="str">
        <f t="shared" si="46"/>
        <v/>
      </c>
      <c r="Y62" s="31" t="str">
        <f t="shared" si="47"/>
        <v/>
      </c>
      <c r="Z62" s="20" t="str">
        <f t="shared" si="91"/>
        <v/>
      </c>
      <c r="AA62" s="35" t="str">
        <f t="shared" si="92"/>
        <v/>
      </c>
      <c r="AB62" s="39" t="str">
        <f t="shared" si="48"/>
        <v/>
      </c>
      <c r="AC62" s="310">
        <v>63</v>
      </c>
      <c r="AD62" s="23" t="str">
        <f t="shared" si="93"/>
        <v/>
      </c>
      <c r="AE62" s="20" t="str">
        <f t="shared" si="94"/>
        <v/>
      </c>
      <c r="AF62" s="21" t="str">
        <f t="shared" si="49"/>
        <v/>
      </c>
      <c r="AG62" s="17" t="str">
        <f t="shared" si="50"/>
        <v/>
      </c>
      <c r="AH62" s="31" t="str">
        <f t="shared" si="51"/>
        <v/>
      </c>
      <c r="AI62" s="20" t="str">
        <f t="shared" si="95"/>
        <v/>
      </c>
      <c r="AJ62" s="35" t="str">
        <f t="shared" si="96"/>
        <v/>
      </c>
      <c r="AK62" s="39" t="str">
        <f t="shared" si="52"/>
        <v/>
      </c>
      <c r="AL62" s="310">
        <v>63</v>
      </c>
      <c r="AM62" s="23" t="str">
        <f t="shared" si="97"/>
        <v/>
      </c>
      <c r="AN62" s="20" t="str">
        <f t="shared" si="98"/>
        <v/>
      </c>
      <c r="AO62" s="21" t="str">
        <f t="shared" si="53"/>
        <v/>
      </c>
      <c r="AP62" s="17" t="str">
        <f t="shared" si="54"/>
        <v/>
      </c>
      <c r="AQ62" s="31" t="str">
        <f t="shared" si="55"/>
        <v/>
      </c>
      <c r="AR62" s="20" t="str">
        <f t="shared" si="99"/>
        <v/>
      </c>
      <c r="AS62" s="35" t="str">
        <f t="shared" si="100"/>
        <v/>
      </c>
      <c r="AT62" s="39" t="str">
        <f t="shared" si="56"/>
        <v/>
      </c>
      <c r="AU62" s="310">
        <v>63</v>
      </c>
      <c r="AV62" s="23" t="str">
        <f t="shared" si="101"/>
        <v/>
      </c>
      <c r="AW62" s="20" t="str">
        <f t="shared" si="102"/>
        <v/>
      </c>
      <c r="AX62" s="21" t="str">
        <f t="shared" si="57"/>
        <v/>
      </c>
      <c r="AY62" s="17" t="str">
        <f t="shared" si="58"/>
        <v/>
      </c>
      <c r="AZ62" s="31" t="str">
        <f t="shared" si="59"/>
        <v/>
      </c>
      <c r="BA62" s="20" t="str">
        <f t="shared" si="103"/>
        <v/>
      </c>
      <c r="BB62" s="35" t="str">
        <f t="shared" si="104"/>
        <v/>
      </c>
      <c r="BC62" s="39" t="str">
        <f t="shared" si="60"/>
        <v/>
      </c>
      <c r="BD62" s="310">
        <v>63</v>
      </c>
      <c r="BE62" s="23" t="str">
        <f t="shared" si="105"/>
        <v/>
      </c>
      <c r="BF62" s="20" t="str">
        <f t="shared" si="106"/>
        <v/>
      </c>
      <c r="BG62" s="21" t="str">
        <f t="shared" si="61"/>
        <v/>
      </c>
      <c r="BH62" s="17" t="str">
        <f t="shared" si="62"/>
        <v/>
      </c>
      <c r="BI62" s="31" t="str">
        <f t="shared" si="63"/>
        <v/>
      </c>
      <c r="BJ62" s="20" t="str">
        <f t="shared" si="107"/>
        <v/>
      </c>
      <c r="BK62" s="35" t="str">
        <f t="shared" si="108"/>
        <v/>
      </c>
      <c r="BL62" s="39" t="str">
        <f t="shared" si="64"/>
        <v/>
      </c>
      <c r="BM62" s="310">
        <v>63</v>
      </c>
      <c r="BN62" s="23" t="str">
        <f t="shared" si="109"/>
        <v/>
      </c>
      <c r="BO62" s="20" t="str">
        <f t="shared" si="110"/>
        <v/>
      </c>
      <c r="BP62" s="21" t="str">
        <f t="shared" si="65"/>
        <v/>
      </c>
      <c r="BQ62" s="17" t="str">
        <f t="shared" si="66"/>
        <v/>
      </c>
      <c r="BR62" s="31" t="str">
        <f t="shared" si="67"/>
        <v/>
      </c>
      <c r="BS62" s="20" t="str">
        <f t="shared" si="111"/>
        <v/>
      </c>
      <c r="BT62" s="35" t="str">
        <f t="shared" si="112"/>
        <v/>
      </c>
      <c r="BU62" s="39" t="str">
        <f t="shared" si="68"/>
        <v/>
      </c>
      <c r="BV62" s="2">
        <v>63</v>
      </c>
      <c r="BX62" s="50">
        <v>63</v>
      </c>
      <c r="BY62" s="63">
        <f t="shared" si="113"/>
        <v>0</v>
      </c>
      <c r="BZ62" s="63" t="e">
        <f t="shared" si="69"/>
        <v>#DIV/0!</v>
      </c>
      <c r="CA62" s="63" t="e">
        <f t="shared" si="70"/>
        <v>#DIV/0!</v>
      </c>
      <c r="CB62" s="64" t="e">
        <f t="shared" si="114"/>
        <v>#DIV/0!</v>
      </c>
      <c r="CC62" s="65" t="e">
        <f t="shared" si="71"/>
        <v>#DIV/0!</v>
      </c>
      <c r="CD62" s="52" t="e">
        <f t="shared" si="72"/>
        <v>#DIV/0!</v>
      </c>
      <c r="CE62" s="13" t="e">
        <f t="shared" si="81"/>
        <v>#DIV/0!</v>
      </c>
      <c r="CF62" s="14" t="e">
        <f t="shared" si="82"/>
        <v>#DIV/0!</v>
      </c>
      <c r="CG62" s="53" t="e">
        <f t="shared" si="73"/>
        <v>#DIV/0!</v>
      </c>
      <c r="CH62" s="12"/>
      <c r="CI62" s="50">
        <v>63</v>
      </c>
      <c r="CJ62" s="63">
        <f t="shared" si="74"/>
        <v>0</v>
      </c>
      <c r="CK62" s="63" t="e">
        <f t="shared" si="75"/>
        <v>#DIV/0!</v>
      </c>
      <c r="CL62" s="63" t="e">
        <f t="shared" si="76"/>
        <v>#DIV/0!</v>
      </c>
      <c r="CM62" s="63" t="e">
        <f t="shared" si="77"/>
        <v>#DIV/0!</v>
      </c>
      <c r="CN62" s="73" t="e">
        <f t="shared" si="78"/>
        <v>#DIV/0!</v>
      </c>
      <c r="CO62" s="63" t="e">
        <f t="shared" si="79"/>
        <v>#DIV/0!</v>
      </c>
      <c r="CP62" s="325" t="e">
        <f t="shared" si="80"/>
        <v>#DIV/0!</v>
      </c>
    </row>
    <row r="63" spans="1:99" ht="15" customHeight="1">
      <c r="A63" s="2">
        <v>64</v>
      </c>
      <c r="B63" s="22">
        <f t="shared" si="83"/>
        <v>0</v>
      </c>
      <c r="C63" s="15" t="e">
        <f t="shared" si="33"/>
        <v>#DIV/0!</v>
      </c>
      <c r="D63" s="77" t="e">
        <f t="shared" si="34"/>
        <v>#DIV/0!</v>
      </c>
      <c r="E63" s="16" t="e">
        <f t="shared" si="35"/>
        <v>#DIV/0!</v>
      </c>
      <c r="F63" s="17" t="e">
        <f t="shared" si="36"/>
        <v>#DIV/0!</v>
      </c>
      <c r="G63" s="31" t="e">
        <f t="shared" si="37"/>
        <v>#DIV/0!</v>
      </c>
      <c r="H63" s="20" t="e">
        <f t="shared" si="38"/>
        <v>#DIV/0!</v>
      </c>
      <c r="I63" s="35" t="e">
        <f t="shared" si="84"/>
        <v>#DIV/0!</v>
      </c>
      <c r="J63" s="39" t="e">
        <f t="shared" si="40"/>
        <v>#DIV/0!</v>
      </c>
      <c r="K63" s="310">
        <v>64</v>
      </c>
      <c r="L63" s="23" t="str">
        <f t="shared" si="85"/>
        <v/>
      </c>
      <c r="M63" s="20" t="str">
        <f t="shared" si="86"/>
        <v/>
      </c>
      <c r="N63" s="16" t="str">
        <f t="shared" si="41"/>
        <v/>
      </c>
      <c r="O63" s="17" t="str">
        <f t="shared" si="42"/>
        <v/>
      </c>
      <c r="P63" s="31" t="str">
        <f t="shared" si="43"/>
        <v/>
      </c>
      <c r="Q63" s="20" t="str">
        <f t="shared" si="87"/>
        <v/>
      </c>
      <c r="R63" s="35" t="str">
        <f t="shared" si="88"/>
        <v/>
      </c>
      <c r="S63" s="39" t="str">
        <f t="shared" si="44"/>
        <v/>
      </c>
      <c r="T63" s="310">
        <v>64</v>
      </c>
      <c r="U63" s="23" t="str">
        <f t="shared" si="89"/>
        <v/>
      </c>
      <c r="V63" s="20" t="str">
        <f t="shared" si="90"/>
        <v/>
      </c>
      <c r="W63" s="21" t="str">
        <f t="shared" si="45"/>
        <v/>
      </c>
      <c r="X63" s="17" t="str">
        <f t="shared" si="46"/>
        <v/>
      </c>
      <c r="Y63" s="31" t="str">
        <f t="shared" si="47"/>
        <v/>
      </c>
      <c r="Z63" s="20" t="str">
        <f t="shared" si="91"/>
        <v/>
      </c>
      <c r="AA63" s="35" t="str">
        <f t="shared" si="92"/>
        <v/>
      </c>
      <c r="AB63" s="39" t="str">
        <f t="shared" si="48"/>
        <v/>
      </c>
      <c r="AC63" s="310">
        <v>64</v>
      </c>
      <c r="AD63" s="23" t="str">
        <f t="shared" si="93"/>
        <v/>
      </c>
      <c r="AE63" s="20" t="str">
        <f t="shared" si="94"/>
        <v/>
      </c>
      <c r="AF63" s="21" t="str">
        <f t="shared" si="49"/>
        <v/>
      </c>
      <c r="AG63" s="17" t="str">
        <f t="shared" si="50"/>
        <v/>
      </c>
      <c r="AH63" s="31" t="str">
        <f t="shared" si="51"/>
        <v/>
      </c>
      <c r="AI63" s="20" t="str">
        <f t="shared" si="95"/>
        <v/>
      </c>
      <c r="AJ63" s="35" t="str">
        <f t="shared" si="96"/>
        <v/>
      </c>
      <c r="AK63" s="39" t="str">
        <f t="shared" si="52"/>
        <v/>
      </c>
      <c r="AL63" s="310">
        <v>64</v>
      </c>
      <c r="AM63" s="23" t="str">
        <f t="shared" si="97"/>
        <v/>
      </c>
      <c r="AN63" s="20" t="str">
        <f t="shared" si="98"/>
        <v/>
      </c>
      <c r="AO63" s="21" t="str">
        <f t="shared" si="53"/>
        <v/>
      </c>
      <c r="AP63" s="17" t="str">
        <f t="shared" si="54"/>
        <v/>
      </c>
      <c r="AQ63" s="31" t="str">
        <f t="shared" si="55"/>
        <v/>
      </c>
      <c r="AR63" s="20" t="str">
        <f t="shared" si="99"/>
        <v/>
      </c>
      <c r="AS63" s="35" t="str">
        <f t="shared" si="100"/>
        <v/>
      </c>
      <c r="AT63" s="39" t="str">
        <f t="shared" si="56"/>
        <v/>
      </c>
      <c r="AU63" s="310">
        <v>64</v>
      </c>
      <c r="AV63" s="23" t="str">
        <f t="shared" si="101"/>
        <v/>
      </c>
      <c r="AW63" s="20" t="str">
        <f t="shared" si="102"/>
        <v/>
      </c>
      <c r="AX63" s="21" t="str">
        <f t="shared" si="57"/>
        <v/>
      </c>
      <c r="AY63" s="17" t="str">
        <f t="shared" si="58"/>
        <v/>
      </c>
      <c r="AZ63" s="31" t="str">
        <f t="shared" si="59"/>
        <v/>
      </c>
      <c r="BA63" s="20" t="str">
        <f t="shared" si="103"/>
        <v/>
      </c>
      <c r="BB63" s="35" t="str">
        <f t="shared" si="104"/>
        <v/>
      </c>
      <c r="BC63" s="39" t="str">
        <f t="shared" si="60"/>
        <v/>
      </c>
      <c r="BD63" s="310">
        <v>64</v>
      </c>
      <c r="BE63" s="23" t="str">
        <f t="shared" si="105"/>
        <v/>
      </c>
      <c r="BF63" s="20" t="str">
        <f t="shared" si="106"/>
        <v/>
      </c>
      <c r="BG63" s="21" t="str">
        <f t="shared" si="61"/>
        <v/>
      </c>
      <c r="BH63" s="17" t="str">
        <f t="shared" si="62"/>
        <v/>
      </c>
      <c r="BI63" s="31" t="str">
        <f t="shared" si="63"/>
        <v/>
      </c>
      <c r="BJ63" s="20" t="str">
        <f t="shared" si="107"/>
        <v/>
      </c>
      <c r="BK63" s="35" t="str">
        <f t="shared" si="108"/>
        <v/>
      </c>
      <c r="BL63" s="39" t="str">
        <f t="shared" si="64"/>
        <v/>
      </c>
      <c r="BM63" s="310">
        <v>64</v>
      </c>
      <c r="BN63" s="23" t="str">
        <f t="shared" si="109"/>
        <v/>
      </c>
      <c r="BO63" s="20" t="str">
        <f t="shared" si="110"/>
        <v/>
      </c>
      <c r="BP63" s="21" t="str">
        <f t="shared" si="65"/>
        <v/>
      </c>
      <c r="BQ63" s="17" t="str">
        <f t="shared" si="66"/>
        <v/>
      </c>
      <c r="BR63" s="31" t="str">
        <f t="shared" si="67"/>
        <v/>
      </c>
      <c r="BS63" s="20" t="str">
        <f t="shared" si="111"/>
        <v/>
      </c>
      <c r="BT63" s="35" t="str">
        <f t="shared" si="112"/>
        <v/>
      </c>
      <c r="BU63" s="39" t="str">
        <f t="shared" si="68"/>
        <v/>
      </c>
      <c r="BV63" s="2">
        <v>64</v>
      </c>
      <c r="BX63" s="50">
        <v>64</v>
      </c>
      <c r="BY63" s="63">
        <f t="shared" si="113"/>
        <v>0</v>
      </c>
      <c r="BZ63" s="63" t="e">
        <f t="shared" si="69"/>
        <v>#DIV/0!</v>
      </c>
      <c r="CA63" s="63" t="e">
        <f t="shared" si="70"/>
        <v>#DIV/0!</v>
      </c>
      <c r="CB63" s="64" t="e">
        <f t="shared" si="114"/>
        <v>#DIV/0!</v>
      </c>
      <c r="CC63" s="65" t="e">
        <f t="shared" si="71"/>
        <v>#DIV/0!</v>
      </c>
      <c r="CD63" s="52" t="e">
        <f t="shared" si="72"/>
        <v>#DIV/0!</v>
      </c>
      <c r="CE63" s="13" t="e">
        <f t="shared" si="81"/>
        <v>#DIV/0!</v>
      </c>
      <c r="CF63" s="14" t="e">
        <f t="shared" si="82"/>
        <v>#DIV/0!</v>
      </c>
      <c r="CG63" s="53" t="e">
        <f t="shared" si="73"/>
        <v>#DIV/0!</v>
      </c>
      <c r="CH63" s="12"/>
      <c r="CI63" s="50">
        <v>64</v>
      </c>
      <c r="CJ63" s="63">
        <f t="shared" si="74"/>
        <v>0</v>
      </c>
      <c r="CK63" s="63" t="e">
        <f t="shared" si="75"/>
        <v>#DIV/0!</v>
      </c>
      <c r="CL63" s="63" t="e">
        <f t="shared" si="76"/>
        <v>#DIV/0!</v>
      </c>
      <c r="CM63" s="63" t="e">
        <f t="shared" si="77"/>
        <v>#DIV/0!</v>
      </c>
      <c r="CN63" s="73" t="e">
        <f t="shared" si="78"/>
        <v>#DIV/0!</v>
      </c>
      <c r="CO63" s="63" t="e">
        <f t="shared" si="79"/>
        <v>#DIV/0!</v>
      </c>
      <c r="CP63" s="325" t="e">
        <f t="shared" si="80"/>
        <v>#DIV/0!</v>
      </c>
    </row>
    <row r="64" spans="1:99" ht="15" customHeight="1">
      <c r="A64" s="2">
        <v>65</v>
      </c>
      <c r="B64" s="22">
        <f t="shared" si="83"/>
        <v>0</v>
      </c>
      <c r="C64" s="15" t="e">
        <f t="shared" si="33"/>
        <v>#DIV/0!</v>
      </c>
      <c r="D64" s="77" t="e">
        <f t="shared" si="34"/>
        <v>#DIV/0!</v>
      </c>
      <c r="E64" s="16" t="e">
        <f t="shared" si="35"/>
        <v>#DIV/0!</v>
      </c>
      <c r="F64" s="17" t="e">
        <f t="shared" si="36"/>
        <v>#DIV/0!</v>
      </c>
      <c r="G64" s="31" t="e">
        <f t="shared" si="37"/>
        <v>#DIV/0!</v>
      </c>
      <c r="H64" s="20" t="e">
        <f t="shared" si="38"/>
        <v>#DIV/0!</v>
      </c>
      <c r="I64" s="35" t="e">
        <f t="shared" si="84"/>
        <v>#DIV/0!</v>
      </c>
      <c r="J64" s="39" t="e">
        <f t="shared" si="40"/>
        <v>#DIV/0!</v>
      </c>
      <c r="K64" s="310">
        <v>65</v>
      </c>
      <c r="L64" s="23" t="str">
        <f t="shared" si="85"/>
        <v/>
      </c>
      <c r="M64" s="20" t="str">
        <f t="shared" si="86"/>
        <v/>
      </c>
      <c r="N64" s="16" t="str">
        <f t="shared" si="41"/>
        <v/>
      </c>
      <c r="O64" s="17" t="str">
        <f t="shared" si="42"/>
        <v/>
      </c>
      <c r="P64" s="31" t="str">
        <f t="shared" si="43"/>
        <v/>
      </c>
      <c r="Q64" s="20" t="str">
        <f t="shared" si="87"/>
        <v/>
      </c>
      <c r="R64" s="35" t="str">
        <f t="shared" si="88"/>
        <v/>
      </c>
      <c r="S64" s="39" t="str">
        <f t="shared" si="44"/>
        <v/>
      </c>
      <c r="T64" s="310">
        <v>65</v>
      </c>
      <c r="U64" s="23" t="str">
        <f t="shared" si="89"/>
        <v/>
      </c>
      <c r="V64" s="20" t="str">
        <f t="shared" si="90"/>
        <v/>
      </c>
      <c r="W64" s="21" t="str">
        <f t="shared" si="45"/>
        <v/>
      </c>
      <c r="X64" s="17" t="str">
        <f t="shared" si="46"/>
        <v/>
      </c>
      <c r="Y64" s="31" t="str">
        <f t="shared" si="47"/>
        <v/>
      </c>
      <c r="Z64" s="20" t="str">
        <f t="shared" si="91"/>
        <v/>
      </c>
      <c r="AA64" s="35" t="str">
        <f t="shared" si="92"/>
        <v/>
      </c>
      <c r="AB64" s="39" t="str">
        <f t="shared" si="48"/>
        <v/>
      </c>
      <c r="AC64" s="310">
        <v>65</v>
      </c>
      <c r="AD64" s="23" t="str">
        <f t="shared" si="93"/>
        <v/>
      </c>
      <c r="AE64" s="20" t="str">
        <f t="shared" si="94"/>
        <v/>
      </c>
      <c r="AF64" s="21" t="str">
        <f t="shared" si="49"/>
        <v/>
      </c>
      <c r="AG64" s="17" t="str">
        <f t="shared" si="50"/>
        <v/>
      </c>
      <c r="AH64" s="31" t="str">
        <f t="shared" si="51"/>
        <v/>
      </c>
      <c r="AI64" s="20" t="str">
        <f t="shared" si="95"/>
        <v/>
      </c>
      <c r="AJ64" s="35" t="str">
        <f t="shared" si="96"/>
        <v/>
      </c>
      <c r="AK64" s="39" t="str">
        <f t="shared" si="52"/>
        <v/>
      </c>
      <c r="AL64" s="310">
        <v>65</v>
      </c>
      <c r="AM64" s="23" t="str">
        <f t="shared" si="97"/>
        <v/>
      </c>
      <c r="AN64" s="20" t="str">
        <f t="shared" si="98"/>
        <v/>
      </c>
      <c r="AO64" s="21" t="str">
        <f t="shared" si="53"/>
        <v/>
      </c>
      <c r="AP64" s="17" t="str">
        <f t="shared" si="54"/>
        <v/>
      </c>
      <c r="AQ64" s="31" t="str">
        <f t="shared" si="55"/>
        <v/>
      </c>
      <c r="AR64" s="20" t="str">
        <f t="shared" si="99"/>
        <v/>
      </c>
      <c r="AS64" s="35" t="str">
        <f t="shared" si="100"/>
        <v/>
      </c>
      <c r="AT64" s="39" t="str">
        <f t="shared" si="56"/>
        <v/>
      </c>
      <c r="AU64" s="310">
        <v>65</v>
      </c>
      <c r="AV64" s="23" t="str">
        <f t="shared" si="101"/>
        <v/>
      </c>
      <c r="AW64" s="20" t="str">
        <f t="shared" si="102"/>
        <v/>
      </c>
      <c r="AX64" s="21" t="str">
        <f t="shared" si="57"/>
        <v/>
      </c>
      <c r="AY64" s="17" t="str">
        <f t="shared" si="58"/>
        <v/>
      </c>
      <c r="AZ64" s="31" t="str">
        <f t="shared" si="59"/>
        <v/>
      </c>
      <c r="BA64" s="20" t="str">
        <f t="shared" si="103"/>
        <v/>
      </c>
      <c r="BB64" s="35" t="str">
        <f t="shared" si="104"/>
        <v/>
      </c>
      <c r="BC64" s="39" t="str">
        <f t="shared" si="60"/>
        <v/>
      </c>
      <c r="BD64" s="310">
        <v>65</v>
      </c>
      <c r="BE64" s="23" t="str">
        <f t="shared" si="105"/>
        <v/>
      </c>
      <c r="BF64" s="20" t="str">
        <f t="shared" si="106"/>
        <v/>
      </c>
      <c r="BG64" s="21" t="str">
        <f t="shared" si="61"/>
        <v/>
      </c>
      <c r="BH64" s="17" t="str">
        <f t="shared" si="62"/>
        <v/>
      </c>
      <c r="BI64" s="31" t="str">
        <f t="shared" si="63"/>
        <v/>
      </c>
      <c r="BJ64" s="20" t="str">
        <f t="shared" si="107"/>
        <v/>
      </c>
      <c r="BK64" s="35" t="str">
        <f t="shared" si="108"/>
        <v/>
      </c>
      <c r="BL64" s="39" t="str">
        <f t="shared" si="64"/>
        <v/>
      </c>
      <c r="BM64" s="310">
        <v>65</v>
      </c>
      <c r="BN64" s="23" t="str">
        <f t="shared" si="109"/>
        <v/>
      </c>
      <c r="BO64" s="20" t="str">
        <f t="shared" si="110"/>
        <v/>
      </c>
      <c r="BP64" s="21" t="str">
        <f t="shared" si="65"/>
        <v/>
      </c>
      <c r="BQ64" s="17" t="str">
        <f t="shared" si="66"/>
        <v/>
      </c>
      <c r="BR64" s="31" t="str">
        <f t="shared" si="67"/>
        <v/>
      </c>
      <c r="BS64" s="20" t="str">
        <f t="shared" si="111"/>
        <v/>
      </c>
      <c r="BT64" s="35" t="str">
        <f t="shared" si="112"/>
        <v/>
      </c>
      <c r="BU64" s="39" t="str">
        <f t="shared" si="68"/>
        <v/>
      </c>
      <c r="BV64" s="2">
        <v>65</v>
      </c>
      <c r="BX64" s="50">
        <v>65</v>
      </c>
      <c r="BY64" s="63">
        <f t="shared" si="113"/>
        <v>0</v>
      </c>
      <c r="BZ64" s="63" t="e">
        <f t="shared" si="69"/>
        <v>#DIV/0!</v>
      </c>
      <c r="CA64" s="63" t="e">
        <f t="shared" si="70"/>
        <v>#DIV/0!</v>
      </c>
      <c r="CB64" s="64" t="e">
        <f t="shared" si="114"/>
        <v>#DIV/0!</v>
      </c>
      <c r="CC64" s="65" t="e">
        <f t="shared" si="71"/>
        <v>#DIV/0!</v>
      </c>
      <c r="CD64" s="52" t="e">
        <f t="shared" si="72"/>
        <v>#DIV/0!</v>
      </c>
      <c r="CE64" s="13" t="e">
        <f t="shared" si="81"/>
        <v>#DIV/0!</v>
      </c>
      <c r="CF64" s="14" t="e">
        <f t="shared" si="82"/>
        <v>#DIV/0!</v>
      </c>
      <c r="CG64" s="53" t="e">
        <f t="shared" si="73"/>
        <v>#DIV/0!</v>
      </c>
      <c r="CH64" s="12"/>
      <c r="CI64" s="50">
        <v>65</v>
      </c>
      <c r="CJ64" s="63">
        <f t="shared" si="74"/>
        <v>0</v>
      </c>
      <c r="CK64" s="63" t="e">
        <f t="shared" si="75"/>
        <v>#DIV/0!</v>
      </c>
      <c r="CL64" s="63" t="e">
        <f t="shared" si="76"/>
        <v>#DIV/0!</v>
      </c>
      <c r="CM64" s="63" t="e">
        <f t="shared" si="77"/>
        <v>#DIV/0!</v>
      </c>
      <c r="CN64" s="73" t="e">
        <f t="shared" si="78"/>
        <v>#DIV/0!</v>
      </c>
      <c r="CO64" s="63" t="e">
        <f t="shared" si="79"/>
        <v>#DIV/0!</v>
      </c>
      <c r="CP64" s="325" t="e">
        <f t="shared" si="80"/>
        <v>#DIV/0!</v>
      </c>
    </row>
    <row r="65" spans="1:94" ht="15" customHeight="1">
      <c r="A65" s="2">
        <v>66</v>
      </c>
      <c r="B65" s="22">
        <f t="shared" si="83"/>
        <v>0</v>
      </c>
      <c r="C65" s="15" t="e">
        <f t="shared" si="33"/>
        <v>#DIV/0!</v>
      </c>
      <c r="D65" s="77" t="e">
        <f t="shared" si="34"/>
        <v>#DIV/0!</v>
      </c>
      <c r="E65" s="16" t="e">
        <f t="shared" si="35"/>
        <v>#DIV/0!</v>
      </c>
      <c r="F65" s="17" t="e">
        <f t="shared" si="36"/>
        <v>#DIV/0!</v>
      </c>
      <c r="G65" s="31" t="e">
        <f t="shared" si="37"/>
        <v>#DIV/0!</v>
      </c>
      <c r="H65" s="20" t="e">
        <f t="shared" si="38"/>
        <v>#DIV/0!</v>
      </c>
      <c r="I65" s="35" t="e">
        <f t="shared" si="84"/>
        <v>#DIV/0!</v>
      </c>
      <c r="J65" s="39" t="e">
        <f t="shared" si="40"/>
        <v>#DIV/0!</v>
      </c>
      <c r="K65" s="310">
        <v>66</v>
      </c>
      <c r="L65" s="23" t="str">
        <f t="shared" si="85"/>
        <v/>
      </c>
      <c r="M65" s="20" t="str">
        <f t="shared" si="86"/>
        <v/>
      </c>
      <c r="N65" s="16" t="str">
        <f t="shared" si="41"/>
        <v/>
      </c>
      <c r="O65" s="17" t="str">
        <f t="shared" si="42"/>
        <v/>
      </c>
      <c r="P65" s="31" t="str">
        <f t="shared" si="43"/>
        <v/>
      </c>
      <c r="Q65" s="20" t="str">
        <f t="shared" si="87"/>
        <v/>
      </c>
      <c r="R65" s="35" t="str">
        <f t="shared" si="88"/>
        <v/>
      </c>
      <c r="S65" s="39" t="str">
        <f t="shared" si="44"/>
        <v/>
      </c>
      <c r="T65" s="310">
        <v>66</v>
      </c>
      <c r="U65" s="23" t="str">
        <f t="shared" si="89"/>
        <v/>
      </c>
      <c r="V65" s="20" t="str">
        <f t="shared" si="90"/>
        <v/>
      </c>
      <c r="W65" s="21" t="str">
        <f t="shared" si="45"/>
        <v/>
      </c>
      <c r="X65" s="17" t="str">
        <f t="shared" si="46"/>
        <v/>
      </c>
      <c r="Y65" s="31" t="str">
        <f t="shared" si="47"/>
        <v/>
      </c>
      <c r="Z65" s="20" t="str">
        <f t="shared" si="91"/>
        <v/>
      </c>
      <c r="AA65" s="35" t="str">
        <f t="shared" si="92"/>
        <v/>
      </c>
      <c r="AB65" s="39" t="str">
        <f t="shared" si="48"/>
        <v/>
      </c>
      <c r="AC65" s="310">
        <v>66</v>
      </c>
      <c r="AD65" s="23" t="str">
        <f t="shared" si="93"/>
        <v/>
      </c>
      <c r="AE65" s="20" t="str">
        <f t="shared" si="94"/>
        <v/>
      </c>
      <c r="AF65" s="21" t="str">
        <f t="shared" si="49"/>
        <v/>
      </c>
      <c r="AG65" s="17" t="str">
        <f t="shared" si="50"/>
        <v/>
      </c>
      <c r="AH65" s="31" t="str">
        <f t="shared" si="51"/>
        <v/>
      </c>
      <c r="AI65" s="20" t="str">
        <f t="shared" si="95"/>
        <v/>
      </c>
      <c r="AJ65" s="35" t="str">
        <f t="shared" si="96"/>
        <v/>
      </c>
      <c r="AK65" s="39" t="str">
        <f t="shared" si="52"/>
        <v/>
      </c>
      <c r="AL65" s="310">
        <v>66</v>
      </c>
      <c r="AM65" s="23" t="str">
        <f t="shared" si="97"/>
        <v/>
      </c>
      <c r="AN65" s="20" t="str">
        <f t="shared" si="98"/>
        <v/>
      </c>
      <c r="AO65" s="21" t="str">
        <f t="shared" si="53"/>
        <v/>
      </c>
      <c r="AP65" s="17" t="str">
        <f t="shared" si="54"/>
        <v/>
      </c>
      <c r="AQ65" s="31" t="str">
        <f t="shared" si="55"/>
        <v/>
      </c>
      <c r="AR65" s="20" t="str">
        <f t="shared" si="99"/>
        <v/>
      </c>
      <c r="AS65" s="35" t="str">
        <f t="shared" si="100"/>
        <v/>
      </c>
      <c r="AT65" s="39" t="str">
        <f t="shared" si="56"/>
        <v/>
      </c>
      <c r="AU65" s="310">
        <v>66</v>
      </c>
      <c r="AV65" s="23" t="str">
        <f t="shared" si="101"/>
        <v/>
      </c>
      <c r="AW65" s="20" t="str">
        <f t="shared" si="102"/>
        <v/>
      </c>
      <c r="AX65" s="21" t="str">
        <f t="shared" si="57"/>
        <v/>
      </c>
      <c r="AY65" s="17" t="str">
        <f t="shared" si="58"/>
        <v/>
      </c>
      <c r="AZ65" s="31" t="str">
        <f t="shared" si="59"/>
        <v/>
      </c>
      <c r="BA65" s="20" t="str">
        <f t="shared" si="103"/>
        <v/>
      </c>
      <c r="BB65" s="35" t="str">
        <f t="shared" si="104"/>
        <v/>
      </c>
      <c r="BC65" s="39" t="str">
        <f t="shared" si="60"/>
        <v/>
      </c>
      <c r="BD65" s="310">
        <v>66</v>
      </c>
      <c r="BE65" s="23" t="str">
        <f t="shared" si="105"/>
        <v/>
      </c>
      <c r="BF65" s="20" t="str">
        <f t="shared" si="106"/>
        <v/>
      </c>
      <c r="BG65" s="21" t="str">
        <f t="shared" si="61"/>
        <v/>
      </c>
      <c r="BH65" s="17" t="str">
        <f t="shared" si="62"/>
        <v/>
      </c>
      <c r="BI65" s="31" t="str">
        <f t="shared" si="63"/>
        <v/>
      </c>
      <c r="BJ65" s="20" t="str">
        <f t="shared" si="107"/>
        <v/>
      </c>
      <c r="BK65" s="35" t="str">
        <f t="shared" si="108"/>
        <v/>
      </c>
      <c r="BL65" s="39" t="str">
        <f t="shared" si="64"/>
        <v/>
      </c>
      <c r="BM65" s="310">
        <v>66</v>
      </c>
      <c r="BN65" s="23" t="str">
        <f t="shared" si="109"/>
        <v/>
      </c>
      <c r="BO65" s="20" t="str">
        <f t="shared" si="110"/>
        <v/>
      </c>
      <c r="BP65" s="21" t="str">
        <f t="shared" si="65"/>
        <v/>
      </c>
      <c r="BQ65" s="17" t="str">
        <f t="shared" si="66"/>
        <v/>
      </c>
      <c r="BR65" s="31" t="str">
        <f t="shared" si="67"/>
        <v/>
      </c>
      <c r="BS65" s="20" t="str">
        <f t="shared" si="111"/>
        <v/>
      </c>
      <c r="BT65" s="35" t="str">
        <f t="shared" si="112"/>
        <v/>
      </c>
      <c r="BU65" s="39" t="str">
        <f t="shared" si="68"/>
        <v/>
      </c>
      <c r="BV65" s="2">
        <v>66</v>
      </c>
      <c r="BX65" s="50">
        <v>66</v>
      </c>
      <c r="BY65" s="63">
        <f t="shared" si="113"/>
        <v>0</v>
      </c>
      <c r="BZ65" s="63" t="e">
        <f t="shared" si="69"/>
        <v>#DIV/0!</v>
      </c>
      <c r="CA65" s="63" t="e">
        <f t="shared" si="70"/>
        <v>#DIV/0!</v>
      </c>
      <c r="CB65" s="64" t="e">
        <f t="shared" si="114"/>
        <v>#DIV/0!</v>
      </c>
      <c r="CC65" s="65" t="e">
        <f t="shared" si="71"/>
        <v>#DIV/0!</v>
      </c>
      <c r="CD65" s="52" t="e">
        <f t="shared" si="72"/>
        <v>#DIV/0!</v>
      </c>
      <c r="CE65" s="13" t="e">
        <f t="shared" si="81"/>
        <v>#DIV/0!</v>
      </c>
      <c r="CF65" s="14" t="e">
        <f t="shared" si="82"/>
        <v>#DIV/0!</v>
      </c>
      <c r="CG65" s="53" t="e">
        <f t="shared" si="73"/>
        <v>#DIV/0!</v>
      </c>
      <c r="CH65" s="12"/>
      <c r="CI65" s="50">
        <v>66</v>
      </c>
      <c r="CJ65" s="63">
        <f t="shared" si="74"/>
        <v>0</v>
      </c>
      <c r="CK65" s="63" t="e">
        <f t="shared" si="75"/>
        <v>#DIV/0!</v>
      </c>
      <c r="CL65" s="63" t="e">
        <f t="shared" si="76"/>
        <v>#DIV/0!</v>
      </c>
      <c r="CM65" s="63" t="e">
        <f t="shared" si="77"/>
        <v>#DIV/0!</v>
      </c>
      <c r="CN65" s="73" t="e">
        <f t="shared" si="78"/>
        <v>#DIV/0!</v>
      </c>
      <c r="CO65" s="63" t="e">
        <f t="shared" si="79"/>
        <v>#DIV/0!</v>
      </c>
      <c r="CP65" s="325" t="e">
        <f t="shared" si="80"/>
        <v>#DIV/0!</v>
      </c>
    </row>
    <row r="66" spans="1:94" ht="15" customHeight="1">
      <c r="A66" s="2">
        <v>67</v>
      </c>
      <c r="B66" s="22">
        <f t="shared" si="83"/>
        <v>0</v>
      </c>
      <c r="C66" s="15" t="e">
        <f t="shared" si="33"/>
        <v>#DIV/0!</v>
      </c>
      <c r="D66" s="77" t="e">
        <f t="shared" si="34"/>
        <v>#DIV/0!</v>
      </c>
      <c r="E66" s="16" t="e">
        <f t="shared" si="35"/>
        <v>#DIV/0!</v>
      </c>
      <c r="F66" s="17" t="e">
        <f t="shared" si="36"/>
        <v>#DIV/0!</v>
      </c>
      <c r="G66" s="31" t="e">
        <f t="shared" si="37"/>
        <v>#DIV/0!</v>
      </c>
      <c r="H66" s="20" t="e">
        <f t="shared" si="38"/>
        <v>#DIV/0!</v>
      </c>
      <c r="I66" s="35" t="e">
        <f t="shared" si="84"/>
        <v>#DIV/0!</v>
      </c>
      <c r="J66" s="39" t="e">
        <f t="shared" si="40"/>
        <v>#DIV/0!</v>
      </c>
      <c r="K66" s="310">
        <v>67</v>
      </c>
      <c r="L66" s="23" t="str">
        <f t="shared" si="85"/>
        <v/>
      </c>
      <c r="M66" s="20" t="str">
        <f t="shared" si="86"/>
        <v/>
      </c>
      <c r="N66" s="16" t="str">
        <f t="shared" si="41"/>
        <v/>
      </c>
      <c r="O66" s="17" t="str">
        <f t="shared" si="42"/>
        <v/>
      </c>
      <c r="P66" s="31" t="str">
        <f t="shared" si="43"/>
        <v/>
      </c>
      <c r="Q66" s="20" t="str">
        <f t="shared" si="87"/>
        <v/>
      </c>
      <c r="R66" s="35" t="str">
        <f t="shared" si="88"/>
        <v/>
      </c>
      <c r="S66" s="39" t="str">
        <f t="shared" si="44"/>
        <v/>
      </c>
      <c r="T66" s="310">
        <v>67</v>
      </c>
      <c r="U66" s="23" t="str">
        <f t="shared" si="89"/>
        <v/>
      </c>
      <c r="V66" s="20" t="str">
        <f t="shared" si="90"/>
        <v/>
      </c>
      <c r="W66" s="21" t="str">
        <f t="shared" si="45"/>
        <v/>
      </c>
      <c r="X66" s="17" t="str">
        <f t="shared" si="46"/>
        <v/>
      </c>
      <c r="Y66" s="31" t="str">
        <f t="shared" si="47"/>
        <v/>
      </c>
      <c r="Z66" s="20" t="str">
        <f t="shared" si="91"/>
        <v/>
      </c>
      <c r="AA66" s="35" t="str">
        <f t="shared" si="92"/>
        <v/>
      </c>
      <c r="AB66" s="39" t="str">
        <f t="shared" si="48"/>
        <v/>
      </c>
      <c r="AC66" s="310">
        <v>67</v>
      </c>
      <c r="AD66" s="23" t="str">
        <f t="shared" si="93"/>
        <v/>
      </c>
      <c r="AE66" s="20" t="str">
        <f t="shared" si="94"/>
        <v/>
      </c>
      <c r="AF66" s="21" t="str">
        <f t="shared" si="49"/>
        <v/>
      </c>
      <c r="AG66" s="17" t="str">
        <f t="shared" si="50"/>
        <v/>
      </c>
      <c r="AH66" s="31" t="str">
        <f t="shared" si="51"/>
        <v/>
      </c>
      <c r="AI66" s="20" t="str">
        <f t="shared" si="95"/>
        <v/>
      </c>
      <c r="AJ66" s="35" t="str">
        <f t="shared" si="96"/>
        <v/>
      </c>
      <c r="AK66" s="39" t="str">
        <f t="shared" si="52"/>
        <v/>
      </c>
      <c r="AL66" s="310">
        <v>67</v>
      </c>
      <c r="AM66" s="23" t="str">
        <f t="shared" si="97"/>
        <v/>
      </c>
      <c r="AN66" s="20" t="str">
        <f t="shared" si="98"/>
        <v/>
      </c>
      <c r="AO66" s="21" t="str">
        <f t="shared" si="53"/>
        <v/>
      </c>
      <c r="AP66" s="17" t="str">
        <f t="shared" si="54"/>
        <v/>
      </c>
      <c r="AQ66" s="31" t="str">
        <f t="shared" si="55"/>
        <v/>
      </c>
      <c r="AR66" s="20" t="str">
        <f t="shared" si="99"/>
        <v/>
      </c>
      <c r="AS66" s="35" t="str">
        <f t="shared" si="100"/>
        <v/>
      </c>
      <c r="AT66" s="39" t="str">
        <f t="shared" si="56"/>
        <v/>
      </c>
      <c r="AU66" s="310">
        <v>67</v>
      </c>
      <c r="AV66" s="23" t="str">
        <f t="shared" si="101"/>
        <v/>
      </c>
      <c r="AW66" s="20" t="str">
        <f t="shared" si="102"/>
        <v/>
      </c>
      <c r="AX66" s="21" t="str">
        <f t="shared" si="57"/>
        <v/>
      </c>
      <c r="AY66" s="17" t="str">
        <f t="shared" si="58"/>
        <v/>
      </c>
      <c r="AZ66" s="31" t="str">
        <f t="shared" si="59"/>
        <v/>
      </c>
      <c r="BA66" s="20" t="str">
        <f t="shared" si="103"/>
        <v/>
      </c>
      <c r="BB66" s="35" t="str">
        <f t="shared" si="104"/>
        <v/>
      </c>
      <c r="BC66" s="39" t="str">
        <f t="shared" si="60"/>
        <v/>
      </c>
      <c r="BD66" s="310">
        <v>67</v>
      </c>
      <c r="BE66" s="23" t="str">
        <f t="shared" si="105"/>
        <v/>
      </c>
      <c r="BF66" s="20" t="str">
        <f t="shared" si="106"/>
        <v/>
      </c>
      <c r="BG66" s="21" t="str">
        <f t="shared" si="61"/>
        <v/>
      </c>
      <c r="BH66" s="17" t="str">
        <f t="shared" si="62"/>
        <v/>
      </c>
      <c r="BI66" s="31" t="str">
        <f t="shared" si="63"/>
        <v/>
      </c>
      <c r="BJ66" s="20" t="str">
        <f t="shared" si="107"/>
        <v/>
      </c>
      <c r="BK66" s="35" t="str">
        <f t="shared" si="108"/>
        <v/>
      </c>
      <c r="BL66" s="39" t="str">
        <f t="shared" si="64"/>
        <v/>
      </c>
      <c r="BM66" s="310">
        <v>67</v>
      </c>
      <c r="BN66" s="23" t="str">
        <f t="shared" si="109"/>
        <v/>
      </c>
      <c r="BO66" s="20" t="str">
        <f t="shared" si="110"/>
        <v/>
      </c>
      <c r="BP66" s="21" t="str">
        <f t="shared" si="65"/>
        <v/>
      </c>
      <c r="BQ66" s="17" t="str">
        <f t="shared" si="66"/>
        <v/>
      </c>
      <c r="BR66" s="31" t="str">
        <f t="shared" si="67"/>
        <v/>
      </c>
      <c r="BS66" s="20" t="str">
        <f t="shared" si="111"/>
        <v/>
      </c>
      <c r="BT66" s="35" t="str">
        <f t="shared" si="112"/>
        <v/>
      </c>
      <c r="BU66" s="39" t="str">
        <f t="shared" si="68"/>
        <v/>
      </c>
      <c r="BV66" s="2">
        <v>67</v>
      </c>
      <c r="BX66" s="50">
        <v>67</v>
      </c>
      <c r="BY66" s="63">
        <f t="shared" si="113"/>
        <v>0</v>
      </c>
      <c r="BZ66" s="63" t="e">
        <f t="shared" si="69"/>
        <v>#DIV/0!</v>
      </c>
      <c r="CA66" s="63" t="e">
        <f t="shared" si="70"/>
        <v>#DIV/0!</v>
      </c>
      <c r="CB66" s="64" t="e">
        <f t="shared" si="114"/>
        <v>#DIV/0!</v>
      </c>
      <c r="CC66" s="65" t="e">
        <f t="shared" si="71"/>
        <v>#DIV/0!</v>
      </c>
      <c r="CD66" s="52" t="e">
        <f t="shared" si="72"/>
        <v>#DIV/0!</v>
      </c>
      <c r="CE66" s="13" t="e">
        <f t="shared" si="81"/>
        <v>#DIV/0!</v>
      </c>
      <c r="CF66" s="14" t="e">
        <f t="shared" si="82"/>
        <v>#DIV/0!</v>
      </c>
      <c r="CG66" s="53" t="e">
        <f t="shared" si="73"/>
        <v>#DIV/0!</v>
      </c>
      <c r="CH66" s="12"/>
      <c r="CI66" s="50">
        <v>67</v>
      </c>
      <c r="CJ66" s="63">
        <f t="shared" si="74"/>
        <v>0</v>
      </c>
      <c r="CK66" s="63" t="e">
        <f t="shared" si="75"/>
        <v>#DIV/0!</v>
      </c>
      <c r="CL66" s="63" t="e">
        <f t="shared" si="76"/>
        <v>#DIV/0!</v>
      </c>
      <c r="CM66" s="63" t="e">
        <f t="shared" si="77"/>
        <v>#DIV/0!</v>
      </c>
      <c r="CN66" s="73" t="e">
        <f t="shared" si="78"/>
        <v>#DIV/0!</v>
      </c>
      <c r="CO66" s="63" t="e">
        <f t="shared" si="79"/>
        <v>#DIV/0!</v>
      </c>
      <c r="CP66" s="325" t="e">
        <f t="shared" si="80"/>
        <v>#DIV/0!</v>
      </c>
    </row>
    <row r="67" spans="1:94" ht="15" customHeight="1">
      <c r="A67" s="2">
        <v>68</v>
      </c>
      <c r="B67" s="22">
        <f t="shared" si="83"/>
        <v>0</v>
      </c>
      <c r="C67" s="15" t="e">
        <f t="shared" si="33"/>
        <v>#DIV/0!</v>
      </c>
      <c r="D67" s="77" t="e">
        <f t="shared" si="34"/>
        <v>#DIV/0!</v>
      </c>
      <c r="E67" s="16" t="e">
        <f t="shared" si="35"/>
        <v>#DIV/0!</v>
      </c>
      <c r="F67" s="17" t="e">
        <f t="shared" si="36"/>
        <v>#DIV/0!</v>
      </c>
      <c r="G67" s="31" t="e">
        <f t="shared" si="37"/>
        <v>#DIV/0!</v>
      </c>
      <c r="H67" s="20" t="e">
        <f t="shared" si="38"/>
        <v>#DIV/0!</v>
      </c>
      <c r="I67" s="35" t="e">
        <f t="shared" si="84"/>
        <v>#DIV/0!</v>
      </c>
      <c r="J67" s="39" t="e">
        <f t="shared" si="40"/>
        <v>#DIV/0!</v>
      </c>
      <c r="K67" s="310">
        <v>68</v>
      </c>
      <c r="L67" s="23" t="str">
        <f t="shared" si="85"/>
        <v/>
      </c>
      <c r="M67" s="20" t="str">
        <f t="shared" si="86"/>
        <v/>
      </c>
      <c r="N67" s="16" t="str">
        <f t="shared" si="41"/>
        <v/>
      </c>
      <c r="O67" s="17" t="str">
        <f t="shared" si="42"/>
        <v/>
      </c>
      <c r="P67" s="31" t="str">
        <f t="shared" si="43"/>
        <v/>
      </c>
      <c r="Q67" s="20" t="str">
        <f t="shared" si="87"/>
        <v/>
      </c>
      <c r="R67" s="35" t="str">
        <f t="shared" si="88"/>
        <v/>
      </c>
      <c r="S67" s="39" t="str">
        <f t="shared" si="44"/>
        <v/>
      </c>
      <c r="T67" s="310">
        <v>68</v>
      </c>
      <c r="U67" s="23" t="str">
        <f t="shared" si="89"/>
        <v/>
      </c>
      <c r="V67" s="20" t="str">
        <f t="shared" si="90"/>
        <v/>
      </c>
      <c r="W67" s="21" t="str">
        <f t="shared" si="45"/>
        <v/>
      </c>
      <c r="X67" s="17" t="str">
        <f t="shared" si="46"/>
        <v/>
      </c>
      <c r="Y67" s="31" t="str">
        <f t="shared" si="47"/>
        <v/>
      </c>
      <c r="Z67" s="20" t="str">
        <f t="shared" si="91"/>
        <v/>
      </c>
      <c r="AA67" s="35" t="str">
        <f t="shared" si="92"/>
        <v/>
      </c>
      <c r="AB67" s="39" t="str">
        <f t="shared" si="48"/>
        <v/>
      </c>
      <c r="AC67" s="310">
        <v>68</v>
      </c>
      <c r="AD67" s="23" t="str">
        <f t="shared" si="93"/>
        <v/>
      </c>
      <c r="AE67" s="20" t="str">
        <f t="shared" si="94"/>
        <v/>
      </c>
      <c r="AF67" s="21" t="str">
        <f t="shared" si="49"/>
        <v/>
      </c>
      <c r="AG67" s="17" t="str">
        <f t="shared" si="50"/>
        <v/>
      </c>
      <c r="AH67" s="31" t="str">
        <f t="shared" si="51"/>
        <v/>
      </c>
      <c r="AI67" s="20" t="str">
        <f t="shared" si="95"/>
        <v/>
      </c>
      <c r="AJ67" s="35" t="str">
        <f t="shared" si="96"/>
        <v/>
      </c>
      <c r="AK67" s="39" t="str">
        <f t="shared" si="52"/>
        <v/>
      </c>
      <c r="AL67" s="310">
        <v>68</v>
      </c>
      <c r="AM67" s="23" t="str">
        <f t="shared" si="97"/>
        <v/>
      </c>
      <c r="AN67" s="20" t="str">
        <f t="shared" si="98"/>
        <v/>
      </c>
      <c r="AO67" s="21" t="str">
        <f t="shared" si="53"/>
        <v/>
      </c>
      <c r="AP67" s="17" t="str">
        <f t="shared" si="54"/>
        <v/>
      </c>
      <c r="AQ67" s="31" t="str">
        <f t="shared" si="55"/>
        <v/>
      </c>
      <c r="AR67" s="20" t="str">
        <f t="shared" si="99"/>
        <v/>
      </c>
      <c r="AS67" s="35" t="str">
        <f t="shared" si="100"/>
        <v/>
      </c>
      <c r="AT67" s="39" t="str">
        <f t="shared" si="56"/>
        <v/>
      </c>
      <c r="AU67" s="310">
        <v>68</v>
      </c>
      <c r="AV67" s="23" t="str">
        <f t="shared" si="101"/>
        <v/>
      </c>
      <c r="AW67" s="20" t="str">
        <f t="shared" si="102"/>
        <v/>
      </c>
      <c r="AX67" s="21" t="str">
        <f t="shared" si="57"/>
        <v/>
      </c>
      <c r="AY67" s="17" t="str">
        <f t="shared" si="58"/>
        <v/>
      </c>
      <c r="AZ67" s="31" t="str">
        <f t="shared" si="59"/>
        <v/>
      </c>
      <c r="BA67" s="20" t="str">
        <f t="shared" si="103"/>
        <v/>
      </c>
      <c r="BB67" s="35" t="str">
        <f t="shared" si="104"/>
        <v/>
      </c>
      <c r="BC67" s="39" t="str">
        <f t="shared" si="60"/>
        <v/>
      </c>
      <c r="BD67" s="310">
        <v>68</v>
      </c>
      <c r="BE67" s="23" t="str">
        <f t="shared" si="105"/>
        <v/>
      </c>
      <c r="BF67" s="20" t="str">
        <f t="shared" si="106"/>
        <v/>
      </c>
      <c r="BG67" s="21" t="str">
        <f t="shared" si="61"/>
        <v/>
      </c>
      <c r="BH67" s="17" t="str">
        <f t="shared" si="62"/>
        <v/>
      </c>
      <c r="BI67" s="31" t="str">
        <f t="shared" si="63"/>
        <v/>
      </c>
      <c r="BJ67" s="20" t="str">
        <f t="shared" si="107"/>
        <v/>
      </c>
      <c r="BK67" s="35" t="str">
        <f t="shared" si="108"/>
        <v/>
      </c>
      <c r="BL67" s="39" t="str">
        <f t="shared" si="64"/>
        <v/>
      </c>
      <c r="BM67" s="310">
        <v>68</v>
      </c>
      <c r="BN67" s="23" t="str">
        <f t="shared" si="109"/>
        <v/>
      </c>
      <c r="BO67" s="20" t="str">
        <f t="shared" si="110"/>
        <v/>
      </c>
      <c r="BP67" s="21" t="str">
        <f t="shared" si="65"/>
        <v/>
      </c>
      <c r="BQ67" s="17" t="str">
        <f t="shared" si="66"/>
        <v/>
      </c>
      <c r="BR67" s="31" t="str">
        <f t="shared" si="67"/>
        <v/>
      </c>
      <c r="BS67" s="20" t="str">
        <f t="shared" si="111"/>
        <v/>
      </c>
      <c r="BT67" s="35" t="str">
        <f t="shared" si="112"/>
        <v/>
      </c>
      <c r="BU67" s="39" t="str">
        <f t="shared" si="68"/>
        <v/>
      </c>
      <c r="BV67" s="2">
        <v>68</v>
      </c>
      <c r="BX67" s="50">
        <v>68</v>
      </c>
      <c r="BY67" s="63">
        <f t="shared" si="113"/>
        <v>0</v>
      </c>
      <c r="BZ67" s="63" t="e">
        <f t="shared" si="69"/>
        <v>#DIV/0!</v>
      </c>
      <c r="CA67" s="63" t="e">
        <f t="shared" si="70"/>
        <v>#DIV/0!</v>
      </c>
      <c r="CB67" s="64" t="e">
        <f t="shared" si="114"/>
        <v>#DIV/0!</v>
      </c>
      <c r="CC67" s="65" t="e">
        <f t="shared" si="71"/>
        <v>#DIV/0!</v>
      </c>
      <c r="CD67" s="52" t="e">
        <f t="shared" si="72"/>
        <v>#DIV/0!</v>
      </c>
      <c r="CE67" s="13" t="e">
        <f t="shared" si="81"/>
        <v>#DIV/0!</v>
      </c>
      <c r="CF67" s="14" t="e">
        <f t="shared" si="82"/>
        <v>#DIV/0!</v>
      </c>
      <c r="CG67" s="53" t="e">
        <f t="shared" si="73"/>
        <v>#DIV/0!</v>
      </c>
      <c r="CH67" s="12"/>
      <c r="CI67" s="50">
        <v>68</v>
      </c>
      <c r="CJ67" s="63">
        <f t="shared" si="74"/>
        <v>0</v>
      </c>
      <c r="CK67" s="63" t="e">
        <f t="shared" si="75"/>
        <v>#DIV/0!</v>
      </c>
      <c r="CL67" s="63" t="e">
        <f t="shared" si="76"/>
        <v>#DIV/0!</v>
      </c>
      <c r="CM67" s="63" t="e">
        <f t="shared" si="77"/>
        <v>#DIV/0!</v>
      </c>
      <c r="CN67" s="73" t="e">
        <f t="shared" si="78"/>
        <v>#DIV/0!</v>
      </c>
      <c r="CO67" s="63" t="e">
        <f t="shared" si="79"/>
        <v>#DIV/0!</v>
      </c>
      <c r="CP67" s="325" t="e">
        <f t="shared" si="80"/>
        <v>#DIV/0!</v>
      </c>
    </row>
    <row r="68" spans="1:94" ht="15" customHeight="1">
      <c r="A68" s="2">
        <v>69</v>
      </c>
      <c r="B68" s="22">
        <f t="shared" si="83"/>
        <v>0</v>
      </c>
      <c r="C68" s="15" t="e">
        <f t="shared" si="33"/>
        <v>#DIV/0!</v>
      </c>
      <c r="D68" s="77" t="e">
        <f t="shared" si="34"/>
        <v>#DIV/0!</v>
      </c>
      <c r="E68" s="16" t="e">
        <f t="shared" si="35"/>
        <v>#DIV/0!</v>
      </c>
      <c r="F68" s="17" t="e">
        <f t="shared" si="36"/>
        <v>#DIV/0!</v>
      </c>
      <c r="G68" s="31" t="e">
        <f t="shared" si="37"/>
        <v>#DIV/0!</v>
      </c>
      <c r="H68" s="20" t="e">
        <f t="shared" si="38"/>
        <v>#DIV/0!</v>
      </c>
      <c r="I68" s="35" t="e">
        <f t="shared" si="84"/>
        <v>#DIV/0!</v>
      </c>
      <c r="J68" s="39" t="e">
        <f t="shared" si="40"/>
        <v>#DIV/0!</v>
      </c>
      <c r="K68" s="310">
        <v>69</v>
      </c>
      <c r="L68" s="23" t="str">
        <f t="shared" si="85"/>
        <v/>
      </c>
      <c r="M68" s="20" t="str">
        <f t="shared" si="86"/>
        <v/>
      </c>
      <c r="N68" s="16" t="str">
        <f t="shared" si="41"/>
        <v/>
      </c>
      <c r="O68" s="17" t="str">
        <f t="shared" si="42"/>
        <v/>
      </c>
      <c r="P68" s="31" t="str">
        <f t="shared" si="43"/>
        <v/>
      </c>
      <c r="Q68" s="20" t="str">
        <f t="shared" si="87"/>
        <v/>
      </c>
      <c r="R68" s="35" t="str">
        <f t="shared" si="88"/>
        <v/>
      </c>
      <c r="S68" s="39" t="str">
        <f t="shared" si="44"/>
        <v/>
      </c>
      <c r="T68" s="310">
        <v>69</v>
      </c>
      <c r="U68" s="23" t="str">
        <f t="shared" si="89"/>
        <v/>
      </c>
      <c r="V68" s="20" t="str">
        <f t="shared" si="90"/>
        <v/>
      </c>
      <c r="W68" s="21" t="str">
        <f t="shared" si="45"/>
        <v/>
      </c>
      <c r="X68" s="17" t="str">
        <f t="shared" si="46"/>
        <v/>
      </c>
      <c r="Y68" s="31" t="str">
        <f t="shared" si="47"/>
        <v/>
      </c>
      <c r="Z68" s="20" t="str">
        <f t="shared" si="91"/>
        <v/>
      </c>
      <c r="AA68" s="35" t="str">
        <f t="shared" si="92"/>
        <v/>
      </c>
      <c r="AB68" s="39" t="str">
        <f t="shared" si="48"/>
        <v/>
      </c>
      <c r="AC68" s="310">
        <v>69</v>
      </c>
      <c r="AD68" s="23" t="str">
        <f t="shared" si="93"/>
        <v/>
      </c>
      <c r="AE68" s="20" t="str">
        <f t="shared" si="94"/>
        <v/>
      </c>
      <c r="AF68" s="21" t="str">
        <f t="shared" si="49"/>
        <v/>
      </c>
      <c r="AG68" s="17" t="str">
        <f t="shared" si="50"/>
        <v/>
      </c>
      <c r="AH68" s="31" t="str">
        <f t="shared" si="51"/>
        <v/>
      </c>
      <c r="AI68" s="20" t="str">
        <f t="shared" si="95"/>
        <v/>
      </c>
      <c r="AJ68" s="35" t="str">
        <f t="shared" si="96"/>
        <v/>
      </c>
      <c r="AK68" s="39" t="str">
        <f t="shared" si="52"/>
        <v/>
      </c>
      <c r="AL68" s="310">
        <v>69</v>
      </c>
      <c r="AM68" s="23" t="str">
        <f t="shared" si="97"/>
        <v/>
      </c>
      <c r="AN68" s="20" t="str">
        <f t="shared" si="98"/>
        <v/>
      </c>
      <c r="AO68" s="21" t="str">
        <f t="shared" si="53"/>
        <v/>
      </c>
      <c r="AP68" s="17" t="str">
        <f t="shared" si="54"/>
        <v/>
      </c>
      <c r="AQ68" s="31" t="str">
        <f t="shared" si="55"/>
        <v/>
      </c>
      <c r="AR68" s="20" t="str">
        <f t="shared" si="99"/>
        <v/>
      </c>
      <c r="AS68" s="35" t="str">
        <f t="shared" si="100"/>
        <v/>
      </c>
      <c r="AT68" s="39" t="str">
        <f t="shared" si="56"/>
        <v/>
      </c>
      <c r="AU68" s="310">
        <v>69</v>
      </c>
      <c r="AV68" s="23" t="str">
        <f t="shared" si="101"/>
        <v/>
      </c>
      <c r="AW68" s="20" t="str">
        <f t="shared" si="102"/>
        <v/>
      </c>
      <c r="AX68" s="21" t="str">
        <f t="shared" si="57"/>
        <v/>
      </c>
      <c r="AY68" s="17" t="str">
        <f t="shared" si="58"/>
        <v/>
      </c>
      <c r="AZ68" s="31" t="str">
        <f t="shared" si="59"/>
        <v/>
      </c>
      <c r="BA68" s="20" t="str">
        <f t="shared" si="103"/>
        <v/>
      </c>
      <c r="BB68" s="35" t="str">
        <f t="shared" si="104"/>
        <v/>
      </c>
      <c r="BC68" s="39" t="str">
        <f t="shared" si="60"/>
        <v/>
      </c>
      <c r="BD68" s="310">
        <v>69</v>
      </c>
      <c r="BE68" s="23" t="str">
        <f t="shared" si="105"/>
        <v/>
      </c>
      <c r="BF68" s="20" t="str">
        <f t="shared" si="106"/>
        <v/>
      </c>
      <c r="BG68" s="21" t="str">
        <f t="shared" si="61"/>
        <v/>
      </c>
      <c r="BH68" s="17" t="str">
        <f t="shared" si="62"/>
        <v/>
      </c>
      <c r="BI68" s="31" t="str">
        <f t="shared" si="63"/>
        <v/>
      </c>
      <c r="BJ68" s="20" t="str">
        <f t="shared" si="107"/>
        <v/>
      </c>
      <c r="BK68" s="35" t="str">
        <f t="shared" si="108"/>
        <v/>
      </c>
      <c r="BL68" s="39" t="str">
        <f t="shared" si="64"/>
        <v/>
      </c>
      <c r="BM68" s="310">
        <v>69</v>
      </c>
      <c r="BN68" s="23" t="str">
        <f t="shared" si="109"/>
        <v/>
      </c>
      <c r="BO68" s="20" t="str">
        <f t="shared" si="110"/>
        <v/>
      </c>
      <c r="BP68" s="21" t="str">
        <f t="shared" si="65"/>
        <v/>
      </c>
      <c r="BQ68" s="17" t="str">
        <f t="shared" si="66"/>
        <v/>
      </c>
      <c r="BR68" s="31" t="str">
        <f t="shared" si="67"/>
        <v/>
      </c>
      <c r="BS68" s="20" t="str">
        <f t="shared" si="111"/>
        <v/>
      </c>
      <c r="BT68" s="35" t="str">
        <f t="shared" si="112"/>
        <v/>
      </c>
      <c r="BU68" s="39" t="str">
        <f t="shared" si="68"/>
        <v/>
      </c>
      <c r="BV68" s="2">
        <v>69</v>
      </c>
      <c r="BX68" s="50">
        <v>69</v>
      </c>
      <c r="BY68" s="63">
        <f t="shared" si="113"/>
        <v>0</v>
      </c>
      <c r="BZ68" s="63" t="e">
        <f t="shared" si="69"/>
        <v>#DIV/0!</v>
      </c>
      <c r="CA68" s="63" t="e">
        <f t="shared" si="70"/>
        <v>#DIV/0!</v>
      </c>
      <c r="CB68" s="64" t="e">
        <f t="shared" si="114"/>
        <v>#DIV/0!</v>
      </c>
      <c r="CC68" s="65" t="e">
        <f t="shared" si="71"/>
        <v>#DIV/0!</v>
      </c>
      <c r="CD68" s="52" t="e">
        <f t="shared" si="72"/>
        <v>#DIV/0!</v>
      </c>
      <c r="CE68" s="13" t="e">
        <f t="shared" si="81"/>
        <v>#DIV/0!</v>
      </c>
      <c r="CF68" s="14" t="e">
        <f t="shared" si="82"/>
        <v>#DIV/0!</v>
      </c>
      <c r="CG68" s="53" t="e">
        <f t="shared" si="73"/>
        <v>#DIV/0!</v>
      </c>
      <c r="CH68" s="12"/>
      <c r="CI68" s="50">
        <v>69</v>
      </c>
      <c r="CJ68" s="63">
        <f t="shared" si="74"/>
        <v>0</v>
      </c>
      <c r="CK68" s="63" t="e">
        <f t="shared" si="75"/>
        <v>#DIV/0!</v>
      </c>
      <c r="CL68" s="63" t="e">
        <f t="shared" si="76"/>
        <v>#DIV/0!</v>
      </c>
      <c r="CM68" s="63" t="e">
        <f t="shared" si="77"/>
        <v>#DIV/0!</v>
      </c>
      <c r="CN68" s="73" t="e">
        <f t="shared" si="78"/>
        <v>#DIV/0!</v>
      </c>
      <c r="CO68" s="63" t="e">
        <f t="shared" si="79"/>
        <v>#DIV/0!</v>
      </c>
      <c r="CP68" s="325" t="e">
        <f t="shared" si="80"/>
        <v>#DIV/0!</v>
      </c>
    </row>
    <row r="69" spans="1:94" ht="15" customHeight="1" thickBot="1">
      <c r="A69" s="3">
        <v>70</v>
      </c>
      <c r="B69" s="24">
        <f t="shared" si="83"/>
        <v>0</v>
      </c>
      <c r="C69" s="42" t="e">
        <f t="shared" si="33"/>
        <v>#DIV/0!</v>
      </c>
      <c r="D69" s="205" t="e">
        <f t="shared" si="34"/>
        <v>#DIV/0!</v>
      </c>
      <c r="E69" s="206" t="e">
        <f t="shared" si="35"/>
        <v>#DIV/0!</v>
      </c>
      <c r="F69" s="43" t="e">
        <f t="shared" si="36"/>
        <v>#DIV/0!</v>
      </c>
      <c r="G69" s="191" t="e">
        <f t="shared" si="37"/>
        <v>#DIV/0!</v>
      </c>
      <c r="H69" s="25" t="e">
        <f t="shared" si="38"/>
        <v>#DIV/0!</v>
      </c>
      <c r="I69" s="34" t="e">
        <f t="shared" si="84"/>
        <v>#DIV/0!</v>
      </c>
      <c r="J69" s="192" t="e">
        <f t="shared" si="40"/>
        <v>#DIV/0!</v>
      </c>
      <c r="K69" s="310">
        <v>70</v>
      </c>
      <c r="L69" s="28" t="str">
        <f t="shared" si="85"/>
        <v/>
      </c>
      <c r="M69" s="25" t="str">
        <f t="shared" si="86"/>
        <v/>
      </c>
      <c r="N69" s="206" t="str">
        <f t="shared" si="41"/>
        <v/>
      </c>
      <c r="O69" s="43" t="str">
        <f t="shared" si="42"/>
        <v/>
      </c>
      <c r="P69" s="191" t="str">
        <f t="shared" si="43"/>
        <v/>
      </c>
      <c r="Q69" s="25" t="str">
        <f t="shared" si="87"/>
        <v/>
      </c>
      <c r="R69" s="34" t="str">
        <f t="shared" si="88"/>
        <v/>
      </c>
      <c r="S69" s="192" t="str">
        <f t="shared" si="44"/>
        <v/>
      </c>
      <c r="T69" s="310">
        <v>70</v>
      </c>
      <c r="U69" s="28" t="str">
        <f t="shared" si="89"/>
        <v/>
      </c>
      <c r="V69" s="25" t="str">
        <f t="shared" si="90"/>
        <v/>
      </c>
      <c r="W69" s="26" t="str">
        <f t="shared" si="45"/>
        <v/>
      </c>
      <c r="X69" s="43" t="str">
        <f t="shared" si="46"/>
        <v/>
      </c>
      <c r="Y69" s="191" t="str">
        <f t="shared" si="47"/>
        <v/>
      </c>
      <c r="Z69" s="25" t="str">
        <f t="shared" si="91"/>
        <v/>
      </c>
      <c r="AA69" s="34" t="str">
        <f t="shared" si="92"/>
        <v/>
      </c>
      <c r="AB69" s="192" t="str">
        <f t="shared" si="48"/>
        <v/>
      </c>
      <c r="AC69" s="310">
        <v>70</v>
      </c>
      <c r="AD69" s="28" t="str">
        <f t="shared" si="93"/>
        <v/>
      </c>
      <c r="AE69" s="25" t="str">
        <f t="shared" si="94"/>
        <v/>
      </c>
      <c r="AF69" s="26" t="str">
        <f t="shared" si="49"/>
        <v/>
      </c>
      <c r="AG69" s="43" t="str">
        <f t="shared" si="50"/>
        <v/>
      </c>
      <c r="AH69" s="191" t="str">
        <f t="shared" si="51"/>
        <v/>
      </c>
      <c r="AI69" s="25" t="str">
        <f t="shared" si="95"/>
        <v/>
      </c>
      <c r="AJ69" s="34" t="str">
        <f t="shared" si="96"/>
        <v/>
      </c>
      <c r="AK69" s="192" t="str">
        <f t="shared" si="52"/>
        <v/>
      </c>
      <c r="AL69" s="310">
        <v>70</v>
      </c>
      <c r="AM69" s="28" t="str">
        <f t="shared" si="97"/>
        <v/>
      </c>
      <c r="AN69" s="25" t="str">
        <f t="shared" si="98"/>
        <v/>
      </c>
      <c r="AO69" s="26" t="str">
        <f t="shared" si="53"/>
        <v/>
      </c>
      <c r="AP69" s="43" t="str">
        <f t="shared" si="54"/>
        <v/>
      </c>
      <c r="AQ69" s="191" t="str">
        <f t="shared" si="55"/>
        <v/>
      </c>
      <c r="AR69" s="25" t="str">
        <f t="shared" si="99"/>
        <v/>
      </c>
      <c r="AS69" s="34" t="str">
        <f t="shared" si="100"/>
        <v/>
      </c>
      <c r="AT69" s="192" t="str">
        <f t="shared" si="56"/>
        <v/>
      </c>
      <c r="AU69" s="310">
        <v>70</v>
      </c>
      <c r="AV69" s="28" t="str">
        <f t="shared" si="101"/>
        <v/>
      </c>
      <c r="AW69" s="25" t="str">
        <f t="shared" si="102"/>
        <v/>
      </c>
      <c r="AX69" s="26" t="str">
        <f t="shared" si="57"/>
        <v/>
      </c>
      <c r="AY69" s="43" t="str">
        <f t="shared" si="58"/>
        <v/>
      </c>
      <c r="AZ69" s="191" t="str">
        <f t="shared" si="59"/>
        <v/>
      </c>
      <c r="BA69" s="25" t="str">
        <f t="shared" si="103"/>
        <v/>
      </c>
      <c r="BB69" s="34" t="str">
        <f t="shared" si="104"/>
        <v/>
      </c>
      <c r="BC69" s="192" t="str">
        <f t="shared" si="60"/>
        <v/>
      </c>
      <c r="BD69" s="310">
        <v>70</v>
      </c>
      <c r="BE69" s="28" t="str">
        <f t="shared" si="105"/>
        <v/>
      </c>
      <c r="BF69" s="25" t="str">
        <f t="shared" si="106"/>
        <v/>
      </c>
      <c r="BG69" s="26" t="str">
        <f t="shared" si="61"/>
        <v/>
      </c>
      <c r="BH69" s="43" t="str">
        <f t="shared" si="62"/>
        <v/>
      </c>
      <c r="BI69" s="191" t="str">
        <f t="shared" si="63"/>
        <v/>
      </c>
      <c r="BJ69" s="25" t="str">
        <f t="shared" si="107"/>
        <v/>
      </c>
      <c r="BK69" s="34" t="str">
        <f t="shared" si="108"/>
        <v/>
      </c>
      <c r="BL69" s="192" t="str">
        <f t="shared" si="64"/>
        <v/>
      </c>
      <c r="BM69" s="310">
        <v>70</v>
      </c>
      <c r="BN69" s="28" t="str">
        <f t="shared" si="109"/>
        <v/>
      </c>
      <c r="BO69" s="25" t="str">
        <f t="shared" si="110"/>
        <v/>
      </c>
      <c r="BP69" s="26" t="str">
        <f t="shared" si="65"/>
        <v/>
      </c>
      <c r="BQ69" s="43" t="str">
        <f t="shared" si="66"/>
        <v/>
      </c>
      <c r="BR69" s="191" t="str">
        <f t="shared" si="67"/>
        <v/>
      </c>
      <c r="BS69" s="25" t="str">
        <f t="shared" si="111"/>
        <v/>
      </c>
      <c r="BT69" s="34" t="str">
        <f t="shared" si="112"/>
        <v/>
      </c>
      <c r="BU69" s="192" t="str">
        <f t="shared" si="68"/>
        <v/>
      </c>
      <c r="BV69" s="3">
        <v>70</v>
      </c>
      <c r="BX69" s="51">
        <v>70</v>
      </c>
      <c r="BY69" s="69">
        <f t="shared" si="113"/>
        <v>0</v>
      </c>
      <c r="BZ69" s="312" t="e">
        <f t="shared" si="69"/>
        <v>#DIV/0!</v>
      </c>
      <c r="CA69" s="69" t="e">
        <f t="shared" si="70"/>
        <v>#DIV/0!</v>
      </c>
      <c r="CB69" s="70" t="e">
        <f t="shared" si="114"/>
        <v>#DIV/0!</v>
      </c>
      <c r="CC69" s="71" t="e">
        <f t="shared" si="71"/>
        <v>#DIV/0!</v>
      </c>
      <c r="CD69" s="54" t="e">
        <f t="shared" si="72"/>
        <v>#DIV/0!</v>
      </c>
      <c r="CE69" s="197" t="e">
        <f t="shared" si="81"/>
        <v>#DIV/0!</v>
      </c>
      <c r="CF69" s="198" t="e">
        <f t="shared" si="82"/>
        <v>#DIV/0!</v>
      </c>
      <c r="CG69" s="57" t="e">
        <f t="shared" si="73"/>
        <v>#DIV/0!</v>
      </c>
      <c r="CH69" s="12"/>
      <c r="CI69" s="51">
        <v>70</v>
      </c>
      <c r="CJ69" s="69">
        <f t="shared" si="74"/>
        <v>0</v>
      </c>
      <c r="CK69" s="69" t="e">
        <f t="shared" si="75"/>
        <v>#DIV/0!</v>
      </c>
      <c r="CL69" s="69" t="e">
        <f t="shared" si="76"/>
        <v>#DIV/0!</v>
      </c>
      <c r="CM69" s="69" t="e">
        <f t="shared" si="77"/>
        <v>#DIV/0!</v>
      </c>
      <c r="CN69" s="75" t="e">
        <f t="shared" si="78"/>
        <v>#DIV/0!</v>
      </c>
      <c r="CO69" s="69" t="e">
        <f t="shared" si="79"/>
        <v>#DIV/0!</v>
      </c>
      <c r="CP69" s="327" t="e">
        <f t="shared" si="80"/>
        <v>#DIV/0!</v>
      </c>
    </row>
    <row r="70" spans="1:94" ht="15" customHeight="1">
      <c r="A70" s="6">
        <v>71</v>
      </c>
      <c r="B70" s="18">
        <f t="shared" si="83"/>
        <v>0</v>
      </c>
      <c r="C70" s="15" t="e">
        <f t="shared" si="33"/>
        <v>#DIV/0!</v>
      </c>
      <c r="D70" s="77" t="e">
        <f t="shared" si="34"/>
        <v>#DIV/0!</v>
      </c>
      <c r="E70" s="16" t="e">
        <f t="shared" si="35"/>
        <v>#DIV/0!</v>
      </c>
      <c r="F70" s="17" t="e">
        <f t="shared" si="36"/>
        <v>#DIV/0!</v>
      </c>
      <c r="G70" s="31" t="e">
        <f t="shared" si="37"/>
        <v>#DIV/0!</v>
      </c>
      <c r="H70" s="15" t="e">
        <f t="shared" si="38"/>
        <v>#DIV/0!</v>
      </c>
      <c r="I70" s="32" t="e">
        <f t="shared" si="84"/>
        <v>#DIV/0!</v>
      </c>
      <c r="J70" s="29" t="e">
        <f t="shared" si="40"/>
        <v>#DIV/0!</v>
      </c>
      <c r="K70" s="310">
        <v>71</v>
      </c>
      <c r="L70" s="19" t="str">
        <f t="shared" si="85"/>
        <v/>
      </c>
      <c r="M70" s="15" t="str">
        <f t="shared" si="86"/>
        <v/>
      </c>
      <c r="N70" s="16" t="str">
        <f t="shared" si="41"/>
        <v/>
      </c>
      <c r="O70" s="17" t="str">
        <f t="shared" si="42"/>
        <v/>
      </c>
      <c r="P70" s="31" t="str">
        <f t="shared" si="43"/>
        <v/>
      </c>
      <c r="Q70" s="15" t="str">
        <f t="shared" si="87"/>
        <v/>
      </c>
      <c r="R70" s="32" t="str">
        <f t="shared" si="88"/>
        <v/>
      </c>
      <c r="S70" s="29" t="str">
        <f t="shared" si="44"/>
        <v/>
      </c>
      <c r="T70" s="310">
        <v>71</v>
      </c>
      <c r="U70" s="19" t="str">
        <f t="shared" si="89"/>
        <v/>
      </c>
      <c r="V70" s="15" t="str">
        <f t="shared" si="90"/>
        <v/>
      </c>
      <c r="W70" s="16" t="str">
        <f t="shared" si="45"/>
        <v/>
      </c>
      <c r="X70" s="17" t="str">
        <f t="shared" si="46"/>
        <v/>
      </c>
      <c r="Y70" s="31" t="str">
        <f t="shared" si="47"/>
        <v/>
      </c>
      <c r="Z70" s="15" t="str">
        <f t="shared" si="91"/>
        <v/>
      </c>
      <c r="AA70" s="32" t="str">
        <f t="shared" si="92"/>
        <v/>
      </c>
      <c r="AB70" s="29" t="str">
        <f t="shared" si="48"/>
        <v/>
      </c>
      <c r="AC70" s="310">
        <v>71</v>
      </c>
      <c r="AD70" s="19" t="str">
        <f t="shared" si="93"/>
        <v/>
      </c>
      <c r="AE70" s="15" t="str">
        <f t="shared" si="94"/>
        <v/>
      </c>
      <c r="AF70" s="16" t="str">
        <f t="shared" si="49"/>
        <v/>
      </c>
      <c r="AG70" s="17" t="str">
        <f t="shared" si="50"/>
        <v/>
      </c>
      <c r="AH70" s="31" t="str">
        <f t="shared" si="51"/>
        <v/>
      </c>
      <c r="AI70" s="15" t="str">
        <f t="shared" si="95"/>
        <v/>
      </c>
      <c r="AJ70" s="32" t="str">
        <f t="shared" si="96"/>
        <v/>
      </c>
      <c r="AK70" s="29" t="str">
        <f t="shared" si="52"/>
        <v/>
      </c>
      <c r="AL70" s="310">
        <v>71</v>
      </c>
      <c r="AM70" s="19" t="str">
        <f t="shared" si="97"/>
        <v/>
      </c>
      <c r="AN70" s="15" t="str">
        <f t="shared" si="98"/>
        <v/>
      </c>
      <c r="AO70" s="16" t="str">
        <f t="shared" si="53"/>
        <v/>
      </c>
      <c r="AP70" s="17" t="str">
        <f t="shared" si="54"/>
        <v/>
      </c>
      <c r="AQ70" s="31" t="str">
        <f t="shared" si="55"/>
        <v/>
      </c>
      <c r="AR70" s="15" t="str">
        <f t="shared" si="99"/>
        <v/>
      </c>
      <c r="AS70" s="32" t="str">
        <f t="shared" si="100"/>
        <v/>
      </c>
      <c r="AT70" s="29" t="str">
        <f t="shared" si="56"/>
        <v/>
      </c>
      <c r="AU70" s="310">
        <v>71</v>
      </c>
      <c r="AV70" s="19" t="str">
        <f t="shared" si="101"/>
        <v/>
      </c>
      <c r="AW70" s="15" t="str">
        <f t="shared" si="102"/>
        <v/>
      </c>
      <c r="AX70" s="16" t="str">
        <f t="shared" si="57"/>
        <v/>
      </c>
      <c r="AY70" s="17" t="str">
        <f t="shared" si="58"/>
        <v/>
      </c>
      <c r="AZ70" s="31" t="str">
        <f t="shared" si="59"/>
        <v/>
      </c>
      <c r="BA70" s="15" t="str">
        <f t="shared" si="103"/>
        <v/>
      </c>
      <c r="BB70" s="32" t="str">
        <f t="shared" si="104"/>
        <v/>
      </c>
      <c r="BC70" s="29" t="str">
        <f t="shared" si="60"/>
        <v/>
      </c>
      <c r="BD70" s="310">
        <v>71</v>
      </c>
      <c r="BE70" s="19" t="str">
        <f t="shared" si="105"/>
        <v/>
      </c>
      <c r="BF70" s="15" t="str">
        <f t="shared" si="106"/>
        <v/>
      </c>
      <c r="BG70" s="16" t="str">
        <f t="shared" si="61"/>
        <v/>
      </c>
      <c r="BH70" s="17" t="str">
        <f t="shared" si="62"/>
        <v/>
      </c>
      <c r="BI70" s="31" t="str">
        <f t="shared" si="63"/>
        <v/>
      </c>
      <c r="BJ70" s="15" t="str">
        <f t="shared" si="107"/>
        <v/>
      </c>
      <c r="BK70" s="32" t="str">
        <f t="shared" si="108"/>
        <v/>
      </c>
      <c r="BL70" s="29" t="str">
        <f t="shared" si="64"/>
        <v/>
      </c>
      <c r="BM70" s="310">
        <v>71</v>
      </c>
      <c r="BN70" s="19" t="str">
        <f t="shared" si="109"/>
        <v/>
      </c>
      <c r="BO70" s="15" t="str">
        <f t="shared" si="110"/>
        <v/>
      </c>
      <c r="BP70" s="16" t="str">
        <f t="shared" si="65"/>
        <v/>
      </c>
      <c r="BQ70" s="17" t="str">
        <f t="shared" si="66"/>
        <v/>
      </c>
      <c r="BR70" s="31" t="str">
        <f t="shared" si="67"/>
        <v/>
      </c>
      <c r="BS70" s="15" t="str">
        <f t="shared" si="111"/>
        <v/>
      </c>
      <c r="BT70" s="32" t="str">
        <f t="shared" si="112"/>
        <v/>
      </c>
      <c r="BU70" s="29" t="str">
        <f t="shared" si="68"/>
        <v/>
      </c>
      <c r="BV70" s="6">
        <v>71</v>
      </c>
      <c r="BX70" s="49">
        <v>71</v>
      </c>
      <c r="BY70" s="60">
        <f t="shared" si="113"/>
        <v>0</v>
      </c>
      <c r="BZ70" s="311" t="e">
        <f t="shared" si="69"/>
        <v>#DIV/0!</v>
      </c>
      <c r="CA70" s="60" t="e">
        <f t="shared" si="70"/>
        <v>#DIV/0!</v>
      </c>
      <c r="CB70" s="61" t="e">
        <f t="shared" si="114"/>
        <v>#DIV/0!</v>
      </c>
      <c r="CC70" s="62" t="e">
        <f t="shared" si="71"/>
        <v>#DIV/0!</v>
      </c>
      <c r="CD70" s="209" t="e">
        <f t="shared" si="72"/>
        <v>#DIV/0!</v>
      </c>
      <c r="CE70" s="193" t="e">
        <f t="shared" si="81"/>
        <v>#DIV/0!</v>
      </c>
      <c r="CF70" s="194" t="e">
        <f t="shared" si="82"/>
        <v>#DIV/0!</v>
      </c>
      <c r="CG70" s="215" t="e">
        <f t="shared" si="73"/>
        <v>#DIV/0!</v>
      </c>
      <c r="CH70" s="12"/>
      <c r="CI70" s="49">
        <v>71</v>
      </c>
      <c r="CJ70" s="60">
        <f t="shared" si="74"/>
        <v>0</v>
      </c>
      <c r="CK70" s="60" t="e">
        <f t="shared" si="75"/>
        <v>#DIV/0!</v>
      </c>
      <c r="CL70" s="60" t="e">
        <f t="shared" si="76"/>
        <v>#DIV/0!</v>
      </c>
      <c r="CM70" s="60" t="e">
        <f t="shared" si="77"/>
        <v>#DIV/0!</v>
      </c>
      <c r="CN70" s="72" t="e">
        <f t="shared" si="78"/>
        <v>#DIV/0!</v>
      </c>
      <c r="CO70" s="60" t="e">
        <f t="shared" si="79"/>
        <v>#DIV/0!</v>
      </c>
      <c r="CP70" s="324" t="e">
        <f t="shared" si="80"/>
        <v>#DIV/0!</v>
      </c>
    </row>
    <row r="71" spans="1:94" ht="15" customHeight="1">
      <c r="A71" s="1">
        <v>72</v>
      </c>
      <c r="B71" s="22">
        <f t="shared" si="83"/>
        <v>0</v>
      </c>
      <c r="C71" s="15" t="e">
        <f t="shared" si="33"/>
        <v>#DIV/0!</v>
      </c>
      <c r="D71" s="77" t="e">
        <f t="shared" si="34"/>
        <v>#DIV/0!</v>
      </c>
      <c r="E71" s="16" t="e">
        <f t="shared" si="35"/>
        <v>#DIV/0!</v>
      </c>
      <c r="F71" s="17" t="e">
        <f t="shared" si="36"/>
        <v>#DIV/0!</v>
      </c>
      <c r="G71" s="31" t="e">
        <f t="shared" si="37"/>
        <v>#DIV/0!</v>
      </c>
      <c r="H71" s="20" t="e">
        <f t="shared" si="38"/>
        <v>#DIV/0!</v>
      </c>
      <c r="I71" s="35" t="e">
        <f t="shared" si="84"/>
        <v>#DIV/0!</v>
      </c>
      <c r="J71" s="29" t="e">
        <f t="shared" si="40"/>
        <v>#DIV/0!</v>
      </c>
      <c r="K71" s="310">
        <v>72</v>
      </c>
      <c r="L71" s="23" t="str">
        <f t="shared" si="85"/>
        <v/>
      </c>
      <c r="M71" s="20" t="str">
        <f t="shared" si="86"/>
        <v/>
      </c>
      <c r="N71" s="16" t="str">
        <f t="shared" si="41"/>
        <v/>
      </c>
      <c r="O71" s="17" t="str">
        <f t="shared" si="42"/>
        <v/>
      </c>
      <c r="P71" s="31" t="str">
        <f t="shared" si="43"/>
        <v/>
      </c>
      <c r="Q71" s="20" t="str">
        <f t="shared" si="87"/>
        <v/>
      </c>
      <c r="R71" s="35" t="str">
        <f t="shared" si="88"/>
        <v/>
      </c>
      <c r="S71" s="29" t="str">
        <f t="shared" si="44"/>
        <v/>
      </c>
      <c r="T71" s="310">
        <v>72</v>
      </c>
      <c r="U71" s="23" t="str">
        <f t="shared" si="89"/>
        <v/>
      </c>
      <c r="V71" s="20" t="str">
        <f t="shared" si="90"/>
        <v/>
      </c>
      <c r="W71" s="21" t="str">
        <f t="shared" si="45"/>
        <v/>
      </c>
      <c r="X71" s="17" t="str">
        <f t="shared" si="46"/>
        <v/>
      </c>
      <c r="Y71" s="31" t="str">
        <f t="shared" si="47"/>
        <v/>
      </c>
      <c r="Z71" s="20" t="str">
        <f t="shared" si="91"/>
        <v/>
      </c>
      <c r="AA71" s="35" t="str">
        <f t="shared" si="92"/>
        <v/>
      </c>
      <c r="AB71" s="29" t="str">
        <f t="shared" si="48"/>
        <v/>
      </c>
      <c r="AC71" s="310">
        <v>72</v>
      </c>
      <c r="AD71" s="23" t="str">
        <f t="shared" si="93"/>
        <v/>
      </c>
      <c r="AE71" s="20" t="str">
        <f t="shared" si="94"/>
        <v/>
      </c>
      <c r="AF71" s="21" t="str">
        <f t="shared" si="49"/>
        <v/>
      </c>
      <c r="AG71" s="17" t="str">
        <f t="shared" si="50"/>
        <v/>
      </c>
      <c r="AH71" s="31" t="str">
        <f t="shared" si="51"/>
        <v/>
      </c>
      <c r="AI71" s="20" t="str">
        <f t="shared" si="95"/>
        <v/>
      </c>
      <c r="AJ71" s="35" t="str">
        <f t="shared" si="96"/>
        <v/>
      </c>
      <c r="AK71" s="29" t="str">
        <f t="shared" si="52"/>
        <v/>
      </c>
      <c r="AL71" s="310">
        <v>72</v>
      </c>
      <c r="AM71" s="23" t="str">
        <f t="shared" si="97"/>
        <v/>
      </c>
      <c r="AN71" s="20" t="str">
        <f t="shared" si="98"/>
        <v/>
      </c>
      <c r="AO71" s="21" t="str">
        <f t="shared" si="53"/>
        <v/>
      </c>
      <c r="AP71" s="17" t="str">
        <f t="shared" si="54"/>
        <v/>
      </c>
      <c r="AQ71" s="31" t="str">
        <f t="shared" si="55"/>
        <v/>
      </c>
      <c r="AR71" s="20" t="str">
        <f t="shared" si="99"/>
        <v/>
      </c>
      <c r="AS71" s="35" t="str">
        <f t="shared" si="100"/>
        <v/>
      </c>
      <c r="AT71" s="29" t="str">
        <f t="shared" si="56"/>
        <v/>
      </c>
      <c r="AU71" s="310">
        <v>72</v>
      </c>
      <c r="AV71" s="23" t="str">
        <f t="shared" si="101"/>
        <v/>
      </c>
      <c r="AW71" s="20" t="str">
        <f t="shared" si="102"/>
        <v/>
      </c>
      <c r="AX71" s="21" t="str">
        <f t="shared" si="57"/>
        <v/>
      </c>
      <c r="AY71" s="17" t="str">
        <f t="shared" si="58"/>
        <v/>
      </c>
      <c r="AZ71" s="31" t="str">
        <f t="shared" si="59"/>
        <v/>
      </c>
      <c r="BA71" s="20" t="str">
        <f t="shared" si="103"/>
        <v/>
      </c>
      <c r="BB71" s="35" t="str">
        <f t="shared" si="104"/>
        <v/>
      </c>
      <c r="BC71" s="29" t="str">
        <f t="shared" si="60"/>
        <v/>
      </c>
      <c r="BD71" s="310">
        <v>72</v>
      </c>
      <c r="BE71" s="23" t="str">
        <f t="shared" si="105"/>
        <v/>
      </c>
      <c r="BF71" s="20" t="str">
        <f t="shared" si="106"/>
        <v/>
      </c>
      <c r="BG71" s="21" t="str">
        <f t="shared" si="61"/>
        <v/>
      </c>
      <c r="BH71" s="17" t="str">
        <f t="shared" si="62"/>
        <v/>
      </c>
      <c r="BI71" s="31" t="str">
        <f t="shared" si="63"/>
        <v/>
      </c>
      <c r="BJ71" s="20" t="str">
        <f t="shared" si="107"/>
        <v/>
      </c>
      <c r="BK71" s="35" t="str">
        <f t="shared" si="108"/>
        <v/>
      </c>
      <c r="BL71" s="29" t="str">
        <f t="shared" si="64"/>
        <v/>
      </c>
      <c r="BM71" s="310">
        <v>72</v>
      </c>
      <c r="BN71" s="23" t="str">
        <f t="shared" si="109"/>
        <v/>
      </c>
      <c r="BO71" s="20" t="str">
        <f t="shared" si="110"/>
        <v/>
      </c>
      <c r="BP71" s="21" t="str">
        <f t="shared" si="65"/>
        <v/>
      </c>
      <c r="BQ71" s="17" t="str">
        <f t="shared" si="66"/>
        <v/>
      </c>
      <c r="BR71" s="31" t="str">
        <f t="shared" si="67"/>
        <v/>
      </c>
      <c r="BS71" s="20" t="str">
        <f t="shared" si="111"/>
        <v/>
      </c>
      <c r="BT71" s="35" t="str">
        <f t="shared" si="112"/>
        <v/>
      </c>
      <c r="BU71" s="29" t="str">
        <f t="shared" si="68"/>
        <v/>
      </c>
      <c r="BV71" s="1">
        <v>72</v>
      </c>
      <c r="BX71" s="47">
        <v>72</v>
      </c>
      <c r="BY71" s="63">
        <f t="shared" si="113"/>
        <v>0</v>
      </c>
      <c r="BZ71" s="63" t="e">
        <f t="shared" si="69"/>
        <v>#DIV/0!</v>
      </c>
      <c r="CA71" s="63" t="e">
        <f t="shared" si="70"/>
        <v>#DIV/0!</v>
      </c>
      <c r="CB71" s="64" t="e">
        <f t="shared" si="114"/>
        <v>#DIV/0!</v>
      </c>
      <c r="CC71" s="65" t="e">
        <f t="shared" si="71"/>
        <v>#DIV/0!</v>
      </c>
      <c r="CD71" s="52" t="e">
        <f t="shared" si="72"/>
        <v>#DIV/0!</v>
      </c>
      <c r="CE71" s="13" t="e">
        <f t="shared" si="81"/>
        <v>#DIV/0!</v>
      </c>
      <c r="CF71" s="14" t="e">
        <f t="shared" si="82"/>
        <v>#DIV/0!</v>
      </c>
      <c r="CG71" s="53" t="e">
        <f t="shared" si="73"/>
        <v>#DIV/0!</v>
      </c>
      <c r="CH71" s="12"/>
      <c r="CI71" s="47">
        <v>72</v>
      </c>
      <c r="CJ71" s="63">
        <f t="shared" si="74"/>
        <v>0</v>
      </c>
      <c r="CK71" s="63" t="e">
        <f t="shared" si="75"/>
        <v>#DIV/0!</v>
      </c>
      <c r="CL71" s="63" t="e">
        <f t="shared" si="76"/>
        <v>#DIV/0!</v>
      </c>
      <c r="CM71" s="63" t="e">
        <f t="shared" si="77"/>
        <v>#DIV/0!</v>
      </c>
      <c r="CN71" s="73" t="e">
        <f t="shared" si="78"/>
        <v>#DIV/0!</v>
      </c>
      <c r="CO71" s="63" t="e">
        <f t="shared" si="79"/>
        <v>#DIV/0!</v>
      </c>
      <c r="CP71" s="325" t="e">
        <f t="shared" si="80"/>
        <v>#DIV/0!</v>
      </c>
    </row>
    <row r="72" spans="1:94" ht="15" customHeight="1">
      <c r="A72" s="1">
        <v>73</v>
      </c>
      <c r="B72" s="22">
        <f t="shared" si="83"/>
        <v>0</v>
      </c>
      <c r="C72" s="15" t="e">
        <f t="shared" si="33"/>
        <v>#DIV/0!</v>
      </c>
      <c r="D72" s="77" t="e">
        <f t="shared" si="34"/>
        <v>#DIV/0!</v>
      </c>
      <c r="E72" s="16" t="e">
        <f t="shared" si="35"/>
        <v>#DIV/0!</v>
      </c>
      <c r="F72" s="17" t="e">
        <f t="shared" si="36"/>
        <v>#DIV/0!</v>
      </c>
      <c r="G72" s="31" t="e">
        <f t="shared" si="37"/>
        <v>#DIV/0!</v>
      </c>
      <c r="H72" s="20" t="e">
        <f t="shared" si="38"/>
        <v>#DIV/0!</v>
      </c>
      <c r="I72" s="35" t="e">
        <f t="shared" si="84"/>
        <v>#DIV/0!</v>
      </c>
      <c r="J72" s="29" t="e">
        <f t="shared" si="40"/>
        <v>#DIV/0!</v>
      </c>
      <c r="K72" s="310">
        <v>73</v>
      </c>
      <c r="L72" s="23" t="str">
        <f t="shared" si="85"/>
        <v/>
      </c>
      <c r="M72" s="20" t="str">
        <f t="shared" si="86"/>
        <v/>
      </c>
      <c r="N72" s="16" t="str">
        <f t="shared" si="41"/>
        <v/>
      </c>
      <c r="O72" s="17" t="str">
        <f t="shared" si="42"/>
        <v/>
      </c>
      <c r="P72" s="31" t="str">
        <f t="shared" si="43"/>
        <v/>
      </c>
      <c r="Q72" s="20" t="str">
        <f t="shared" si="87"/>
        <v/>
      </c>
      <c r="R72" s="35" t="str">
        <f t="shared" si="88"/>
        <v/>
      </c>
      <c r="S72" s="29" t="str">
        <f t="shared" si="44"/>
        <v/>
      </c>
      <c r="T72" s="310">
        <v>73</v>
      </c>
      <c r="U72" s="23" t="str">
        <f t="shared" si="89"/>
        <v/>
      </c>
      <c r="V72" s="20" t="str">
        <f t="shared" si="90"/>
        <v/>
      </c>
      <c r="W72" s="21" t="str">
        <f t="shared" si="45"/>
        <v/>
      </c>
      <c r="X72" s="17" t="str">
        <f t="shared" si="46"/>
        <v/>
      </c>
      <c r="Y72" s="31" t="str">
        <f t="shared" si="47"/>
        <v/>
      </c>
      <c r="Z72" s="20" t="str">
        <f t="shared" si="91"/>
        <v/>
      </c>
      <c r="AA72" s="35" t="str">
        <f t="shared" si="92"/>
        <v/>
      </c>
      <c r="AB72" s="29" t="str">
        <f t="shared" si="48"/>
        <v/>
      </c>
      <c r="AC72" s="310">
        <v>73</v>
      </c>
      <c r="AD72" s="23" t="str">
        <f t="shared" si="93"/>
        <v/>
      </c>
      <c r="AE72" s="20" t="str">
        <f t="shared" si="94"/>
        <v/>
      </c>
      <c r="AF72" s="21" t="str">
        <f t="shared" si="49"/>
        <v/>
      </c>
      <c r="AG72" s="17" t="str">
        <f t="shared" si="50"/>
        <v/>
      </c>
      <c r="AH72" s="31" t="str">
        <f t="shared" si="51"/>
        <v/>
      </c>
      <c r="AI72" s="20" t="str">
        <f t="shared" si="95"/>
        <v/>
      </c>
      <c r="AJ72" s="35" t="str">
        <f t="shared" si="96"/>
        <v/>
      </c>
      <c r="AK72" s="29" t="str">
        <f t="shared" si="52"/>
        <v/>
      </c>
      <c r="AL72" s="310">
        <v>73</v>
      </c>
      <c r="AM72" s="23" t="str">
        <f t="shared" si="97"/>
        <v/>
      </c>
      <c r="AN72" s="20" t="str">
        <f t="shared" si="98"/>
        <v/>
      </c>
      <c r="AO72" s="21" t="str">
        <f t="shared" si="53"/>
        <v/>
      </c>
      <c r="AP72" s="17" t="str">
        <f t="shared" si="54"/>
        <v/>
      </c>
      <c r="AQ72" s="31" t="str">
        <f t="shared" si="55"/>
        <v/>
      </c>
      <c r="AR72" s="20" t="str">
        <f t="shared" si="99"/>
        <v/>
      </c>
      <c r="AS72" s="35" t="str">
        <f t="shared" si="100"/>
        <v/>
      </c>
      <c r="AT72" s="29" t="str">
        <f t="shared" si="56"/>
        <v/>
      </c>
      <c r="AU72" s="310">
        <v>73</v>
      </c>
      <c r="AV72" s="23" t="str">
        <f t="shared" si="101"/>
        <v/>
      </c>
      <c r="AW72" s="20" t="str">
        <f t="shared" si="102"/>
        <v/>
      </c>
      <c r="AX72" s="21" t="str">
        <f t="shared" si="57"/>
        <v/>
      </c>
      <c r="AY72" s="17" t="str">
        <f t="shared" si="58"/>
        <v/>
      </c>
      <c r="AZ72" s="31" t="str">
        <f t="shared" si="59"/>
        <v/>
      </c>
      <c r="BA72" s="20" t="str">
        <f t="shared" si="103"/>
        <v/>
      </c>
      <c r="BB72" s="35" t="str">
        <f t="shared" si="104"/>
        <v/>
      </c>
      <c r="BC72" s="29" t="str">
        <f t="shared" si="60"/>
        <v/>
      </c>
      <c r="BD72" s="310">
        <v>73</v>
      </c>
      <c r="BE72" s="23" t="str">
        <f t="shared" si="105"/>
        <v/>
      </c>
      <c r="BF72" s="20" t="str">
        <f t="shared" si="106"/>
        <v/>
      </c>
      <c r="BG72" s="21" t="str">
        <f t="shared" si="61"/>
        <v/>
      </c>
      <c r="BH72" s="17" t="str">
        <f t="shared" si="62"/>
        <v/>
      </c>
      <c r="BI72" s="31" t="str">
        <f t="shared" si="63"/>
        <v/>
      </c>
      <c r="BJ72" s="20" t="str">
        <f t="shared" si="107"/>
        <v/>
      </c>
      <c r="BK72" s="35" t="str">
        <f t="shared" si="108"/>
        <v/>
      </c>
      <c r="BL72" s="29" t="str">
        <f t="shared" si="64"/>
        <v/>
      </c>
      <c r="BM72" s="310">
        <v>73</v>
      </c>
      <c r="BN72" s="23" t="str">
        <f t="shared" si="109"/>
        <v/>
      </c>
      <c r="BO72" s="20" t="str">
        <f t="shared" si="110"/>
        <v/>
      </c>
      <c r="BP72" s="21" t="str">
        <f t="shared" si="65"/>
        <v/>
      </c>
      <c r="BQ72" s="17" t="str">
        <f t="shared" si="66"/>
        <v/>
      </c>
      <c r="BR72" s="31" t="str">
        <f t="shared" si="67"/>
        <v/>
      </c>
      <c r="BS72" s="20" t="str">
        <f t="shared" si="111"/>
        <v/>
      </c>
      <c r="BT72" s="35" t="str">
        <f t="shared" si="112"/>
        <v/>
      </c>
      <c r="BU72" s="29" t="str">
        <f t="shared" si="68"/>
        <v/>
      </c>
      <c r="BV72" s="1">
        <v>73</v>
      </c>
      <c r="BX72" s="47">
        <v>73</v>
      </c>
      <c r="BY72" s="63">
        <f t="shared" si="113"/>
        <v>0</v>
      </c>
      <c r="BZ72" s="63" t="e">
        <f t="shared" si="69"/>
        <v>#DIV/0!</v>
      </c>
      <c r="CA72" s="63" t="e">
        <f t="shared" si="70"/>
        <v>#DIV/0!</v>
      </c>
      <c r="CB72" s="64" t="e">
        <f t="shared" si="114"/>
        <v>#DIV/0!</v>
      </c>
      <c r="CC72" s="65" t="e">
        <f t="shared" si="71"/>
        <v>#DIV/0!</v>
      </c>
      <c r="CD72" s="52" t="e">
        <f t="shared" si="72"/>
        <v>#DIV/0!</v>
      </c>
      <c r="CE72" s="13" t="e">
        <f t="shared" si="81"/>
        <v>#DIV/0!</v>
      </c>
      <c r="CF72" s="14" t="e">
        <f t="shared" si="82"/>
        <v>#DIV/0!</v>
      </c>
      <c r="CG72" s="53" t="e">
        <f t="shared" si="73"/>
        <v>#DIV/0!</v>
      </c>
      <c r="CH72" s="12"/>
      <c r="CI72" s="47">
        <v>73</v>
      </c>
      <c r="CJ72" s="63">
        <f t="shared" si="74"/>
        <v>0</v>
      </c>
      <c r="CK72" s="63" t="e">
        <f t="shared" si="75"/>
        <v>#DIV/0!</v>
      </c>
      <c r="CL72" s="63" t="e">
        <f t="shared" si="76"/>
        <v>#DIV/0!</v>
      </c>
      <c r="CM72" s="63" t="e">
        <f t="shared" si="77"/>
        <v>#DIV/0!</v>
      </c>
      <c r="CN72" s="73" t="e">
        <f t="shared" si="78"/>
        <v>#DIV/0!</v>
      </c>
      <c r="CO72" s="63" t="e">
        <f t="shared" si="79"/>
        <v>#DIV/0!</v>
      </c>
      <c r="CP72" s="325" t="e">
        <f t="shared" si="80"/>
        <v>#DIV/0!</v>
      </c>
    </row>
    <row r="73" spans="1:94" ht="15" customHeight="1">
      <c r="A73" s="1">
        <v>74</v>
      </c>
      <c r="B73" s="22">
        <f t="shared" ref="B73:B99" si="115">IF($B$5&gt;$A73,"",$E$5)</f>
        <v>0</v>
      </c>
      <c r="C73" s="15" t="e">
        <f t="shared" si="33"/>
        <v>#DIV/0!</v>
      </c>
      <c r="D73" s="77" t="e">
        <f t="shared" si="34"/>
        <v>#DIV/0!</v>
      </c>
      <c r="E73" s="16" t="e">
        <f t="shared" si="35"/>
        <v>#DIV/0!</v>
      </c>
      <c r="F73" s="17" t="e">
        <f t="shared" si="36"/>
        <v>#DIV/0!</v>
      </c>
      <c r="G73" s="31" t="e">
        <f t="shared" si="37"/>
        <v>#DIV/0!</v>
      </c>
      <c r="H73" s="20" t="e">
        <f t="shared" si="38"/>
        <v>#DIV/0!</v>
      </c>
      <c r="I73" s="35" t="e">
        <f t="shared" ref="I73:I99" si="116">IF($B$5&gt;$A73,"",200*(H73/(PI()*B73))^0.5)</f>
        <v>#DIV/0!</v>
      </c>
      <c r="J73" s="29" t="e">
        <f t="shared" si="40"/>
        <v>#DIV/0!</v>
      </c>
      <c r="K73" s="310">
        <v>74</v>
      </c>
      <c r="L73" s="23" t="str">
        <f t="shared" ref="L73:L99" si="117">IF(A73&gt;=$M$5,B73*(1-$M$6),"")</f>
        <v/>
      </c>
      <c r="M73" s="20" t="str">
        <f t="shared" ref="M73:M99" si="118">IF(L73="","",C73)</f>
        <v/>
      </c>
      <c r="N73" s="16" t="str">
        <f t="shared" si="41"/>
        <v/>
      </c>
      <c r="O73" s="17" t="str">
        <f t="shared" si="42"/>
        <v/>
      </c>
      <c r="P73" s="31" t="str">
        <f t="shared" si="43"/>
        <v/>
      </c>
      <c r="Q73" s="20" t="str">
        <f t="shared" ref="Q73:Q99" si="119">IF($M$5&gt;$A73,"",O73/P73)</f>
        <v/>
      </c>
      <c r="R73" s="35" t="str">
        <f t="shared" ref="R73:R99" si="120">IF($M$5&gt;$A73,"",200*(Q73/(PI()*L73))^0.5)</f>
        <v/>
      </c>
      <c r="S73" s="29" t="str">
        <f t="shared" si="44"/>
        <v/>
      </c>
      <c r="T73" s="310">
        <v>74</v>
      </c>
      <c r="U73" s="23" t="str">
        <f t="shared" ref="U73:U99" si="121">IF(A73&gt;=$V$5,L73*(1-$V$6),"")</f>
        <v/>
      </c>
      <c r="V73" s="20" t="str">
        <f t="shared" ref="V73:V99" si="122">IF(U73="","",M73)</f>
        <v/>
      </c>
      <c r="W73" s="21" t="str">
        <f t="shared" si="45"/>
        <v/>
      </c>
      <c r="X73" s="17" t="str">
        <f t="shared" si="46"/>
        <v/>
      </c>
      <c r="Y73" s="31" t="str">
        <f t="shared" si="47"/>
        <v/>
      </c>
      <c r="Z73" s="20" t="str">
        <f t="shared" ref="Z73:Z99" si="123">IF($V$5&gt;$A73,"",X73/Y73)</f>
        <v/>
      </c>
      <c r="AA73" s="35" t="str">
        <f t="shared" ref="AA73:AA99" si="124">IF($V$5&gt;$A73,"",200*(Z73/(PI()*U73))^0.5)</f>
        <v/>
      </c>
      <c r="AB73" s="29" t="str">
        <f t="shared" si="48"/>
        <v/>
      </c>
      <c r="AC73" s="310">
        <v>74</v>
      </c>
      <c r="AD73" s="23" t="str">
        <f t="shared" ref="AD73:AD99" si="125">IF(A73&gt;=$AE$5,U73*(1-$AE$6),"")</f>
        <v/>
      </c>
      <c r="AE73" s="20" t="str">
        <f t="shared" ref="AE73:AE99" si="126">IF(AD73="","",V73)</f>
        <v/>
      </c>
      <c r="AF73" s="21" t="str">
        <f t="shared" si="49"/>
        <v/>
      </c>
      <c r="AG73" s="17" t="str">
        <f t="shared" si="50"/>
        <v/>
      </c>
      <c r="AH73" s="31" t="str">
        <f t="shared" si="51"/>
        <v/>
      </c>
      <c r="AI73" s="20" t="str">
        <f t="shared" ref="AI73:AI99" si="127">IF($AE$5&gt;$A73,"",AG73/AH73)</f>
        <v/>
      </c>
      <c r="AJ73" s="35" t="str">
        <f t="shared" ref="AJ73:AJ99" si="128">IF($AE$5&gt;$A73,"",200*(AI73/(PI()*AD73))^0.5)</f>
        <v/>
      </c>
      <c r="AK73" s="29" t="str">
        <f t="shared" si="52"/>
        <v/>
      </c>
      <c r="AL73" s="310">
        <v>74</v>
      </c>
      <c r="AM73" s="23" t="str">
        <f t="shared" ref="AM73:AM99" si="129">IF(A73&gt;=$AN$5,AD73*(1-$AN$6),"")</f>
        <v/>
      </c>
      <c r="AN73" s="20" t="str">
        <f t="shared" ref="AN73:AN99" si="130">IF(AM73="","",AE73)</f>
        <v/>
      </c>
      <c r="AO73" s="21" t="str">
        <f t="shared" si="53"/>
        <v/>
      </c>
      <c r="AP73" s="17" t="str">
        <f t="shared" si="54"/>
        <v/>
      </c>
      <c r="AQ73" s="31" t="str">
        <f t="shared" si="55"/>
        <v/>
      </c>
      <c r="AR73" s="20" t="str">
        <f t="shared" ref="AR73:AR99" si="131">IF($AN$5&gt;$A73,"",AP73/AQ73)</f>
        <v/>
      </c>
      <c r="AS73" s="35" t="str">
        <f t="shared" ref="AS73:AS99" si="132">IF($AN$5&gt;$A73,"",200*(AR73/(PI()*AM73))^0.5)</f>
        <v/>
      </c>
      <c r="AT73" s="29" t="str">
        <f t="shared" si="56"/>
        <v/>
      </c>
      <c r="AU73" s="310">
        <v>74</v>
      </c>
      <c r="AV73" s="23" t="str">
        <f t="shared" ref="AV73:AV99" si="133">IF(A73&gt;=$AW$5,AM73*(1-$AW$6),"")</f>
        <v/>
      </c>
      <c r="AW73" s="20" t="str">
        <f t="shared" ref="AW73:AW99" si="134">IF(AV73="","",AN73)</f>
        <v/>
      </c>
      <c r="AX73" s="21" t="str">
        <f t="shared" si="57"/>
        <v/>
      </c>
      <c r="AY73" s="17" t="str">
        <f t="shared" si="58"/>
        <v/>
      </c>
      <c r="AZ73" s="31" t="str">
        <f t="shared" si="59"/>
        <v/>
      </c>
      <c r="BA73" s="20" t="str">
        <f t="shared" ref="BA73:BA99" si="135">IF($AW$5&gt;$A73,"",AY73/AZ73)</f>
        <v/>
      </c>
      <c r="BB73" s="35" t="str">
        <f t="shared" ref="BB73:BB99" si="136">IF($AW$5&gt;$A73,"",200*(BA73/(PI()*AV73))^0.5)</f>
        <v/>
      </c>
      <c r="BC73" s="29" t="str">
        <f t="shared" si="60"/>
        <v/>
      </c>
      <c r="BD73" s="310">
        <v>74</v>
      </c>
      <c r="BE73" s="23" t="str">
        <f t="shared" ref="BE73:BE99" si="137">IF(A73&gt;=$BF$5,AV73*(1-$BF$6),"")</f>
        <v/>
      </c>
      <c r="BF73" s="20" t="str">
        <f t="shared" ref="BF73:BF99" si="138">IF(BE73="","",AW73)</f>
        <v/>
      </c>
      <c r="BG73" s="21" t="str">
        <f t="shared" si="61"/>
        <v/>
      </c>
      <c r="BH73" s="17" t="str">
        <f t="shared" si="62"/>
        <v/>
      </c>
      <c r="BI73" s="31" t="str">
        <f t="shared" si="63"/>
        <v/>
      </c>
      <c r="BJ73" s="20" t="str">
        <f t="shared" ref="BJ73:BJ99" si="139">IF($BF$5&gt;$A73,"",BH73/BI73)</f>
        <v/>
      </c>
      <c r="BK73" s="35" t="str">
        <f t="shared" ref="BK73:BK99" si="140">IF($BF$5&gt;$A73,"",200*(BJ73/(PI()*BE73))^0.5)</f>
        <v/>
      </c>
      <c r="BL73" s="29" t="str">
        <f t="shared" si="64"/>
        <v/>
      </c>
      <c r="BM73" s="310">
        <v>74</v>
      </c>
      <c r="BN73" s="23" t="str">
        <f t="shared" ref="BN73:BN99" si="141">IF(A73&gt;=$BO$5,BE73*(1-$BO$6),"")</f>
        <v/>
      </c>
      <c r="BO73" s="20" t="str">
        <f t="shared" ref="BO73:BO99" si="142">IF(BN73="","",BF73)</f>
        <v/>
      </c>
      <c r="BP73" s="21" t="str">
        <f t="shared" si="65"/>
        <v/>
      </c>
      <c r="BQ73" s="17" t="str">
        <f t="shared" si="66"/>
        <v/>
      </c>
      <c r="BR73" s="31" t="str">
        <f t="shared" si="67"/>
        <v/>
      </c>
      <c r="BS73" s="20" t="str">
        <f t="shared" ref="BS73:BS99" si="143">IF($BO$5&gt;$A73,"",BQ73/BR73)</f>
        <v/>
      </c>
      <c r="BT73" s="35" t="str">
        <f t="shared" ref="BT73:BT99" si="144">IF($BO$5&gt;$A73,"",200*(BS73/(PI()*BN73))^0.5)</f>
        <v/>
      </c>
      <c r="BU73" s="29" t="str">
        <f t="shared" si="68"/>
        <v/>
      </c>
      <c r="BV73" s="1">
        <v>74</v>
      </c>
      <c r="BX73" s="47">
        <v>74</v>
      </c>
      <c r="BY73" s="63">
        <f t="shared" ref="BY73:BY99" si="145">IF($B$5&gt;$A73,"",MIN(B73,L73,U73,AD73,AM73,AV73,BE73,BN73))</f>
        <v>0</v>
      </c>
      <c r="BZ73" s="63" t="e">
        <f t="shared" si="69"/>
        <v>#DIV/0!</v>
      </c>
      <c r="CA73" s="63" t="e">
        <f t="shared" si="70"/>
        <v>#DIV/0!</v>
      </c>
      <c r="CB73" s="64" t="e">
        <f t="shared" ref="CB73:CB99" si="146">IF($B$5&gt;$A73,"",MIN(F73,O73,X73,AG73,AP73,AY73,BH73,BQ73))</f>
        <v>#DIV/0!</v>
      </c>
      <c r="CC73" s="65" t="e">
        <f t="shared" si="71"/>
        <v>#DIV/0!</v>
      </c>
      <c r="CD73" s="52" t="e">
        <f t="shared" si="72"/>
        <v>#DIV/0!</v>
      </c>
      <c r="CE73" s="13" t="e">
        <f t="shared" si="81"/>
        <v>#DIV/0!</v>
      </c>
      <c r="CF73" s="14" t="e">
        <f t="shared" si="82"/>
        <v>#DIV/0!</v>
      </c>
      <c r="CG73" s="53" t="e">
        <f t="shared" si="73"/>
        <v>#DIV/0!</v>
      </c>
      <c r="CH73" s="12"/>
      <c r="CI73" s="47">
        <v>74</v>
      </c>
      <c r="CJ73" s="63">
        <f t="shared" si="74"/>
        <v>0</v>
      </c>
      <c r="CK73" s="63" t="e">
        <f t="shared" si="75"/>
        <v>#DIV/0!</v>
      </c>
      <c r="CL73" s="63" t="e">
        <f t="shared" si="76"/>
        <v>#DIV/0!</v>
      </c>
      <c r="CM73" s="63" t="e">
        <f t="shared" si="77"/>
        <v>#DIV/0!</v>
      </c>
      <c r="CN73" s="73" t="e">
        <f t="shared" si="78"/>
        <v>#DIV/0!</v>
      </c>
      <c r="CO73" s="63" t="e">
        <f t="shared" si="79"/>
        <v>#DIV/0!</v>
      </c>
      <c r="CP73" s="325" t="e">
        <f t="shared" si="80"/>
        <v>#DIV/0!</v>
      </c>
    </row>
    <row r="74" spans="1:94" ht="15" customHeight="1">
      <c r="A74" s="1">
        <v>75</v>
      </c>
      <c r="B74" s="22">
        <f t="shared" si="115"/>
        <v>0</v>
      </c>
      <c r="C74" s="15" t="e">
        <f t="shared" ref="C74:C99" si="147">IF($B$5&gt;$A74,"",ROUND($E$6*(21.992097*(1-EXP(-0.028379*A74))^0.981797)/(21.992097*(1-EXP(-0.028379*40))^0.981797),1))</f>
        <v>#DIV/0!</v>
      </c>
      <c r="D74" s="77" t="e">
        <f t="shared" ref="D74:D99" si="148">IF($B$5&gt;$A74,"",1/((1/B74)-(((0.0493263*C74^(-1.206227)*B74+8676.3*C74^(-3.26218))^-1)/(-1.512504*(10^5)*B74^(-0.5867)))))</f>
        <v>#DIV/0!</v>
      </c>
      <c r="E74" s="16" t="e">
        <f t="shared" ref="E74:E99" si="149">IF($B$5&gt;$A74,"",ROUND(((0.0493263*C74^-1.206227)+8676.3*(C74^-3.26218)/10^(5.9582-2.055953*LOG(C74)))/((0.0493263*C74^-1.206227)+8676.3*(C74^-3.26218)/B74),2))</f>
        <v>#DIV/0!</v>
      </c>
      <c r="F74" s="17" t="e">
        <f t="shared" ref="F74:F99" si="150">IF($B$5&gt;$A74,"",1/((0.0493263*C74^-1.206227)+8676.3*(C74^-3.26218)/B74))</f>
        <v>#DIV/0!</v>
      </c>
      <c r="G74" s="31" t="e">
        <f t="shared" ref="G74:G99" si="151">IF($B$5&gt;$A74,"",0.406256+0.424739*C74+0.157447*(B74^0.5)*C74/100)</f>
        <v>#DIV/0!</v>
      </c>
      <c r="H74" s="20" t="e">
        <f t="shared" ref="H74:H99" si="152">IF($B$5&gt;$A74,"",F74/G74)</f>
        <v>#DIV/0!</v>
      </c>
      <c r="I74" s="35" t="e">
        <f t="shared" si="116"/>
        <v>#DIV/0!</v>
      </c>
      <c r="J74" s="29" t="e">
        <f t="shared" ref="J74:J99" si="153">IF($B$5&gt;$A74,"",-0.046068+0.991597*I74+-0.02918*(B74^0.5)*C74/100)</f>
        <v>#DIV/0!</v>
      </c>
      <c r="K74" s="310">
        <v>75</v>
      </c>
      <c r="L74" s="23" t="str">
        <f t="shared" si="117"/>
        <v/>
      </c>
      <c r="M74" s="20" t="str">
        <f t="shared" si="118"/>
        <v/>
      </c>
      <c r="N74" s="16" t="str">
        <f t="shared" ref="N74:N99" si="154">IF(L74="","",ROUND(((0.0493263*M74^-1.206227)+8676.3*(M74^-3.26218)/10^(5.9582-2.055953*LOG(M74)))/((0.0493263*M74^-1.206227)+8676.3*(M74^-3.26218)/L74),2))</f>
        <v/>
      </c>
      <c r="O74" s="17" t="str">
        <f t="shared" ref="O74:O99" si="155">IF(L74="","",1/((0.0493263*M74^-1.206227)+8676.3*(M74^-3.26218)/L74))</f>
        <v/>
      </c>
      <c r="P74" s="31" t="str">
        <f t="shared" ref="P74:P99" si="156">IF($M$5&gt;$A74,"",0.406256+0.424739*M74+0.157447*(L74^0.5)*M74/100)</f>
        <v/>
      </c>
      <c r="Q74" s="20" t="str">
        <f t="shared" si="119"/>
        <v/>
      </c>
      <c r="R74" s="35" t="str">
        <f t="shared" si="120"/>
        <v/>
      </c>
      <c r="S74" s="29" t="str">
        <f t="shared" ref="S74:S99" si="157">IF($M$5&gt;$A74,"",-0.046068+0.991597*R74+-0.02918*(L74^0.5)*M74/100)</f>
        <v/>
      </c>
      <c r="T74" s="310">
        <v>75</v>
      </c>
      <c r="U74" s="23" t="str">
        <f t="shared" si="121"/>
        <v/>
      </c>
      <c r="V74" s="20" t="str">
        <f t="shared" si="122"/>
        <v/>
      </c>
      <c r="W74" s="21" t="str">
        <f t="shared" ref="W74:W99" si="158">IF(U74="","",ROUND(((0.0493263*V74^-1.206227)+8676.3*(V74^-3.26218)/10^(5.9582-2.055953*LOG(V74)))/((0.0493263*V74^-1.206227)+8676.3*(V74^-3.26218)/U74),2))</f>
        <v/>
      </c>
      <c r="X74" s="17" t="str">
        <f t="shared" ref="X74:X99" si="159">IF(U74="","",1/((0.0493263*V74^-1.206227)+8676.3*(V74^-3.26218)/U74))</f>
        <v/>
      </c>
      <c r="Y74" s="31" t="str">
        <f t="shared" ref="Y74:Y99" si="160">IF($V$5&gt;$A74,"",0.406256+0.424739*V74+0.157447*(U74^0.5)*V74/100)</f>
        <v/>
      </c>
      <c r="Z74" s="20" t="str">
        <f t="shared" si="123"/>
        <v/>
      </c>
      <c r="AA74" s="35" t="str">
        <f t="shared" si="124"/>
        <v/>
      </c>
      <c r="AB74" s="29" t="str">
        <f t="shared" ref="AB74:AB99" si="161">IF($V$5&gt;$A74,"",-0.046068+0.991597*AA74+-0.02918*(U74^0.5)*V74/100)</f>
        <v/>
      </c>
      <c r="AC74" s="310">
        <v>75</v>
      </c>
      <c r="AD74" s="23" t="str">
        <f t="shared" si="125"/>
        <v/>
      </c>
      <c r="AE74" s="20" t="str">
        <f t="shared" si="126"/>
        <v/>
      </c>
      <c r="AF74" s="21" t="str">
        <f t="shared" ref="AF74:AF99" si="162">IF(AD74="","",ROUND(((0.0493263*AE74^-1.206227)+8676.3*(AE74^-3.26218)/10^(5.9582-2.055953*LOG(AE74)))/((0.0493263*AE74^-1.206227)+8676.3*(AE74^-3.26218)/AD74),2))</f>
        <v/>
      </c>
      <c r="AG74" s="17" t="str">
        <f t="shared" ref="AG74:AG99" si="163">IF(AD74="","",1/((0.0493263*AE74^-1.206227)+8676.3*(AE74^-3.26218)/AD74))</f>
        <v/>
      </c>
      <c r="AH74" s="31" t="str">
        <f t="shared" ref="AH74:AH99" si="164">IF($AE$5&gt;$A74,"",0.406256+0.424739*AE74+0.157447*(AD74^0.5)*AE74/100)</f>
        <v/>
      </c>
      <c r="AI74" s="20" t="str">
        <f t="shared" si="127"/>
        <v/>
      </c>
      <c r="AJ74" s="35" t="str">
        <f t="shared" si="128"/>
        <v/>
      </c>
      <c r="AK74" s="29" t="str">
        <f t="shared" ref="AK74:AK99" si="165">IF($AE$5&gt;$A74,"",-0.046068+0.991597*AJ74+-0.02918*(AD74^0.5)*AE74/100)</f>
        <v/>
      </c>
      <c r="AL74" s="310">
        <v>75</v>
      </c>
      <c r="AM74" s="23" t="str">
        <f t="shared" si="129"/>
        <v/>
      </c>
      <c r="AN74" s="20" t="str">
        <f t="shared" si="130"/>
        <v/>
      </c>
      <c r="AO74" s="21" t="str">
        <f t="shared" ref="AO74:AO99" si="166">IF(AM74="","",ROUND(((0.0493263*AN74^-1.206227)+8676.3*(AN74^-3.26218)/10^(5.9582-2.055953*LOG(AN74)))/((0.0493263*AN74^-1.206227)+8676.3*(AN74^-3.26218)/AM74),2))</f>
        <v/>
      </c>
      <c r="AP74" s="17" t="str">
        <f t="shared" ref="AP74:AP99" si="167">IF(AM74="","",1/((0.0493263*AN74^-1.206227)+8676.3*(AN74^-3.26218)/AM74))</f>
        <v/>
      </c>
      <c r="AQ74" s="31" t="str">
        <f t="shared" ref="AQ74:AQ99" si="168">IF($AN$5&gt;$A74,"",0.406256+0.424739*AN74+0.157447*(AM74^0.5)*AN74/100)</f>
        <v/>
      </c>
      <c r="AR74" s="20" t="str">
        <f t="shared" si="131"/>
        <v/>
      </c>
      <c r="AS74" s="35" t="str">
        <f t="shared" si="132"/>
        <v/>
      </c>
      <c r="AT74" s="29" t="str">
        <f t="shared" ref="AT74:AT99" si="169">IF($AN$5&gt;$A74,"",-0.046068+0.991597*AS74+-0.02918*(AM74^0.5)*AN74/100)</f>
        <v/>
      </c>
      <c r="AU74" s="310">
        <v>75</v>
      </c>
      <c r="AV74" s="23" t="str">
        <f t="shared" si="133"/>
        <v/>
      </c>
      <c r="AW74" s="20" t="str">
        <f t="shared" si="134"/>
        <v/>
      </c>
      <c r="AX74" s="21" t="str">
        <f t="shared" ref="AX74:AX99" si="170">IF(AV74="","",ROUND(((0.0493263*AW74^-1.206227)+8676.3*(AW74^-3.26218)/10^(5.9582-2.055953*LOG(AW74)))/((0.0493263*AW74^-1.206227)+8676.3*(AW74^-3.26218)/AV74),2))</f>
        <v/>
      </c>
      <c r="AY74" s="17" t="str">
        <f t="shared" ref="AY74:AY99" si="171">IF(AV74="","",1/((0.0493263*AW74^-1.206227)+8676.3*(AW74^-3.26218)/AV74))</f>
        <v/>
      </c>
      <c r="AZ74" s="31" t="str">
        <f t="shared" ref="AZ74:AZ99" si="172">IF($AW$5&gt;$A74,"",0.406256+0.424739*AW74+0.157447*(AV74^0.5)*AW74/100)</f>
        <v/>
      </c>
      <c r="BA74" s="20" t="str">
        <f t="shared" si="135"/>
        <v/>
      </c>
      <c r="BB74" s="35" t="str">
        <f t="shared" si="136"/>
        <v/>
      </c>
      <c r="BC74" s="29" t="str">
        <f t="shared" ref="BC74:BC99" si="173">IF($AW$5&gt;$A74,"",-0.046068+0.991597*BB74+-0.02918*(AV74^0.5)*AW74/100)</f>
        <v/>
      </c>
      <c r="BD74" s="310">
        <v>75</v>
      </c>
      <c r="BE74" s="23" t="str">
        <f t="shared" si="137"/>
        <v/>
      </c>
      <c r="BF74" s="20" t="str">
        <f t="shared" si="138"/>
        <v/>
      </c>
      <c r="BG74" s="21" t="str">
        <f t="shared" ref="BG74:BG99" si="174">IF(BE74="","",ROUND(((0.0493263*BF74^-1.206227)+8676.3*(BF74^-3.26218)/10^(5.9582-2.055953*LOG(BF74)))/((0.0493263*BF74^-1.206227)+8676.3*(BF74^-3.26218)/BE74),2))</f>
        <v/>
      </c>
      <c r="BH74" s="17" t="str">
        <f t="shared" ref="BH74:BH99" si="175">IF(BE74="","",1/((0.0493263*BF74^-1.206227)+8676.3*(BF74^-3.26218)/BE74))</f>
        <v/>
      </c>
      <c r="BI74" s="31" t="str">
        <f t="shared" ref="BI74:BI99" si="176">IF($BF$5&gt;$A74,"",0.406256+0.424739*BF74+0.157447*(BE74^0.5)*BF74/100)</f>
        <v/>
      </c>
      <c r="BJ74" s="20" t="str">
        <f t="shared" si="139"/>
        <v/>
      </c>
      <c r="BK74" s="35" t="str">
        <f t="shared" si="140"/>
        <v/>
      </c>
      <c r="BL74" s="29" t="str">
        <f t="shared" ref="BL74:BL99" si="177">IF($BF$5&gt;$A74,"",-0.046068+0.991597*BK74+-0.02918*(BE74^0.5)*BF74/100)</f>
        <v/>
      </c>
      <c r="BM74" s="310">
        <v>75</v>
      </c>
      <c r="BN74" s="23" t="str">
        <f t="shared" si="141"/>
        <v/>
      </c>
      <c r="BO74" s="20" t="str">
        <f t="shared" si="142"/>
        <v/>
      </c>
      <c r="BP74" s="21" t="str">
        <f t="shared" ref="BP74:BP99" si="178">IF(BN74="","",ROUND(((0.0493263*BO74^-1.206227)+8676.3*(BO74^-3.26218)/10^(5.9582-2.055953*LOG(BO74)))/((0.0493263*BO74^-1.206227)+8676.3*(BO74^-3.26218)/BN74),2))</f>
        <v/>
      </c>
      <c r="BQ74" s="17" t="str">
        <f t="shared" ref="BQ74:BQ99" si="179">IF(BN74="","",1/((0.0493263*BO74^-1.206227)+8676.3*(BO74^-3.26218)/BN74))</f>
        <v/>
      </c>
      <c r="BR74" s="31" t="str">
        <f t="shared" ref="BR74:BR99" si="180">IF($BO$5&gt;$A74,"",0.406256+0.424739*BO74+0.157447*(BN74^0.5)*BO74/100)</f>
        <v/>
      </c>
      <c r="BS74" s="20" t="str">
        <f t="shared" si="143"/>
        <v/>
      </c>
      <c r="BT74" s="35" t="str">
        <f t="shared" si="144"/>
        <v/>
      </c>
      <c r="BU74" s="29" t="str">
        <f t="shared" ref="BU74:BU99" si="181">IF($BO$5&gt;$A74,"",-0.046068+0.991597*BT74+-0.02918*(BN74^0.5)*BO74/100)</f>
        <v/>
      </c>
      <c r="BV74" s="1">
        <v>75</v>
      </c>
      <c r="BX74" s="47">
        <v>75</v>
      </c>
      <c r="BY74" s="63">
        <f t="shared" si="145"/>
        <v>0</v>
      </c>
      <c r="BZ74" s="63" t="e">
        <f t="shared" ref="BZ74:BZ99" si="182">IF($B$5&gt;$A74,"",C74)</f>
        <v>#DIV/0!</v>
      </c>
      <c r="CA74" s="63" t="e">
        <f t="shared" ref="CA74:CA99" si="183">CG74</f>
        <v>#DIV/0!</v>
      </c>
      <c r="CB74" s="64" t="e">
        <f t="shared" si="146"/>
        <v>#DIV/0!</v>
      </c>
      <c r="CC74" s="65" t="e">
        <f t="shared" ref="CC74:CC99" si="184">IF($B$5&gt;$A74,"",MIN(E74,N74,W74,AF74,AO74,AX74,BG74,BP74))</f>
        <v>#DIV/0!</v>
      </c>
      <c r="CD74" s="52" t="e">
        <f t="shared" ref="CD74:CD99" si="185">IF($B$5&gt;$A74,"",0.406256+0.424739*C74+0.157447*(BY74^0.5)*C74/100)</f>
        <v>#DIV/0!</v>
      </c>
      <c r="CE74" s="13" t="e">
        <f t="shared" si="81"/>
        <v>#DIV/0!</v>
      </c>
      <c r="CF74" s="14" t="e">
        <f t="shared" si="82"/>
        <v>#DIV/0!</v>
      </c>
      <c r="CG74" s="53" t="e">
        <f t="shared" ref="CG74:CG99" si="186">IF($B$5&gt;$A74,"",-0.046068+0.991597*CF74+-0.02918*(BY74^0.5)*BZ74/100)</f>
        <v>#DIV/0!</v>
      </c>
      <c r="CH74" s="12"/>
      <c r="CI74" s="47">
        <v>75</v>
      </c>
      <c r="CJ74" s="63">
        <f t="shared" ref="CJ74:CJ99" si="187">IF($B$5&gt;$A74,NA(),BY74)</f>
        <v>0</v>
      </c>
      <c r="CK74" s="63" t="e">
        <f t="shared" ref="CK74:CK99" si="188">IF($B$5&gt;$A74,NA(),BZ74)</f>
        <v>#DIV/0!</v>
      </c>
      <c r="CL74" s="63" t="e">
        <f t="shared" ref="CL74:CL99" si="189">IF($B$5&gt;$A74,NA(),CA74)</f>
        <v>#DIV/0!</v>
      </c>
      <c r="CM74" s="63" t="e">
        <f t="shared" ref="CM74:CM99" si="190">IF($B$5&gt;$A74,NA(),CB74)</f>
        <v>#DIV/0!</v>
      </c>
      <c r="CN74" s="73" t="e">
        <f t="shared" ref="CN74:CN99" si="191">IF($B$5&gt;$A74,NA(),CC74)</f>
        <v>#DIV/0!</v>
      </c>
      <c r="CO74" s="63" t="e">
        <f t="shared" ref="CO74:CO99" si="192">IF($B$5&gt;$A74,NA(),D74)</f>
        <v>#DIV/0!</v>
      </c>
      <c r="CP74" s="325" t="e">
        <f t="shared" ref="CP74:CP99" si="193">IF($B$5&gt;$A74,NA(),J74)</f>
        <v>#DIV/0!</v>
      </c>
    </row>
    <row r="75" spans="1:94" ht="15" customHeight="1">
      <c r="A75" s="1">
        <v>76</v>
      </c>
      <c r="B75" s="22">
        <f t="shared" si="115"/>
        <v>0</v>
      </c>
      <c r="C75" s="15" t="e">
        <f t="shared" si="147"/>
        <v>#DIV/0!</v>
      </c>
      <c r="D75" s="77" t="e">
        <f t="shared" si="148"/>
        <v>#DIV/0!</v>
      </c>
      <c r="E75" s="16" t="e">
        <f t="shared" si="149"/>
        <v>#DIV/0!</v>
      </c>
      <c r="F75" s="17" t="e">
        <f t="shared" si="150"/>
        <v>#DIV/0!</v>
      </c>
      <c r="G75" s="31" t="e">
        <f t="shared" si="151"/>
        <v>#DIV/0!</v>
      </c>
      <c r="H75" s="20" t="e">
        <f t="shared" si="152"/>
        <v>#DIV/0!</v>
      </c>
      <c r="I75" s="35" t="e">
        <f t="shared" si="116"/>
        <v>#DIV/0!</v>
      </c>
      <c r="J75" s="29" t="e">
        <f t="shared" si="153"/>
        <v>#DIV/0!</v>
      </c>
      <c r="K75" s="310">
        <v>76</v>
      </c>
      <c r="L75" s="23" t="str">
        <f t="shared" si="117"/>
        <v/>
      </c>
      <c r="M75" s="20" t="str">
        <f t="shared" si="118"/>
        <v/>
      </c>
      <c r="N75" s="16" t="str">
        <f t="shared" si="154"/>
        <v/>
      </c>
      <c r="O75" s="17" t="str">
        <f t="shared" si="155"/>
        <v/>
      </c>
      <c r="P75" s="31" t="str">
        <f t="shared" si="156"/>
        <v/>
      </c>
      <c r="Q75" s="20" t="str">
        <f t="shared" si="119"/>
        <v/>
      </c>
      <c r="R75" s="35" t="str">
        <f t="shared" si="120"/>
        <v/>
      </c>
      <c r="S75" s="29" t="str">
        <f t="shared" si="157"/>
        <v/>
      </c>
      <c r="T75" s="310">
        <v>76</v>
      </c>
      <c r="U75" s="23" t="str">
        <f t="shared" si="121"/>
        <v/>
      </c>
      <c r="V75" s="20" t="str">
        <f t="shared" si="122"/>
        <v/>
      </c>
      <c r="W75" s="21" t="str">
        <f t="shared" si="158"/>
        <v/>
      </c>
      <c r="X75" s="17" t="str">
        <f t="shared" si="159"/>
        <v/>
      </c>
      <c r="Y75" s="31" t="str">
        <f t="shared" si="160"/>
        <v/>
      </c>
      <c r="Z75" s="20" t="str">
        <f t="shared" si="123"/>
        <v/>
      </c>
      <c r="AA75" s="35" t="str">
        <f t="shared" si="124"/>
        <v/>
      </c>
      <c r="AB75" s="29" t="str">
        <f t="shared" si="161"/>
        <v/>
      </c>
      <c r="AC75" s="310">
        <v>76</v>
      </c>
      <c r="AD75" s="23" t="str">
        <f t="shared" si="125"/>
        <v/>
      </c>
      <c r="AE75" s="20" t="str">
        <f t="shared" si="126"/>
        <v/>
      </c>
      <c r="AF75" s="21" t="str">
        <f t="shared" si="162"/>
        <v/>
      </c>
      <c r="AG75" s="17" t="str">
        <f t="shared" si="163"/>
        <v/>
      </c>
      <c r="AH75" s="31" t="str">
        <f t="shared" si="164"/>
        <v/>
      </c>
      <c r="AI75" s="20" t="str">
        <f t="shared" si="127"/>
        <v/>
      </c>
      <c r="AJ75" s="35" t="str">
        <f t="shared" si="128"/>
        <v/>
      </c>
      <c r="AK75" s="29" t="str">
        <f t="shared" si="165"/>
        <v/>
      </c>
      <c r="AL75" s="310">
        <v>76</v>
      </c>
      <c r="AM75" s="23" t="str">
        <f t="shared" si="129"/>
        <v/>
      </c>
      <c r="AN75" s="20" t="str">
        <f t="shared" si="130"/>
        <v/>
      </c>
      <c r="AO75" s="21" t="str">
        <f t="shared" si="166"/>
        <v/>
      </c>
      <c r="AP75" s="17" t="str">
        <f t="shared" si="167"/>
        <v/>
      </c>
      <c r="AQ75" s="31" t="str">
        <f t="shared" si="168"/>
        <v/>
      </c>
      <c r="AR75" s="20" t="str">
        <f t="shared" si="131"/>
        <v/>
      </c>
      <c r="AS75" s="35" t="str">
        <f t="shared" si="132"/>
        <v/>
      </c>
      <c r="AT75" s="29" t="str">
        <f t="shared" si="169"/>
        <v/>
      </c>
      <c r="AU75" s="310">
        <v>76</v>
      </c>
      <c r="AV75" s="23" t="str">
        <f t="shared" si="133"/>
        <v/>
      </c>
      <c r="AW75" s="20" t="str">
        <f t="shared" si="134"/>
        <v/>
      </c>
      <c r="AX75" s="21" t="str">
        <f t="shared" si="170"/>
        <v/>
      </c>
      <c r="AY75" s="17" t="str">
        <f t="shared" si="171"/>
        <v/>
      </c>
      <c r="AZ75" s="31" t="str">
        <f t="shared" si="172"/>
        <v/>
      </c>
      <c r="BA75" s="20" t="str">
        <f t="shared" si="135"/>
        <v/>
      </c>
      <c r="BB75" s="35" t="str">
        <f t="shared" si="136"/>
        <v/>
      </c>
      <c r="BC75" s="29" t="str">
        <f t="shared" si="173"/>
        <v/>
      </c>
      <c r="BD75" s="310">
        <v>76</v>
      </c>
      <c r="BE75" s="23" t="str">
        <f t="shared" si="137"/>
        <v/>
      </c>
      <c r="BF75" s="20" t="str">
        <f t="shared" si="138"/>
        <v/>
      </c>
      <c r="BG75" s="21" t="str">
        <f t="shared" si="174"/>
        <v/>
      </c>
      <c r="BH75" s="17" t="str">
        <f t="shared" si="175"/>
        <v/>
      </c>
      <c r="BI75" s="31" t="str">
        <f t="shared" si="176"/>
        <v/>
      </c>
      <c r="BJ75" s="20" t="str">
        <f t="shared" si="139"/>
        <v/>
      </c>
      <c r="BK75" s="35" t="str">
        <f t="shared" si="140"/>
        <v/>
      </c>
      <c r="BL75" s="29" t="str">
        <f t="shared" si="177"/>
        <v/>
      </c>
      <c r="BM75" s="310">
        <v>76</v>
      </c>
      <c r="BN75" s="23" t="str">
        <f t="shared" si="141"/>
        <v/>
      </c>
      <c r="BO75" s="20" t="str">
        <f t="shared" si="142"/>
        <v/>
      </c>
      <c r="BP75" s="21" t="str">
        <f t="shared" si="178"/>
        <v/>
      </c>
      <c r="BQ75" s="17" t="str">
        <f t="shared" si="179"/>
        <v/>
      </c>
      <c r="BR75" s="31" t="str">
        <f t="shared" si="180"/>
        <v/>
      </c>
      <c r="BS75" s="20" t="str">
        <f t="shared" si="143"/>
        <v/>
      </c>
      <c r="BT75" s="35" t="str">
        <f t="shared" si="144"/>
        <v/>
      </c>
      <c r="BU75" s="29" t="str">
        <f t="shared" si="181"/>
        <v/>
      </c>
      <c r="BV75" s="1">
        <v>76</v>
      </c>
      <c r="BX75" s="47">
        <v>76</v>
      </c>
      <c r="BY75" s="63">
        <f t="shared" si="145"/>
        <v>0</v>
      </c>
      <c r="BZ75" s="63" t="e">
        <f t="shared" si="182"/>
        <v>#DIV/0!</v>
      </c>
      <c r="CA75" s="63" t="e">
        <f t="shared" si="183"/>
        <v>#DIV/0!</v>
      </c>
      <c r="CB75" s="64" t="e">
        <f t="shared" si="146"/>
        <v>#DIV/0!</v>
      </c>
      <c r="CC75" s="65" t="e">
        <f t="shared" si="184"/>
        <v>#DIV/0!</v>
      </c>
      <c r="CD75" s="52" t="e">
        <f t="shared" si="185"/>
        <v>#DIV/0!</v>
      </c>
      <c r="CE75" s="13" t="e">
        <f t="shared" si="81"/>
        <v>#DIV/0!</v>
      </c>
      <c r="CF75" s="14" t="e">
        <f t="shared" si="82"/>
        <v>#DIV/0!</v>
      </c>
      <c r="CG75" s="53" t="e">
        <f t="shared" si="186"/>
        <v>#DIV/0!</v>
      </c>
      <c r="CH75" s="12"/>
      <c r="CI75" s="47">
        <v>76</v>
      </c>
      <c r="CJ75" s="63">
        <f t="shared" si="187"/>
        <v>0</v>
      </c>
      <c r="CK75" s="63" t="e">
        <f t="shared" si="188"/>
        <v>#DIV/0!</v>
      </c>
      <c r="CL75" s="63" t="e">
        <f t="shared" si="189"/>
        <v>#DIV/0!</v>
      </c>
      <c r="CM75" s="63" t="e">
        <f t="shared" si="190"/>
        <v>#DIV/0!</v>
      </c>
      <c r="CN75" s="73" t="e">
        <f t="shared" si="191"/>
        <v>#DIV/0!</v>
      </c>
      <c r="CO75" s="63" t="e">
        <f t="shared" si="192"/>
        <v>#DIV/0!</v>
      </c>
      <c r="CP75" s="325" t="e">
        <f t="shared" si="193"/>
        <v>#DIV/0!</v>
      </c>
    </row>
    <row r="76" spans="1:94" ht="15" customHeight="1">
      <c r="A76" s="1">
        <v>77</v>
      </c>
      <c r="B76" s="22">
        <f t="shared" si="115"/>
        <v>0</v>
      </c>
      <c r="C76" s="15" t="e">
        <f t="shared" si="147"/>
        <v>#DIV/0!</v>
      </c>
      <c r="D76" s="77" t="e">
        <f t="shared" si="148"/>
        <v>#DIV/0!</v>
      </c>
      <c r="E76" s="16" t="e">
        <f t="shared" si="149"/>
        <v>#DIV/0!</v>
      </c>
      <c r="F76" s="17" t="e">
        <f t="shared" si="150"/>
        <v>#DIV/0!</v>
      </c>
      <c r="G76" s="31" t="e">
        <f t="shared" si="151"/>
        <v>#DIV/0!</v>
      </c>
      <c r="H76" s="20" t="e">
        <f t="shared" si="152"/>
        <v>#DIV/0!</v>
      </c>
      <c r="I76" s="35" t="e">
        <f t="shared" si="116"/>
        <v>#DIV/0!</v>
      </c>
      <c r="J76" s="29" t="e">
        <f t="shared" si="153"/>
        <v>#DIV/0!</v>
      </c>
      <c r="K76" s="310">
        <v>77</v>
      </c>
      <c r="L76" s="23" t="str">
        <f t="shared" si="117"/>
        <v/>
      </c>
      <c r="M76" s="20" t="str">
        <f t="shared" si="118"/>
        <v/>
      </c>
      <c r="N76" s="16" t="str">
        <f t="shared" si="154"/>
        <v/>
      </c>
      <c r="O76" s="17" t="str">
        <f t="shared" si="155"/>
        <v/>
      </c>
      <c r="P76" s="31" t="str">
        <f t="shared" si="156"/>
        <v/>
      </c>
      <c r="Q76" s="20" t="str">
        <f t="shared" si="119"/>
        <v/>
      </c>
      <c r="R76" s="35" t="str">
        <f t="shared" si="120"/>
        <v/>
      </c>
      <c r="S76" s="29" t="str">
        <f t="shared" si="157"/>
        <v/>
      </c>
      <c r="T76" s="310">
        <v>77</v>
      </c>
      <c r="U76" s="23" t="str">
        <f t="shared" si="121"/>
        <v/>
      </c>
      <c r="V76" s="20" t="str">
        <f t="shared" si="122"/>
        <v/>
      </c>
      <c r="W76" s="21" t="str">
        <f t="shared" si="158"/>
        <v/>
      </c>
      <c r="X76" s="17" t="str">
        <f t="shared" si="159"/>
        <v/>
      </c>
      <c r="Y76" s="31" t="str">
        <f t="shared" si="160"/>
        <v/>
      </c>
      <c r="Z76" s="20" t="str">
        <f t="shared" si="123"/>
        <v/>
      </c>
      <c r="AA76" s="35" t="str">
        <f t="shared" si="124"/>
        <v/>
      </c>
      <c r="AB76" s="29" t="str">
        <f t="shared" si="161"/>
        <v/>
      </c>
      <c r="AC76" s="310">
        <v>77</v>
      </c>
      <c r="AD76" s="23" t="str">
        <f t="shared" si="125"/>
        <v/>
      </c>
      <c r="AE76" s="20" t="str">
        <f t="shared" si="126"/>
        <v/>
      </c>
      <c r="AF76" s="21" t="str">
        <f t="shared" si="162"/>
        <v/>
      </c>
      <c r="AG76" s="17" t="str">
        <f t="shared" si="163"/>
        <v/>
      </c>
      <c r="AH76" s="31" t="str">
        <f t="shared" si="164"/>
        <v/>
      </c>
      <c r="AI76" s="20" t="str">
        <f t="shared" si="127"/>
        <v/>
      </c>
      <c r="AJ76" s="35" t="str">
        <f t="shared" si="128"/>
        <v/>
      </c>
      <c r="AK76" s="29" t="str">
        <f t="shared" si="165"/>
        <v/>
      </c>
      <c r="AL76" s="310">
        <v>77</v>
      </c>
      <c r="AM76" s="23" t="str">
        <f t="shared" si="129"/>
        <v/>
      </c>
      <c r="AN76" s="20" t="str">
        <f t="shared" si="130"/>
        <v/>
      </c>
      <c r="AO76" s="21" t="str">
        <f t="shared" si="166"/>
        <v/>
      </c>
      <c r="AP76" s="17" t="str">
        <f t="shared" si="167"/>
        <v/>
      </c>
      <c r="AQ76" s="31" t="str">
        <f t="shared" si="168"/>
        <v/>
      </c>
      <c r="AR76" s="20" t="str">
        <f t="shared" si="131"/>
        <v/>
      </c>
      <c r="AS76" s="35" t="str">
        <f t="shared" si="132"/>
        <v/>
      </c>
      <c r="AT76" s="29" t="str">
        <f t="shared" si="169"/>
        <v/>
      </c>
      <c r="AU76" s="310">
        <v>77</v>
      </c>
      <c r="AV76" s="23" t="str">
        <f t="shared" si="133"/>
        <v/>
      </c>
      <c r="AW76" s="20" t="str">
        <f t="shared" si="134"/>
        <v/>
      </c>
      <c r="AX76" s="21" t="str">
        <f t="shared" si="170"/>
        <v/>
      </c>
      <c r="AY76" s="17" t="str">
        <f t="shared" si="171"/>
        <v/>
      </c>
      <c r="AZ76" s="31" t="str">
        <f t="shared" si="172"/>
        <v/>
      </c>
      <c r="BA76" s="20" t="str">
        <f t="shared" si="135"/>
        <v/>
      </c>
      <c r="BB76" s="35" t="str">
        <f t="shared" si="136"/>
        <v/>
      </c>
      <c r="BC76" s="29" t="str">
        <f t="shared" si="173"/>
        <v/>
      </c>
      <c r="BD76" s="310">
        <v>77</v>
      </c>
      <c r="BE76" s="23" t="str">
        <f t="shared" si="137"/>
        <v/>
      </c>
      <c r="BF76" s="20" t="str">
        <f t="shared" si="138"/>
        <v/>
      </c>
      <c r="BG76" s="21" t="str">
        <f t="shared" si="174"/>
        <v/>
      </c>
      <c r="BH76" s="17" t="str">
        <f t="shared" si="175"/>
        <v/>
      </c>
      <c r="BI76" s="31" t="str">
        <f t="shared" si="176"/>
        <v/>
      </c>
      <c r="BJ76" s="20" t="str">
        <f t="shared" si="139"/>
        <v/>
      </c>
      <c r="BK76" s="35" t="str">
        <f t="shared" si="140"/>
        <v/>
      </c>
      <c r="BL76" s="29" t="str">
        <f t="shared" si="177"/>
        <v/>
      </c>
      <c r="BM76" s="310">
        <v>77</v>
      </c>
      <c r="BN76" s="23" t="str">
        <f t="shared" si="141"/>
        <v/>
      </c>
      <c r="BO76" s="20" t="str">
        <f t="shared" si="142"/>
        <v/>
      </c>
      <c r="BP76" s="21" t="str">
        <f t="shared" si="178"/>
        <v/>
      </c>
      <c r="BQ76" s="17" t="str">
        <f t="shared" si="179"/>
        <v/>
      </c>
      <c r="BR76" s="31" t="str">
        <f t="shared" si="180"/>
        <v/>
      </c>
      <c r="BS76" s="20" t="str">
        <f t="shared" si="143"/>
        <v/>
      </c>
      <c r="BT76" s="35" t="str">
        <f t="shared" si="144"/>
        <v/>
      </c>
      <c r="BU76" s="29" t="str">
        <f t="shared" si="181"/>
        <v/>
      </c>
      <c r="BV76" s="1">
        <v>77</v>
      </c>
      <c r="BX76" s="47">
        <v>77</v>
      </c>
      <c r="BY76" s="63">
        <f t="shared" si="145"/>
        <v>0</v>
      </c>
      <c r="BZ76" s="63" t="e">
        <f t="shared" si="182"/>
        <v>#DIV/0!</v>
      </c>
      <c r="CA76" s="63" t="e">
        <f t="shared" si="183"/>
        <v>#DIV/0!</v>
      </c>
      <c r="CB76" s="64" t="e">
        <f t="shared" si="146"/>
        <v>#DIV/0!</v>
      </c>
      <c r="CC76" s="65" t="e">
        <f t="shared" si="184"/>
        <v>#DIV/0!</v>
      </c>
      <c r="CD76" s="52" t="e">
        <f t="shared" si="185"/>
        <v>#DIV/0!</v>
      </c>
      <c r="CE76" s="13" t="e">
        <f t="shared" si="81"/>
        <v>#DIV/0!</v>
      </c>
      <c r="CF76" s="14" t="e">
        <f t="shared" si="82"/>
        <v>#DIV/0!</v>
      </c>
      <c r="CG76" s="53" t="e">
        <f t="shared" si="186"/>
        <v>#DIV/0!</v>
      </c>
      <c r="CH76" s="12"/>
      <c r="CI76" s="47">
        <v>77</v>
      </c>
      <c r="CJ76" s="63">
        <f t="shared" si="187"/>
        <v>0</v>
      </c>
      <c r="CK76" s="63" t="e">
        <f t="shared" si="188"/>
        <v>#DIV/0!</v>
      </c>
      <c r="CL76" s="63" t="e">
        <f t="shared" si="189"/>
        <v>#DIV/0!</v>
      </c>
      <c r="CM76" s="63" t="e">
        <f t="shared" si="190"/>
        <v>#DIV/0!</v>
      </c>
      <c r="CN76" s="73" t="e">
        <f t="shared" si="191"/>
        <v>#DIV/0!</v>
      </c>
      <c r="CO76" s="63" t="e">
        <f t="shared" si="192"/>
        <v>#DIV/0!</v>
      </c>
      <c r="CP76" s="325" t="e">
        <f t="shared" si="193"/>
        <v>#DIV/0!</v>
      </c>
    </row>
    <row r="77" spans="1:94" ht="15" customHeight="1">
      <c r="A77" s="1">
        <v>78</v>
      </c>
      <c r="B77" s="22">
        <f t="shared" si="115"/>
        <v>0</v>
      </c>
      <c r="C77" s="15" t="e">
        <f t="shared" si="147"/>
        <v>#DIV/0!</v>
      </c>
      <c r="D77" s="77" t="e">
        <f t="shared" si="148"/>
        <v>#DIV/0!</v>
      </c>
      <c r="E77" s="16" t="e">
        <f t="shared" si="149"/>
        <v>#DIV/0!</v>
      </c>
      <c r="F77" s="17" t="e">
        <f t="shared" si="150"/>
        <v>#DIV/0!</v>
      </c>
      <c r="G77" s="31" t="e">
        <f t="shared" si="151"/>
        <v>#DIV/0!</v>
      </c>
      <c r="H77" s="20" t="e">
        <f t="shared" si="152"/>
        <v>#DIV/0!</v>
      </c>
      <c r="I77" s="35" t="e">
        <f t="shared" si="116"/>
        <v>#DIV/0!</v>
      </c>
      <c r="J77" s="29" t="e">
        <f t="shared" si="153"/>
        <v>#DIV/0!</v>
      </c>
      <c r="K77" s="310">
        <v>78</v>
      </c>
      <c r="L77" s="23" t="str">
        <f t="shared" si="117"/>
        <v/>
      </c>
      <c r="M77" s="20" t="str">
        <f t="shared" si="118"/>
        <v/>
      </c>
      <c r="N77" s="16" t="str">
        <f t="shared" si="154"/>
        <v/>
      </c>
      <c r="O77" s="17" t="str">
        <f t="shared" si="155"/>
        <v/>
      </c>
      <c r="P77" s="31" t="str">
        <f t="shared" si="156"/>
        <v/>
      </c>
      <c r="Q77" s="20" t="str">
        <f t="shared" si="119"/>
        <v/>
      </c>
      <c r="R77" s="35" t="str">
        <f t="shared" si="120"/>
        <v/>
      </c>
      <c r="S77" s="29" t="str">
        <f t="shared" si="157"/>
        <v/>
      </c>
      <c r="T77" s="310">
        <v>78</v>
      </c>
      <c r="U77" s="23" t="str">
        <f t="shared" si="121"/>
        <v/>
      </c>
      <c r="V77" s="20" t="str">
        <f t="shared" si="122"/>
        <v/>
      </c>
      <c r="W77" s="21" t="str">
        <f t="shared" si="158"/>
        <v/>
      </c>
      <c r="X77" s="17" t="str">
        <f t="shared" si="159"/>
        <v/>
      </c>
      <c r="Y77" s="31" t="str">
        <f t="shared" si="160"/>
        <v/>
      </c>
      <c r="Z77" s="20" t="str">
        <f t="shared" si="123"/>
        <v/>
      </c>
      <c r="AA77" s="35" t="str">
        <f t="shared" si="124"/>
        <v/>
      </c>
      <c r="AB77" s="29" t="str">
        <f t="shared" si="161"/>
        <v/>
      </c>
      <c r="AC77" s="310">
        <v>78</v>
      </c>
      <c r="AD77" s="23" t="str">
        <f t="shared" si="125"/>
        <v/>
      </c>
      <c r="AE77" s="20" t="str">
        <f t="shared" si="126"/>
        <v/>
      </c>
      <c r="AF77" s="21" t="str">
        <f t="shared" si="162"/>
        <v/>
      </c>
      <c r="AG77" s="17" t="str">
        <f t="shared" si="163"/>
        <v/>
      </c>
      <c r="AH77" s="31" t="str">
        <f t="shared" si="164"/>
        <v/>
      </c>
      <c r="AI77" s="20" t="str">
        <f t="shared" si="127"/>
        <v/>
      </c>
      <c r="AJ77" s="35" t="str">
        <f t="shared" si="128"/>
        <v/>
      </c>
      <c r="AK77" s="29" t="str">
        <f t="shared" si="165"/>
        <v/>
      </c>
      <c r="AL77" s="310">
        <v>78</v>
      </c>
      <c r="AM77" s="23" t="str">
        <f t="shared" si="129"/>
        <v/>
      </c>
      <c r="AN77" s="20" t="str">
        <f t="shared" si="130"/>
        <v/>
      </c>
      <c r="AO77" s="21" t="str">
        <f t="shared" si="166"/>
        <v/>
      </c>
      <c r="AP77" s="17" t="str">
        <f t="shared" si="167"/>
        <v/>
      </c>
      <c r="AQ77" s="31" t="str">
        <f t="shared" si="168"/>
        <v/>
      </c>
      <c r="AR77" s="20" t="str">
        <f t="shared" si="131"/>
        <v/>
      </c>
      <c r="AS77" s="35" t="str">
        <f t="shared" si="132"/>
        <v/>
      </c>
      <c r="AT77" s="29" t="str">
        <f t="shared" si="169"/>
        <v/>
      </c>
      <c r="AU77" s="310">
        <v>78</v>
      </c>
      <c r="AV77" s="23" t="str">
        <f t="shared" si="133"/>
        <v/>
      </c>
      <c r="AW77" s="20" t="str">
        <f t="shared" si="134"/>
        <v/>
      </c>
      <c r="AX77" s="21" t="str">
        <f t="shared" si="170"/>
        <v/>
      </c>
      <c r="AY77" s="17" t="str">
        <f t="shared" si="171"/>
        <v/>
      </c>
      <c r="AZ77" s="31" t="str">
        <f t="shared" si="172"/>
        <v/>
      </c>
      <c r="BA77" s="20" t="str">
        <f t="shared" si="135"/>
        <v/>
      </c>
      <c r="BB77" s="35" t="str">
        <f t="shared" si="136"/>
        <v/>
      </c>
      <c r="BC77" s="29" t="str">
        <f t="shared" si="173"/>
        <v/>
      </c>
      <c r="BD77" s="310">
        <v>78</v>
      </c>
      <c r="BE77" s="23" t="str">
        <f t="shared" si="137"/>
        <v/>
      </c>
      <c r="BF77" s="20" t="str">
        <f t="shared" si="138"/>
        <v/>
      </c>
      <c r="BG77" s="21" t="str">
        <f t="shared" si="174"/>
        <v/>
      </c>
      <c r="BH77" s="17" t="str">
        <f t="shared" si="175"/>
        <v/>
      </c>
      <c r="BI77" s="31" t="str">
        <f t="shared" si="176"/>
        <v/>
      </c>
      <c r="BJ77" s="20" t="str">
        <f t="shared" si="139"/>
        <v/>
      </c>
      <c r="BK77" s="35" t="str">
        <f t="shared" si="140"/>
        <v/>
      </c>
      <c r="BL77" s="29" t="str">
        <f t="shared" si="177"/>
        <v/>
      </c>
      <c r="BM77" s="310">
        <v>78</v>
      </c>
      <c r="BN77" s="23" t="str">
        <f t="shared" si="141"/>
        <v/>
      </c>
      <c r="BO77" s="20" t="str">
        <f t="shared" si="142"/>
        <v/>
      </c>
      <c r="BP77" s="21" t="str">
        <f t="shared" si="178"/>
        <v/>
      </c>
      <c r="BQ77" s="17" t="str">
        <f t="shared" si="179"/>
        <v/>
      </c>
      <c r="BR77" s="31" t="str">
        <f t="shared" si="180"/>
        <v/>
      </c>
      <c r="BS77" s="20" t="str">
        <f t="shared" si="143"/>
        <v/>
      </c>
      <c r="BT77" s="35" t="str">
        <f t="shared" si="144"/>
        <v/>
      </c>
      <c r="BU77" s="29" t="str">
        <f t="shared" si="181"/>
        <v/>
      </c>
      <c r="BV77" s="1">
        <v>78</v>
      </c>
      <c r="BX77" s="47">
        <v>78</v>
      </c>
      <c r="BY77" s="63">
        <f t="shared" si="145"/>
        <v>0</v>
      </c>
      <c r="BZ77" s="63" t="e">
        <f t="shared" si="182"/>
        <v>#DIV/0!</v>
      </c>
      <c r="CA77" s="63" t="e">
        <f t="shared" si="183"/>
        <v>#DIV/0!</v>
      </c>
      <c r="CB77" s="64" t="e">
        <f t="shared" si="146"/>
        <v>#DIV/0!</v>
      </c>
      <c r="CC77" s="65" t="e">
        <f t="shared" si="184"/>
        <v>#DIV/0!</v>
      </c>
      <c r="CD77" s="52" t="e">
        <f t="shared" si="185"/>
        <v>#DIV/0!</v>
      </c>
      <c r="CE77" s="13" t="e">
        <f t="shared" si="81"/>
        <v>#DIV/0!</v>
      </c>
      <c r="CF77" s="14" t="e">
        <f t="shared" si="82"/>
        <v>#DIV/0!</v>
      </c>
      <c r="CG77" s="53" t="e">
        <f t="shared" si="186"/>
        <v>#DIV/0!</v>
      </c>
      <c r="CH77" s="12"/>
      <c r="CI77" s="47">
        <v>78</v>
      </c>
      <c r="CJ77" s="63">
        <f t="shared" si="187"/>
        <v>0</v>
      </c>
      <c r="CK77" s="63" t="e">
        <f t="shared" si="188"/>
        <v>#DIV/0!</v>
      </c>
      <c r="CL77" s="63" t="e">
        <f t="shared" si="189"/>
        <v>#DIV/0!</v>
      </c>
      <c r="CM77" s="63" t="e">
        <f t="shared" si="190"/>
        <v>#DIV/0!</v>
      </c>
      <c r="CN77" s="73" t="e">
        <f t="shared" si="191"/>
        <v>#DIV/0!</v>
      </c>
      <c r="CO77" s="63" t="e">
        <f t="shared" si="192"/>
        <v>#DIV/0!</v>
      </c>
      <c r="CP77" s="325" t="e">
        <f t="shared" si="193"/>
        <v>#DIV/0!</v>
      </c>
    </row>
    <row r="78" spans="1:94" ht="15" customHeight="1">
      <c r="A78" s="1">
        <v>79</v>
      </c>
      <c r="B78" s="22">
        <f t="shared" si="115"/>
        <v>0</v>
      </c>
      <c r="C78" s="15" t="e">
        <f t="shared" si="147"/>
        <v>#DIV/0!</v>
      </c>
      <c r="D78" s="77" t="e">
        <f t="shared" si="148"/>
        <v>#DIV/0!</v>
      </c>
      <c r="E78" s="16" t="e">
        <f t="shared" si="149"/>
        <v>#DIV/0!</v>
      </c>
      <c r="F78" s="17" t="e">
        <f t="shared" si="150"/>
        <v>#DIV/0!</v>
      </c>
      <c r="G78" s="31" t="e">
        <f t="shared" si="151"/>
        <v>#DIV/0!</v>
      </c>
      <c r="H78" s="20" t="e">
        <f t="shared" si="152"/>
        <v>#DIV/0!</v>
      </c>
      <c r="I78" s="35" t="e">
        <f t="shared" si="116"/>
        <v>#DIV/0!</v>
      </c>
      <c r="J78" s="29" t="e">
        <f t="shared" si="153"/>
        <v>#DIV/0!</v>
      </c>
      <c r="K78" s="310">
        <v>79</v>
      </c>
      <c r="L78" s="23" t="str">
        <f t="shared" si="117"/>
        <v/>
      </c>
      <c r="M78" s="20" t="str">
        <f t="shared" si="118"/>
        <v/>
      </c>
      <c r="N78" s="16" t="str">
        <f t="shared" si="154"/>
        <v/>
      </c>
      <c r="O78" s="17" t="str">
        <f t="shared" si="155"/>
        <v/>
      </c>
      <c r="P78" s="31" t="str">
        <f t="shared" si="156"/>
        <v/>
      </c>
      <c r="Q78" s="20" t="str">
        <f t="shared" si="119"/>
        <v/>
      </c>
      <c r="R78" s="35" t="str">
        <f t="shared" si="120"/>
        <v/>
      </c>
      <c r="S78" s="29" t="str">
        <f t="shared" si="157"/>
        <v/>
      </c>
      <c r="T78" s="310">
        <v>79</v>
      </c>
      <c r="U78" s="23" t="str">
        <f t="shared" si="121"/>
        <v/>
      </c>
      <c r="V78" s="20" t="str">
        <f t="shared" si="122"/>
        <v/>
      </c>
      <c r="W78" s="21" t="str">
        <f t="shared" si="158"/>
        <v/>
      </c>
      <c r="X78" s="17" t="str">
        <f t="shared" si="159"/>
        <v/>
      </c>
      <c r="Y78" s="31" t="str">
        <f t="shared" si="160"/>
        <v/>
      </c>
      <c r="Z78" s="20" t="str">
        <f t="shared" si="123"/>
        <v/>
      </c>
      <c r="AA78" s="35" t="str">
        <f t="shared" si="124"/>
        <v/>
      </c>
      <c r="AB78" s="29" t="str">
        <f t="shared" si="161"/>
        <v/>
      </c>
      <c r="AC78" s="310">
        <v>79</v>
      </c>
      <c r="AD78" s="23" t="str">
        <f t="shared" si="125"/>
        <v/>
      </c>
      <c r="AE78" s="20" t="str">
        <f t="shared" si="126"/>
        <v/>
      </c>
      <c r="AF78" s="21" t="str">
        <f t="shared" si="162"/>
        <v/>
      </c>
      <c r="AG78" s="17" t="str">
        <f t="shared" si="163"/>
        <v/>
      </c>
      <c r="AH78" s="31" t="str">
        <f t="shared" si="164"/>
        <v/>
      </c>
      <c r="AI78" s="20" t="str">
        <f t="shared" si="127"/>
        <v/>
      </c>
      <c r="AJ78" s="35" t="str">
        <f t="shared" si="128"/>
        <v/>
      </c>
      <c r="AK78" s="29" t="str">
        <f t="shared" si="165"/>
        <v/>
      </c>
      <c r="AL78" s="310">
        <v>79</v>
      </c>
      <c r="AM78" s="23" t="str">
        <f t="shared" si="129"/>
        <v/>
      </c>
      <c r="AN78" s="20" t="str">
        <f t="shared" si="130"/>
        <v/>
      </c>
      <c r="AO78" s="21" t="str">
        <f t="shared" si="166"/>
        <v/>
      </c>
      <c r="AP78" s="17" t="str">
        <f t="shared" si="167"/>
        <v/>
      </c>
      <c r="AQ78" s="31" t="str">
        <f t="shared" si="168"/>
        <v/>
      </c>
      <c r="AR78" s="20" t="str">
        <f t="shared" si="131"/>
        <v/>
      </c>
      <c r="AS78" s="35" t="str">
        <f t="shared" si="132"/>
        <v/>
      </c>
      <c r="AT78" s="29" t="str">
        <f t="shared" si="169"/>
        <v/>
      </c>
      <c r="AU78" s="310">
        <v>79</v>
      </c>
      <c r="AV78" s="23" t="str">
        <f t="shared" si="133"/>
        <v/>
      </c>
      <c r="AW78" s="20" t="str">
        <f t="shared" si="134"/>
        <v/>
      </c>
      <c r="AX78" s="21" t="str">
        <f t="shared" si="170"/>
        <v/>
      </c>
      <c r="AY78" s="17" t="str">
        <f t="shared" si="171"/>
        <v/>
      </c>
      <c r="AZ78" s="31" t="str">
        <f t="shared" si="172"/>
        <v/>
      </c>
      <c r="BA78" s="20" t="str">
        <f t="shared" si="135"/>
        <v/>
      </c>
      <c r="BB78" s="35" t="str">
        <f t="shared" si="136"/>
        <v/>
      </c>
      <c r="BC78" s="29" t="str">
        <f t="shared" si="173"/>
        <v/>
      </c>
      <c r="BD78" s="310">
        <v>79</v>
      </c>
      <c r="BE78" s="23" t="str">
        <f t="shared" si="137"/>
        <v/>
      </c>
      <c r="BF78" s="20" t="str">
        <f t="shared" si="138"/>
        <v/>
      </c>
      <c r="BG78" s="21" t="str">
        <f t="shared" si="174"/>
        <v/>
      </c>
      <c r="BH78" s="17" t="str">
        <f t="shared" si="175"/>
        <v/>
      </c>
      <c r="BI78" s="31" t="str">
        <f t="shared" si="176"/>
        <v/>
      </c>
      <c r="BJ78" s="20" t="str">
        <f t="shared" si="139"/>
        <v/>
      </c>
      <c r="BK78" s="35" t="str">
        <f t="shared" si="140"/>
        <v/>
      </c>
      <c r="BL78" s="29" t="str">
        <f t="shared" si="177"/>
        <v/>
      </c>
      <c r="BM78" s="310">
        <v>79</v>
      </c>
      <c r="BN78" s="23" t="str">
        <f t="shared" si="141"/>
        <v/>
      </c>
      <c r="BO78" s="20" t="str">
        <f t="shared" si="142"/>
        <v/>
      </c>
      <c r="BP78" s="21" t="str">
        <f t="shared" si="178"/>
        <v/>
      </c>
      <c r="BQ78" s="17" t="str">
        <f t="shared" si="179"/>
        <v/>
      </c>
      <c r="BR78" s="31" t="str">
        <f t="shared" si="180"/>
        <v/>
      </c>
      <c r="BS78" s="20" t="str">
        <f t="shared" si="143"/>
        <v/>
      </c>
      <c r="BT78" s="35" t="str">
        <f t="shared" si="144"/>
        <v/>
      </c>
      <c r="BU78" s="29" t="str">
        <f t="shared" si="181"/>
        <v/>
      </c>
      <c r="BV78" s="1">
        <v>79</v>
      </c>
      <c r="BX78" s="47">
        <v>79</v>
      </c>
      <c r="BY78" s="63">
        <f t="shared" si="145"/>
        <v>0</v>
      </c>
      <c r="BZ78" s="63" t="e">
        <f t="shared" si="182"/>
        <v>#DIV/0!</v>
      </c>
      <c r="CA78" s="63" t="e">
        <f t="shared" si="183"/>
        <v>#DIV/0!</v>
      </c>
      <c r="CB78" s="64" t="e">
        <f t="shared" si="146"/>
        <v>#DIV/0!</v>
      </c>
      <c r="CC78" s="65" t="e">
        <f t="shared" si="184"/>
        <v>#DIV/0!</v>
      </c>
      <c r="CD78" s="52" t="e">
        <f t="shared" si="185"/>
        <v>#DIV/0!</v>
      </c>
      <c r="CE78" s="13" t="e">
        <f t="shared" si="81"/>
        <v>#DIV/0!</v>
      </c>
      <c r="CF78" s="14" t="e">
        <f t="shared" si="82"/>
        <v>#DIV/0!</v>
      </c>
      <c r="CG78" s="53" t="e">
        <f t="shared" si="186"/>
        <v>#DIV/0!</v>
      </c>
      <c r="CH78" s="12"/>
      <c r="CI78" s="47">
        <v>79</v>
      </c>
      <c r="CJ78" s="63">
        <f t="shared" si="187"/>
        <v>0</v>
      </c>
      <c r="CK78" s="63" t="e">
        <f t="shared" si="188"/>
        <v>#DIV/0!</v>
      </c>
      <c r="CL78" s="63" t="e">
        <f t="shared" si="189"/>
        <v>#DIV/0!</v>
      </c>
      <c r="CM78" s="63" t="e">
        <f t="shared" si="190"/>
        <v>#DIV/0!</v>
      </c>
      <c r="CN78" s="73" t="e">
        <f t="shared" si="191"/>
        <v>#DIV/0!</v>
      </c>
      <c r="CO78" s="63" t="e">
        <f t="shared" si="192"/>
        <v>#DIV/0!</v>
      </c>
      <c r="CP78" s="325" t="e">
        <f t="shared" si="193"/>
        <v>#DIV/0!</v>
      </c>
    </row>
    <row r="79" spans="1:94" ht="15" customHeight="1" thickBot="1">
      <c r="A79" s="7">
        <v>80</v>
      </c>
      <c r="B79" s="24">
        <f t="shared" si="115"/>
        <v>0</v>
      </c>
      <c r="C79" s="201" t="e">
        <f t="shared" si="147"/>
        <v>#DIV/0!</v>
      </c>
      <c r="D79" s="202" t="e">
        <f t="shared" si="148"/>
        <v>#DIV/0!</v>
      </c>
      <c r="E79" s="203" t="e">
        <f t="shared" si="149"/>
        <v>#DIV/0!</v>
      </c>
      <c r="F79" s="182" t="e">
        <f t="shared" si="150"/>
        <v>#DIV/0!</v>
      </c>
      <c r="G79" s="183" t="e">
        <f t="shared" si="151"/>
        <v>#DIV/0!</v>
      </c>
      <c r="H79" s="184" t="e">
        <f t="shared" si="152"/>
        <v>#DIV/0!</v>
      </c>
      <c r="I79" s="185" t="e">
        <f t="shared" si="116"/>
        <v>#DIV/0!</v>
      </c>
      <c r="J79" s="186" t="e">
        <f t="shared" si="153"/>
        <v>#DIV/0!</v>
      </c>
      <c r="K79" s="310">
        <v>80</v>
      </c>
      <c r="L79" s="28" t="str">
        <f t="shared" si="117"/>
        <v/>
      </c>
      <c r="M79" s="25" t="str">
        <f t="shared" si="118"/>
        <v/>
      </c>
      <c r="N79" s="203" t="str">
        <f t="shared" si="154"/>
        <v/>
      </c>
      <c r="O79" s="182" t="str">
        <f t="shared" si="155"/>
        <v/>
      </c>
      <c r="P79" s="183" t="str">
        <f t="shared" si="156"/>
        <v/>
      </c>
      <c r="Q79" s="184" t="str">
        <f t="shared" si="119"/>
        <v/>
      </c>
      <c r="R79" s="185" t="str">
        <f t="shared" si="120"/>
        <v/>
      </c>
      <c r="S79" s="186" t="str">
        <f t="shared" si="157"/>
        <v/>
      </c>
      <c r="T79" s="310">
        <v>80</v>
      </c>
      <c r="U79" s="28" t="str">
        <f t="shared" si="121"/>
        <v/>
      </c>
      <c r="V79" s="25" t="str">
        <f t="shared" si="122"/>
        <v/>
      </c>
      <c r="W79" s="181" t="str">
        <f t="shared" si="158"/>
        <v/>
      </c>
      <c r="X79" s="182" t="str">
        <f t="shared" si="159"/>
        <v/>
      </c>
      <c r="Y79" s="183" t="str">
        <f t="shared" si="160"/>
        <v/>
      </c>
      <c r="Z79" s="184" t="str">
        <f t="shared" si="123"/>
        <v/>
      </c>
      <c r="AA79" s="185" t="str">
        <f t="shared" si="124"/>
        <v/>
      </c>
      <c r="AB79" s="186" t="str">
        <f t="shared" si="161"/>
        <v/>
      </c>
      <c r="AC79" s="310">
        <v>80</v>
      </c>
      <c r="AD79" s="28" t="str">
        <f t="shared" si="125"/>
        <v/>
      </c>
      <c r="AE79" s="25" t="str">
        <f t="shared" si="126"/>
        <v/>
      </c>
      <c r="AF79" s="181" t="str">
        <f t="shared" si="162"/>
        <v/>
      </c>
      <c r="AG79" s="182" t="str">
        <f t="shared" si="163"/>
        <v/>
      </c>
      <c r="AH79" s="183" t="str">
        <f t="shared" si="164"/>
        <v/>
      </c>
      <c r="AI79" s="184" t="str">
        <f t="shared" si="127"/>
        <v/>
      </c>
      <c r="AJ79" s="185" t="str">
        <f t="shared" si="128"/>
        <v/>
      </c>
      <c r="AK79" s="186" t="str">
        <f t="shared" si="165"/>
        <v/>
      </c>
      <c r="AL79" s="310">
        <v>80</v>
      </c>
      <c r="AM79" s="28" t="str">
        <f t="shared" si="129"/>
        <v/>
      </c>
      <c r="AN79" s="25" t="str">
        <f t="shared" si="130"/>
        <v/>
      </c>
      <c r="AO79" s="181" t="str">
        <f t="shared" si="166"/>
        <v/>
      </c>
      <c r="AP79" s="182" t="str">
        <f t="shared" si="167"/>
        <v/>
      </c>
      <c r="AQ79" s="183" t="str">
        <f t="shared" si="168"/>
        <v/>
      </c>
      <c r="AR79" s="184" t="str">
        <f t="shared" si="131"/>
        <v/>
      </c>
      <c r="AS79" s="185" t="str">
        <f t="shared" si="132"/>
        <v/>
      </c>
      <c r="AT79" s="186" t="str">
        <f t="shared" si="169"/>
        <v/>
      </c>
      <c r="AU79" s="310">
        <v>80</v>
      </c>
      <c r="AV79" s="28" t="str">
        <f t="shared" si="133"/>
        <v/>
      </c>
      <c r="AW79" s="25" t="str">
        <f t="shared" si="134"/>
        <v/>
      </c>
      <c r="AX79" s="181" t="str">
        <f t="shared" si="170"/>
        <v/>
      </c>
      <c r="AY79" s="182" t="str">
        <f t="shared" si="171"/>
        <v/>
      </c>
      <c r="AZ79" s="183" t="str">
        <f t="shared" si="172"/>
        <v/>
      </c>
      <c r="BA79" s="184" t="str">
        <f t="shared" si="135"/>
        <v/>
      </c>
      <c r="BB79" s="185" t="str">
        <f t="shared" si="136"/>
        <v/>
      </c>
      <c r="BC79" s="186" t="str">
        <f t="shared" si="173"/>
        <v/>
      </c>
      <c r="BD79" s="310">
        <v>80</v>
      </c>
      <c r="BE79" s="28" t="str">
        <f t="shared" si="137"/>
        <v/>
      </c>
      <c r="BF79" s="25" t="str">
        <f t="shared" si="138"/>
        <v/>
      </c>
      <c r="BG79" s="181" t="str">
        <f t="shared" si="174"/>
        <v/>
      </c>
      <c r="BH79" s="182" t="str">
        <f t="shared" si="175"/>
        <v/>
      </c>
      <c r="BI79" s="183" t="str">
        <f t="shared" si="176"/>
        <v/>
      </c>
      <c r="BJ79" s="184" t="str">
        <f t="shared" si="139"/>
        <v/>
      </c>
      <c r="BK79" s="185" t="str">
        <f t="shared" si="140"/>
        <v/>
      </c>
      <c r="BL79" s="186" t="str">
        <f t="shared" si="177"/>
        <v/>
      </c>
      <c r="BM79" s="310">
        <v>80</v>
      </c>
      <c r="BN79" s="28" t="str">
        <f t="shared" si="141"/>
        <v/>
      </c>
      <c r="BO79" s="25" t="str">
        <f t="shared" si="142"/>
        <v/>
      </c>
      <c r="BP79" s="181" t="str">
        <f t="shared" si="178"/>
        <v/>
      </c>
      <c r="BQ79" s="182" t="str">
        <f t="shared" si="179"/>
        <v/>
      </c>
      <c r="BR79" s="183" t="str">
        <f t="shared" si="180"/>
        <v/>
      </c>
      <c r="BS79" s="184" t="str">
        <f t="shared" si="143"/>
        <v/>
      </c>
      <c r="BT79" s="185" t="str">
        <f t="shared" si="144"/>
        <v/>
      </c>
      <c r="BU79" s="186" t="str">
        <f t="shared" si="181"/>
        <v/>
      </c>
      <c r="BV79" s="7">
        <v>80</v>
      </c>
      <c r="BX79" s="48">
        <v>80</v>
      </c>
      <c r="BY79" s="66">
        <f t="shared" si="145"/>
        <v>0</v>
      </c>
      <c r="BZ79" s="312" t="e">
        <f t="shared" si="182"/>
        <v>#DIV/0!</v>
      </c>
      <c r="CA79" s="66" t="e">
        <f t="shared" si="183"/>
        <v>#DIV/0!</v>
      </c>
      <c r="CB79" s="67" t="e">
        <f t="shared" si="146"/>
        <v>#DIV/0!</v>
      </c>
      <c r="CC79" s="68" t="e">
        <f t="shared" si="184"/>
        <v>#DIV/0!</v>
      </c>
      <c r="CD79" s="54" t="e">
        <f t="shared" si="185"/>
        <v>#DIV/0!</v>
      </c>
      <c r="CE79" s="195" t="e">
        <f t="shared" si="81"/>
        <v>#DIV/0!</v>
      </c>
      <c r="CF79" s="196" t="e">
        <f t="shared" si="82"/>
        <v>#DIV/0!</v>
      </c>
      <c r="CG79" s="57" t="e">
        <f t="shared" si="186"/>
        <v>#DIV/0!</v>
      </c>
      <c r="CH79" s="12"/>
      <c r="CI79" s="48">
        <v>80</v>
      </c>
      <c r="CJ79" s="66">
        <f t="shared" si="187"/>
        <v>0</v>
      </c>
      <c r="CK79" s="66" t="e">
        <f t="shared" si="188"/>
        <v>#DIV/0!</v>
      </c>
      <c r="CL79" s="66" t="e">
        <f t="shared" si="189"/>
        <v>#DIV/0!</v>
      </c>
      <c r="CM79" s="66" t="e">
        <f t="shared" si="190"/>
        <v>#DIV/0!</v>
      </c>
      <c r="CN79" s="74" t="e">
        <f t="shared" si="191"/>
        <v>#DIV/0!</v>
      </c>
      <c r="CO79" s="66" t="e">
        <f t="shared" si="192"/>
        <v>#DIV/0!</v>
      </c>
      <c r="CP79" s="326" t="e">
        <f t="shared" si="193"/>
        <v>#DIV/0!</v>
      </c>
    </row>
    <row r="80" spans="1:94" ht="15" customHeight="1">
      <c r="A80" s="1">
        <v>81</v>
      </c>
      <c r="B80" s="18">
        <f t="shared" si="115"/>
        <v>0</v>
      </c>
      <c r="C80" s="37" t="e">
        <f t="shared" si="147"/>
        <v>#DIV/0!</v>
      </c>
      <c r="D80" s="204" t="e">
        <f t="shared" si="148"/>
        <v>#DIV/0!</v>
      </c>
      <c r="E80" s="187" t="e">
        <f t="shared" si="149"/>
        <v>#DIV/0!</v>
      </c>
      <c r="F80" s="188" t="e">
        <f t="shared" si="150"/>
        <v>#DIV/0!</v>
      </c>
      <c r="G80" s="189" t="e">
        <f t="shared" si="151"/>
        <v>#DIV/0!</v>
      </c>
      <c r="H80" s="37" t="e">
        <f t="shared" si="152"/>
        <v>#DIV/0!</v>
      </c>
      <c r="I80" s="38" t="e">
        <f t="shared" si="116"/>
        <v>#DIV/0!</v>
      </c>
      <c r="J80" s="190" t="e">
        <f t="shared" si="153"/>
        <v>#DIV/0!</v>
      </c>
      <c r="K80" s="310">
        <v>81</v>
      </c>
      <c r="L80" s="19" t="str">
        <f t="shared" si="117"/>
        <v/>
      </c>
      <c r="M80" s="15" t="str">
        <f t="shared" si="118"/>
        <v/>
      </c>
      <c r="N80" s="187" t="str">
        <f t="shared" si="154"/>
        <v/>
      </c>
      <c r="O80" s="188" t="str">
        <f t="shared" si="155"/>
        <v/>
      </c>
      <c r="P80" s="189" t="str">
        <f t="shared" si="156"/>
        <v/>
      </c>
      <c r="Q80" s="37" t="str">
        <f t="shared" si="119"/>
        <v/>
      </c>
      <c r="R80" s="38" t="str">
        <f t="shared" si="120"/>
        <v/>
      </c>
      <c r="S80" s="190" t="str">
        <f t="shared" si="157"/>
        <v/>
      </c>
      <c r="T80" s="310">
        <v>81</v>
      </c>
      <c r="U80" s="19" t="str">
        <f t="shared" si="121"/>
        <v/>
      </c>
      <c r="V80" s="15" t="str">
        <f t="shared" si="122"/>
        <v/>
      </c>
      <c r="W80" s="187" t="str">
        <f t="shared" si="158"/>
        <v/>
      </c>
      <c r="X80" s="188" t="str">
        <f t="shared" si="159"/>
        <v/>
      </c>
      <c r="Y80" s="189" t="str">
        <f t="shared" si="160"/>
        <v/>
      </c>
      <c r="Z80" s="37" t="str">
        <f t="shared" si="123"/>
        <v/>
      </c>
      <c r="AA80" s="38" t="str">
        <f t="shared" si="124"/>
        <v/>
      </c>
      <c r="AB80" s="190" t="str">
        <f t="shared" si="161"/>
        <v/>
      </c>
      <c r="AC80" s="310">
        <v>81</v>
      </c>
      <c r="AD80" s="19" t="str">
        <f t="shared" si="125"/>
        <v/>
      </c>
      <c r="AE80" s="15" t="str">
        <f t="shared" si="126"/>
        <v/>
      </c>
      <c r="AF80" s="187" t="str">
        <f t="shared" si="162"/>
        <v/>
      </c>
      <c r="AG80" s="188" t="str">
        <f t="shared" si="163"/>
        <v/>
      </c>
      <c r="AH80" s="189" t="str">
        <f t="shared" si="164"/>
        <v/>
      </c>
      <c r="AI80" s="37" t="str">
        <f t="shared" si="127"/>
        <v/>
      </c>
      <c r="AJ80" s="38" t="str">
        <f t="shared" si="128"/>
        <v/>
      </c>
      <c r="AK80" s="190" t="str">
        <f t="shared" si="165"/>
        <v/>
      </c>
      <c r="AL80" s="310">
        <v>81</v>
      </c>
      <c r="AM80" s="19" t="str">
        <f t="shared" si="129"/>
        <v/>
      </c>
      <c r="AN80" s="15" t="str">
        <f t="shared" si="130"/>
        <v/>
      </c>
      <c r="AO80" s="187" t="str">
        <f t="shared" si="166"/>
        <v/>
      </c>
      <c r="AP80" s="188" t="str">
        <f t="shared" si="167"/>
        <v/>
      </c>
      <c r="AQ80" s="189" t="str">
        <f t="shared" si="168"/>
        <v/>
      </c>
      <c r="AR80" s="37" t="str">
        <f t="shared" si="131"/>
        <v/>
      </c>
      <c r="AS80" s="38" t="str">
        <f t="shared" si="132"/>
        <v/>
      </c>
      <c r="AT80" s="190" t="str">
        <f t="shared" si="169"/>
        <v/>
      </c>
      <c r="AU80" s="310">
        <v>81</v>
      </c>
      <c r="AV80" s="19" t="str">
        <f t="shared" si="133"/>
        <v/>
      </c>
      <c r="AW80" s="15" t="str">
        <f t="shared" si="134"/>
        <v/>
      </c>
      <c r="AX80" s="187" t="str">
        <f t="shared" si="170"/>
        <v/>
      </c>
      <c r="AY80" s="188" t="str">
        <f t="shared" si="171"/>
        <v/>
      </c>
      <c r="AZ80" s="189" t="str">
        <f t="shared" si="172"/>
        <v/>
      </c>
      <c r="BA80" s="37" t="str">
        <f t="shared" si="135"/>
        <v/>
      </c>
      <c r="BB80" s="38" t="str">
        <f t="shared" si="136"/>
        <v/>
      </c>
      <c r="BC80" s="190" t="str">
        <f t="shared" si="173"/>
        <v/>
      </c>
      <c r="BD80" s="310">
        <v>81</v>
      </c>
      <c r="BE80" s="19" t="str">
        <f t="shared" si="137"/>
        <v/>
      </c>
      <c r="BF80" s="15" t="str">
        <f t="shared" si="138"/>
        <v/>
      </c>
      <c r="BG80" s="187" t="str">
        <f t="shared" si="174"/>
        <v/>
      </c>
      <c r="BH80" s="188" t="str">
        <f t="shared" si="175"/>
        <v/>
      </c>
      <c r="BI80" s="189" t="str">
        <f t="shared" si="176"/>
        <v/>
      </c>
      <c r="BJ80" s="37" t="str">
        <f t="shared" si="139"/>
        <v/>
      </c>
      <c r="BK80" s="38" t="str">
        <f t="shared" si="140"/>
        <v/>
      </c>
      <c r="BL80" s="190" t="str">
        <f t="shared" si="177"/>
        <v/>
      </c>
      <c r="BM80" s="310">
        <v>81</v>
      </c>
      <c r="BN80" s="19" t="str">
        <f t="shared" si="141"/>
        <v/>
      </c>
      <c r="BO80" s="15" t="str">
        <f t="shared" si="142"/>
        <v/>
      </c>
      <c r="BP80" s="187" t="str">
        <f t="shared" si="178"/>
        <v/>
      </c>
      <c r="BQ80" s="188" t="str">
        <f t="shared" si="179"/>
        <v/>
      </c>
      <c r="BR80" s="189" t="str">
        <f t="shared" si="180"/>
        <v/>
      </c>
      <c r="BS80" s="37" t="str">
        <f t="shared" si="143"/>
        <v/>
      </c>
      <c r="BT80" s="38" t="str">
        <f t="shared" si="144"/>
        <v/>
      </c>
      <c r="BU80" s="190" t="str">
        <f t="shared" si="181"/>
        <v/>
      </c>
      <c r="BV80" s="1">
        <v>81</v>
      </c>
      <c r="BX80" s="49">
        <v>81</v>
      </c>
      <c r="BY80" s="60">
        <f t="shared" si="145"/>
        <v>0</v>
      </c>
      <c r="BZ80" s="311" t="e">
        <f t="shared" si="182"/>
        <v>#DIV/0!</v>
      </c>
      <c r="CA80" s="60" t="e">
        <f t="shared" si="183"/>
        <v>#DIV/0!</v>
      </c>
      <c r="CB80" s="61" t="e">
        <f t="shared" si="146"/>
        <v>#DIV/0!</v>
      </c>
      <c r="CC80" s="62" t="e">
        <f t="shared" si="184"/>
        <v>#DIV/0!</v>
      </c>
      <c r="CD80" s="209" t="e">
        <f t="shared" si="185"/>
        <v>#DIV/0!</v>
      </c>
      <c r="CE80" s="193" t="e">
        <f t="shared" si="81"/>
        <v>#DIV/0!</v>
      </c>
      <c r="CF80" s="194" t="e">
        <f t="shared" si="82"/>
        <v>#DIV/0!</v>
      </c>
      <c r="CG80" s="215" t="e">
        <f t="shared" si="186"/>
        <v>#DIV/0!</v>
      </c>
      <c r="CH80" s="12"/>
      <c r="CI80" s="49">
        <v>81</v>
      </c>
      <c r="CJ80" s="60">
        <f t="shared" si="187"/>
        <v>0</v>
      </c>
      <c r="CK80" s="60" t="e">
        <f t="shared" si="188"/>
        <v>#DIV/0!</v>
      </c>
      <c r="CL80" s="60" t="e">
        <f t="shared" si="189"/>
        <v>#DIV/0!</v>
      </c>
      <c r="CM80" s="60" t="e">
        <f t="shared" si="190"/>
        <v>#DIV/0!</v>
      </c>
      <c r="CN80" s="72" t="e">
        <f t="shared" si="191"/>
        <v>#DIV/0!</v>
      </c>
      <c r="CO80" s="60" t="e">
        <f t="shared" si="192"/>
        <v>#DIV/0!</v>
      </c>
      <c r="CP80" s="324" t="e">
        <f t="shared" si="193"/>
        <v>#DIV/0!</v>
      </c>
    </row>
    <row r="81" spans="1:94" ht="15" customHeight="1">
      <c r="A81" s="2">
        <v>82</v>
      </c>
      <c r="B81" s="22">
        <f t="shared" si="115"/>
        <v>0</v>
      </c>
      <c r="C81" s="15" t="e">
        <f t="shared" si="147"/>
        <v>#DIV/0!</v>
      </c>
      <c r="D81" s="77" t="e">
        <f t="shared" si="148"/>
        <v>#DIV/0!</v>
      </c>
      <c r="E81" s="16" t="e">
        <f t="shared" si="149"/>
        <v>#DIV/0!</v>
      </c>
      <c r="F81" s="17" t="e">
        <f t="shared" si="150"/>
        <v>#DIV/0!</v>
      </c>
      <c r="G81" s="31" t="e">
        <f t="shared" si="151"/>
        <v>#DIV/0!</v>
      </c>
      <c r="H81" s="20" t="e">
        <f t="shared" si="152"/>
        <v>#DIV/0!</v>
      </c>
      <c r="I81" s="35" t="e">
        <f t="shared" si="116"/>
        <v>#DIV/0!</v>
      </c>
      <c r="J81" s="39" t="e">
        <f t="shared" si="153"/>
        <v>#DIV/0!</v>
      </c>
      <c r="K81" s="310">
        <v>82</v>
      </c>
      <c r="L81" s="23" t="str">
        <f t="shared" si="117"/>
        <v/>
      </c>
      <c r="M81" s="20" t="str">
        <f t="shared" si="118"/>
        <v/>
      </c>
      <c r="N81" s="16" t="str">
        <f t="shared" si="154"/>
        <v/>
      </c>
      <c r="O81" s="17" t="str">
        <f t="shared" si="155"/>
        <v/>
      </c>
      <c r="P81" s="31" t="str">
        <f t="shared" si="156"/>
        <v/>
      </c>
      <c r="Q81" s="20" t="str">
        <f t="shared" si="119"/>
        <v/>
      </c>
      <c r="R81" s="35" t="str">
        <f t="shared" si="120"/>
        <v/>
      </c>
      <c r="S81" s="39" t="str">
        <f t="shared" si="157"/>
        <v/>
      </c>
      <c r="T81" s="310">
        <v>82</v>
      </c>
      <c r="U81" s="23" t="str">
        <f t="shared" si="121"/>
        <v/>
      </c>
      <c r="V81" s="20" t="str">
        <f t="shared" si="122"/>
        <v/>
      </c>
      <c r="W81" s="21" t="str">
        <f t="shared" si="158"/>
        <v/>
      </c>
      <c r="X81" s="17" t="str">
        <f t="shared" si="159"/>
        <v/>
      </c>
      <c r="Y81" s="31" t="str">
        <f t="shared" si="160"/>
        <v/>
      </c>
      <c r="Z81" s="20" t="str">
        <f t="shared" si="123"/>
        <v/>
      </c>
      <c r="AA81" s="35" t="str">
        <f t="shared" si="124"/>
        <v/>
      </c>
      <c r="AB81" s="39" t="str">
        <f t="shared" si="161"/>
        <v/>
      </c>
      <c r="AC81" s="310">
        <v>82</v>
      </c>
      <c r="AD81" s="23" t="str">
        <f t="shared" si="125"/>
        <v/>
      </c>
      <c r="AE81" s="20" t="str">
        <f t="shared" si="126"/>
        <v/>
      </c>
      <c r="AF81" s="21" t="str">
        <f t="shared" si="162"/>
        <v/>
      </c>
      <c r="AG81" s="17" t="str">
        <f t="shared" si="163"/>
        <v/>
      </c>
      <c r="AH81" s="31" t="str">
        <f t="shared" si="164"/>
        <v/>
      </c>
      <c r="AI81" s="20" t="str">
        <f t="shared" si="127"/>
        <v/>
      </c>
      <c r="AJ81" s="35" t="str">
        <f t="shared" si="128"/>
        <v/>
      </c>
      <c r="AK81" s="39" t="str">
        <f t="shared" si="165"/>
        <v/>
      </c>
      <c r="AL81" s="310">
        <v>82</v>
      </c>
      <c r="AM81" s="23" t="str">
        <f t="shared" si="129"/>
        <v/>
      </c>
      <c r="AN81" s="20" t="str">
        <f t="shared" si="130"/>
        <v/>
      </c>
      <c r="AO81" s="21" t="str">
        <f t="shared" si="166"/>
        <v/>
      </c>
      <c r="AP81" s="17" t="str">
        <f t="shared" si="167"/>
        <v/>
      </c>
      <c r="AQ81" s="31" t="str">
        <f t="shared" si="168"/>
        <v/>
      </c>
      <c r="AR81" s="20" t="str">
        <f t="shared" si="131"/>
        <v/>
      </c>
      <c r="AS81" s="35" t="str">
        <f t="shared" si="132"/>
        <v/>
      </c>
      <c r="AT81" s="39" t="str">
        <f t="shared" si="169"/>
        <v/>
      </c>
      <c r="AU81" s="310">
        <v>82</v>
      </c>
      <c r="AV81" s="23" t="str">
        <f t="shared" si="133"/>
        <v/>
      </c>
      <c r="AW81" s="20" t="str">
        <f t="shared" si="134"/>
        <v/>
      </c>
      <c r="AX81" s="21" t="str">
        <f t="shared" si="170"/>
        <v/>
      </c>
      <c r="AY81" s="17" t="str">
        <f t="shared" si="171"/>
        <v/>
      </c>
      <c r="AZ81" s="31" t="str">
        <f t="shared" si="172"/>
        <v/>
      </c>
      <c r="BA81" s="20" t="str">
        <f t="shared" si="135"/>
        <v/>
      </c>
      <c r="BB81" s="35" t="str">
        <f t="shared" si="136"/>
        <v/>
      </c>
      <c r="BC81" s="39" t="str">
        <f t="shared" si="173"/>
        <v/>
      </c>
      <c r="BD81" s="310">
        <v>82</v>
      </c>
      <c r="BE81" s="23" t="str">
        <f t="shared" si="137"/>
        <v/>
      </c>
      <c r="BF81" s="20" t="str">
        <f t="shared" si="138"/>
        <v/>
      </c>
      <c r="BG81" s="21" t="str">
        <f t="shared" si="174"/>
        <v/>
      </c>
      <c r="BH81" s="17" t="str">
        <f t="shared" si="175"/>
        <v/>
      </c>
      <c r="BI81" s="31" t="str">
        <f t="shared" si="176"/>
        <v/>
      </c>
      <c r="BJ81" s="20" t="str">
        <f t="shared" si="139"/>
        <v/>
      </c>
      <c r="BK81" s="35" t="str">
        <f t="shared" si="140"/>
        <v/>
      </c>
      <c r="BL81" s="39" t="str">
        <f t="shared" si="177"/>
        <v/>
      </c>
      <c r="BM81" s="310">
        <v>82</v>
      </c>
      <c r="BN81" s="23" t="str">
        <f t="shared" si="141"/>
        <v/>
      </c>
      <c r="BO81" s="20" t="str">
        <f t="shared" si="142"/>
        <v/>
      </c>
      <c r="BP81" s="21" t="str">
        <f t="shared" si="178"/>
        <v/>
      </c>
      <c r="BQ81" s="17" t="str">
        <f t="shared" si="179"/>
        <v/>
      </c>
      <c r="BR81" s="31" t="str">
        <f t="shared" si="180"/>
        <v/>
      </c>
      <c r="BS81" s="20" t="str">
        <f t="shared" si="143"/>
        <v/>
      </c>
      <c r="BT81" s="35" t="str">
        <f t="shared" si="144"/>
        <v/>
      </c>
      <c r="BU81" s="39" t="str">
        <f t="shared" si="181"/>
        <v/>
      </c>
      <c r="BV81" s="2">
        <v>82</v>
      </c>
      <c r="BX81" s="50">
        <v>82</v>
      </c>
      <c r="BY81" s="63">
        <f t="shared" si="145"/>
        <v>0</v>
      </c>
      <c r="BZ81" s="63" t="e">
        <f t="shared" si="182"/>
        <v>#DIV/0!</v>
      </c>
      <c r="CA81" s="63" t="e">
        <f t="shared" si="183"/>
        <v>#DIV/0!</v>
      </c>
      <c r="CB81" s="64" t="e">
        <f t="shared" si="146"/>
        <v>#DIV/0!</v>
      </c>
      <c r="CC81" s="65" t="e">
        <f t="shared" si="184"/>
        <v>#DIV/0!</v>
      </c>
      <c r="CD81" s="52" t="e">
        <f t="shared" si="185"/>
        <v>#DIV/0!</v>
      </c>
      <c r="CE81" s="13" t="e">
        <f t="shared" si="81"/>
        <v>#DIV/0!</v>
      </c>
      <c r="CF81" s="14" t="e">
        <f t="shared" si="82"/>
        <v>#DIV/0!</v>
      </c>
      <c r="CG81" s="53" t="e">
        <f t="shared" si="186"/>
        <v>#DIV/0!</v>
      </c>
      <c r="CH81" s="12"/>
      <c r="CI81" s="50">
        <v>82</v>
      </c>
      <c r="CJ81" s="63">
        <f t="shared" si="187"/>
        <v>0</v>
      </c>
      <c r="CK81" s="63" t="e">
        <f t="shared" si="188"/>
        <v>#DIV/0!</v>
      </c>
      <c r="CL81" s="63" t="e">
        <f t="shared" si="189"/>
        <v>#DIV/0!</v>
      </c>
      <c r="CM81" s="63" t="e">
        <f t="shared" si="190"/>
        <v>#DIV/0!</v>
      </c>
      <c r="CN81" s="73" t="e">
        <f t="shared" si="191"/>
        <v>#DIV/0!</v>
      </c>
      <c r="CO81" s="63" t="e">
        <f t="shared" si="192"/>
        <v>#DIV/0!</v>
      </c>
      <c r="CP81" s="325" t="e">
        <f t="shared" si="193"/>
        <v>#DIV/0!</v>
      </c>
    </row>
    <row r="82" spans="1:94" ht="15" customHeight="1">
      <c r="A82" s="2">
        <v>83</v>
      </c>
      <c r="B82" s="22">
        <f t="shared" si="115"/>
        <v>0</v>
      </c>
      <c r="C82" s="15" t="e">
        <f t="shared" si="147"/>
        <v>#DIV/0!</v>
      </c>
      <c r="D82" s="77" t="e">
        <f t="shared" si="148"/>
        <v>#DIV/0!</v>
      </c>
      <c r="E82" s="16" t="e">
        <f t="shared" si="149"/>
        <v>#DIV/0!</v>
      </c>
      <c r="F82" s="17" t="e">
        <f t="shared" si="150"/>
        <v>#DIV/0!</v>
      </c>
      <c r="G82" s="31" t="e">
        <f t="shared" si="151"/>
        <v>#DIV/0!</v>
      </c>
      <c r="H82" s="20" t="e">
        <f t="shared" si="152"/>
        <v>#DIV/0!</v>
      </c>
      <c r="I82" s="35" t="e">
        <f t="shared" si="116"/>
        <v>#DIV/0!</v>
      </c>
      <c r="J82" s="39" t="e">
        <f t="shared" si="153"/>
        <v>#DIV/0!</v>
      </c>
      <c r="K82" s="310">
        <v>83</v>
      </c>
      <c r="L82" s="23" t="str">
        <f t="shared" si="117"/>
        <v/>
      </c>
      <c r="M82" s="20" t="str">
        <f t="shared" si="118"/>
        <v/>
      </c>
      <c r="N82" s="16" t="str">
        <f t="shared" si="154"/>
        <v/>
      </c>
      <c r="O82" s="17" t="str">
        <f t="shared" si="155"/>
        <v/>
      </c>
      <c r="P82" s="31" t="str">
        <f t="shared" si="156"/>
        <v/>
      </c>
      <c r="Q82" s="20" t="str">
        <f t="shared" si="119"/>
        <v/>
      </c>
      <c r="R82" s="35" t="str">
        <f t="shared" si="120"/>
        <v/>
      </c>
      <c r="S82" s="39" t="str">
        <f t="shared" si="157"/>
        <v/>
      </c>
      <c r="T82" s="310">
        <v>83</v>
      </c>
      <c r="U82" s="23" t="str">
        <f t="shared" si="121"/>
        <v/>
      </c>
      <c r="V82" s="20" t="str">
        <f t="shared" si="122"/>
        <v/>
      </c>
      <c r="W82" s="21" t="str">
        <f t="shared" si="158"/>
        <v/>
      </c>
      <c r="X82" s="17" t="str">
        <f t="shared" si="159"/>
        <v/>
      </c>
      <c r="Y82" s="31" t="str">
        <f t="shared" si="160"/>
        <v/>
      </c>
      <c r="Z82" s="20" t="str">
        <f t="shared" si="123"/>
        <v/>
      </c>
      <c r="AA82" s="35" t="str">
        <f t="shared" si="124"/>
        <v/>
      </c>
      <c r="AB82" s="39" t="str">
        <f t="shared" si="161"/>
        <v/>
      </c>
      <c r="AC82" s="310">
        <v>83</v>
      </c>
      <c r="AD82" s="23" t="str">
        <f t="shared" si="125"/>
        <v/>
      </c>
      <c r="AE82" s="20" t="str">
        <f t="shared" si="126"/>
        <v/>
      </c>
      <c r="AF82" s="21" t="str">
        <f t="shared" si="162"/>
        <v/>
      </c>
      <c r="AG82" s="17" t="str">
        <f t="shared" si="163"/>
        <v/>
      </c>
      <c r="AH82" s="31" t="str">
        <f t="shared" si="164"/>
        <v/>
      </c>
      <c r="AI82" s="20" t="str">
        <f t="shared" si="127"/>
        <v/>
      </c>
      <c r="AJ82" s="35" t="str">
        <f t="shared" si="128"/>
        <v/>
      </c>
      <c r="AK82" s="39" t="str">
        <f t="shared" si="165"/>
        <v/>
      </c>
      <c r="AL82" s="310">
        <v>83</v>
      </c>
      <c r="AM82" s="23" t="str">
        <f t="shared" si="129"/>
        <v/>
      </c>
      <c r="AN82" s="20" t="str">
        <f t="shared" si="130"/>
        <v/>
      </c>
      <c r="AO82" s="21" t="str">
        <f t="shared" si="166"/>
        <v/>
      </c>
      <c r="AP82" s="17" t="str">
        <f t="shared" si="167"/>
        <v/>
      </c>
      <c r="AQ82" s="31" t="str">
        <f t="shared" si="168"/>
        <v/>
      </c>
      <c r="AR82" s="20" t="str">
        <f t="shared" si="131"/>
        <v/>
      </c>
      <c r="AS82" s="35" t="str">
        <f t="shared" si="132"/>
        <v/>
      </c>
      <c r="AT82" s="39" t="str">
        <f t="shared" si="169"/>
        <v/>
      </c>
      <c r="AU82" s="310">
        <v>83</v>
      </c>
      <c r="AV82" s="23" t="str">
        <f t="shared" si="133"/>
        <v/>
      </c>
      <c r="AW82" s="20" t="str">
        <f t="shared" si="134"/>
        <v/>
      </c>
      <c r="AX82" s="21" t="str">
        <f t="shared" si="170"/>
        <v/>
      </c>
      <c r="AY82" s="17" t="str">
        <f t="shared" si="171"/>
        <v/>
      </c>
      <c r="AZ82" s="31" t="str">
        <f t="shared" si="172"/>
        <v/>
      </c>
      <c r="BA82" s="20" t="str">
        <f t="shared" si="135"/>
        <v/>
      </c>
      <c r="BB82" s="35" t="str">
        <f t="shared" si="136"/>
        <v/>
      </c>
      <c r="BC82" s="39" t="str">
        <f t="shared" si="173"/>
        <v/>
      </c>
      <c r="BD82" s="310">
        <v>83</v>
      </c>
      <c r="BE82" s="23" t="str">
        <f t="shared" si="137"/>
        <v/>
      </c>
      <c r="BF82" s="20" t="str">
        <f t="shared" si="138"/>
        <v/>
      </c>
      <c r="BG82" s="21" t="str">
        <f t="shared" si="174"/>
        <v/>
      </c>
      <c r="BH82" s="17" t="str">
        <f t="shared" si="175"/>
        <v/>
      </c>
      <c r="BI82" s="31" t="str">
        <f t="shared" si="176"/>
        <v/>
      </c>
      <c r="BJ82" s="20" t="str">
        <f t="shared" si="139"/>
        <v/>
      </c>
      <c r="BK82" s="35" t="str">
        <f t="shared" si="140"/>
        <v/>
      </c>
      <c r="BL82" s="39" t="str">
        <f t="shared" si="177"/>
        <v/>
      </c>
      <c r="BM82" s="310">
        <v>83</v>
      </c>
      <c r="BN82" s="23" t="str">
        <f t="shared" si="141"/>
        <v/>
      </c>
      <c r="BO82" s="20" t="str">
        <f t="shared" si="142"/>
        <v/>
      </c>
      <c r="BP82" s="21" t="str">
        <f t="shared" si="178"/>
        <v/>
      </c>
      <c r="BQ82" s="17" t="str">
        <f t="shared" si="179"/>
        <v/>
      </c>
      <c r="BR82" s="31" t="str">
        <f t="shared" si="180"/>
        <v/>
      </c>
      <c r="BS82" s="20" t="str">
        <f t="shared" si="143"/>
        <v/>
      </c>
      <c r="BT82" s="35" t="str">
        <f t="shared" si="144"/>
        <v/>
      </c>
      <c r="BU82" s="39" t="str">
        <f t="shared" si="181"/>
        <v/>
      </c>
      <c r="BV82" s="2">
        <v>83</v>
      </c>
      <c r="BX82" s="50">
        <v>83</v>
      </c>
      <c r="BY82" s="63">
        <f t="shared" si="145"/>
        <v>0</v>
      </c>
      <c r="BZ82" s="63" t="e">
        <f t="shared" si="182"/>
        <v>#DIV/0!</v>
      </c>
      <c r="CA82" s="63" t="e">
        <f t="shared" si="183"/>
        <v>#DIV/0!</v>
      </c>
      <c r="CB82" s="64" t="e">
        <f t="shared" si="146"/>
        <v>#DIV/0!</v>
      </c>
      <c r="CC82" s="65" t="e">
        <f t="shared" si="184"/>
        <v>#DIV/0!</v>
      </c>
      <c r="CD82" s="52" t="e">
        <f t="shared" si="185"/>
        <v>#DIV/0!</v>
      </c>
      <c r="CE82" s="13" t="e">
        <f t="shared" si="81"/>
        <v>#DIV/0!</v>
      </c>
      <c r="CF82" s="14" t="e">
        <f t="shared" si="82"/>
        <v>#DIV/0!</v>
      </c>
      <c r="CG82" s="53" t="e">
        <f t="shared" si="186"/>
        <v>#DIV/0!</v>
      </c>
      <c r="CH82" s="12"/>
      <c r="CI82" s="50">
        <v>83</v>
      </c>
      <c r="CJ82" s="63">
        <f t="shared" si="187"/>
        <v>0</v>
      </c>
      <c r="CK82" s="63" t="e">
        <f t="shared" si="188"/>
        <v>#DIV/0!</v>
      </c>
      <c r="CL82" s="63" t="e">
        <f t="shared" si="189"/>
        <v>#DIV/0!</v>
      </c>
      <c r="CM82" s="63" t="e">
        <f t="shared" si="190"/>
        <v>#DIV/0!</v>
      </c>
      <c r="CN82" s="73" t="e">
        <f t="shared" si="191"/>
        <v>#DIV/0!</v>
      </c>
      <c r="CO82" s="63" t="e">
        <f t="shared" si="192"/>
        <v>#DIV/0!</v>
      </c>
      <c r="CP82" s="325" t="e">
        <f t="shared" si="193"/>
        <v>#DIV/0!</v>
      </c>
    </row>
    <row r="83" spans="1:94" ht="15" customHeight="1">
      <c r="A83" s="2">
        <v>84</v>
      </c>
      <c r="B83" s="22">
        <f t="shared" si="115"/>
        <v>0</v>
      </c>
      <c r="C83" s="15" t="e">
        <f t="shared" si="147"/>
        <v>#DIV/0!</v>
      </c>
      <c r="D83" s="77" t="e">
        <f t="shared" si="148"/>
        <v>#DIV/0!</v>
      </c>
      <c r="E83" s="16" t="e">
        <f t="shared" si="149"/>
        <v>#DIV/0!</v>
      </c>
      <c r="F83" s="17" t="e">
        <f t="shared" si="150"/>
        <v>#DIV/0!</v>
      </c>
      <c r="G83" s="31" t="e">
        <f t="shared" si="151"/>
        <v>#DIV/0!</v>
      </c>
      <c r="H83" s="20" t="e">
        <f t="shared" si="152"/>
        <v>#DIV/0!</v>
      </c>
      <c r="I83" s="35" t="e">
        <f t="shared" si="116"/>
        <v>#DIV/0!</v>
      </c>
      <c r="J83" s="39" t="e">
        <f t="shared" si="153"/>
        <v>#DIV/0!</v>
      </c>
      <c r="K83" s="310">
        <v>84</v>
      </c>
      <c r="L83" s="23" t="str">
        <f t="shared" si="117"/>
        <v/>
      </c>
      <c r="M83" s="20" t="str">
        <f t="shared" si="118"/>
        <v/>
      </c>
      <c r="N83" s="16" t="str">
        <f t="shared" si="154"/>
        <v/>
      </c>
      <c r="O83" s="17" t="str">
        <f t="shared" si="155"/>
        <v/>
      </c>
      <c r="P83" s="31" t="str">
        <f t="shared" si="156"/>
        <v/>
      </c>
      <c r="Q83" s="20" t="str">
        <f t="shared" si="119"/>
        <v/>
      </c>
      <c r="R83" s="35" t="str">
        <f t="shared" si="120"/>
        <v/>
      </c>
      <c r="S83" s="39" t="str">
        <f t="shared" si="157"/>
        <v/>
      </c>
      <c r="T83" s="310">
        <v>84</v>
      </c>
      <c r="U83" s="23" t="str">
        <f t="shared" si="121"/>
        <v/>
      </c>
      <c r="V83" s="20" t="str">
        <f t="shared" si="122"/>
        <v/>
      </c>
      <c r="W83" s="21" t="str">
        <f t="shared" si="158"/>
        <v/>
      </c>
      <c r="X83" s="17" t="str">
        <f t="shared" si="159"/>
        <v/>
      </c>
      <c r="Y83" s="31" t="str">
        <f t="shared" si="160"/>
        <v/>
      </c>
      <c r="Z83" s="20" t="str">
        <f t="shared" si="123"/>
        <v/>
      </c>
      <c r="AA83" s="35" t="str">
        <f t="shared" si="124"/>
        <v/>
      </c>
      <c r="AB83" s="39" t="str">
        <f t="shared" si="161"/>
        <v/>
      </c>
      <c r="AC83" s="310">
        <v>84</v>
      </c>
      <c r="AD83" s="23" t="str">
        <f t="shared" si="125"/>
        <v/>
      </c>
      <c r="AE83" s="20" t="str">
        <f t="shared" si="126"/>
        <v/>
      </c>
      <c r="AF83" s="21" t="str">
        <f t="shared" si="162"/>
        <v/>
      </c>
      <c r="AG83" s="17" t="str">
        <f t="shared" si="163"/>
        <v/>
      </c>
      <c r="AH83" s="31" t="str">
        <f t="shared" si="164"/>
        <v/>
      </c>
      <c r="AI83" s="20" t="str">
        <f t="shared" si="127"/>
        <v/>
      </c>
      <c r="AJ83" s="35" t="str">
        <f t="shared" si="128"/>
        <v/>
      </c>
      <c r="AK83" s="39" t="str">
        <f t="shared" si="165"/>
        <v/>
      </c>
      <c r="AL83" s="310">
        <v>84</v>
      </c>
      <c r="AM83" s="23" t="str">
        <f t="shared" si="129"/>
        <v/>
      </c>
      <c r="AN83" s="20" t="str">
        <f t="shared" si="130"/>
        <v/>
      </c>
      <c r="AO83" s="21" t="str">
        <f t="shared" si="166"/>
        <v/>
      </c>
      <c r="AP83" s="17" t="str">
        <f t="shared" si="167"/>
        <v/>
      </c>
      <c r="AQ83" s="31" t="str">
        <f t="shared" si="168"/>
        <v/>
      </c>
      <c r="AR83" s="20" t="str">
        <f t="shared" si="131"/>
        <v/>
      </c>
      <c r="AS83" s="35" t="str">
        <f t="shared" si="132"/>
        <v/>
      </c>
      <c r="AT83" s="39" t="str">
        <f t="shared" si="169"/>
        <v/>
      </c>
      <c r="AU83" s="310">
        <v>84</v>
      </c>
      <c r="AV83" s="23" t="str">
        <f t="shared" si="133"/>
        <v/>
      </c>
      <c r="AW83" s="20" t="str">
        <f t="shared" si="134"/>
        <v/>
      </c>
      <c r="AX83" s="21" t="str">
        <f t="shared" si="170"/>
        <v/>
      </c>
      <c r="AY83" s="17" t="str">
        <f t="shared" si="171"/>
        <v/>
      </c>
      <c r="AZ83" s="31" t="str">
        <f t="shared" si="172"/>
        <v/>
      </c>
      <c r="BA83" s="20" t="str">
        <f t="shared" si="135"/>
        <v/>
      </c>
      <c r="BB83" s="35" t="str">
        <f t="shared" si="136"/>
        <v/>
      </c>
      <c r="BC83" s="39" t="str">
        <f t="shared" si="173"/>
        <v/>
      </c>
      <c r="BD83" s="310">
        <v>84</v>
      </c>
      <c r="BE83" s="23" t="str">
        <f t="shared" si="137"/>
        <v/>
      </c>
      <c r="BF83" s="20" t="str">
        <f t="shared" si="138"/>
        <v/>
      </c>
      <c r="BG83" s="21" t="str">
        <f t="shared" si="174"/>
        <v/>
      </c>
      <c r="BH83" s="17" t="str">
        <f t="shared" si="175"/>
        <v/>
      </c>
      <c r="BI83" s="31" t="str">
        <f t="shared" si="176"/>
        <v/>
      </c>
      <c r="BJ83" s="20" t="str">
        <f t="shared" si="139"/>
        <v/>
      </c>
      <c r="BK83" s="35" t="str">
        <f t="shared" si="140"/>
        <v/>
      </c>
      <c r="BL83" s="39" t="str">
        <f t="shared" si="177"/>
        <v/>
      </c>
      <c r="BM83" s="310">
        <v>84</v>
      </c>
      <c r="BN83" s="23" t="str">
        <f t="shared" si="141"/>
        <v/>
      </c>
      <c r="BO83" s="20" t="str">
        <f t="shared" si="142"/>
        <v/>
      </c>
      <c r="BP83" s="21" t="str">
        <f t="shared" si="178"/>
        <v/>
      </c>
      <c r="BQ83" s="17" t="str">
        <f t="shared" si="179"/>
        <v/>
      </c>
      <c r="BR83" s="31" t="str">
        <f t="shared" si="180"/>
        <v/>
      </c>
      <c r="BS83" s="20" t="str">
        <f t="shared" si="143"/>
        <v/>
      </c>
      <c r="BT83" s="35" t="str">
        <f t="shared" si="144"/>
        <v/>
      </c>
      <c r="BU83" s="39" t="str">
        <f t="shared" si="181"/>
        <v/>
      </c>
      <c r="BV83" s="2">
        <v>84</v>
      </c>
      <c r="BX83" s="50">
        <v>84</v>
      </c>
      <c r="BY83" s="63">
        <f t="shared" si="145"/>
        <v>0</v>
      </c>
      <c r="BZ83" s="63" t="e">
        <f t="shared" si="182"/>
        <v>#DIV/0!</v>
      </c>
      <c r="CA83" s="63" t="e">
        <f t="shared" si="183"/>
        <v>#DIV/0!</v>
      </c>
      <c r="CB83" s="64" t="e">
        <f t="shared" si="146"/>
        <v>#DIV/0!</v>
      </c>
      <c r="CC83" s="65" t="e">
        <f t="shared" si="184"/>
        <v>#DIV/0!</v>
      </c>
      <c r="CD83" s="52" t="e">
        <f t="shared" si="185"/>
        <v>#DIV/0!</v>
      </c>
      <c r="CE83" s="13" t="e">
        <f t="shared" si="81"/>
        <v>#DIV/0!</v>
      </c>
      <c r="CF83" s="14" t="e">
        <f t="shared" si="82"/>
        <v>#DIV/0!</v>
      </c>
      <c r="CG83" s="53" t="e">
        <f t="shared" si="186"/>
        <v>#DIV/0!</v>
      </c>
      <c r="CH83" s="12"/>
      <c r="CI83" s="50">
        <v>84</v>
      </c>
      <c r="CJ83" s="63">
        <f t="shared" si="187"/>
        <v>0</v>
      </c>
      <c r="CK83" s="63" t="e">
        <f t="shared" si="188"/>
        <v>#DIV/0!</v>
      </c>
      <c r="CL83" s="63" t="e">
        <f t="shared" si="189"/>
        <v>#DIV/0!</v>
      </c>
      <c r="CM83" s="63" t="e">
        <f t="shared" si="190"/>
        <v>#DIV/0!</v>
      </c>
      <c r="CN83" s="73" t="e">
        <f t="shared" si="191"/>
        <v>#DIV/0!</v>
      </c>
      <c r="CO83" s="63" t="e">
        <f t="shared" si="192"/>
        <v>#DIV/0!</v>
      </c>
      <c r="CP83" s="325" t="e">
        <f t="shared" si="193"/>
        <v>#DIV/0!</v>
      </c>
    </row>
    <row r="84" spans="1:94" ht="15" customHeight="1">
      <c r="A84" s="2">
        <v>85</v>
      </c>
      <c r="B84" s="22">
        <f t="shared" si="115"/>
        <v>0</v>
      </c>
      <c r="C84" s="15" t="e">
        <f t="shared" si="147"/>
        <v>#DIV/0!</v>
      </c>
      <c r="D84" s="77" t="e">
        <f t="shared" si="148"/>
        <v>#DIV/0!</v>
      </c>
      <c r="E84" s="16" t="e">
        <f t="shared" si="149"/>
        <v>#DIV/0!</v>
      </c>
      <c r="F84" s="17" t="e">
        <f t="shared" si="150"/>
        <v>#DIV/0!</v>
      </c>
      <c r="G84" s="31" t="e">
        <f t="shared" si="151"/>
        <v>#DIV/0!</v>
      </c>
      <c r="H84" s="20" t="e">
        <f t="shared" si="152"/>
        <v>#DIV/0!</v>
      </c>
      <c r="I84" s="35" t="e">
        <f t="shared" si="116"/>
        <v>#DIV/0!</v>
      </c>
      <c r="J84" s="39" t="e">
        <f t="shared" si="153"/>
        <v>#DIV/0!</v>
      </c>
      <c r="K84" s="310">
        <v>85</v>
      </c>
      <c r="L84" s="23" t="str">
        <f t="shared" si="117"/>
        <v/>
      </c>
      <c r="M84" s="20" t="str">
        <f t="shared" si="118"/>
        <v/>
      </c>
      <c r="N84" s="16" t="str">
        <f t="shared" si="154"/>
        <v/>
      </c>
      <c r="O84" s="17" t="str">
        <f t="shared" si="155"/>
        <v/>
      </c>
      <c r="P84" s="31" t="str">
        <f t="shared" si="156"/>
        <v/>
      </c>
      <c r="Q84" s="20" t="str">
        <f t="shared" si="119"/>
        <v/>
      </c>
      <c r="R84" s="35" t="str">
        <f t="shared" si="120"/>
        <v/>
      </c>
      <c r="S84" s="39" t="str">
        <f t="shared" si="157"/>
        <v/>
      </c>
      <c r="T84" s="310">
        <v>85</v>
      </c>
      <c r="U84" s="23" t="str">
        <f t="shared" si="121"/>
        <v/>
      </c>
      <c r="V84" s="20" t="str">
        <f t="shared" si="122"/>
        <v/>
      </c>
      <c r="W84" s="21" t="str">
        <f t="shared" si="158"/>
        <v/>
      </c>
      <c r="X84" s="17" t="str">
        <f t="shared" si="159"/>
        <v/>
      </c>
      <c r="Y84" s="31" t="str">
        <f t="shared" si="160"/>
        <v/>
      </c>
      <c r="Z84" s="20" t="str">
        <f t="shared" si="123"/>
        <v/>
      </c>
      <c r="AA84" s="35" t="str">
        <f t="shared" si="124"/>
        <v/>
      </c>
      <c r="AB84" s="39" t="str">
        <f t="shared" si="161"/>
        <v/>
      </c>
      <c r="AC84" s="310">
        <v>85</v>
      </c>
      <c r="AD84" s="23" t="str">
        <f t="shared" si="125"/>
        <v/>
      </c>
      <c r="AE84" s="20" t="str">
        <f t="shared" si="126"/>
        <v/>
      </c>
      <c r="AF84" s="21" t="str">
        <f t="shared" si="162"/>
        <v/>
      </c>
      <c r="AG84" s="17" t="str">
        <f t="shared" si="163"/>
        <v/>
      </c>
      <c r="AH84" s="31" t="str">
        <f t="shared" si="164"/>
        <v/>
      </c>
      <c r="AI84" s="20" t="str">
        <f t="shared" si="127"/>
        <v/>
      </c>
      <c r="AJ84" s="35" t="str">
        <f t="shared" si="128"/>
        <v/>
      </c>
      <c r="AK84" s="39" t="str">
        <f t="shared" si="165"/>
        <v/>
      </c>
      <c r="AL84" s="310">
        <v>85</v>
      </c>
      <c r="AM84" s="23" t="str">
        <f t="shared" si="129"/>
        <v/>
      </c>
      <c r="AN84" s="20" t="str">
        <f t="shared" si="130"/>
        <v/>
      </c>
      <c r="AO84" s="21" t="str">
        <f t="shared" si="166"/>
        <v/>
      </c>
      <c r="AP84" s="17" t="str">
        <f t="shared" si="167"/>
        <v/>
      </c>
      <c r="AQ84" s="31" t="str">
        <f t="shared" si="168"/>
        <v/>
      </c>
      <c r="AR84" s="20" t="str">
        <f t="shared" si="131"/>
        <v/>
      </c>
      <c r="AS84" s="35" t="str">
        <f t="shared" si="132"/>
        <v/>
      </c>
      <c r="AT84" s="39" t="str">
        <f t="shared" si="169"/>
        <v/>
      </c>
      <c r="AU84" s="310">
        <v>85</v>
      </c>
      <c r="AV84" s="23" t="str">
        <f t="shared" si="133"/>
        <v/>
      </c>
      <c r="AW84" s="20" t="str">
        <f t="shared" si="134"/>
        <v/>
      </c>
      <c r="AX84" s="21" t="str">
        <f t="shared" si="170"/>
        <v/>
      </c>
      <c r="AY84" s="17" t="str">
        <f t="shared" si="171"/>
        <v/>
      </c>
      <c r="AZ84" s="31" t="str">
        <f t="shared" si="172"/>
        <v/>
      </c>
      <c r="BA84" s="20" t="str">
        <f t="shared" si="135"/>
        <v/>
      </c>
      <c r="BB84" s="35" t="str">
        <f t="shared" si="136"/>
        <v/>
      </c>
      <c r="BC84" s="39" t="str">
        <f t="shared" si="173"/>
        <v/>
      </c>
      <c r="BD84" s="310">
        <v>85</v>
      </c>
      <c r="BE84" s="23" t="str">
        <f t="shared" si="137"/>
        <v/>
      </c>
      <c r="BF84" s="20" t="str">
        <f t="shared" si="138"/>
        <v/>
      </c>
      <c r="BG84" s="21" t="str">
        <f t="shared" si="174"/>
        <v/>
      </c>
      <c r="BH84" s="17" t="str">
        <f t="shared" si="175"/>
        <v/>
      </c>
      <c r="BI84" s="31" t="str">
        <f t="shared" si="176"/>
        <v/>
      </c>
      <c r="BJ84" s="20" t="str">
        <f t="shared" si="139"/>
        <v/>
      </c>
      <c r="BK84" s="35" t="str">
        <f t="shared" si="140"/>
        <v/>
      </c>
      <c r="BL84" s="39" t="str">
        <f t="shared" si="177"/>
        <v/>
      </c>
      <c r="BM84" s="310">
        <v>85</v>
      </c>
      <c r="BN84" s="23" t="str">
        <f t="shared" si="141"/>
        <v/>
      </c>
      <c r="BO84" s="20" t="str">
        <f t="shared" si="142"/>
        <v/>
      </c>
      <c r="BP84" s="21" t="str">
        <f t="shared" si="178"/>
        <v/>
      </c>
      <c r="BQ84" s="17" t="str">
        <f t="shared" si="179"/>
        <v/>
      </c>
      <c r="BR84" s="31" t="str">
        <f t="shared" si="180"/>
        <v/>
      </c>
      <c r="BS84" s="20" t="str">
        <f t="shared" si="143"/>
        <v/>
      </c>
      <c r="BT84" s="35" t="str">
        <f t="shared" si="144"/>
        <v/>
      </c>
      <c r="BU84" s="39" t="str">
        <f t="shared" si="181"/>
        <v/>
      </c>
      <c r="BV84" s="2">
        <v>85</v>
      </c>
      <c r="BX84" s="50">
        <v>85</v>
      </c>
      <c r="BY84" s="63">
        <f t="shared" si="145"/>
        <v>0</v>
      </c>
      <c r="BZ84" s="63" t="e">
        <f t="shared" si="182"/>
        <v>#DIV/0!</v>
      </c>
      <c r="CA84" s="63" t="e">
        <f t="shared" si="183"/>
        <v>#DIV/0!</v>
      </c>
      <c r="CB84" s="64" t="e">
        <f t="shared" si="146"/>
        <v>#DIV/0!</v>
      </c>
      <c r="CC84" s="65" t="e">
        <f t="shared" si="184"/>
        <v>#DIV/0!</v>
      </c>
      <c r="CD84" s="52" t="e">
        <f t="shared" si="185"/>
        <v>#DIV/0!</v>
      </c>
      <c r="CE84" s="13" t="e">
        <f t="shared" si="81"/>
        <v>#DIV/0!</v>
      </c>
      <c r="CF84" s="14" t="e">
        <f t="shared" si="82"/>
        <v>#DIV/0!</v>
      </c>
      <c r="CG84" s="53" t="e">
        <f t="shared" si="186"/>
        <v>#DIV/0!</v>
      </c>
      <c r="CH84" s="12"/>
      <c r="CI84" s="50">
        <v>85</v>
      </c>
      <c r="CJ84" s="63">
        <f t="shared" si="187"/>
        <v>0</v>
      </c>
      <c r="CK84" s="63" t="e">
        <f t="shared" si="188"/>
        <v>#DIV/0!</v>
      </c>
      <c r="CL84" s="63" t="e">
        <f t="shared" si="189"/>
        <v>#DIV/0!</v>
      </c>
      <c r="CM84" s="63" t="e">
        <f t="shared" si="190"/>
        <v>#DIV/0!</v>
      </c>
      <c r="CN84" s="73" t="e">
        <f t="shared" si="191"/>
        <v>#DIV/0!</v>
      </c>
      <c r="CO84" s="63" t="e">
        <f t="shared" si="192"/>
        <v>#DIV/0!</v>
      </c>
      <c r="CP84" s="325" t="e">
        <f t="shared" si="193"/>
        <v>#DIV/0!</v>
      </c>
    </row>
    <row r="85" spans="1:94" ht="15" customHeight="1">
      <c r="A85" s="2">
        <v>86</v>
      </c>
      <c r="B85" s="22">
        <f t="shared" si="115"/>
        <v>0</v>
      </c>
      <c r="C85" s="15" t="e">
        <f t="shared" si="147"/>
        <v>#DIV/0!</v>
      </c>
      <c r="D85" s="77" t="e">
        <f t="shared" si="148"/>
        <v>#DIV/0!</v>
      </c>
      <c r="E85" s="16" t="e">
        <f t="shared" si="149"/>
        <v>#DIV/0!</v>
      </c>
      <c r="F85" s="17" t="e">
        <f t="shared" si="150"/>
        <v>#DIV/0!</v>
      </c>
      <c r="G85" s="31" t="e">
        <f t="shared" si="151"/>
        <v>#DIV/0!</v>
      </c>
      <c r="H85" s="20" t="e">
        <f t="shared" si="152"/>
        <v>#DIV/0!</v>
      </c>
      <c r="I85" s="35" t="e">
        <f t="shared" si="116"/>
        <v>#DIV/0!</v>
      </c>
      <c r="J85" s="39" t="e">
        <f t="shared" si="153"/>
        <v>#DIV/0!</v>
      </c>
      <c r="K85" s="310">
        <v>86</v>
      </c>
      <c r="L85" s="23" t="str">
        <f t="shared" si="117"/>
        <v/>
      </c>
      <c r="M85" s="20" t="str">
        <f t="shared" si="118"/>
        <v/>
      </c>
      <c r="N85" s="16" t="str">
        <f t="shared" si="154"/>
        <v/>
      </c>
      <c r="O85" s="17" t="str">
        <f t="shared" si="155"/>
        <v/>
      </c>
      <c r="P85" s="31" t="str">
        <f t="shared" si="156"/>
        <v/>
      </c>
      <c r="Q85" s="20" t="str">
        <f t="shared" si="119"/>
        <v/>
      </c>
      <c r="R85" s="35" t="str">
        <f t="shared" si="120"/>
        <v/>
      </c>
      <c r="S85" s="39" t="str">
        <f t="shared" si="157"/>
        <v/>
      </c>
      <c r="T85" s="310">
        <v>86</v>
      </c>
      <c r="U85" s="23" t="str">
        <f t="shared" si="121"/>
        <v/>
      </c>
      <c r="V85" s="20" t="str">
        <f t="shared" si="122"/>
        <v/>
      </c>
      <c r="W85" s="21" t="str">
        <f t="shared" si="158"/>
        <v/>
      </c>
      <c r="X85" s="17" t="str">
        <f t="shared" si="159"/>
        <v/>
      </c>
      <c r="Y85" s="31" t="str">
        <f t="shared" si="160"/>
        <v/>
      </c>
      <c r="Z85" s="20" t="str">
        <f t="shared" si="123"/>
        <v/>
      </c>
      <c r="AA85" s="35" t="str">
        <f t="shared" si="124"/>
        <v/>
      </c>
      <c r="AB85" s="39" t="str">
        <f t="shared" si="161"/>
        <v/>
      </c>
      <c r="AC85" s="310">
        <v>86</v>
      </c>
      <c r="AD85" s="23" t="str">
        <f t="shared" si="125"/>
        <v/>
      </c>
      <c r="AE85" s="20" t="str">
        <f t="shared" si="126"/>
        <v/>
      </c>
      <c r="AF85" s="21" t="str">
        <f t="shared" si="162"/>
        <v/>
      </c>
      <c r="AG85" s="17" t="str">
        <f t="shared" si="163"/>
        <v/>
      </c>
      <c r="AH85" s="31" t="str">
        <f t="shared" si="164"/>
        <v/>
      </c>
      <c r="AI85" s="20" t="str">
        <f t="shared" si="127"/>
        <v/>
      </c>
      <c r="AJ85" s="35" t="str">
        <f t="shared" si="128"/>
        <v/>
      </c>
      <c r="AK85" s="39" t="str">
        <f t="shared" si="165"/>
        <v/>
      </c>
      <c r="AL85" s="310">
        <v>86</v>
      </c>
      <c r="AM85" s="23" t="str">
        <f t="shared" si="129"/>
        <v/>
      </c>
      <c r="AN85" s="20" t="str">
        <f t="shared" si="130"/>
        <v/>
      </c>
      <c r="AO85" s="21" t="str">
        <f t="shared" si="166"/>
        <v/>
      </c>
      <c r="AP85" s="17" t="str">
        <f t="shared" si="167"/>
        <v/>
      </c>
      <c r="AQ85" s="31" t="str">
        <f t="shared" si="168"/>
        <v/>
      </c>
      <c r="AR85" s="20" t="str">
        <f t="shared" si="131"/>
        <v/>
      </c>
      <c r="AS85" s="35" t="str">
        <f t="shared" si="132"/>
        <v/>
      </c>
      <c r="AT85" s="39" t="str">
        <f t="shared" si="169"/>
        <v/>
      </c>
      <c r="AU85" s="310">
        <v>86</v>
      </c>
      <c r="AV85" s="23" t="str">
        <f t="shared" si="133"/>
        <v/>
      </c>
      <c r="AW85" s="20" t="str">
        <f t="shared" si="134"/>
        <v/>
      </c>
      <c r="AX85" s="21" t="str">
        <f t="shared" si="170"/>
        <v/>
      </c>
      <c r="AY85" s="17" t="str">
        <f t="shared" si="171"/>
        <v/>
      </c>
      <c r="AZ85" s="31" t="str">
        <f t="shared" si="172"/>
        <v/>
      </c>
      <c r="BA85" s="20" t="str">
        <f t="shared" si="135"/>
        <v/>
      </c>
      <c r="BB85" s="35" t="str">
        <f t="shared" si="136"/>
        <v/>
      </c>
      <c r="BC85" s="39" t="str">
        <f t="shared" si="173"/>
        <v/>
      </c>
      <c r="BD85" s="310">
        <v>86</v>
      </c>
      <c r="BE85" s="23" t="str">
        <f t="shared" si="137"/>
        <v/>
      </c>
      <c r="BF85" s="20" t="str">
        <f t="shared" si="138"/>
        <v/>
      </c>
      <c r="BG85" s="21" t="str">
        <f t="shared" si="174"/>
        <v/>
      </c>
      <c r="BH85" s="17" t="str">
        <f t="shared" si="175"/>
        <v/>
      </c>
      <c r="BI85" s="31" t="str">
        <f t="shared" si="176"/>
        <v/>
      </c>
      <c r="BJ85" s="20" t="str">
        <f t="shared" si="139"/>
        <v/>
      </c>
      <c r="BK85" s="35" t="str">
        <f t="shared" si="140"/>
        <v/>
      </c>
      <c r="BL85" s="39" t="str">
        <f t="shared" si="177"/>
        <v/>
      </c>
      <c r="BM85" s="310">
        <v>86</v>
      </c>
      <c r="BN85" s="23" t="str">
        <f t="shared" si="141"/>
        <v/>
      </c>
      <c r="BO85" s="20" t="str">
        <f t="shared" si="142"/>
        <v/>
      </c>
      <c r="BP85" s="21" t="str">
        <f t="shared" si="178"/>
        <v/>
      </c>
      <c r="BQ85" s="17" t="str">
        <f t="shared" si="179"/>
        <v/>
      </c>
      <c r="BR85" s="31" t="str">
        <f t="shared" si="180"/>
        <v/>
      </c>
      <c r="BS85" s="20" t="str">
        <f t="shared" si="143"/>
        <v/>
      </c>
      <c r="BT85" s="35" t="str">
        <f t="shared" si="144"/>
        <v/>
      </c>
      <c r="BU85" s="39" t="str">
        <f t="shared" si="181"/>
        <v/>
      </c>
      <c r="BV85" s="2">
        <v>86</v>
      </c>
      <c r="BX85" s="50">
        <v>86</v>
      </c>
      <c r="BY85" s="63">
        <f t="shared" si="145"/>
        <v>0</v>
      </c>
      <c r="BZ85" s="63" t="e">
        <f t="shared" si="182"/>
        <v>#DIV/0!</v>
      </c>
      <c r="CA85" s="63" t="e">
        <f t="shared" si="183"/>
        <v>#DIV/0!</v>
      </c>
      <c r="CB85" s="64" t="e">
        <f t="shared" si="146"/>
        <v>#DIV/0!</v>
      </c>
      <c r="CC85" s="65" t="e">
        <f t="shared" si="184"/>
        <v>#DIV/0!</v>
      </c>
      <c r="CD85" s="52" t="e">
        <f t="shared" si="185"/>
        <v>#DIV/0!</v>
      </c>
      <c r="CE85" s="13" t="e">
        <f t="shared" si="81"/>
        <v>#DIV/0!</v>
      </c>
      <c r="CF85" s="14" t="e">
        <f t="shared" si="82"/>
        <v>#DIV/0!</v>
      </c>
      <c r="CG85" s="53" t="e">
        <f t="shared" si="186"/>
        <v>#DIV/0!</v>
      </c>
      <c r="CH85" s="12"/>
      <c r="CI85" s="50">
        <v>86</v>
      </c>
      <c r="CJ85" s="63">
        <f t="shared" si="187"/>
        <v>0</v>
      </c>
      <c r="CK85" s="63" t="e">
        <f t="shared" si="188"/>
        <v>#DIV/0!</v>
      </c>
      <c r="CL85" s="63" t="e">
        <f t="shared" si="189"/>
        <v>#DIV/0!</v>
      </c>
      <c r="CM85" s="63" t="e">
        <f t="shared" si="190"/>
        <v>#DIV/0!</v>
      </c>
      <c r="CN85" s="73" t="e">
        <f t="shared" si="191"/>
        <v>#DIV/0!</v>
      </c>
      <c r="CO85" s="63" t="e">
        <f t="shared" si="192"/>
        <v>#DIV/0!</v>
      </c>
      <c r="CP85" s="325" t="e">
        <f t="shared" si="193"/>
        <v>#DIV/0!</v>
      </c>
    </row>
    <row r="86" spans="1:94" ht="15" customHeight="1">
      <c r="A86" s="2">
        <v>87</v>
      </c>
      <c r="B86" s="22">
        <f t="shared" si="115"/>
        <v>0</v>
      </c>
      <c r="C86" s="15" t="e">
        <f t="shared" si="147"/>
        <v>#DIV/0!</v>
      </c>
      <c r="D86" s="77" t="e">
        <f t="shared" si="148"/>
        <v>#DIV/0!</v>
      </c>
      <c r="E86" s="16" t="e">
        <f t="shared" si="149"/>
        <v>#DIV/0!</v>
      </c>
      <c r="F86" s="17" t="e">
        <f t="shared" si="150"/>
        <v>#DIV/0!</v>
      </c>
      <c r="G86" s="31" t="e">
        <f t="shared" si="151"/>
        <v>#DIV/0!</v>
      </c>
      <c r="H86" s="20" t="e">
        <f t="shared" si="152"/>
        <v>#DIV/0!</v>
      </c>
      <c r="I86" s="35" t="e">
        <f t="shared" si="116"/>
        <v>#DIV/0!</v>
      </c>
      <c r="J86" s="39" t="e">
        <f t="shared" si="153"/>
        <v>#DIV/0!</v>
      </c>
      <c r="K86" s="310">
        <v>87</v>
      </c>
      <c r="L86" s="23" t="str">
        <f t="shared" si="117"/>
        <v/>
      </c>
      <c r="M86" s="20" t="str">
        <f t="shared" si="118"/>
        <v/>
      </c>
      <c r="N86" s="16" t="str">
        <f t="shared" si="154"/>
        <v/>
      </c>
      <c r="O86" s="17" t="str">
        <f t="shared" si="155"/>
        <v/>
      </c>
      <c r="P86" s="31" t="str">
        <f t="shared" si="156"/>
        <v/>
      </c>
      <c r="Q86" s="20" t="str">
        <f t="shared" si="119"/>
        <v/>
      </c>
      <c r="R86" s="35" t="str">
        <f t="shared" si="120"/>
        <v/>
      </c>
      <c r="S86" s="39" t="str">
        <f t="shared" si="157"/>
        <v/>
      </c>
      <c r="T86" s="310">
        <v>87</v>
      </c>
      <c r="U86" s="23" t="str">
        <f t="shared" si="121"/>
        <v/>
      </c>
      <c r="V86" s="20" t="str">
        <f t="shared" si="122"/>
        <v/>
      </c>
      <c r="W86" s="21" t="str">
        <f t="shared" si="158"/>
        <v/>
      </c>
      <c r="X86" s="17" t="str">
        <f t="shared" si="159"/>
        <v/>
      </c>
      <c r="Y86" s="31" t="str">
        <f t="shared" si="160"/>
        <v/>
      </c>
      <c r="Z86" s="20" t="str">
        <f t="shared" si="123"/>
        <v/>
      </c>
      <c r="AA86" s="35" t="str">
        <f t="shared" si="124"/>
        <v/>
      </c>
      <c r="AB86" s="39" t="str">
        <f t="shared" si="161"/>
        <v/>
      </c>
      <c r="AC86" s="310">
        <v>87</v>
      </c>
      <c r="AD86" s="23" t="str">
        <f t="shared" si="125"/>
        <v/>
      </c>
      <c r="AE86" s="20" t="str">
        <f t="shared" si="126"/>
        <v/>
      </c>
      <c r="AF86" s="21" t="str">
        <f t="shared" si="162"/>
        <v/>
      </c>
      <c r="AG86" s="17" t="str">
        <f t="shared" si="163"/>
        <v/>
      </c>
      <c r="AH86" s="31" t="str">
        <f t="shared" si="164"/>
        <v/>
      </c>
      <c r="AI86" s="20" t="str">
        <f t="shared" si="127"/>
        <v/>
      </c>
      <c r="AJ86" s="35" t="str">
        <f t="shared" si="128"/>
        <v/>
      </c>
      <c r="AK86" s="39" t="str">
        <f t="shared" si="165"/>
        <v/>
      </c>
      <c r="AL86" s="310">
        <v>87</v>
      </c>
      <c r="AM86" s="23" t="str">
        <f t="shared" si="129"/>
        <v/>
      </c>
      <c r="AN86" s="20" t="str">
        <f t="shared" si="130"/>
        <v/>
      </c>
      <c r="AO86" s="21" t="str">
        <f t="shared" si="166"/>
        <v/>
      </c>
      <c r="AP86" s="17" t="str">
        <f t="shared" si="167"/>
        <v/>
      </c>
      <c r="AQ86" s="31" t="str">
        <f t="shared" si="168"/>
        <v/>
      </c>
      <c r="AR86" s="20" t="str">
        <f t="shared" si="131"/>
        <v/>
      </c>
      <c r="AS86" s="35" t="str">
        <f t="shared" si="132"/>
        <v/>
      </c>
      <c r="AT86" s="39" t="str">
        <f t="shared" si="169"/>
        <v/>
      </c>
      <c r="AU86" s="310">
        <v>87</v>
      </c>
      <c r="AV86" s="23" t="str">
        <f t="shared" si="133"/>
        <v/>
      </c>
      <c r="AW86" s="20" t="str">
        <f t="shared" si="134"/>
        <v/>
      </c>
      <c r="AX86" s="21" t="str">
        <f t="shared" si="170"/>
        <v/>
      </c>
      <c r="AY86" s="17" t="str">
        <f t="shared" si="171"/>
        <v/>
      </c>
      <c r="AZ86" s="31" t="str">
        <f t="shared" si="172"/>
        <v/>
      </c>
      <c r="BA86" s="20" t="str">
        <f t="shared" si="135"/>
        <v/>
      </c>
      <c r="BB86" s="35" t="str">
        <f t="shared" si="136"/>
        <v/>
      </c>
      <c r="BC86" s="39" t="str">
        <f t="shared" si="173"/>
        <v/>
      </c>
      <c r="BD86" s="310">
        <v>87</v>
      </c>
      <c r="BE86" s="23" t="str">
        <f t="shared" si="137"/>
        <v/>
      </c>
      <c r="BF86" s="20" t="str">
        <f t="shared" si="138"/>
        <v/>
      </c>
      <c r="BG86" s="21" t="str">
        <f t="shared" si="174"/>
        <v/>
      </c>
      <c r="BH86" s="17" t="str">
        <f t="shared" si="175"/>
        <v/>
      </c>
      <c r="BI86" s="31" t="str">
        <f t="shared" si="176"/>
        <v/>
      </c>
      <c r="BJ86" s="20" t="str">
        <f t="shared" si="139"/>
        <v/>
      </c>
      <c r="BK86" s="35" t="str">
        <f t="shared" si="140"/>
        <v/>
      </c>
      <c r="BL86" s="39" t="str">
        <f t="shared" si="177"/>
        <v/>
      </c>
      <c r="BM86" s="310">
        <v>87</v>
      </c>
      <c r="BN86" s="23" t="str">
        <f t="shared" si="141"/>
        <v/>
      </c>
      <c r="BO86" s="20" t="str">
        <f t="shared" si="142"/>
        <v/>
      </c>
      <c r="BP86" s="21" t="str">
        <f t="shared" si="178"/>
        <v/>
      </c>
      <c r="BQ86" s="17" t="str">
        <f t="shared" si="179"/>
        <v/>
      </c>
      <c r="BR86" s="31" t="str">
        <f t="shared" si="180"/>
        <v/>
      </c>
      <c r="BS86" s="20" t="str">
        <f t="shared" si="143"/>
        <v/>
      </c>
      <c r="BT86" s="35" t="str">
        <f t="shared" si="144"/>
        <v/>
      </c>
      <c r="BU86" s="39" t="str">
        <f t="shared" si="181"/>
        <v/>
      </c>
      <c r="BV86" s="2">
        <v>87</v>
      </c>
      <c r="BX86" s="50">
        <v>87</v>
      </c>
      <c r="BY86" s="63">
        <f t="shared" si="145"/>
        <v>0</v>
      </c>
      <c r="BZ86" s="63" t="e">
        <f t="shared" si="182"/>
        <v>#DIV/0!</v>
      </c>
      <c r="CA86" s="63" t="e">
        <f t="shared" si="183"/>
        <v>#DIV/0!</v>
      </c>
      <c r="CB86" s="64" t="e">
        <f t="shared" si="146"/>
        <v>#DIV/0!</v>
      </c>
      <c r="CC86" s="65" t="e">
        <f t="shared" si="184"/>
        <v>#DIV/0!</v>
      </c>
      <c r="CD86" s="52" t="e">
        <f t="shared" si="185"/>
        <v>#DIV/0!</v>
      </c>
      <c r="CE86" s="13" t="e">
        <f t="shared" si="81"/>
        <v>#DIV/0!</v>
      </c>
      <c r="CF86" s="14" t="e">
        <f t="shared" si="82"/>
        <v>#DIV/0!</v>
      </c>
      <c r="CG86" s="53" t="e">
        <f t="shared" si="186"/>
        <v>#DIV/0!</v>
      </c>
      <c r="CH86" s="12"/>
      <c r="CI86" s="50">
        <v>87</v>
      </c>
      <c r="CJ86" s="63">
        <f t="shared" si="187"/>
        <v>0</v>
      </c>
      <c r="CK86" s="63" t="e">
        <f t="shared" si="188"/>
        <v>#DIV/0!</v>
      </c>
      <c r="CL86" s="63" t="e">
        <f t="shared" si="189"/>
        <v>#DIV/0!</v>
      </c>
      <c r="CM86" s="63" t="e">
        <f t="shared" si="190"/>
        <v>#DIV/0!</v>
      </c>
      <c r="CN86" s="73" t="e">
        <f t="shared" si="191"/>
        <v>#DIV/0!</v>
      </c>
      <c r="CO86" s="63" t="e">
        <f t="shared" si="192"/>
        <v>#DIV/0!</v>
      </c>
      <c r="CP86" s="325" t="e">
        <f t="shared" si="193"/>
        <v>#DIV/0!</v>
      </c>
    </row>
    <row r="87" spans="1:94" ht="15" customHeight="1">
      <c r="A87" s="2">
        <v>88</v>
      </c>
      <c r="B87" s="22">
        <f t="shared" si="115"/>
        <v>0</v>
      </c>
      <c r="C87" s="15" t="e">
        <f t="shared" si="147"/>
        <v>#DIV/0!</v>
      </c>
      <c r="D87" s="77" t="e">
        <f t="shared" si="148"/>
        <v>#DIV/0!</v>
      </c>
      <c r="E87" s="16" t="e">
        <f t="shared" si="149"/>
        <v>#DIV/0!</v>
      </c>
      <c r="F87" s="17" t="e">
        <f t="shared" si="150"/>
        <v>#DIV/0!</v>
      </c>
      <c r="G87" s="31" t="e">
        <f t="shared" si="151"/>
        <v>#DIV/0!</v>
      </c>
      <c r="H87" s="20" t="e">
        <f t="shared" si="152"/>
        <v>#DIV/0!</v>
      </c>
      <c r="I87" s="35" t="e">
        <f t="shared" si="116"/>
        <v>#DIV/0!</v>
      </c>
      <c r="J87" s="39" t="e">
        <f t="shared" si="153"/>
        <v>#DIV/0!</v>
      </c>
      <c r="K87" s="310">
        <v>88</v>
      </c>
      <c r="L87" s="23" t="str">
        <f t="shared" si="117"/>
        <v/>
      </c>
      <c r="M87" s="20" t="str">
        <f t="shared" si="118"/>
        <v/>
      </c>
      <c r="N87" s="16" t="str">
        <f t="shared" si="154"/>
        <v/>
      </c>
      <c r="O87" s="17" t="str">
        <f t="shared" si="155"/>
        <v/>
      </c>
      <c r="P87" s="31" t="str">
        <f t="shared" si="156"/>
        <v/>
      </c>
      <c r="Q87" s="20" t="str">
        <f t="shared" si="119"/>
        <v/>
      </c>
      <c r="R87" s="35" t="str">
        <f t="shared" si="120"/>
        <v/>
      </c>
      <c r="S87" s="39" t="str">
        <f t="shared" si="157"/>
        <v/>
      </c>
      <c r="T87" s="310">
        <v>88</v>
      </c>
      <c r="U87" s="23" t="str">
        <f t="shared" si="121"/>
        <v/>
      </c>
      <c r="V87" s="20" t="str">
        <f t="shared" si="122"/>
        <v/>
      </c>
      <c r="W87" s="21" t="str">
        <f t="shared" si="158"/>
        <v/>
      </c>
      <c r="X87" s="17" t="str">
        <f t="shared" si="159"/>
        <v/>
      </c>
      <c r="Y87" s="31" t="str">
        <f t="shared" si="160"/>
        <v/>
      </c>
      <c r="Z87" s="20" t="str">
        <f t="shared" si="123"/>
        <v/>
      </c>
      <c r="AA87" s="35" t="str">
        <f t="shared" si="124"/>
        <v/>
      </c>
      <c r="AB87" s="39" t="str">
        <f t="shared" si="161"/>
        <v/>
      </c>
      <c r="AC87" s="310">
        <v>88</v>
      </c>
      <c r="AD87" s="23" t="str">
        <f t="shared" si="125"/>
        <v/>
      </c>
      <c r="AE87" s="20" t="str">
        <f t="shared" si="126"/>
        <v/>
      </c>
      <c r="AF87" s="21" t="str">
        <f t="shared" si="162"/>
        <v/>
      </c>
      <c r="AG87" s="17" t="str">
        <f t="shared" si="163"/>
        <v/>
      </c>
      <c r="AH87" s="31" t="str">
        <f t="shared" si="164"/>
        <v/>
      </c>
      <c r="AI87" s="20" t="str">
        <f t="shared" si="127"/>
        <v/>
      </c>
      <c r="AJ87" s="35" t="str">
        <f t="shared" si="128"/>
        <v/>
      </c>
      <c r="AK87" s="39" t="str">
        <f t="shared" si="165"/>
        <v/>
      </c>
      <c r="AL87" s="310">
        <v>88</v>
      </c>
      <c r="AM87" s="23" t="str">
        <f t="shared" si="129"/>
        <v/>
      </c>
      <c r="AN87" s="20" t="str">
        <f t="shared" si="130"/>
        <v/>
      </c>
      <c r="AO87" s="21" t="str">
        <f t="shared" si="166"/>
        <v/>
      </c>
      <c r="AP87" s="17" t="str">
        <f t="shared" si="167"/>
        <v/>
      </c>
      <c r="AQ87" s="31" t="str">
        <f t="shared" si="168"/>
        <v/>
      </c>
      <c r="AR87" s="20" t="str">
        <f t="shared" si="131"/>
        <v/>
      </c>
      <c r="AS87" s="35" t="str">
        <f t="shared" si="132"/>
        <v/>
      </c>
      <c r="AT87" s="39" t="str">
        <f t="shared" si="169"/>
        <v/>
      </c>
      <c r="AU87" s="310">
        <v>88</v>
      </c>
      <c r="AV87" s="23" t="str">
        <f t="shared" si="133"/>
        <v/>
      </c>
      <c r="AW87" s="20" t="str">
        <f t="shared" si="134"/>
        <v/>
      </c>
      <c r="AX87" s="21" t="str">
        <f t="shared" si="170"/>
        <v/>
      </c>
      <c r="AY87" s="17" t="str">
        <f t="shared" si="171"/>
        <v/>
      </c>
      <c r="AZ87" s="31" t="str">
        <f t="shared" si="172"/>
        <v/>
      </c>
      <c r="BA87" s="20" t="str">
        <f t="shared" si="135"/>
        <v/>
      </c>
      <c r="BB87" s="35" t="str">
        <f t="shared" si="136"/>
        <v/>
      </c>
      <c r="BC87" s="39" t="str">
        <f t="shared" si="173"/>
        <v/>
      </c>
      <c r="BD87" s="310">
        <v>88</v>
      </c>
      <c r="BE87" s="23" t="str">
        <f t="shared" si="137"/>
        <v/>
      </c>
      <c r="BF87" s="20" t="str">
        <f t="shared" si="138"/>
        <v/>
      </c>
      <c r="BG87" s="21" t="str">
        <f t="shared" si="174"/>
        <v/>
      </c>
      <c r="BH87" s="17" t="str">
        <f t="shared" si="175"/>
        <v/>
      </c>
      <c r="BI87" s="31" t="str">
        <f t="shared" si="176"/>
        <v/>
      </c>
      <c r="BJ87" s="20" t="str">
        <f t="shared" si="139"/>
        <v/>
      </c>
      <c r="BK87" s="35" t="str">
        <f t="shared" si="140"/>
        <v/>
      </c>
      <c r="BL87" s="39" t="str">
        <f t="shared" si="177"/>
        <v/>
      </c>
      <c r="BM87" s="310">
        <v>88</v>
      </c>
      <c r="BN87" s="23" t="str">
        <f t="shared" si="141"/>
        <v/>
      </c>
      <c r="BO87" s="20" t="str">
        <f t="shared" si="142"/>
        <v/>
      </c>
      <c r="BP87" s="21" t="str">
        <f t="shared" si="178"/>
        <v/>
      </c>
      <c r="BQ87" s="17" t="str">
        <f t="shared" si="179"/>
        <v/>
      </c>
      <c r="BR87" s="31" t="str">
        <f t="shared" si="180"/>
        <v/>
      </c>
      <c r="BS87" s="20" t="str">
        <f t="shared" si="143"/>
        <v/>
      </c>
      <c r="BT87" s="35" t="str">
        <f t="shared" si="144"/>
        <v/>
      </c>
      <c r="BU87" s="39" t="str">
        <f t="shared" si="181"/>
        <v/>
      </c>
      <c r="BV87" s="2">
        <v>88</v>
      </c>
      <c r="BX87" s="50">
        <v>88</v>
      </c>
      <c r="BY87" s="63">
        <f t="shared" si="145"/>
        <v>0</v>
      </c>
      <c r="BZ87" s="63" t="e">
        <f t="shared" si="182"/>
        <v>#DIV/0!</v>
      </c>
      <c r="CA87" s="63" t="e">
        <f t="shared" si="183"/>
        <v>#DIV/0!</v>
      </c>
      <c r="CB87" s="64" t="e">
        <f t="shared" si="146"/>
        <v>#DIV/0!</v>
      </c>
      <c r="CC87" s="65" t="e">
        <f t="shared" si="184"/>
        <v>#DIV/0!</v>
      </c>
      <c r="CD87" s="52" t="e">
        <f t="shared" si="185"/>
        <v>#DIV/0!</v>
      </c>
      <c r="CE87" s="13" t="e">
        <f t="shared" si="81"/>
        <v>#DIV/0!</v>
      </c>
      <c r="CF87" s="14" t="e">
        <f t="shared" si="82"/>
        <v>#DIV/0!</v>
      </c>
      <c r="CG87" s="53" t="e">
        <f t="shared" si="186"/>
        <v>#DIV/0!</v>
      </c>
      <c r="CH87" s="12"/>
      <c r="CI87" s="50">
        <v>88</v>
      </c>
      <c r="CJ87" s="63">
        <f t="shared" si="187"/>
        <v>0</v>
      </c>
      <c r="CK87" s="63" t="e">
        <f t="shared" si="188"/>
        <v>#DIV/0!</v>
      </c>
      <c r="CL87" s="63" t="e">
        <f t="shared" si="189"/>
        <v>#DIV/0!</v>
      </c>
      <c r="CM87" s="63" t="e">
        <f t="shared" si="190"/>
        <v>#DIV/0!</v>
      </c>
      <c r="CN87" s="73" t="e">
        <f t="shared" si="191"/>
        <v>#DIV/0!</v>
      </c>
      <c r="CO87" s="63" t="e">
        <f t="shared" si="192"/>
        <v>#DIV/0!</v>
      </c>
      <c r="CP87" s="325" t="e">
        <f t="shared" si="193"/>
        <v>#DIV/0!</v>
      </c>
    </row>
    <row r="88" spans="1:94" ht="15" customHeight="1">
      <c r="A88" s="2">
        <v>89</v>
      </c>
      <c r="B88" s="22">
        <f t="shared" si="115"/>
        <v>0</v>
      </c>
      <c r="C88" s="15" t="e">
        <f t="shared" si="147"/>
        <v>#DIV/0!</v>
      </c>
      <c r="D88" s="77" t="e">
        <f t="shared" si="148"/>
        <v>#DIV/0!</v>
      </c>
      <c r="E88" s="16" t="e">
        <f t="shared" si="149"/>
        <v>#DIV/0!</v>
      </c>
      <c r="F88" s="17" t="e">
        <f t="shared" si="150"/>
        <v>#DIV/0!</v>
      </c>
      <c r="G88" s="31" t="e">
        <f t="shared" si="151"/>
        <v>#DIV/0!</v>
      </c>
      <c r="H88" s="20" t="e">
        <f t="shared" si="152"/>
        <v>#DIV/0!</v>
      </c>
      <c r="I88" s="35" t="e">
        <f t="shared" si="116"/>
        <v>#DIV/0!</v>
      </c>
      <c r="J88" s="39" t="e">
        <f t="shared" si="153"/>
        <v>#DIV/0!</v>
      </c>
      <c r="K88" s="310">
        <v>89</v>
      </c>
      <c r="L88" s="23" t="str">
        <f t="shared" si="117"/>
        <v/>
      </c>
      <c r="M88" s="20" t="str">
        <f t="shared" si="118"/>
        <v/>
      </c>
      <c r="N88" s="16" t="str">
        <f t="shared" si="154"/>
        <v/>
      </c>
      <c r="O88" s="17" t="str">
        <f t="shared" si="155"/>
        <v/>
      </c>
      <c r="P88" s="31" t="str">
        <f t="shared" si="156"/>
        <v/>
      </c>
      <c r="Q88" s="20" t="str">
        <f t="shared" si="119"/>
        <v/>
      </c>
      <c r="R88" s="35" t="str">
        <f t="shared" si="120"/>
        <v/>
      </c>
      <c r="S88" s="39" t="str">
        <f t="shared" si="157"/>
        <v/>
      </c>
      <c r="T88" s="310">
        <v>89</v>
      </c>
      <c r="U88" s="23" t="str">
        <f t="shared" si="121"/>
        <v/>
      </c>
      <c r="V88" s="20" t="str">
        <f t="shared" si="122"/>
        <v/>
      </c>
      <c r="W88" s="21" t="str">
        <f t="shared" si="158"/>
        <v/>
      </c>
      <c r="X88" s="17" t="str">
        <f t="shared" si="159"/>
        <v/>
      </c>
      <c r="Y88" s="31" t="str">
        <f t="shared" si="160"/>
        <v/>
      </c>
      <c r="Z88" s="20" t="str">
        <f t="shared" si="123"/>
        <v/>
      </c>
      <c r="AA88" s="35" t="str">
        <f t="shared" si="124"/>
        <v/>
      </c>
      <c r="AB88" s="39" t="str">
        <f t="shared" si="161"/>
        <v/>
      </c>
      <c r="AC88" s="310">
        <v>89</v>
      </c>
      <c r="AD88" s="23" t="str">
        <f t="shared" si="125"/>
        <v/>
      </c>
      <c r="AE88" s="20" t="str">
        <f t="shared" si="126"/>
        <v/>
      </c>
      <c r="AF88" s="21" t="str">
        <f t="shared" si="162"/>
        <v/>
      </c>
      <c r="AG88" s="17" t="str">
        <f t="shared" si="163"/>
        <v/>
      </c>
      <c r="AH88" s="31" t="str">
        <f t="shared" si="164"/>
        <v/>
      </c>
      <c r="AI88" s="20" t="str">
        <f t="shared" si="127"/>
        <v/>
      </c>
      <c r="AJ88" s="35" t="str">
        <f t="shared" si="128"/>
        <v/>
      </c>
      <c r="AK88" s="39" t="str">
        <f t="shared" si="165"/>
        <v/>
      </c>
      <c r="AL88" s="310">
        <v>89</v>
      </c>
      <c r="AM88" s="23" t="str">
        <f t="shared" si="129"/>
        <v/>
      </c>
      <c r="AN88" s="20" t="str">
        <f t="shared" si="130"/>
        <v/>
      </c>
      <c r="AO88" s="21" t="str">
        <f t="shared" si="166"/>
        <v/>
      </c>
      <c r="AP88" s="17" t="str">
        <f t="shared" si="167"/>
        <v/>
      </c>
      <c r="AQ88" s="31" t="str">
        <f t="shared" si="168"/>
        <v/>
      </c>
      <c r="AR88" s="20" t="str">
        <f t="shared" si="131"/>
        <v/>
      </c>
      <c r="AS88" s="35" t="str">
        <f t="shared" si="132"/>
        <v/>
      </c>
      <c r="AT88" s="39" t="str">
        <f t="shared" si="169"/>
        <v/>
      </c>
      <c r="AU88" s="310">
        <v>89</v>
      </c>
      <c r="AV88" s="23" t="str">
        <f t="shared" si="133"/>
        <v/>
      </c>
      <c r="AW88" s="20" t="str">
        <f t="shared" si="134"/>
        <v/>
      </c>
      <c r="AX88" s="21" t="str">
        <f t="shared" si="170"/>
        <v/>
      </c>
      <c r="AY88" s="17" t="str">
        <f t="shared" si="171"/>
        <v/>
      </c>
      <c r="AZ88" s="31" t="str">
        <f t="shared" si="172"/>
        <v/>
      </c>
      <c r="BA88" s="20" t="str">
        <f t="shared" si="135"/>
        <v/>
      </c>
      <c r="BB88" s="35" t="str">
        <f t="shared" si="136"/>
        <v/>
      </c>
      <c r="BC88" s="39" t="str">
        <f t="shared" si="173"/>
        <v/>
      </c>
      <c r="BD88" s="310">
        <v>89</v>
      </c>
      <c r="BE88" s="23" t="str">
        <f t="shared" si="137"/>
        <v/>
      </c>
      <c r="BF88" s="20" t="str">
        <f t="shared" si="138"/>
        <v/>
      </c>
      <c r="BG88" s="21" t="str">
        <f t="shared" si="174"/>
        <v/>
      </c>
      <c r="BH88" s="17" t="str">
        <f t="shared" si="175"/>
        <v/>
      </c>
      <c r="BI88" s="31" t="str">
        <f t="shared" si="176"/>
        <v/>
      </c>
      <c r="BJ88" s="20" t="str">
        <f t="shared" si="139"/>
        <v/>
      </c>
      <c r="BK88" s="35" t="str">
        <f t="shared" si="140"/>
        <v/>
      </c>
      <c r="BL88" s="39" t="str">
        <f t="shared" si="177"/>
        <v/>
      </c>
      <c r="BM88" s="310">
        <v>89</v>
      </c>
      <c r="BN88" s="23" t="str">
        <f t="shared" si="141"/>
        <v/>
      </c>
      <c r="BO88" s="20" t="str">
        <f t="shared" si="142"/>
        <v/>
      </c>
      <c r="BP88" s="21" t="str">
        <f t="shared" si="178"/>
        <v/>
      </c>
      <c r="BQ88" s="17" t="str">
        <f t="shared" si="179"/>
        <v/>
      </c>
      <c r="BR88" s="31" t="str">
        <f t="shared" si="180"/>
        <v/>
      </c>
      <c r="BS88" s="20" t="str">
        <f t="shared" si="143"/>
        <v/>
      </c>
      <c r="BT88" s="35" t="str">
        <f t="shared" si="144"/>
        <v/>
      </c>
      <c r="BU88" s="39" t="str">
        <f t="shared" si="181"/>
        <v/>
      </c>
      <c r="BV88" s="2">
        <v>89</v>
      </c>
      <c r="BX88" s="50">
        <v>89</v>
      </c>
      <c r="BY88" s="63">
        <f t="shared" si="145"/>
        <v>0</v>
      </c>
      <c r="BZ88" s="63" t="e">
        <f t="shared" si="182"/>
        <v>#DIV/0!</v>
      </c>
      <c r="CA88" s="63" t="e">
        <f t="shared" si="183"/>
        <v>#DIV/0!</v>
      </c>
      <c r="CB88" s="64" t="e">
        <f t="shared" si="146"/>
        <v>#DIV/0!</v>
      </c>
      <c r="CC88" s="65" t="e">
        <f t="shared" si="184"/>
        <v>#DIV/0!</v>
      </c>
      <c r="CD88" s="52" t="e">
        <f t="shared" si="185"/>
        <v>#DIV/0!</v>
      </c>
      <c r="CE88" s="13" t="e">
        <f t="shared" si="81"/>
        <v>#DIV/0!</v>
      </c>
      <c r="CF88" s="14" t="e">
        <f t="shared" si="82"/>
        <v>#DIV/0!</v>
      </c>
      <c r="CG88" s="53" t="e">
        <f t="shared" si="186"/>
        <v>#DIV/0!</v>
      </c>
      <c r="CH88" s="12"/>
      <c r="CI88" s="50">
        <v>89</v>
      </c>
      <c r="CJ88" s="63">
        <f t="shared" si="187"/>
        <v>0</v>
      </c>
      <c r="CK88" s="63" t="e">
        <f t="shared" si="188"/>
        <v>#DIV/0!</v>
      </c>
      <c r="CL88" s="63" t="e">
        <f t="shared" si="189"/>
        <v>#DIV/0!</v>
      </c>
      <c r="CM88" s="63" t="e">
        <f t="shared" si="190"/>
        <v>#DIV/0!</v>
      </c>
      <c r="CN88" s="73" t="e">
        <f t="shared" si="191"/>
        <v>#DIV/0!</v>
      </c>
      <c r="CO88" s="63" t="e">
        <f t="shared" si="192"/>
        <v>#DIV/0!</v>
      </c>
      <c r="CP88" s="325" t="e">
        <f t="shared" si="193"/>
        <v>#DIV/0!</v>
      </c>
    </row>
    <row r="89" spans="1:94" ht="15" customHeight="1" thickBot="1">
      <c r="A89" s="3">
        <v>90</v>
      </c>
      <c r="B89" s="24">
        <f t="shared" si="115"/>
        <v>0</v>
      </c>
      <c r="C89" s="42" t="e">
        <f t="shared" si="147"/>
        <v>#DIV/0!</v>
      </c>
      <c r="D89" s="205" t="e">
        <f t="shared" si="148"/>
        <v>#DIV/0!</v>
      </c>
      <c r="E89" s="206" t="e">
        <f t="shared" si="149"/>
        <v>#DIV/0!</v>
      </c>
      <c r="F89" s="43" t="e">
        <f t="shared" si="150"/>
        <v>#DIV/0!</v>
      </c>
      <c r="G89" s="191" t="e">
        <f t="shared" si="151"/>
        <v>#DIV/0!</v>
      </c>
      <c r="H89" s="25" t="e">
        <f t="shared" si="152"/>
        <v>#DIV/0!</v>
      </c>
      <c r="I89" s="34" t="e">
        <f t="shared" si="116"/>
        <v>#DIV/0!</v>
      </c>
      <c r="J89" s="192" t="e">
        <f t="shared" si="153"/>
        <v>#DIV/0!</v>
      </c>
      <c r="K89" s="310">
        <v>90</v>
      </c>
      <c r="L89" s="28" t="str">
        <f t="shared" si="117"/>
        <v/>
      </c>
      <c r="M89" s="25" t="str">
        <f t="shared" si="118"/>
        <v/>
      </c>
      <c r="N89" s="206" t="str">
        <f t="shared" si="154"/>
        <v/>
      </c>
      <c r="O89" s="43" t="str">
        <f t="shared" si="155"/>
        <v/>
      </c>
      <c r="P89" s="191" t="str">
        <f t="shared" si="156"/>
        <v/>
      </c>
      <c r="Q89" s="25" t="str">
        <f t="shared" si="119"/>
        <v/>
      </c>
      <c r="R89" s="34" t="str">
        <f t="shared" si="120"/>
        <v/>
      </c>
      <c r="S89" s="192" t="str">
        <f t="shared" si="157"/>
        <v/>
      </c>
      <c r="T89" s="310">
        <v>90</v>
      </c>
      <c r="U89" s="28" t="str">
        <f t="shared" si="121"/>
        <v/>
      </c>
      <c r="V89" s="25" t="str">
        <f t="shared" si="122"/>
        <v/>
      </c>
      <c r="W89" s="26" t="str">
        <f t="shared" si="158"/>
        <v/>
      </c>
      <c r="X89" s="43" t="str">
        <f t="shared" si="159"/>
        <v/>
      </c>
      <c r="Y89" s="191" t="str">
        <f t="shared" si="160"/>
        <v/>
      </c>
      <c r="Z89" s="25" t="str">
        <f t="shared" si="123"/>
        <v/>
      </c>
      <c r="AA89" s="34" t="str">
        <f t="shared" si="124"/>
        <v/>
      </c>
      <c r="AB89" s="192" t="str">
        <f t="shared" si="161"/>
        <v/>
      </c>
      <c r="AC89" s="310">
        <v>90</v>
      </c>
      <c r="AD89" s="28" t="str">
        <f t="shared" si="125"/>
        <v/>
      </c>
      <c r="AE89" s="25" t="str">
        <f t="shared" si="126"/>
        <v/>
      </c>
      <c r="AF89" s="26" t="str">
        <f t="shared" si="162"/>
        <v/>
      </c>
      <c r="AG89" s="43" t="str">
        <f t="shared" si="163"/>
        <v/>
      </c>
      <c r="AH89" s="191" t="str">
        <f t="shared" si="164"/>
        <v/>
      </c>
      <c r="AI89" s="25" t="str">
        <f t="shared" si="127"/>
        <v/>
      </c>
      <c r="AJ89" s="34" t="str">
        <f t="shared" si="128"/>
        <v/>
      </c>
      <c r="AK89" s="192" t="str">
        <f t="shared" si="165"/>
        <v/>
      </c>
      <c r="AL89" s="310">
        <v>90</v>
      </c>
      <c r="AM89" s="28" t="str">
        <f t="shared" si="129"/>
        <v/>
      </c>
      <c r="AN89" s="25" t="str">
        <f t="shared" si="130"/>
        <v/>
      </c>
      <c r="AO89" s="26" t="str">
        <f t="shared" si="166"/>
        <v/>
      </c>
      <c r="AP89" s="43" t="str">
        <f t="shared" si="167"/>
        <v/>
      </c>
      <c r="AQ89" s="191" t="str">
        <f t="shared" si="168"/>
        <v/>
      </c>
      <c r="AR89" s="25" t="str">
        <f t="shared" si="131"/>
        <v/>
      </c>
      <c r="AS89" s="34" t="str">
        <f t="shared" si="132"/>
        <v/>
      </c>
      <c r="AT89" s="192" t="str">
        <f t="shared" si="169"/>
        <v/>
      </c>
      <c r="AU89" s="310">
        <v>90</v>
      </c>
      <c r="AV89" s="28" t="str">
        <f t="shared" si="133"/>
        <v/>
      </c>
      <c r="AW89" s="25" t="str">
        <f t="shared" si="134"/>
        <v/>
      </c>
      <c r="AX89" s="26" t="str">
        <f t="shared" si="170"/>
        <v/>
      </c>
      <c r="AY89" s="43" t="str">
        <f t="shared" si="171"/>
        <v/>
      </c>
      <c r="AZ89" s="191" t="str">
        <f t="shared" si="172"/>
        <v/>
      </c>
      <c r="BA89" s="25" t="str">
        <f t="shared" si="135"/>
        <v/>
      </c>
      <c r="BB89" s="34" t="str">
        <f t="shared" si="136"/>
        <v/>
      </c>
      <c r="BC89" s="192" t="str">
        <f t="shared" si="173"/>
        <v/>
      </c>
      <c r="BD89" s="310">
        <v>90</v>
      </c>
      <c r="BE89" s="28" t="str">
        <f t="shared" si="137"/>
        <v/>
      </c>
      <c r="BF89" s="25" t="str">
        <f t="shared" si="138"/>
        <v/>
      </c>
      <c r="BG89" s="26" t="str">
        <f t="shared" si="174"/>
        <v/>
      </c>
      <c r="BH89" s="43" t="str">
        <f t="shared" si="175"/>
        <v/>
      </c>
      <c r="BI89" s="191" t="str">
        <f t="shared" si="176"/>
        <v/>
      </c>
      <c r="BJ89" s="25" t="str">
        <f t="shared" si="139"/>
        <v/>
      </c>
      <c r="BK89" s="34" t="str">
        <f t="shared" si="140"/>
        <v/>
      </c>
      <c r="BL89" s="192" t="str">
        <f t="shared" si="177"/>
        <v/>
      </c>
      <c r="BM89" s="310">
        <v>90</v>
      </c>
      <c r="BN89" s="28" t="str">
        <f t="shared" si="141"/>
        <v/>
      </c>
      <c r="BO89" s="25" t="str">
        <f t="shared" si="142"/>
        <v/>
      </c>
      <c r="BP89" s="26" t="str">
        <f t="shared" si="178"/>
        <v/>
      </c>
      <c r="BQ89" s="43" t="str">
        <f t="shared" si="179"/>
        <v/>
      </c>
      <c r="BR89" s="191" t="str">
        <f t="shared" si="180"/>
        <v/>
      </c>
      <c r="BS89" s="25" t="str">
        <f t="shared" si="143"/>
        <v/>
      </c>
      <c r="BT89" s="34" t="str">
        <f t="shared" si="144"/>
        <v/>
      </c>
      <c r="BU89" s="192" t="str">
        <f t="shared" si="181"/>
        <v/>
      </c>
      <c r="BV89" s="3">
        <v>90</v>
      </c>
      <c r="BX89" s="51">
        <v>90</v>
      </c>
      <c r="BY89" s="66">
        <f t="shared" si="145"/>
        <v>0</v>
      </c>
      <c r="BZ89" s="312" t="e">
        <f t="shared" si="182"/>
        <v>#DIV/0!</v>
      </c>
      <c r="CA89" s="66" t="e">
        <f t="shared" si="183"/>
        <v>#DIV/0!</v>
      </c>
      <c r="CB89" s="67" t="e">
        <f t="shared" si="146"/>
        <v>#DIV/0!</v>
      </c>
      <c r="CC89" s="68" t="e">
        <f t="shared" si="184"/>
        <v>#DIV/0!</v>
      </c>
      <c r="CD89" s="54" t="e">
        <f t="shared" si="185"/>
        <v>#DIV/0!</v>
      </c>
      <c r="CE89" s="195" t="e">
        <f t="shared" si="81"/>
        <v>#DIV/0!</v>
      </c>
      <c r="CF89" s="196" t="e">
        <f t="shared" si="82"/>
        <v>#DIV/0!</v>
      </c>
      <c r="CG89" s="57" t="e">
        <f t="shared" si="186"/>
        <v>#DIV/0!</v>
      </c>
      <c r="CH89" s="12"/>
      <c r="CI89" s="51">
        <v>90</v>
      </c>
      <c r="CJ89" s="66">
        <f t="shared" si="187"/>
        <v>0</v>
      </c>
      <c r="CK89" s="66" t="e">
        <f t="shared" si="188"/>
        <v>#DIV/0!</v>
      </c>
      <c r="CL89" s="66" t="e">
        <f t="shared" si="189"/>
        <v>#DIV/0!</v>
      </c>
      <c r="CM89" s="66" t="e">
        <f t="shared" si="190"/>
        <v>#DIV/0!</v>
      </c>
      <c r="CN89" s="74" t="e">
        <f t="shared" si="191"/>
        <v>#DIV/0!</v>
      </c>
      <c r="CO89" s="66" t="e">
        <f t="shared" si="192"/>
        <v>#DIV/0!</v>
      </c>
      <c r="CP89" s="326" t="e">
        <f t="shared" si="193"/>
        <v>#DIV/0!</v>
      </c>
    </row>
    <row r="90" spans="1:94" ht="15" customHeight="1">
      <c r="A90" s="6">
        <v>91</v>
      </c>
      <c r="B90" s="18">
        <f t="shared" si="115"/>
        <v>0</v>
      </c>
      <c r="C90" s="15" t="e">
        <f t="shared" si="147"/>
        <v>#DIV/0!</v>
      </c>
      <c r="D90" s="77" t="e">
        <f t="shared" si="148"/>
        <v>#DIV/0!</v>
      </c>
      <c r="E90" s="16" t="e">
        <f t="shared" si="149"/>
        <v>#DIV/0!</v>
      </c>
      <c r="F90" s="17" t="e">
        <f t="shared" si="150"/>
        <v>#DIV/0!</v>
      </c>
      <c r="G90" s="31" t="e">
        <f t="shared" si="151"/>
        <v>#DIV/0!</v>
      </c>
      <c r="H90" s="15" t="e">
        <f t="shared" si="152"/>
        <v>#DIV/0!</v>
      </c>
      <c r="I90" s="32" t="e">
        <f t="shared" si="116"/>
        <v>#DIV/0!</v>
      </c>
      <c r="J90" s="29" t="e">
        <f t="shared" si="153"/>
        <v>#DIV/0!</v>
      </c>
      <c r="K90" s="310">
        <v>91</v>
      </c>
      <c r="L90" s="19" t="str">
        <f t="shared" si="117"/>
        <v/>
      </c>
      <c r="M90" s="15" t="str">
        <f t="shared" si="118"/>
        <v/>
      </c>
      <c r="N90" s="16" t="str">
        <f t="shared" si="154"/>
        <v/>
      </c>
      <c r="O90" s="17" t="str">
        <f t="shared" si="155"/>
        <v/>
      </c>
      <c r="P90" s="31" t="str">
        <f t="shared" si="156"/>
        <v/>
      </c>
      <c r="Q90" s="15" t="str">
        <f t="shared" si="119"/>
        <v/>
      </c>
      <c r="R90" s="32" t="str">
        <f t="shared" si="120"/>
        <v/>
      </c>
      <c r="S90" s="29" t="str">
        <f t="shared" si="157"/>
        <v/>
      </c>
      <c r="T90" s="310">
        <v>91</v>
      </c>
      <c r="U90" s="19" t="str">
        <f t="shared" si="121"/>
        <v/>
      </c>
      <c r="V90" s="15" t="str">
        <f t="shared" si="122"/>
        <v/>
      </c>
      <c r="W90" s="16" t="str">
        <f t="shared" si="158"/>
        <v/>
      </c>
      <c r="X90" s="17" t="str">
        <f t="shared" si="159"/>
        <v/>
      </c>
      <c r="Y90" s="31" t="str">
        <f t="shared" si="160"/>
        <v/>
      </c>
      <c r="Z90" s="15" t="str">
        <f t="shared" si="123"/>
        <v/>
      </c>
      <c r="AA90" s="32" t="str">
        <f t="shared" si="124"/>
        <v/>
      </c>
      <c r="AB90" s="29" t="str">
        <f t="shared" si="161"/>
        <v/>
      </c>
      <c r="AC90" s="310">
        <v>91</v>
      </c>
      <c r="AD90" s="19" t="str">
        <f t="shared" si="125"/>
        <v/>
      </c>
      <c r="AE90" s="15" t="str">
        <f t="shared" si="126"/>
        <v/>
      </c>
      <c r="AF90" s="16" t="str">
        <f t="shared" si="162"/>
        <v/>
      </c>
      <c r="AG90" s="17" t="str">
        <f t="shared" si="163"/>
        <v/>
      </c>
      <c r="AH90" s="31" t="str">
        <f t="shared" si="164"/>
        <v/>
      </c>
      <c r="AI90" s="15" t="str">
        <f t="shared" si="127"/>
        <v/>
      </c>
      <c r="AJ90" s="32" t="str">
        <f t="shared" si="128"/>
        <v/>
      </c>
      <c r="AK90" s="29" t="str">
        <f t="shared" si="165"/>
        <v/>
      </c>
      <c r="AL90" s="310">
        <v>91</v>
      </c>
      <c r="AM90" s="19" t="str">
        <f t="shared" si="129"/>
        <v/>
      </c>
      <c r="AN90" s="15" t="str">
        <f t="shared" si="130"/>
        <v/>
      </c>
      <c r="AO90" s="16" t="str">
        <f t="shared" si="166"/>
        <v/>
      </c>
      <c r="AP90" s="17" t="str">
        <f t="shared" si="167"/>
        <v/>
      </c>
      <c r="AQ90" s="31" t="str">
        <f t="shared" si="168"/>
        <v/>
      </c>
      <c r="AR90" s="15" t="str">
        <f t="shared" si="131"/>
        <v/>
      </c>
      <c r="AS90" s="32" t="str">
        <f t="shared" si="132"/>
        <v/>
      </c>
      <c r="AT90" s="29" t="str">
        <f t="shared" si="169"/>
        <v/>
      </c>
      <c r="AU90" s="310">
        <v>91</v>
      </c>
      <c r="AV90" s="19" t="str">
        <f t="shared" si="133"/>
        <v/>
      </c>
      <c r="AW90" s="15" t="str">
        <f t="shared" si="134"/>
        <v/>
      </c>
      <c r="AX90" s="16" t="str">
        <f t="shared" si="170"/>
        <v/>
      </c>
      <c r="AY90" s="17" t="str">
        <f t="shared" si="171"/>
        <v/>
      </c>
      <c r="AZ90" s="31" t="str">
        <f t="shared" si="172"/>
        <v/>
      </c>
      <c r="BA90" s="15" t="str">
        <f t="shared" si="135"/>
        <v/>
      </c>
      <c r="BB90" s="32" t="str">
        <f t="shared" si="136"/>
        <v/>
      </c>
      <c r="BC90" s="29" t="str">
        <f t="shared" si="173"/>
        <v/>
      </c>
      <c r="BD90" s="310">
        <v>91</v>
      </c>
      <c r="BE90" s="19" t="str">
        <f t="shared" si="137"/>
        <v/>
      </c>
      <c r="BF90" s="15" t="str">
        <f t="shared" si="138"/>
        <v/>
      </c>
      <c r="BG90" s="16" t="str">
        <f t="shared" si="174"/>
        <v/>
      </c>
      <c r="BH90" s="17" t="str">
        <f t="shared" si="175"/>
        <v/>
      </c>
      <c r="BI90" s="31" t="str">
        <f t="shared" si="176"/>
        <v/>
      </c>
      <c r="BJ90" s="15" t="str">
        <f t="shared" si="139"/>
        <v/>
      </c>
      <c r="BK90" s="32" t="str">
        <f t="shared" si="140"/>
        <v/>
      </c>
      <c r="BL90" s="29" t="str">
        <f t="shared" si="177"/>
        <v/>
      </c>
      <c r="BM90" s="310">
        <v>91</v>
      </c>
      <c r="BN90" s="19" t="str">
        <f t="shared" si="141"/>
        <v/>
      </c>
      <c r="BO90" s="15" t="str">
        <f t="shared" si="142"/>
        <v/>
      </c>
      <c r="BP90" s="16" t="str">
        <f t="shared" si="178"/>
        <v/>
      </c>
      <c r="BQ90" s="17" t="str">
        <f t="shared" si="179"/>
        <v/>
      </c>
      <c r="BR90" s="31" t="str">
        <f t="shared" si="180"/>
        <v/>
      </c>
      <c r="BS90" s="15" t="str">
        <f t="shared" si="143"/>
        <v/>
      </c>
      <c r="BT90" s="32" t="str">
        <f t="shared" si="144"/>
        <v/>
      </c>
      <c r="BU90" s="29" t="str">
        <f t="shared" si="181"/>
        <v/>
      </c>
      <c r="BV90" s="6">
        <v>91</v>
      </c>
      <c r="BX90" s="49">
        <v>91</v>
      </c>
      <c r="BY90" s="60">
        <f t="shared" si="145"/>
        <v>0</v>
      </c>
      <c r="BZ90" s="311" t="e">
        <f t="shared" si="182"/>
        <v>#DIV/0!</v>
      </c>
      <c r="CA90" s="60" t="e">
        <f t="shared" si="183"/>
        <v>#DIV/0!</v>
      </c>
      <c r="CB90" s="61" t="e">
        <f t="shared" si="146"/>
        <v>#DIV/0!</v>
      </c>
      <c r="CC90" s="62" t="e">
        <f t="shared" si="184"/>
        <v>#DIV/0!</v>
      </c>
      <c r="CD90" s="209" t="e">
        <f t="shared" si="185"/>
        <v>#DIV/0!</v>
      </c>
      <c r="CE90" s="193" t="e">
        <f t="shared" si="81"/>
        <v>#DIV/0!</v>
      </c>
      <c r="CF90" s="194" t="e">
        <f t="shared" si="82"/>
        <v>#DIV/0!</v>
      </c>
      <c r="CG90" s="215" t="e">
        <f t="shared" si="186"/>
        <v>#DIV/0!</v>
      </c>
      <c r="CH90" s="12"/>
      <c r="CI90" s="49">
        <v>91</v>
      </c>
      <c r="CJ90" s="60">
        <f t="shared" si="187"/>
        <v>0</v>
      </c>
      <c r="CK90" s="60" t="e">
        <f t="shared" si="188"/>
        <v>#DIV/0!</v>
      </c>
      <c r="CL90" s="60" t="e">
        <f t="shared" si="189"/>
        <v>#DIV/0!</v>
      </c>
      <c r="CM90" s="60" t="e">
        <f t="shared" si="190"/>
        <v>#DIV/0!</v>
      </c>
      <c r="CN90" s="72" t="e">
        <f t="shared" si="191"/>
        <v>#DIV/0!</v>
      </c>
      <c r="CO90" s="60" t="e">
        <f t="shared" si="192"/>
        <v>#DIV/0!</v>
      </c>
      <c r="CP90" s="324" t="e">
        <f t="shared" si="193"/>
        <v>#DIV/0!</v>
      </c>
    </row>
    <row r="91" spans="1:94" ht="15" customHeight="1">
      <c r="A91" s="1">
        <v>92</v>
      </c>
      <c r="B91" s="22">
        <f t="shared" si="115"/>
        <v>0</v>
      </c>
      <c r="C91" s="15" t="e">
        <f t="shared" si="147"/>
        <v>#DIV/0!</v>
      </c>
      <c r="D91" s="77" t="e">
        <f t="shared" si="148"/>
        <v>#DIV/0!</v>
      </c>
      <c r="E91" s="16" t="e">
        <f t="shared" si="149"/>
        <v>#DIV/0!</v>
      </c>
      <c r="F91" s="17" t="e">
        <f t="shared" si="150"/>
        <v>#DIV/0!</v>
      </c>
      <c r="G91" s="31" t="e">
        <f t="shared" si="151"/>
        <v>#DIV/0!</v>
      </c>
      <c r="H91" s="20" t="e">
        <f t="shared" si="152"/>
        <v>#DIV/0!</v>
      </c>
      <c r="I91" s="35" t="e">
        <f t="shared" si="116"/>
        <v>#DIV/0!</v>
      </c>
      <c r="J91" s="29" t="e">
        <f t="shared" si="153"/>
        <v>#DIV/0!</v>
      </c>
      <c r="K91" s="310">
        <v>92</v>
      </c>
      <c r="L91" s="23" t="str">
        <f t="shared" si="117"/>
        <v/>
      </c>
      <c r="M91" s="20" t="str">
        <f t="shared" si="118"/>
        <v/>
      </c>
      <c r="N91" s="16" t="str">
        <f t="shared" si="154"/>
        <v/>
      </c>
      <c r="O91" s="17" t="str">
        <f t="shared" si="155"/>
        <v/>
      </c>
      <c r="P91" s="31" t="str">
        <f t="shared" si="156"/>
        <v/>
      </c>
      <c r="Q91" s="20" t="str">
        <f t="shared" si="119"/>
        <v/>
      </c>
      <c r="R91" s="35" t="str">
        <f t="shared" si="120"/>
        <v/>
      </c>
      <c r="S91" s="29" t="str">
        <f t="shared" si="157"/>
        <v/>
      </c>
      <c r="T91" s="310">
        <v>92</v>
      </c>
      <c r="U91" s="23" t="str">
        <f t="shared" si="121"/>
        <v/>
      </c>
      <c r="V91" s="20" t="str">
        <f t="shared" si="122"/>
        <v/>
      </c>
      <c r="W91" s="21" t="str">
        <f t="shared" si="158"/>
        <v/>
      </c>
      <c r="X91" s="17" t="str">
        <f t="shared" si="159"/>
        <v/>
      </c>
      <c r="Y91" s="31" t="str">
        <f t="shared" si="160"/>
        <v/>
      </c>
      <c r="Z91" s="20" t="str">
        <f t="shared" si="123"/>
        <v/>
      </c>
      <c r="AA91" s="35" t="str">
        <f t="shared" si="124"/>
        <v/>
      </c>
      <c r="AB91" s="29" t="str">
        <f t="shared" si="161"/>
        <v/>
      </c>
      <c r="AC91" s="310">
        <v>92</v>
      </c>
      <c r="AD91" s="23" t="str">
        <f t="shared" si="125"/>
        <v/>
      </c>
      <c r="AE91" s="20" t="str">
        <f t="shared" si="126"/>
        <v/>
      </c>
      <c r="AF91" s="21" t="str">
        <f t="shared" si="162"/>
        <v/>
      </c>
      <c r="AG91" s="17" t="str">
        <f t="shared" si="163"/>
        <v/>
      </c>
      <c r="AH91" s="31" t="str">
        <f t="shared" si="164"/>
        <v/>
      </c>
      <c r="AI91" s="20" t="str">
        <f t="shared" si="127"/>
        <v/>
      </c>
      <c r="AJ91" s="35" t="str">
        <f t="shared" si="128"/>
        <v/>
      </c>
      <c r="AK91" s="29" t="str">
        <f t="shared" si="165"/>
        <v/>
      </c>
      <c r="AL91" s="310">
        <v>92</v>
      </c>
      <c r="AM91" s="23" t="str">
        <f t="shared" si="129"/>
        <v/>
      </c>
      <c r="AN91" s="20" t="str">
        <f t="shared" si="130"/>
        <v/>
      </c>
      <c r="AO91" s="21" t="str">
        <f t="shared" si="166"/>
        <v/>
      </c>
      <c r="AP91" s="17" t="str">
        <f t="shared" si="167"/>
        <v/>
      </c>
      <c r="AQ91" s="31" t="str">
        <f t="shared" si="168"/>
        <v/>
      </c>
      <c r="AR91" s="20" t="str">
        <f t="shared" si="131"/>
        <v/>
      </c>
      <c r="AS91" s="35" t="str">
        <f t="shared" si="132"/>
        <v/>
      </c>
      <c r="AT91" s="29" t="str">
        <f t="shared" si="169"/>
        <v/>
      </c>
      <c r="AU91" s="310">
        <v>92</v>
      </c>
      <c r="AV91" s="23" t="str">
        <f t="shared" si="133"/>
        <v/>
      </c>
      <c r="AW91" s="20" t="str">
        <f t="shared" si="134"/>
        <v/>
      </c>
      <c r="AX91" s="21" t="str">
        <f t="shared" si="170"/>
        <v/>
      </c>
      <c r="AY91" s="17" t="str">
        <f t="shared" si="171"/>
        <v/>
      </c>
      <c r="AZ91" s="31" t="str">
        <f t="shared" si="172"/>
        <v/>
      </c>
      <c r="BA91" s="20" t="str">
        <f t="shared" si="135"/>
        <v/>
      </c>
      <c r="BB91" s="35" t="str">
        <f t="shared" si="136"/>
        <v/>
      </c>
      <c r="BC91" s="29" t="str">
        <f t="shared" si="173"/>
        <v/>
      </c>
      <c r="BD91" s="310">
        <v>92</v>
      </c>
      <c r="BE91" s="23" t="str">
        <f t="shared" si="137"/>
        <v/>
      </c>
      <c r="BF91" s="20" t="str">
        <f t="shared" si="138"/>
        <v/>
      </c>
      <c r="BG91" s="21" t="str">
        <f t="shared" si="174"/>
        <v/>
      </c>
      <c r="BH91" s="17" t="str">
        <f t="shared" si="175"/>
        <v/>
      </c>
      <c r="BI91" s="31" t="str">
        <f t="shared" si="176"/>
        <v/>
      </c>
      <c r="BJ91" s="20" t="str">
        <f t="shared" si="139"/>
        <v/>
      </c>
      <c r="BK91" s="35" t="str">
        <f t="shared" si="140"/>
        <v/>
      </c>
      <c r="BL91" s="29" t="str">
        <f t="shared" si="177"/>
        <v/>
      </c>
      <c r="BM91" s="310">
        <v>92</v>
      </c>
      <c r="BN91" s="23" t="str">
        <f t="shared" si="141"/>
        <v/>
      </c>
      <c r="BO91" s="20" t="str">
        <f t="shared" si="142"/>
        <v/>
      </c>
      <c r="BP91" s="21" t="str">
        <f t="shared" si="178"/>
        <v/>
      </c>
      <c r="BQ91" s="17" t="str">
        <f t="shared" si="179"/>
        <v/>
      </c>
      <c r="BR91" s="31" t="str">
        <f t="shared" si="180"/>
        <v/>
      </c>
      <c r="BS91" s="20" t="str">
        <f t="shared" si="143"/>
        <v/>
      </c>
      <c r="BT91" s="35" t="str">
        <f t="shared" si="144"/>
        <v/>
      </c>
      <c r="BU91" s="29" t="str">
        <f t="shared" si="181"/>
        <v/>
      </c>
      <c r="BV91" s="1">
        <v>92</v>
      </c>
      <c r="BX91" s="47">
        <v>92</v>
      </c>
      <c r="BY91" s="63">
        <f t="shared" si="145"/>
        <v>0</v>
      </c>
      <c r="BZ91" s="63" t="e">
        <f t="shared" si="182"/>
        <v>#DIV/0!</v>
      </c>
      <c r="CA91" s="63" t="e">
        <f t="shared" si="183"/>
        <v>#DIV/0!</v>
      </c>
      <c r="CB91" s="64" t="e">
        <f t="shared" si="146"/>
        <v>#DIV/0!</v>
      </c>
      <c r="CC91" s="65" t="e">
        <f t="shared" si="184"/>
        <v>#DIV/0!</v>
      </c>
      <c r="CD91" s="52" t="e">
        <f t="shared" si="185"/>
        <v>#DIV/0!</v>
      </c>
      <c r="CE91" s="13" t="e">
        <f t="shared" si="81"/>
        <v>#DIV/0!</v>
      </c>
      <c r="CF91" s="14" t="e">
        <f t="shared" si="82"/>
        <v>#DIV/0!</v>
      </c>
      <c r="CG91" s="53" t="e">
        <f t="shared" si="186"/>
        <v>#DIV/0!</v>
      </c>
      <c r="CH91" s="12"/>
      <c r="CI91" s="47">
        <v>92</v>
      </c>
      <c r="CJ91" s="63">
        <f t="shared" si="187"/>
        <v>0</v>
      </c>
      <c r="CK91" s="63" t="e">
        <f t="shared" si="188"/>
        <v>#DIV/0!</v>
      </c>
      <c r="CL91" s="63" t="e">
        <f t="shared" si="189"/>
        <v>#DIV/0!</v>
      </c>
      <c r="CM91" s="63" t="e">
        <f t="shared" si="190"/>
        <v>#DIV/0!</v>
      </c>
      <c r="CN91" s="73" t="e">
        <f t="shared" si="191"/>
        <v>#DIV/0!</v>
      </c>
      <c r="CO91" s="63" t="e">
        <f t="shared" si="192"/>
        <v>#DIV/0!</v>
      </c>
      <c r="CP91" s="325" t="e">
        <f t="shared" si="193"/>
        <v>#DIV/0!</v>
      </c>
    </row>
    <row r="92" spans="1:94" ht="15" customHeight="1">
      <c r="A92" s="1">
        <v>93</v>
      </c>
      <c r="B92" s="22">
        <f t="shared" si="115"/>
        <v>0</v>
      </c>
      <c r="C92" s="15" t="e">
        <f t="shared" si="147"/>
        <v>#DIV/0!</v>
      </c>
      <c r="D92" s="77" t="e">
        <f t="shared" si="148"/>
        <v>#DIV/0!</v>
      </c>
      <c r="E92" s="16" t="e">
        <f t="shared" si="149"/>
        <v>#DIV/0!</v>
      </c>
      <c r="F92" s="17" t="e">
        <f t="shared" si="150"/>
        <v>#DIV/0!</v>
      </c>
      <c r="G92" s="31" t="e">
        <f t="shared" si="151"/>
        <v>#DIV/0!</v>
      </c>
      <c r="H92" s="20" t="e">
        <f t="shared" si="152"/>
        <v>#DIV/0!</v>
      </c>
      <c r="I92" s="35" t="e">
        <f t="shared" si="116"/>
        <v>#DIV/0!</v>
      </c>
      <c r="J92" s="29" t="e">
        <f t="shared" si="153"/>
        <v>#DIV/0!</v>
      </c>
      <c r="K92" s="310">
        <v>93</v>
      </c>
      <c r="L92" s="23" t="str">
        <f t="shared" si="117"/>
        <v/>
      </c>
      <c r="M92" s="20" t="str">
        <f t="shared" si="118"/>
        <v/>
      </c>
      <c r="N92" s="16" t="str">
        <f t="shared" si="154"/>
        <v/>
      </c>
      <c r="O92" s="17" t="str">
        <f t="shared" si="155"/>
        <v/>
      </c>
      <c r="P92" s="31" t="str">
        <f t="shared" si="156"/>
        <v/>
      </c>
      <c r="Q92" s="20" t="str">
        <f t="shared" si="119"/>
        <v/>
      </c>
      <c r="R92" s="35" t="str">
        <f t="shared" si="120"/>
        <v/>
      </c>
      <c r="S92" s="29" t="str">
        <f t="shared" si="157"/>
        <v/>
      </c>
      <c r="T92" s="310">
        <v>93</v>
      </c>
      <c r="U92" s="23" t="str">
        <f t="shared" si="121"/>
        <v/>
      </c>
      <c r="V92" s="20" t="str">
        <f t="shared" si="122"/>
        <v/>
      </c>
      <c r="W92" s="21" t="str">
        <f t="shared" si="158"/>
        <v/>
      </c>
      <c r="X92" s="17" t="str">
        <f t="shared" si="159"/>
        <v/>
      </c>
      <c r="Y92" s="31" t="str">
        <f t="shared" si="160"/>
        <v/>
      </c>
      <c r="Z92" s="20" t="str">
        <f t="shared" si="123"/>
        <v/>
      </c>
      <c r="AA92" s="35" t="str">
        <f t="shared" si="124"/>
        <v/>
      </c>
      <c r="AB92" s="29" t="str">
        <f t="shared" si="161"/>
        <v/>
      </c>
      <c r="AC92" s="310">
        <v>93</v>
      </c>
      <c r="AD92" s="23" t="str">
        <f t="shared" si="125"/>
        <v/>
      </c>
      <c r="AE92" s="20" t="str">
        <f t="shared" si="126"/>
        <v/>
      </c>
      <c r="AF92" s="21" t="str">
        <f t="shared" si="162"/>
        <v/>
      </c>
      <c r="AG92" s="17" t="str">
        <f t="shared" si="163"/>
        <v/>
      </c>
      <c r="AH92" s="31" t="str">
        <f t="shared" si="164"/>
        <v/>
      </c>
      <c r="AI92" s="20" t="str">
        <f t="shared" si="127"/>
        <v/>
      </c>
      <c r="AJ92" s="35" t="str">
        <f t="shared" si="128"/>
        <v/>
      </c>
      <c r="AK92" s="29" t="str">
        <f t="shared" si="165"/>
        <v/>
      </c>
      <c r="AL92" s="310">
        <v>93</v>
      </c>
      <c r="AM92" s="23" t="str">
        <f t="shared" si="129"/>
        <v/>
      </c>
      <c r="AN92" s="20" t="str">
        <f t="shared" si="130"/>
        <v/>
      </c>
      <c r="AO92" s="21" t="str">
        <f t="shared" si="166"/>
        <v/>
      </c>
      <c r="AP92" s="17" t="str">
        <f t="shared" si="167"/>
        <v/>
      </c>
      <c r="AQ92" s="31" t="str">
        <f t="shared" si="168"/>
        <v/>
      </c>
      <c r="AR92" s="20" t="str">
        <f t="shared" si="131"/>
        <v/>
      </c>
      <c r="AS92" s="35" t="str">
        <f t="shared" si="132"/>
        <v/>
      </c>
      <c r="AT92" s="29" t="str">
        <f t="shared" si="169"/>
        <v/>
      </c>
      <c r="AU92" s="310">
        <v>93</v>
      </c>
      <c r="AV92" s="23" t="str">
        <f t="shared" si="133"/>
        <v/>
      </c>
      <c r="AW92" s="20" t="str">
        <f t="shared" si="134"/>
        <v/>
      </c>
      <c r="AX92" s="21" t="str">
        <f t="shared" si="170"/>
        <v/>
      </c>
      <c r="AY92" s="17" t="str">
        <f t="shared" si="171"/>
        <v/>
      </c>
      <c r="AZ92" s="31" t="str">
        <f t="shared" si="172"/>
        <v/>
      </c>
      <c r="BA92" s="20" t="str">
        <f t="shared" si="135"/>
        <v/>
      </c>
      <c r="BB92" s="35" t="str">
        <f t="shared" si="136"/>
        <v/>
      </c>
      <c r="BC92" s="29" t="str">
        <f t="shared" si="173"/>
        <v/>
      </c>
      <c r="BD92" s="310">
        <v>93</v>
      </c>
      <c r="BE92" s="23" t="str">
        <f t="shared" si="137"/>
        <v/>
      </c>
      <c r="BF92" s="20" t="str">
        <f t="shared" si="138"/>
        <v/>
      </c>
      <c r="BG92" s="21" t="str">
        <f t="shared" si="174"/>
        <v/>
      </c>
      <c r="BH92" s="17" t="str">
        <f t="shared" si="175"/>
        <v/>
      </c>
      <c r="BI92" s="31" t="str">
        <f t="shared" si="176"/>
        <v/>
      </c>
      <c r="BJ92" s="20" t="str">
        <f t="shared" si="139"/>
        <v/>
      </c>
      <c r="BK92" s="35" t="str">
        <f t="shared" si="140"/>
        <v/>
      </c>
      <c r="BL92" s="29" t="str">
        <f t="shared" si="177"/>
        <v/>
      </c>
      <c r="BM92" s="310">
        <v>93</v>
      </c>
      <c r="BN92" s="23" t="str">
        <f t="shared" si="141"/>
        <v/>
      </c>
      <c r="BO92" s="20" t="str">
        <f t="shared" si="142"/>
        <v/>
      </c>
      <c r="BP92" s="21" t="str">
        <f t="shared" si="178"/>
        <v/>
      </c>
      <c r="BQ92" s="17" t="str">
        <f t="shared" si="179"/>
        <v/>
      </c>
      <c r="BR92" s="31" t="str">
        <f t="shared" si="180"/>
        <v/>
      </c>
      <c r="BS92" s="20" t="str">
        <f t="shared" si="143"/>
        <v/>
      </c>
      <c r="BT92" s="35" t="str">
        <f t="shared" si="144"/>
        <v/>
      </c>
      <c r="BU92" s="29" t="str">
        <f t="shared" si="181"/>
        <v/>
      </c>
      <c r="BV92" s="1">
        <v>93</v>
      </c>
      <c r="BX92" s="47">
        <v>93</v>
      </c>
      <c r="BY92" s="63">
        <f t="shared" si="145"/>
        <v>0</v>
      </c>
      <c r="BZ92" s="63" t="e">
        <f t="shared" si="182"/>
        <v>#DIV/0!</v>
      </c>
      <c r="CA92" s="63" t="e">
        <f t="shared" si="183"/>
        <v>#DIV/0!</v>
      </c>
      <c r="CB92" s="64" t="e">
        <f t="shared" si="146"/>
        <v>#DIV/0!</v>
      </c>
      <c r="CC92" s="65" t="e">
        <f t="shared" si="184"/>
        <v>#DIV/0!</v>
      </c>
      <c r="CD92" s="52" t="e">
        <f t="shared" si="185"/>
        <v>#DIV/0!</v>
      </c>
      <c r="CE92" s="13" t="e">
        <f t="shared" si="81"/>
        <v>#DIV/0!</v>
      </c>
      <c r="CF92" s="14" t="e">
        <f t="shared" si="82"/>
        <v>#DIV/0!</v>
      </c>
      <c r="CG92" s="53" t="e">
        <f t="shared" si="186"/>
        <v>#DIV/0!</v>
      </c>
      <c r="CH92" s="12"/>
      <c r="CI92" s="47">
        <v>93</v>
      </c>
      <c r="CJ92" s="63">
        <f t="shared" si="187"/>
        <v>0</v>
      </c>
      <c r="CK92" s="63" t="e">
        <f t="shared" si="188"/>
        <v>#DIV/0!</v>
      </c>
      <c r="CL92" s="63" t="e">
        <f t="shared" si="189"/>
        <v>#DIV/0!</v>
      </c>
      <c r="CM92" s="63" t="e">
        <f t="shared" si="190"/>
        <v>#DIV/0!</v>
      </c>
      <c r="CN92" s="73" t="e">
        <f t="shared" si="191"/>
        <v>#DIV/0!</v>
      </c>
      <c r="CO92" s="63" t="e">
        <f t="shared" si="192"/>
        <v>#DIV/0!</v>
      </c>
      <c r="CP92" s="325" t="e">
        <f t="shared" si="193"/>
        <v>#DIV/0!</v>
      </c>
    </row>
    <row r="93" spans="1:94" ht="15" customHeight="1">
      <c r="A93" s="1">
        <v>94</v>
      </c>
      <c r="B93" s="22">
        <f t="shared" si="115"/>
        <v>0</v>
      </c>
      <c r="C93" s="15" t="e">
        <f t="shared" si="147"/>
        <v>#DIV/0!</v>
      </c>
      <c r="D93" s="77" t="e">
        <f t="shared" si="148"/>
        <v>#DIV/0!</v>
      </c>
      <c r="E93" s="16" t="e">
        <f t="shared" si="149"/>
        <v>#DIV/0!</v>
      </c>
      <c r="F93" s="17" t="e">
        <f t="shared" si="150"/>
        <v>#DIV/0!</v>
      </c>
      <c r="G93" s="31" t="e">
        <f t="shared" si="151"/>
        <v>#DIV/0!</v>
      </c>
      <c r="H93" s="20" t="e">
        <f t="shared" si="152"/>
        <v>#DIV/0!</v>
      </c>
      <c r="I93" s="35" t="e">
        <f t="shared" si="116"/>
        <v>#DIV/0!</v>
      </c>
      <c r="J93" s="29" t="e">
        <f t="shared" si="153"/>
        <v>#DIV/0!</v>
      </c>
      <c r="K93" s="310">
        <v>94</v>
      </c>
      <c r="L93" s="23" t="str">
        <f t="shared" si="117"/>
        <v/>
      </c>
      <c r="M93" s="20" t="str">
        <f t="shared" si="118"/>
        <v/>
      </c>
      <c r="N93" s="16" t="str">
        <f t="shared" si="154"/>
        <v/>
      </c>
      <c r="O93" s="17" t="str">
        <f t="shared" si="155"/>
        <v/>
      </c>
      <c r="P93" s="31" t="str">
        <f t="shared" si="156"/>
        <v/>
      </c>
      <c r="Q93" s="20" t="str">
        <f t="shared" si="119"/>
        <v/>
      </c>
      <c r="R93" s="35" t="str">
        <f t="shared" si="120"/>
        <v/>
      </c>
      <c r="S93" s="29" t="str">
        <f t="shared" si="157"/>
        <v/>
      </c>
      <c r="T93" s="310">
        <v>94</v>
      </c>
      <c r="U93" s="23" t="str">
        <f t="shared" si="121"/>
        <v/>
      </c>
      <c r="V93" s="20" t="str">
        <f t="shared" si="122"/>
        <v/>
      </c>
      <c r="W93" s="21" t="str">
        <f t="shared" si="158"/>
        <v/>
      </c>
      <c r="X93" s="17" t="str">
        <f t="shared" si="159"/>
        <v/>
      </c>
      <c r="Y93" s="31" t="str">
        <f t="shared" si="160"/>
        <v/>
      </c>
      <c r="Z93" s="20" t="str">
        <f t="shared" si="123"/>
        <v/>
      </c>
      <c r="AA93" s="35" t="str">
        <f t="shared" si="124"/>
        <v/>
      </c>
      <c r="AB93" s="29" t="str">
        <f t="shared" si="161"/>
        <v/>
      </c>
      <c r="AC93" s="310">
        <v>94</v>
      </c>
      <c r="AD93" s="23" t="str">
        <f t="shared" si="125"/>
        <v/>
      </c>
      <c r="AE93" s="20" t="str">
        <f t="shared" si="126"/>
        <v/>
      </c>
      <c r="AF93" s="21" t="str">
        <f t="shared" si="162"/>
        <v/>
      </c>
      <c r="AG93" s="17" t="str">
        <f t="shared" si="163"/>
        <v/>
      </c>
      <c r="AH93" s="31" t="str">
        <f t="shared" si="164"/>
        <v/>
      </c>
      <c r="AI93" s="20" t="str">
        <f t="shared" si="127"/>
        <v/>
      </c>
      <c r="AJ93" s="35" t="str">
        <f t="shared" si="128"/>
        <v/>
      </c>
      <c r="AK93" s="29" t="str">
        <f t="shared" si="165"/>
        <v/>
      </c>
      <c r="AL93" s="310">
        <v>94</v>
      </c>
      <c r="AM93" s="23" t="str">
        <f t="shared" si="129"/>
        <v/>
      </c>
      <c r="AN93" s="20" t="str">
        <f t="shared" si="130"/>
        <v/>
      </c>
      <c r="AO93" s="21" t="str">
        <f t="shared" si="166"/>
        <v/>
      </c>
      <c r="AP93" s="17" t="str">
        <f t="shared" si="167"/>
        <v/>
      </c>
      <c r="AQ93" s="31" t="str">
        <f t="shared" si="168"/>
        <v/>
      </c>
      <c r="AR93" s="20" t="str">
        <f t="shared" si="131"/>
        <v/>
      </c>
      <c r="AS93" s="35" t="str">
        <f t="shared" si="132"/>
        <v/>
      </c>
      <c r="AT93" s="29" t="str">
        <f t="shared" si="169"/>
        <v/>
      </c>
      <c r="AU93" s="310">
        <v>94</v>
      </c>
      <c r="AV93" s="23" t="str">
        <f t="shared" si="133"/>
        <v/>
      </c>
      <c r="AW93" s="20" t="str">
        <f t="shared" si="134"/>
        <v/>
      </c>
      <c r="AX93" s="21" t="str">
        <f t="shared" si="170"/>
        <v/>
      </c>
      <c r="AY93" s="17" t="str">
        <f t="shared" si="171"/>
        <v/>
      </c>
      <c r="AZ93" s="31" t="str">
        <f t="shared" si="172"/>
        <v/>
      </c>
      <c r="BA93" s="20" t="str">
        <f t="shared" si="135"/>
        <v/>
      </c>
      <c r="BB93" s="35" t="str">
        <f t="shared" si="136"/>
        <v/>
      </c>
      <c r="BC93" s="29" t="str">
        <f t="shared" si="173"/>
        <v/>
      </c>
      <c r="BD93" s="310">
        <v>94</v>
      </c>
      <c r="BE93" s="23" t="str">
        <f t="shared" si="137"/>
        <v/>
      </c>
      <c r="BF93" s="20" t="str">
        <f t="shared" si="138"/>
        <v/>
      </c>
      <c r="BG93" s="21" t="str">
        <f t="shared" si="174"/>
        <v/>
      </c>
      <c r="BH93" s="17" t="str">
        <f t="shared" si="175"/>
        <v/>
      </c>
      <c r="BI93" s="31" t="str">
        <f t="shared" si="176"/>
        <v/>
      </c>
      <c r="BJ93" s="20" t="str">
        <f t="shared" si="139"/>
        <v/>
      </c>
      <c r="BK93" s="35" t="str">
        <f t="shared" si="140"/>
        <v/>
      </c>
      <c r="BL93" s="29" t="str">
        <f t="shared" si="177"/>
        <v/>
      </c>
      <c r="BM93" s="310">
        <v>94</v>
      </c>
      <c r="BN93" s="23" t="str">
        <f t="shared" si="141"/>
        <v/>
      </c>
      <c r="BO93" s="20" t="str">
        <f t="shared" si="142"/>
        <v/>
      </c>
      <c r="BP93" s="21" t="str">
        <f t="shared" si="178"/>
        <v/>
      </c>
      <c r="BQ93" s="17" t="str">
        <f t="shared" si="179"/>
        <v/>
      </c>
      <c r="BR93" s="31" t="str">
        <f t="shared" si="180"/>
        <v/>
      </c>
      <c r="BS93" s="20" t="str">
        <f t="shared" si="143"/>
        <v/>
      </c>
      <c r="BT93" s="35" t="str">
        <f t="shared" si="144"/>
        <v/>
      </c>
      <c r="BU93" s="29" t="str">
        <f t="shared" si="181"/>
        <v/>
      </c>
      <c r="BV93" s="1">
        <v>94</v>
      </c>
      <c r="BX93" s="47">
        <v>94</v>
      </c>
      <c r="BY93" s="63">
        <f t="shared" si="145"/>
        <v>0</v>
      </c>
      <c r="BZ93" s="63" t="e">
        <f t="shared" si="182"/>
        <v>#DIV/0!</v>
      </c>
      <c r="CA93" s="63" t="e">
        <f t="shared" si="183"/>
        <v>#DIV/0!</v>
      </c>
      <c r="CB93" s="64" t="e">
        <f t="shared" si="146"/>
        <v>#DIV/0!</v>
      </c>
      <c r="CC93" s="65" t="e">
        <f t="shared" si="184"/>
        <v>#DIV/0!</v>
      </c>
      <c r="CD93" s="52" t="e">
        <f t="shared" si="185"/>
        <v>#DIV/0!</v>
      </c>
      <c r="CE93" s="13" t="e">
        <f t="shared" si="81"/>
        <v>#DIV/0!</v>
      </c>
      <c r="CF93" s="14" t="e">
        <f t="shared" si="82"/>
        <v>#DIV/0!</v>
      </c>
      <c r="CG93" s="53" t="e">
        <f t="shared" si="186"/>
        <v>#DIV/0!</v>
      </c>
      <c r="CH93" s="12"/>
      <c r="CI93" s="47">
        <v>94</v>
      </c>
      <c r="CJ93" s="63">
        <f t="shared" si="187"/>
        <v>0</v>
      </c>
      <c r="CK93" s="63" t="e">
        <f t="shared" si="188"/>
        <v>#DIV/0!</v>
      </c>
      <c r="CL93" s="63" t="e">
        <f t="shared" si="189"/>
        <v>#DIV/0!</v>
      </c>
      <c r="CM93" s="63" t="e">
        <f t="shared" si="190"/>
        <v>#DIV/0!</v>
      </c>
      <c r="CN93" s="73" t="e">
        <f t="shared" si="191"/>
        <v>#DIV/0!</v>
      </c>
      <c r="CO93" s="63" t="e">
        <f t="shared" si="192"/>
        <v>#DIV/0!</v>
      </c>
      <c r="CP93" s="325" t="e">
        <f t="shared" si="193"/>
        <v>#DIV/0!</v>
      </c>
    </row>
    <row r="94" spans="1:94" ht="15" customHeight="1">
      <c r="A94" s="1">
        <v>95</v>
      </c>
      <c r="B94" s="22">
        <f t="shared" si="115"/>
        <v>0</v>
      </c>
      <c r="C94" s="15" t="e">
        <f t="shared" si="147"/>
        <v>#DIV/0!</v>
      </c>
      <c r="D94" s="77" t="e">
        <f t="shared" si="148"/>
        <v>#DIV/0!</v>
      </c>
      <c r="E94" s="16" t="e">
        <f t="shared" si="149"/>
        <v>#DIV/0!</v>
      </c>
      <c r="F94" s="17" t="e">
        <f t="shared" si="150"/>
        <v>#DIV/0!</v>
      </c>
      <c r="G94" s="31" t="e">
        <f t="shared" si="151"/>
        <v>#DIV/0!</v>
      </c>
      <c r="H94" s="20" t="e">
        <f t="shared" si="152"/>
        <v>#DIV/0!</v>
      </c>
      <c r="I94" s="35" t="e">
        <f t="shared" si="116"/>
        <v>#DIV/0!</v>
      </c>
      <c r="J94" s="29" t="e">
        <f t="shared" si="153"/>
        <v>#DIV/0!</v>
      </c>
      <c r="K94" s="310">
        <v>95</v>
      </c>
      <c r="L94" s="23" t="str">
        <f t="shared" si="117"/>
        <v/>
      </c>
      <c r="M94" s="20" t="str">
        <f t="shared" si="118"/>
        <v/>
      </c>
      <c r="N94" s="16" t="str">
        <f t="shared" si="154"/>
        <v/>
      </c>
      <c r="O94" s="17" t="str">
        <f t="shared" si="155"/>
        <v/>
      </c>
      <c r="P94" s="31" t="str">
        <f t="shared" si="156"/>
        <v/>
      </c>
      <c r="Q94" s="20" t="str">
        <f t="shared" si="119"/>
        <v/>
      </c>
      <c r="R94" s="35" t="str">
        <f t="shared" si="120"/>
        <v/>
      </c>
      <c r="S94" s="29" t="str">
        <f t="shared" si="157"/>
        <v/>
      </c>
      <c r="T94" s="310">
        <v>95</v>
      </c>
      <c r="U94" s="23" t="str">
        <f t="shared" si="121"/>
        <v/>
      </c>
      <c r="V94" s="20" t="str">
        <f t="shared" si="122"/>
        <v/>
      </c>
      <c r="W94" s="21" t="str">
        <f t="shared" si="158"/>
        <v/>
      </c>
      <c r="X94" s="17" t="str">
        <f t="shared" si="159"/>
        <v/>
      </c>
      <c r="Y94" s="31" t="str">
        <f t="shared" si="160"/>
        <v/>
      </c>
      <c r="Z94" s="20" t="str">
        <f t="shared" si="123"/>
        <v/>
      </c>
      <c r="AA94" s="35" t="str">
        <f t="shared" si="124"/>
        <v/>
      </c>
      <c r="AB94" s="29" t="str">
        <f t="shared" si="161"/>
        <v/>
      </c>
      <c r="AC94" s="310">
        <v>95</v>
      </c>
      <c r="AD94" s="23" t="str">
        <f t="shared" si="125"/>
        <v/>
      </c>
      <c r="AE94" s="20" t="str">
        <f t="shared" si="126"/>
        <v/>
      </c>
      <c r="AF94" s="21" t="str">
        <f t="shared" si="162"/>
        <v/>
      </c>
      <c r="AG94" s="17" t="str">
        <f t="shared" si="163"/>
        <v/>
      </c>
      <c r="AH94" s="31" t="str">
        <f t="shared" si="164"/>
        <v/>
      </c>
      <c r="AI94" s="20" t="str">
        <f t="shared" si="127"/>
        <v/>
      </c>
      <c r="AJ94" s="35" t="str">
        <f t="shared" si="128"/>
        <v/>
      </c>
      <c r="AK94" s="29" t="str">
        <f t="shared" si="165"/>
        <v/>
      </c>
      <c r="AL94" s="310">
        <v>95</v>
      </c>
      <c r="AM94" s="23" t="str">
        <f t="shared" si="129"/>
        <v/>
      </c>
      <c r="AN94" s="20" t="str">
        <f t="shared" si="130"/>
        <v/>
      </c>
      <c r="AO94" s="21" t="str">
        <f t="shared" si="166"/>
        <v/>
      </c>
      <c r="AP94" s="17" t="str">
        <f t="shared" si="167"/>
        <v/>
      </c>
      <c r="AQ94" s="31" t="str">
        <f t="shared" si="168"/>
        <v/>
      </c>
      <c r="AR94" s="20" t="str">
        <f t="shared" si="131"/>
        <v/>
      </c>
      <c r="AS94" s="35" t="str">
        <f t="shared" si="132"/>
        <v/>
      </c>
      <c r="AT94" s="29" t="str">
        <f t="shared" si="169"/>
        <v/>
      </c>
      <c r="AU94" s="310">
        <v>95</v>
      </c>
      <c r="AV94" s="23" t="str">
        <f t="shared" si="133"/>
        <v/>
      </c>
      <c r="AW94" s="20" t="str">
        <f t="shared" si="134"/>
        <v/>
      </c>
      <c r="AX94" s="21" t="str">
        <f t="shared" si="170"/>
        <v/>
      </c>
      <c r="AY94" s="17" t="str">
        <f t="shared" si="171"/>
        <v/>
      </c>
      <c r="AZ94" s="31" t="str">
        <f t="shared" si="172"/>
        <v/>
      </c>
      <c r="BA94" s="20" t="str">
        <f t="shared" si="135"/>
        <v/>
      </c>
      <c r="BB94" s="35" t="str">
        <f t="shared" si="136"/>
        <v/>
      </c>
      <c r="BC94" s="29" t="str">
        <f t="shared" si="173"/>
        <v/>
      </c>
      <c r="BD94" s="310">
        <v>95</v>
      </c>
      <c r="BE94" s="23" t="str">
        <f t="shared" si="137"/>
        <v/>
      </c>
      <c r="BF94" s="20" t="str">
        <f t="shared" si="138"/>
        <v/>
      </c>
      <c r="BG94" s="21" t="str">
        <f t="shared" si="174"/>
        <v/>
      </c>
      <c r="BH94" s="17" t="str">
        <f t="shared" si="175"/>
        <v/>
      </c>
      <c r="BI94" s="31" t="str">
        <f t="shared" si="176"/>
        <v/>
      </c>
      <c r="BJ94" s="20" t="str">
        <f t="shared" si="139"/>
        <v/>
      </c>
      <c r="BK94" s="35" t="str">
        <f t="shared" si="140"/>
        <v/>
      </c>
      <c r="BL94" s="29" t="str">
        <f t="shared" si="177"/>
        <v/>
      </c>
      <c r="BM94" s="310">
        <v>95</v>
      </c>
      <c r="BN94" s="23" t="str">
        <f t="shared" si="141"/>
        <v/>
      </c>
      <c r="BO94" s="20" t="str">
        <f t="shared" si="142"/>
        <v/>
      </c>
      <c r="BP94" s="21" t="str">
        <f t="shared" si="178"/>
        <v/>
      </c>
      <c r="BQ94" s="17" t="str">
        <f t="shared" si="179"/>
        <v/>
      </c>
      <c r="BR94" s="31" t="str">
        <f t="shared" si="180"/>
        <v/>
      </c>
      <c r="BS94" s="20" t="str">
        <f t="shared" si="143"/>
        <v/>
      </c>
      <c r="BT94" s="35" t="str">
        <f t="shared" si="144"/>
        <v/>
      </c>
      <c r="BU94" s="29" t="str">
        <f t="shared" si="181"/>
        <v/>
      </c>
      <c r="BV94" s="1">
        <v>95</v>
      </c>
      <c r="BX94" s="47">
        <v>95</v>
      </c>
      <c r="BY94" s="63">
        <f t="shared" si="145"/>
        <v>0</v>
      </c>
      <c r="BZ94" s="63" t="e">
        <f t="shared" si="182"/>
        <v>#DIV/0!</v>
      </c>
      <c r="CA94" s="63" t="e">
        <f t="shared" si="183"/>
        <v>#DIV/0!</v>
      </c>
      <c r="CB94" s="64" t="e">
        <f t="shared" si="146"/>
        <v>#DIV/0!</v>
      </c>
      <c r="CC94" s="65" t="e">
        <f t="shared" si="184"/>
        <v>#DIV/0!</v>
      </c>
      <c r="CD94" s="52" t="e">
        <f t="shared" si="185"/>
        <v>#DIV/0!</v>
      </c>
      <c r="CE94" s="13" t="e">
        <f t="shared" si="81"/>
        <v>#DIV/0!</v>
      </c>
      <c r="CF94" s="14" t="e">
        <f t="shared" si="82"/>
        <v>#DIV/0!</v>
      </c>
      <c r="CG94" s="53" t="e">
        <f t="shared" si="186"/>
        <v>#DIV/0!</v>
      </c>
      <c r="CH94" s="12"/>
      <c r="CI94" s="47">
        <v>95</v>
      </c>
      <c r="CJ94" s="63">
        <f t="shared" si="187"/>
        <v>0</v>
      </c>
      <c r="CK94" s="63" t="e">
        <f t="shared" si="188"/>
        <v>#DIV/0!</v>
      </c>
      <c r="CL94" s="63" t="e">
        <f t="shared" si="189"/>
        <v>#DIV/0!</v>
      </c>
      <c r="CM94" s="63" t="e">
        <f t="shared" si="190"/>
        <v>#DIV/0!</v>
      </c>
      <c r="CN94" s="73" t="e">
        <f t="shared" si="191"/>
        <v>#DIV/0!</v>
      </c>
      <c r="CO94" s="63" t="e">
        <f t="shared" si="192"/>
        <v>#DIV/0!</v>
      </c>
      <c r="CP94" s="325" t="e">
        <f t="shared" si="193"/>
        <v>#DIV/0!</v>
      </c>
    </row>
    <row r="95" spans="1:94" ht="15" customHeight="1">
      <c r="A95" s="1">
        <v>96</v>
      </c>
      <c r="B95" s="22">
        <f t="shared" si="115"/>
        <v>0</v>
      </c>
      <c r="C95" s="15" t="e">
        <f t="shared" si="147"/>
        <v>#DIV/0!</v>
      </c>
      <c r="D95" s="77" t="e">
        <f t="shared" si="148"/>
        <v>#DIV/0!</v>
      </c>
      <c r="E95" s="16" t="e">
        <f t="shared" si="149"/>
        <v>#DIV/0!</v>
      </c>
      <c r="F95" s="17" t="e">
        <f t="shared" si="150"/>
        <v>#DIV/0!</v>
      </c>
      <c r="G95" s="31" t="e">
        <f t="shared" si="151"/>
        <v>#DIV/0!</v>
      </c>
      <c r="H95" s="20" t="e">
        <f t="shared" si="152"/>
        <v>#DIV/0!</v>
      </c>
      <c r="I95" s="35" t="e">
        <f t="shared" si="116"/>
        <v>#DIV/0!</v>
      </c>
      <c r="J95" s="29" t="e">
        <f t="shared" si="153"/>
        <v>#DIV/0!</v>
      </c>
      <c r="K95" s="310">
        <v>96</v>
      </c>
      <c r="L95" s="23" t="str">
        <f t="shared" si="117"/>
        <v/>
      </c>
      <c r="M95" s="20" t="str">
        <f t="shared" si="118"/>
        <v/>
      </c>
      <c r="N95" s="16" t="str">
        <f t="shared" si="154"/>
        <v/>
      </c>
      <c r="O95" s="17" t="str">
        <f t="shared" si="155"/>
        <v/>
      </c>
      <c r="P95" s="31" t="str">
        <f t="shared" si="156"/>
        <v/>
      </c>
      <c r="Q95" s="20" t="str">
        <f t="shared" si="119"/>
        <v/>
      </c>
      <c r="R95" s="35" t="str">
        <f t="shared" si="120"/>
        <v/>
      </c>
      <c r="S95" s="29" t="str">
        <f t="shared" si="157"/>
        <v/>
      </c>
      <c r="T95" s="310">
        <v>96</v>
      </c>
      <c r="U95" s="23" t="str">
        <f t="shared" si="121"/>
        <v/>
      </c>
      <c r="V95" s="20" t="str">
        <f t="shared" si="122"/>
        <v/>
      </c>
      <c r="W95" s="21" t="str">
        <f t="shared" si="158"/>
        <v/>
      </c>
      <c r="X95" s="17" t="str">
        <f t="shared" si="159"/>
        <v/>
      </c>
      <c r="Y95" s="31" t="str">
        <f t="shared" si="160"/>
        <v/>
      </c>
      <c r="Z95" s="20" t="str">
        <f t="shared" si="123"/>
        <v/>
      </c>
      <c r="AA95" s="35" t="str">
        <f t="shared" si="124"/>
        <v/>
      </c>
      <c r="AB95" s="29" t="str">
        <f t="shared" si="161"/>
        <v/>
      </c>
      <c r="AC95" s="310">
        <v>96</v>
      </c>
      <c r="AD95" s="23" t="str">
        <f t="shared" si="125"/>
        <v/>
      </c>
      <c r="AE95" s="20" t="str">
        <f t="shared" si="126"/>
        <v/>
      </c>
      <c r="AF95" s="21" t="str">
        <f t="shared" si="162"/>
        <v/>
      </c>
      <c r="AG95" s="17" t="str">
        <f t="shared" si="163"/>
        <v/>
      </c>
      <c r="AH95" s="31" t="str">
        <f t="shared" si="164"/>
        <v/>
      </c>
      <c r="AI95" s="20" t="str">
        <f t="shared" si="127"/>
        <v/>
      </c>
      <c r="AJ95" s="35" t="str">
        <f t="shared" si="128"/>
        <v/>
      </c>
      <c r="AK95" s="29" t="str">
        <f t="shared" si="165"/>
        <v/>
      </c>
      <c r="AL95" s="310">
        <v>96</v>
      </c>
      <c r="AM95" s="23" t="str">
        <f t="shared" si="129"/>
        <v/>
      </c>
      <c r="AN95" s="20" t="str">
        <f t="shared" si="130"/>
        <v/>
      </c>
      <c r="AO95" s="21" t="str">
        <f t="shared" si="166"/>
        <v/>
      </c>
      <c r="AP95" s="17" t="str">
        <f t="shared" si="167"/>
        <v/>
      </c>
      <c r="AQ95" s="31" t="str">
        <f t="shared" si="168"/>
        <v/>
      </c>
      <c r="AR95" s="20" t="str">
        <f t="shared" si="131"/>
        <v/>
      </c>
      <c r="AS95" s="35" t="str">
        <f t="shared" si="132"/>
        <v/>
      </c>
      <c r="AT95" s="29" t="str">
        <f t="shared" si="169"/>
        <v/>
      </c>
      <c r="AU95" s="310">
        <v>96</v>
      </c>
      <c r="AV95" s="23" t="str">
        <f t="shared" si="133"/>
        <v/>
      </c>
      <c r="AW95" s="20" t="str">
        <f t="shared" si="134"/>
        <v/>
      </c>
      <c r="AX95" s="21" t="str">
        <f t="shared" si="170"/>
        <v/>
      </c>
      <c r="AY95" s="17" t="str">
        <f t="shared" si="171"/>
        <v/>
      </c>
      <c r="AZ95" s="31" t="str">
        <f t="shared" si="172"/>
        <v/>
      </c>
      <c r="BA95" s="20" t="str">
        <f t="shared" si="135"/>
        <v/>
      </c>
      <c r="BB95" s="35" t="str">
        <f t="shared" si="136"/>
        <v/>
      </c>
      <c r="BC95" s="29" t="str">
        <f t="shared" si="173"/>
        <v/>
      </c>
      <c r="BD95" s="310">
        <v>96</v>
      </c>
      <c r="BE95" s="23" t="str">
        <f t="shared" si="137"/>
        <v/>
      </c>
      <c r="BF95" s="20" t="str">
        <f t="shared" si="138"/>
        <v/>
      </c>
      <c r="BG95" s="21" t="str">
        <f t="shared" si="174"/>
        <v/>
      </c>
      <c r="BH95" s="17" t="str">
        <f t="shared" si="175"/>
        <v/>
      </c>
      <c r="BI95" s="31" t="str">
        <f t="shared" si="176"/>
        <v/>
      </c>
      <c r="BJ95" s="20" t="str">
        <f t="shared" si="139"/>
        <v/>
      </c>
      <c r="BK95" s="35" t="str">
        <f t="shared" si="140"/>
        <v/>
      </c>
      <c r="BL95" s="29" t="str">
        <f t="shared" si="177"/>
        <v/>
      </c>
      <c r="BM95" s="310">
        <v>96</v>
      </c>
      <c r="BN95" s="23" t="str">
        <f t="shared" si="141"/>
        <v/>
      </c>
      <c r="BO95" s="20" t="str">
        <f t="shared" si="142"/>
        <v/>
      </c>
      <c r="BP95" s="21" t="str">
        <f t="shared" si="178"/>
        <v/>
      </c>
      <c r="BQ95" s="17" t="str">
        <f t="shared" si="179"/>
        <v/>
      </c>
      <c r="BR95" s="31" t="str">
        <f t="shared" si="180"/>
        <v/>
      </c>
      <c r="BS95" s="20" t="str">
        <f t="shared" si="143"/>
        <v/>
      </c>
      <c r="BT95" s="35" t="str">
        <f t="shared" si="144"/>
        <v/>
      </c>
      <c r="BU95" s="29" t="str">
        <f t="shared" si="181"/>
        <v/>
      </c>
      <c r="BV95" s="1">
        <v>96</v>
      </c>
      <c r="BX95" s="47">
        <v>96</v>
      </c>
      <c r="BY95" s="63">
        <f t="shared" si="145"/>
        <v>0</v>
      </c>
      <c r="BZ95" s="63" t="e">
        <f t="shared" si="182"/>
        <v>#DIV/0!</v>
      </c>
      <c r="CA95" s="63" t="e">
        <f t="shared" si="183"/>
        <v>#DIV/0!</v>
      </c>
      <c r="CB95" s="64" t="e">
        <f t="shared" si="146"/>
        <v>#DIV/0!</v>
      </c>
      <c r="CC95" s="65" t="e">
        <f t="shared" si="184"/>
        <v>#DIV/0!</v>
      </c>
      <c r="CD95" s="52" t="e">
        <f t="shared" si="185"/>
        <v>#DIV/0!</v>
      </c>
      <c r="CE95" s="13" t="e">
        <f t="shared" si="81"/>
        <v>#DIV/0!</v>
      </c>
      <c r="CF95" s="14" t="e">
        <f t="shared" si="82"/>
        <v>#DIV/0!</v>
      </c>
      <c r="CG95" s="53" t="e">
        <f t="shared" si="186"/>
        <v>#DIV/0!</v>
      </c>
      <c r="CH95" s="12"/>
      <c r="CI95" s="47">
        <v>96</v>
      </c>
      <c r="CJ95" s="63">
        <f t="shared" si="187"/>
        <v>0</v>
      </c>
      <c r="CK95" s="63" t="e">
        <f t="shared" si="188"/>
        <v>#DIV/0!</v>
      </c>
      <c r="CL95" s="63" t="e">
        <f t="shared" si="189"/>
        <v>#DIV/0!</v>
      </c>
      <c r="CM95" s="63" t="e">
        <f t="shared" si="190"/>
        <v>#DIV/0!</v>
      </c>
      <c r="CN95" s="73" t="e">
        <f t="shared" si="191"/>
        <v>#DIV/0!</v>
      </c>
      <c r="CO95" s="63" t="e">
        <f t="shared" si="192"/>
        <v>#DIV/0!</v>
      </c>
      <c r="CP95" s="325" t="e">
        <f t="shared" si="193"/>
        <v>#DIV/0!</v>
      </c>
    </row>
    <row r="96" spans="1:94" ht="15" customHeight="1">
      <c r="A96" s="1">
        <v>97</v>
      </c>
      <c r="B96" s="22">
        <f t="shared" si="115"/>
        <v>0</v>
      </c>
      <c r="C96" s="15" t="e">
        <f t="shared" si="147"/>
        <v>#DIV/0!</v>
      </c>
      <c r="D96" s="77" t="e">
        <f t="shared" si="148"/>
        <v>#DIV/0!</v>
      </c>
      <c r="E96" s="16" t="e">
        <f t="shared" si="149"/>
        <v>#DIV/0!</v>
      </c>
      <c r="F96" s="17" t="e">
        <f t="shared" si="150"/>
        <v>#DIV/0!</v>
      </c>
      <c r="G96" s="31" t="e">
        <f t="shared" si="151"/>
        <v>#DIV/0!</v>
      </c>
      <c r="H96" s="20" t="e">
        <f t="shared" si="152"/>
        <v>#DIV/0!</v>
      </c>
      <c r="I96" s="35" t="e">
        <f t="shared" si="116"/>
        <v>#DIV/0!</v>
      </c>
      <c r="J96" s="29" t="e">
        <f t="shared" si="153"/>
        <v>#DIV/0!</v>
      </c>
      <c r="K96" s="310">
        <v>97</v>
      </c>
      <c r="L96" s="23" t="str">
        <f t="shared" si="117"/>
        <v/>
      </c>
      <c r="M96" s="20" t="str">
        <f t="shared" si="118"/>
        <v/>
      </c>
      <c r="N96" s="16" t="str">
        <f t="shared" si="154"/>
        <v/>
      </c>
      <c r="O96" s="17" t="str">
        <f t="shared" si="155"/>
        <v/>
      </c>
      <c r="P96" s="31" t="str">
        <f t="shared" si="156"/>
        <v/>
      </c>
      <c r="Q96" s="20" t="str">
        <f t="shared" si="119"/>
        <v/>
      </c>
      <c r="R96" s="35" t="str">
        <f t="shared" si="120"/>
        <v/>
      </c>
      <c r="S96" s="29" t="str">
        <f t="shared" si="157"/>
        <v/>
      </c>
      <c r="T96" s="310">
        <v>97</v>
      </c>
      <c r="U96" s="23" t="str">
        <f t="shared" si="121"/>
        <v/>
      </c>
      <c r="V96" s="20" t="str">
        <f t="shared" si="122"/>
        <v/>
      </c>
      <c r="W96" s="21" t="str">
        <f t="shared" si="158"/>
        <v/>
      </c>
      <c r="X96" s="17" t="str">
        <f t="shared" si="159"/>
        <v/>
      </c>
      <c r="Y96" s="31" t="str">
        <f t="shared" si="160"/>
        <v/>
      </c>
      <c r="Z96" s="20" t="str">
        <f t="shared" si="123"/>
        <v/>
      </c>
      <c r="AA96" s="35" t="str">
        <f t="shared" si="124"/>
        <v/>
      </c>
      <c r="AB96" s="29" t="str">
        <f t="shared" si="161"/>
        <v/>
      </c>
      <c r="AC96" s="310">
        <v>97</v>
      </c>
      <c r="AD96" s="23" t="str">
        <f t="shared" si="125"/>
        <v/>
      </c>
      <c r="AE96" s="20" t="str">
        <f t="shared" si="126"/>
        <v/>
      </c>
      <c r="AF96" s="21" t="str">
        <f t="shared" si="162"/>
        <v/>
      </c>
      <c r="AG96" s="17" t="str">
        <f t="shared" si="163"/>
        <v/>
      </c>
      <c r="AH96" s="31" t="str">
        <f t="shared" si="164"/>
        <v/>
      </c>
      <c r="AI96" s="20" t="str">
        <f t="shared" si="127"/>
        <v/>
      </c>
      <c r="AJ96" s="35" t="str">
        <f t="shared" si="128"/>
        <v/>
      </c>
      <c r="AK96" s="29" t="str">
        <f t="shared" si="165"/>
        <v/>
      </c>
      <c r="AL96" s="310">
        <v>97</v>
      </c>
      <c r="AM96" s="23" t="str">
        <f t="shared" si="129"/>
        <v/>
      </c>
      <c r="AN96" s="20" t="str">
        <f t="shared" si="130"/>
        <v/>
      </c>
      <c r="AO96" s="21" t="str">
        <f t="shared" si="166"/>
        <v/>
      </c>
      <c r="AP96" s="17" t="str">
        <f t="shared" si="167"/>
        <v/>
      </c>
      <c r="AQ96" s="31" t="str">
        <f t="shared" si="168"/>
        <v/>
      </c>
      <c r="AR96" s="20" t="str">
        <f t="shared" si="131"/>
        <v/>
      </c>
      <c r="AS96" s="35" t="str">
        <f t="shared" si="132"/>
        <v/>
      </c>
      <c r="AT96" s="29" t="str">
        <f t="shared" si="169"/>
        <v/>
      </c>
      <c r="AU96" s="310">
        <v>97</v>
      </c>
      <c r="AV96" s="23" t="str">
        <f t="shared" si="133"/>
        <v/>
      </c>
      <c r="AW96" s="20" t="str">
        <f t="shared" si="134"/>
        <v/>
      </c>
      <c r="AX96" s="21" t="str">
        <f t="shared" si="170"/>
        <v/>
      </c>
      <c r="AY96" s="17" t="str">
        <f t="shared" si="171"/>
        <v/>
      </c>
      <c r="AZ96" s="31" t="str">
        <f t="shared" si="172"/>
        <v/>
      </c>
      <c r="BA96" s="20" t="str">
        <f t="shared" si="135"/>
        <v/>
      </c>
      <c r="BB96" s="35" t="str">
        <f t="shared" si="136"/>
        <v/>
      </c>
      <c r="BC96" s="29" t="str">
        <f t="shared" si="173"/>
        <v/>
      </c>
      <c r="BD96" s="310">
        <v>97</v>
      </c>
      <c r="BE96" s="23" t="str">
        <f t="shared" si="137"/>
        <v/>
      </c>
      <c r="BF96" s="20" t="str">
        <f t="shared" si="138"/>
        <v/>
      </c>
      <c r="BG96" s="21" t="str">
        <f t="shared" si="174"/>
        <v/>
      </c>
      <c r="BH96" s="17" t="str">
        <f t="shared" si="175"/>
        <v/>
      </c>
      <c r="BI96" s="31" t="str">
        <f t="shared" si="176"/>
        <v/>
      </c>
      <c r="BJ96" s="20" t="str">
        <f t="shared" si="139"/>
        <v/>
      </c>
      <c r="BK96" s="35" t="str">
        <f t="shared" si="140"/>
        <v/>
      </c>
      <c r="BL96" s="29" t="str">
        <f t="shared" si="177"/>
        <v/>
      </c>
      <c r="BM96" s="310">
        <v>97</v>
      </c>
      <c r="BN96" s="23" t="str">
        <f t="shared" si="141"/>
        <v/>
      </c>
      <c r="BO96" s="20" t="str">
        <f t="shared" si="142"/>
        <v/>
      </c>
      <c r="BP96" s="21" t="str">
        <f t="shared" si="178"/>
        <v/>
      </c>
      <c r="BQ96" s="17" t="str">
        <f t="shared" si="179"/>
        <v/>
      </c>
      <c r="BR96" s="31" t="str">
        <f t="shared" si="180"/>
        <v/>
      </c>
      <c r="BS96" s="20" t="str">
        <f t="shared" si="143"/>
        <v/>
      </c>
      <c r="BT96" s="35" t="str">
        <f t="shared" si="144"/>
        <v/>
      </c>
      <c r="BU96" s="29" t="str">
        <f t="shared" si="181"/>
        <v/>
      </c>
      <c r="BV96" s="1">
        <v>97</v>
      </c>
      <c r="BX96" s="47">
        <v>97</v>
      </c>
      <c r="BY96" s="63">
        <f t="shared" si="145"/>
        <v>0</v>
      </c>
      <c r="BZ96" s="63" t="e">
        <f t="shared" si="182"/>
        <v>#DIV/0!</v>
      </c>
      <c r="CA96" s="63" t="e">
        <f t="shared" si="183"/>
        <v>#DIV/0!</v>
      </c>
      <c r="CB96" s="64" t="e">
        <f t="shared" si="146"/>
        <v>#DIV/0!</v>
      </c>
      <c r="CC96" s="65" t="e">
        <f t="shared" si="184"/>
        <v>#DIV/0!</v>
      </c>
      <c r="CD96" s="52" t="e">
        <f t="shared" si="185"/>
        <v>#DIV/0!</v>
      </c>
      <c r="CE96" s="13" t="e">
        <f t="shared" si="81"/>
        <v>#DIV/0!</v>
      </c>
      <c r="CF96" s="14" t="e">
        <f t="shared" si="82"/>
        <v>#DIV/0!</v>
      </c>
      <c r="CG96" s="53" t="e">
        <f t="shared" si="186"/>
        <v>#DIV/0!</v>
      </c>
      <c r="CH96" s="12"/>
      <c r="CI96" s="47">
        <v>97</v>
      </c>
      <c r="CJ96" s="63">
        <f t="shared" si="187"/>
        <v>0</v>
      </c>
      <c r="CK96" s="63" t="e">
        <f t="shared" si="188"/>
        <v>#DIV/0!</v>
      </c>
      <c r="CL96" s="63" t="e">
        <f t="shared" si="189"/>
        <v>#DIV/0!</v>
      </c>
      <c r="CM96" s="63" t="e">
        <f t="shared" si="190"/>
        <v>#DIV/0!</v>
      </c>
      <c r="CN96" s="73" t="e">
        <f t="shared" si="191"/>
        <v>#DIV/0!</v>
      </c>
      <c r="CO96" s="63" t="e">
        <f t="shared" si="192"/>
        <v>#DIV/0!</v>
      </c>
      <c r="CP96" s="325" t="e">
        <f t="shared" si="193"/>
        <v>#DIV/0!</v>
      </c>
    </row>
    <row r="97" spans="1:94" ht="15" customHeight="1">
      <c r="A97" s="1">
        <v>98</v>
      </c>
      <c r="B97" s="22">
        <f t="shared" si="115"/>
        <v>0</v>
      </c>
      <c r="C97" s="15" t="e">
        <f t="shared" si="147"/>
        <v>#DIV/0!</v>
      </c>
      <c r="D97" s="77" t="e">
        <f t="shared" si="148"/>
        <v>#DIV/0!</v>
      </c>
      <c r="E97" s="16" t="e">
        <f t="shared" si="149"/>
        <v>#DIV/0!</v>
      </c>
      <c r="F97" s="17" t="e">
        <f t="shared" si="150"/>
        <v>#DIV/0!</v>
      </c>
      <c r="G97" s="31" t="e">
        <f t="shared" si="151"/>
        <v>#DIV/0!</v>
      </c>
      <c r="H97" s="20" t="e">
        <f t="shared" si="152"/>
        <v>#DIV/0!</v>
      </c>
      <c r="I97" s="35" t="e">
        <f t="shared" si="116"/>
        <v>#DIV/0!</v>
      </c>
      <c r="J97" s="29" t="e">
        <f t="shared" si="153"/>
        <v>#DIV/0!</v>
      </c>
      <c r="K97" s="310">
        <v>98</v>
      </c>
      <c r="L97" s="23" t="str">
        <f t="shared" si="117"/>
        <v/>
      </c>
      <c r="M97" s="20" t="str">
        <f t="shared" si="118"/>
        <v/>
      </c>
      <c r="N97" s="16" t="str">
        <f t="shared" si="154"/>
        <v/>
      </c>
      <c r="O97" s="17" t="str">
        <f t="shared" si="155"/>
        <v/>
      </c>
      <c r="P97" s="31" t="str">
        <f t="shared" si="156"/>
        <v/>
      </c>
      <c r="Q97" s="20" t="str">
        <f t="shared" si="119"/>
        <v/>
      </c>
      <c r="R97" s="35" t="str">
        <f t="shared" si="120"/>
        <v/>
      </c>
      <c r="S97" s="29" t="str">
        <f t="shared" si="157"/>
        <v/>
      </c>
      <c r="T97" s="310">
        <v>98</v>
      </c>
      <c r="U97" s="23" t="str">
        <f t="shared" si="121"/>
        <v/>
      </c>
      <c r="V97" s="20" t="str">
        <f t="shared" si="122"/>
        <v/>
      </c>
      <c r="W97" s="21" t="str">
        <f t="shared" si="158"/>
        <v/>
      </c>
      <c r="X97" s="17" t="str">
        <f t="shared" si="159"/>
        <v/>
      </c>
      <c r="Y97" s="31" t="str">
        <f t="shared" si="160"/>
        <v/>
      </c>
      <c r="Z97" s="20" t="str">
        <f t="shared" si="123"/>
        <v/>
      </c>
      <c r="AA97" s="35" t="str">
        <f t="shared" si="124"/>
        <v/>
      </c>
      <c r="AB97" s="29" t="str">
        <f t="shared" si="161"/>
        <v/>
      </c>
      <c r="AC97" s="310">
        <v>98</v>
      </c>
      <c r="AD97" s="23" t="str">
        <f t="shared" si="125"/>
        <v/>
      </c>
      <c r="AE97" s="20" t="str">
        <f t="shared" si="126"/>
        <v/>
      </c>
      <c r="AF97" s="21" t="str">
        <f t="shared" si="162"/>
        <v/>
      </c>
      <c r="AG97" s="17" t="str">
        <f t="shared" si="163"/>
        <v/>
      </c>
      <c r="AH97" s="31" t="str">
        <f t="shared" si="164"/>
        <v/>
      </c>
      <c r="AI97" s="20" t="str">
        <f t="shared" si="127"/>
        <v/>
      </c>
      <c r="AJ97" s="35" t="str">
        <f t="shared" si="128"/>
        <v/>
      </c>
      <c r="AK97" s="29" t="str">
        <f t="shared" si="165"/>
        <v/>
      </c>
      <c r="AL97" s="310">
        <v>98</v>
      </c>
      <c r="AM97" s="23" t="str">
        <f t="shared" si="129"/>
        <v/>
      </c>
      <c r="AN97" s="20" t="str">
        <f t="shared" si="130"/>
        <v/>
      </c>
      <c r="AO97" s="21" t="str">
        <f t="shared" si="166"/>
        <v/>
      </c>
      <c r="AP97" s="17" t="str">
        <f t="shared" si="167"/>
        <v/>
      </c>
      <c r="AQ97" s="31" t="str">
        <f t="shared" si="168"/>
        <v/>
      </c>
      <c r="AR97" s="20" t="str">
        <f t="shared" si="131"/>
        <v/>
      </c>
      <c r="AS97" s="35" t="str">
        <f t="shared" si="132"/>
        <v/>
      </c>
      <c r="AT97" s="29" t="str">
        <f t="shared" si="169"/>
        <v/>
      </c>
      <c r="AU97" s="310">
        <v>98</v>
      </c>
      <c r="AV97" s="23" t="str">
        <f t="shared" si="133"/>
        <v/>
      </c>
      <c r="AW97" s="20" t="str">
        <f t="shared" si="134"/>
        <v/>
      </c>
      <c r="AX97" s="21" t="str">
        <f t="shared" si="170"/>
        <v/>
      </c>
      <c r="AY97" s="17" t="str">
        <f t="shared" si="171"/>
        <v/>
      </c>
      <c r="AZ97" s="31" t="str">
        <f t="shared" si="172"/>
        <v/>
      </c>
      <c r="BA97" s="20" t="str">
        <f t="shared" si="135"/>
        <v/>
      </c>
      <c r="BB97" s="35" t="str">
        <f t="shared" si="136"/>
        <v/>
      </c>
      <c r="BC97" s="29" t="str">
        <f t="shared" si="173"/>
        <v/>
      </c>
      <c r="BD97" s="310">
        <v>98</v>
      </c>
      <c r="BE97" s="23" t="str">
        <f t="shared" si="137"/>
        <v/>
      </c>
      <c r="BF97" s="20" t="str">
        <f t="shared" si="138"/>
        <v/>
      </c>
      <c r="BG97" s="21" t="str">
        <f t="shared" si="174"/>
        <v/>
      </c>
      <c r="BH97" s="17" t="str">
        <f t="shared" si="175"/>
        <v/>
      </c>
      <c r="BI97" s="31" t="str">
        <f t="shared" si="176"/>
        <v/>
      </c>
      <c r="BJ97" s="20" t="str">
        <f t="shared" si="139"/>
        <v/>
      </c>
      <c r="BK97" s="35" t="str">
        <f t="shared" si="140"/>
        <v/>
      </c>
      <c r="BL97" s="29" t="str">
        <f t="shared" si="177"/>
        <v/>
      </c>
      <c r="BM97" s="310">
        <v>98</v>
      </c>
      <c r="BN97" s="23" t="str">
        <f t="shared" si="141"/>
        <v/>
      </c>
      <c r="BO97" s="20" t="str">
        <f t="shared" si="142"/>
        <v/>
      </c>
      <c r="BP97" s="21" t="str">
        <f t="shared" si="178"/>
        <v/>
      </c>
      <c r="BQ97" s="17" t="str">
        <f t="shared" si="179"/>
        <v/>
      </c>
      <c r="BR97" s="31" t="str">
        <f t="shared" si="180"/>
        <v/>
      </c>
      <c r="BS97" s="20" t="str">
        <f t="shared" si="143"/>
        <v/>
      </c>
      <c r="BT97" s="35" t="str">
        <f t="shared" si="144"/>
        <v/>
      </c>
      <c r="BU97" s="29" t="str">
        <f t="shared" si="181"/>
        <v/>
      </c>
      <c r="BV97" s="1">
        <v>98</v>
      </c>
      <c r="BX97" s="47">
        <v>98</v>
      </c>
      <c r="BY97" s="63">
        <f t="shared" si="145"/>
        <v>0</v>
      </c>
      <c r="BZ97" s="63" t="e">
        <f t="shared" si="182"/>
        <v>#DIV/0!</v>
      </c>
      <c r="CA97" s="63" t="e">
        <f t="shared" si="183"/>
        <v>#DIV/0!</v>
      </c>
      <c r="CB97" s="64" t="e">
        <f t="shared" si="146"/>
        <v>#DIV/0!</v>
      </c>
      <c r="CC97" s="65" t="e">
        <f t="shared" si="184"/>
        <v>#DIV/0!</v>
      </c>
      <c r="CD97" s="52" t="e">
        <f t="shared" si="185"/>
        <v>#DIV/0!</v>
      </c>
      <c r="CE97" s="13" t="e">
        <f t="shared" si="81"/>
        <v>#DIV/0!</v>
      </c>
      <c r="CF97" s="14" t="e">
        <f t="shared" si="82"/>
        <v>#DIV/0!</v>
      </c>
      <c r="CG97" s="53" t="e">
        <f t="shared" si="186"/>
        <v>#DIV/0!</v>
      </c>
      <c r="CH97" s="12"/>
      <c r="CI97" s="47">
        <v>98</v>
      </c>
      <c r="CJ97" s="63">
        <f t="shared" si="187"/>
        <v>0</v>
      </c>
      <c r="CK97" s="63" t="e">
        <f t="shared" si="188"/>
        <v>#DIV/0!</v>
      </c>
      <c r="CL97" s="63" t="e">
        <f t="shared" si="189"/>
        <v>#DIV/0!</v>
      </c>
      <c r="CM97" s="63" t="e">
        <f t="shared" si="190"/>
        <v>#DIV/0!</v>
      </c>
      <c r="CN97" s="73" t="e">
        <f t="shared" si="191"/>
        <v>#DIV/0!</v>
      </c>
      <c r="CO97" s="63" t="e">
        <f t="shared" si="192"/>
        <v>#DIV/0!</v>
      </c>
      <c r="CP97" s="325" t="e">
        <f t="shared" si="193"/>
        <v>#DIV/0!</v>
      </c>
    </row>
    <row r="98" spans="1:94" ht="15" customHeight="1">
      <c r="A98" s="1">
        <v>99</v>
      </c>
      <c r="B98" s="22">
        <f t="shared" si="115"/>
        <v>0</v>
      </c>
      <c r="C98" s="15" t="e">
        <f t="shared" si="147"/>
        <v>#DIV/0!</v>
      </c>
      <c r="D98" s="77" t="e">
        <f t="shared" si="148"/>
        <v>#DIV/0!</v>
      </c>
      <c r="E98" s="16" t="e">
        <f t="shared" si="149"/>
        <v>#DIV/0!</v>
      </c>
      <c r="F98" s="17" t="e">
        <f t="shared" si="150"/>
        <v>#DIV/0!</v>
      </c>
      <c r="G98" s="31" t="e">
        <f t="shared" si="151"/>
        <v>#DIV/0!</v>
      </c>
      <c r="H98" s="20" t="e">
        <f t="shared" si="152"/>
        <v>#DIV/0!</v>
      </c>
      <c r="I98" s="35" t="e">
        <f t="shared" si="116"/>
        <v>#DIV/0!</v>
      </c>
      <c r="J98" s="29" t="e">
        <f t="shared" si="153"/>
        <v>#DIV/0!</v>
      </c>
      <c r="K98" s="310">
        <v>99</v>
      </c>
      <c r="L98" s="23" t="str">
        <f t="shared" si="117"/>
        <v/>
      </c>
      <c r="M98" s="20" t="str">
        <f t="shared" si="118"/>
        <v/>
      </c>
      <c r="N98" s="16" t="str">
        <f t="shared" si="154"/>
        <v/>
      </c>
      <c r="O98" s="17" t="str">
        <f t="shared" si="155"/>
        <v/>
      </c>
      <c r="P98" s="31" t="str">
        <f t="shared" si="156"/>
        <v/>
      </c>
      <c r="Q98" s="20" t="str">
        <f t="shared" si="119"/>
        <v/>
      </c>
      <c r="R98" s="35" t="str">
        <f t="shared" si="120"/>
        <v/>
      </c>
      <c r="S98" s="29" t="str">
        <f t="shared" si="157"/>
        <v/>
      </c>
      <c r="T98" s="310">
        <v>99</v>
      </c>
      <c r="U98" s="23" t="str">
        <f t="shared" si="121"/>
        <v/>
      </c>
      <c r="V98" s="20" t="str">
        <f t="shared" si="122"/>
        <v/>
      </c>
      <c r="W98" s="21" t="str">
        <f t="shared" si="158"/>
        <v/>
      </c>
      <c r="X98" s="17" t="str">
        <f t="shared" si="159"/>
        <v/>
      </c>
      <c r="Y98" s="31" t="str">
        <f t="shared" si="160"/>
        <v/>
      </c>
      <c r="Z98" s="20" t="str">
        <f t="shared" si="123"/>
        <v/>
      </c>
      <c r="AA98" s="35" t="str">
        <f t="shared" si="124"/>
        <v/>
      </c>
      <c r="AB98" s="29" t="str">
        <f t="shared" si="161"/>
        <v/>
      </c>
      <c r="AC98" s="310">
        <v>99</v>
      </c>
      <c r="AD98" s="23" t="str">
        <f t="shared" si="125"/>
        <v/>
      </c>
      <c r="AE98" s="20" t="str">
        <f t="shared" si="126"/>
        <v/>
      </c>
      <c r="AF98" s="21" t="str">
        <f t="shared" si="162"/>
        <v/>
      </c>
      <c r="AG98" s="17" t="str">
        <f t="shared" si="163"/>
        <v/>
      </c>
      <c r="AH98" s="31" t="str">
        <f t="shared" si="164"/>
        <v/>
      </c>
      <c r="AI98" s="20" t="str">
        <f t="shared" si="127"/>
        <v/>
      </c>
      <c r="AJ98" s="35" t="str">
        <f t="shared" si="128"/>
        <v/>
      </c>
      <c r="AK98" s="29" t="str">
        <f t="shared" si="165"/>
        <v/>
      </c>
      <c r="AL98" s="310">
        <v>99</v>
      </c>
      <c r="AM98" s="23" t="str">
        <f t="shared" si="129"/>
        <v/>
      </c>
      <c r="AN98" s="20" t="str">
        <f t="shared" si="130"/>
        <v/>
      </c>
      <c r="AO98" s="21" t="str">
        <f t="shared" si="166"/>
        <v/>
      </c>
      <c r="AP98" s="17" t="str">
        <f t="shared" si="167"/>
        <v/>
      </c>
      <c r="AQ98" s="31" t="str">
        <f t="shared" si="168"/>
        <v/>
      </c>
      <c r="AR98" s="20" t="str">
        <f t="shared" si="131"/>
        <v/>
      </c>
      <c r="AS98" s="35" t="str">
        <f t="shared" si="132"/>
        <v/>
      </c>
      <c r="AT98" s="29" t="str">
        <f t="shared" si="169"/>
        <v/>
      </c>
      <c r="AU98" s="310">
        <v>99</v>
      </c>
      <c r="AV98" s="23" t="str">
        <f t="shared" si="133"/>
        <v/>
      </c>
      <c r="AW98" s="20" t="str">
        <f t="shared" si="134"/>
        <v/>
      </c>
      <c r="AX98" s="21" t="str">
        <f t="shared" si="170"/>
        <v/>
      </c>
      <c r="AY98" s="17" t="str">
        <f t="shared" si="171"/>
        <v/>
      </c>
      <c r="AZ98" s="31" t="str">
        <f t="shared" si="172"/>
        <v/>
      </c>
      <c r="BA98" s="20" t="str">
        <f t="shared" si="135"/>
        <v/>
      </c>
      <c r="BB98" s="35" t="str">
        <f t="shared" si="136"/>
        <v/>
      </c>
      <c r="BC98" s="29" t="str">
        <f t="shared" si="173"/>
        <v/>
      </c>
      <c r="BD98" s="310">
        <v>99</v>
      </c>
      <c r="BE98" s="23" t="str">
        <f t="shared" si="137"/>
        <v/>
      </c>
      <c r="BF98" s="20" t="str">
        <f t="shared" si="138"/>
        <v/>
      </c>
      <c r="BG98" s="21" t="str">
        <f t="shared" si="174"/>
        <v/>
      </c>
      <c r="BH98" s="17" t="str">
        <f t="shared" si="175"/>
        <v/>
      </c>
      <c r="BI98" s="31" t="str">
        <f t="shared" si="176"/>
        <v/>
      </c>
      <c r="BJ98" s="20" t="str">
        <f t="shared" si="139"/>
        <v/>
      </c>
      <c r="BK98" s="35" t="str">
        <f t="shared" si="140"/>
        <v/>
      </c>
      <c r="BL98" s="29" t="str">
        <f t="shared" si="177"/>
        <v/>
      </c>
      <c r="BM98" s="310">
        <v>99</v>
      </c>
      <c r="BN98" s="23" t="str">
        <f t="shared" si="141"/>
        <v/>
      </c>
      <c r="BO98" s="20" t="str">
        <f t="shared" si="142"/>
        <v/>
      </c>
      <c r="BP98" s="21" t="str">
        <f t="shared" si="178"/>
        <v/>
      </c>
      <c r="BQ98" s="17" t="str">
        <f t="shared" si="179"/>
        <v/>
      </c>
      <c r="BR98" s="31" t="str">
        <f t="shared" si="180"/>
        <v/>
      </c>
      <c r="BS98" s="20" t="str">
        <f t="shared" si="143"/>
        <v/>
      </c>
      <c r="BT98" s="35" t="str">
        <f t="shared" si="144"/>
        <v/>
      </c>
      <c r="BU98" s="29" t="str">
        <f t="shared" si="181"/>
        <v/>
      </c>
      <c r="BV98" s="1">
        <v>99</v>
      </c>
      <c r="BX98" s="47">
        <v>99</v>
      </c>
      <c r="BY98" s="63">
        <f t="shared" si="145"/>
        <v>0</v>
      </c>
      <c r="BZ98" s="63" t="e">
        <f t="shared" si="182"/>
        <v>#DIV/0!</v>
      </c>
      <c r="CA98" s="63" t="e">
        <f t="shared" si="183"/>
        <v>#DIV/0!</v>
      </c>
      <c r="CB98" s="64" t="e">
        <f t="shared" si="146"/>
        <v>#DIV/0!</v>
      </c>
      <c r="CC98" s="65" t="e">
        <f t="shared" si="184"/>
        <v>#DIV/0!</v>
      </c>
      <c r="CD98" s="52" t="e">
        <f t="shared" si="185"/>
        <v>#DIV/0!</v>
      </c>
      <c r="CE98" s="13" t="e">
        <f t="shared" si="81"/>
        <v>#DIV/0!</v>
      </c>
      <c r="CF98" s="14" t="e">
        <f t="shared" si="82"/>
        <v>#DIV/0!</v>
      </c>
      <c r="CG98" s="53" t="e">
        <f t="shared" si="186"/>
        <v>#DIV/0!</v>
      </c>
      <c r="CH98" s="12"/>
      <c r="CI98" s="47">
        <v>99</v>
      </c>
      <c r="CJ98" s="63">
        <f t="shared" si="187"/>
        <v>0</v>
      </c>
      <c r="CK98" s="63" t="e">
        <f t="shared" si="188"/>
        <v>#DIV/0!</v>
      </c>
      <c r="CL98" s="63" t="e">
        <f t="shared" si="189"/>
        <v>#DIV/0!</v>
      </c>
      <c r="CM98" s="63" t="e">
        <f t="shared" si="190"/>
        <v>#DIV/0!</v>
      </c>
      <c r="CN98" s="73" t="e">
        <f t="shared" si="191"/>
        <v>#DIV/0!</v>
      </c>
      <c r="CO98" s="63" t="e">
        <f t="shared" si="192"/>
        <v>#DIV/0!</v>
      </c>
      <c r="CP98" s="325" t="e">
        <f t="shared" si="193"/>
        <v>#DIV/0!</v>
      </c>
    </row>
    <row r="99" spans="1:94" ht="15" customHeight="1" thickBot="1">
      <c r="A99" s="7">
        <v>100</v>
      </c>
      <c r="B99" s="24">
        <f t="shared" si="115"/>
        <v>0</v>
      </c>
      <c r="C99" s="25" t="e">
        <f t="shared" si="147"/>
        <v>#DIV/0!</v>
      </c>
      <c r="D99" s="78" t="e">
        <f t="shared" si="148"/>
        <v>#DIV/0!</v>
      </c>
      <c r="E99" s="26" t="e">
        <f t="shared" si="149"/>
        <v>#DIV/0!</v>
      </c>
      <c r="F99" s="27" t="e">
        <f t="shared" si="150"/>
        <v>#DIV/0!</v>
      </c>
      <c r="G99" s="33" t="e">
        <f t="shared" si="151"/>
        <v>#DIV/0!</v>
      </c>
      <c r="H99" s="25" t="e">
        <f t="shared" si="152"/>
        <v>#DIV/0!</v>
      </c>
      <c r="I99" s="34" t="e">
        <f t="shared" si="116"/>
        <v>#DIV/0!</v>
      </c>
      <c r="J99" s="30" t="e">
        <f t="shared" si="153"/>
        <v>#DIV/0!</v>
      </c>
      <c r="K99" s="310">
        <v>100</v>
      </c>
      <c r="L99" s="28" t="str">
        <f t="shared" si="117"/>
        <v/>
      </c>
      <c r="M99" s="25" t="str">
        <f t="shared" si="118"/>
        <v/>
      </c>
      <c r="N99" s="26" t="str">
        <f t="shared" si="154"/>
        <v/>
      </c>
      <c r="O99" s="27" t="str">
        <f t="shared" si="155"/>
        <v/>
      </c>
      <c r="P99" s="33" t="str">
        <f t="shared" si="156"/>
        <v/>
      </c>
      <c r="Q99" s="25" t="str">
        <f t="shared" si="119"/>
        <v/>
      </c>
      <c r="R99" s="34" t="str">
        <f t="shared" si="120"/>
        <v/>
      </c>
      <c r="S99" s="30" t="str">
        <f t="shared" si="157"/>
        <v/>
      </c>
      <c r="T99" s="310">
        <v>100</v>
      </c>
      <c r="U99" s="28" t="str">
        <f t="shared" si="121"/>
        <v/>
      </c>
      <c r="V99" s="25" t="str">
        <f t="shared" si="122"/>
        <v/>
      </c>
      <c r="W99" s="26" t="str">
        <f t="shared" si="158"/>
        <v/>
      </c>
      <c r="X99" s="27" t="str">
        <f t="shared" si="159"/>
        <v/>
      </c>
      <c r="Y99" s="33" t="str">
        <f t="shared" si="160"/>
        <v/>
      </c>
      <c r="Z99" s="25" t="str">
        <f t="shared" si="123"/>
        <v/>
      </c>
      <c r="AA99" s="34" t="str">
        <f t="shared" si="124"/>
        <v/>
      </c>
      <c r="AB99" s="30" t="str">
        <f t="shared" si="161"/>
        <v/>
      </c>
      <c r="AC99" s="310">
        <v>100</v>
      </c>
      <c r="AD99" s="28" t="str">
        <f t="shared" si="125"/>
        <v/>
      </c>
      <c r="AE99" s="25" t="str">
        <f t="shared" si="126"/>
        <v/>
      </c>
      <c r="AF99" s="26" t="str">
        <f t="shared" si="162"/>
        <v/>
      </c>
      <c r="AG99" s="27" t="str">
        <f t="shared" si="163"/>
        <v/>
      </c>
      <c r="AH99" s="33" t="str">
        <f t="shared" si="164"/>
        <v/>
      </c>
      <c r="AI99" s="25" t="str">
        <f t="shared" si="127"/>
        <v/>
      </c>
      <c r="AJ99" s="34" t="str">
        <f t="shared" si="128"/>
        <v/>
      </c>
      <c r="AK99" s="30" t="str">
        <f t="shared" si="165"/>
        <v/>
      </c>
      <c r="AL99" s="310">
        <v>100</v>
      </c>
      <c r="AM99" s="28" t="str">
        <f t="shared" si="129"/>
        <v/>
      </c>
      <c r="AN99" s="25" t="str">
        <f t="shared" si="130"/>
        <v/>
      </c>
      <c r="AO99" s="26" t="str">
        <f t="shared" si="166"/>
        <v/>
      </c>
      <c r="AP99" s="27" t="str">
        <f t="shared" si="167"/>
        <v/>
      </c>
      <c r="AQ99" s="33" t="str">
        <f t="shared" si="168"/>
        <v/>
      </c>
      <c r="AR99" s="25" t="str">
        <f t="shared" si="131"/>
        <v/>
      </c>
      <c r="AS99" s="34" t="str">
        <f t="shared" si="132"/>
        <v/>
      </c>
      <c r="AT99" s="30" t="str">
        <f t="shared" si="169"/>
        <v/>
      </c>
      <c r="AU99" s="310">
        <v>100</v>
      </c>
      <c r="AV99" s="28" t="str">
        <f t="shared" si="133"/>
        <v/>
      </c>
      <c r="AW99" s="25" t="str">
        <f t="shared" si="134"/>
        <v/>
      </c>
      <c r="AX99" s="26" t="str">
        <f t="shared" si="170"/>
        <v/>
      </c>
      <c r="AY99" s="27" t="str">
        <f t="shared" si="171"/>
        <v/>
      </c>
      <c r="AZ99" s="33" t="str">
        <f t="shared" si="172"/>
        <v/>
      </c>
      <c r="BA99" s="25" t="str">
        <f t="shared" si="135"/>
        <v/>
      </c>
      <c r="BB99" s="34" t="str">
        <f t="shared" si="136"/>
        <v/>
      </c>
      <c r="BC99" s="30" t="str">
        <f t="shared" si="173"/>
        <v/>
      </c>
      <c r="BD99" s="310">
        <v>100</v>
      </c>
      <c r="BE99" s="28" t="str">
        <f t="shared" si="137"/>
        <v/>
      </c>
      <c r="BF99" s="25" t="str">
        <f t="shared" si="138"/>
        <v/>
      </c>
      <c r="BG99" s="26" t="str">
        <f t="shared" si="174"/>
        <v/>
      </c>
      <c r="BH99" s="27" t="str">
        <f t="shared" si="175"/>
        <v/>
      </c>
      <c r="BI99" s="33" t="str">
        <f t="shared" si="176"/>
        <v/>
      </c>
      <c r="BJ99" s="25" t="str">
        <f t="shared" si="139"/>
        <v/>
      </c>
      <c r="BK99" s="34" t="str">
        <f t="shared" si="140"/>
        <v/>
      </c>
      <c r="BL99" s="30" t="str">
        <f t="shared" si="177"/>
        <v/>
      </c>
      <c r="BM99" s="310">
        <v>100</v>
      </c>
      <c r="BN99" s="28" t="str">
        <f t="shared" si="141"/>
        <v/>
      </c>
      <c r="BO99" s="25" t="str">
        <f t="shared" si="142"/>
        <v/>
      </c>
      <c r="BP99" s="26" t="str">
        <f t="shared" si="178"/>
        <v/>
      </c>
      <c r="BQ99" s="27" t="str">
        <f t="shared" si="179"/>
        <v/>
      </c>
      <c r="BR99" s="33" t="str">
        <f t="shared" si="180"/>
        <v/>
      </c>
      <c r="BS99" s="25" t="str">
        <f t="shared" si="143"/>
        <v/>
      </c>
      <c r="BT99" s="34" t="str">
        <f t="shared" si="144"/>
        <v/>
      </c>
      <c r="BU99" s="40" t="str">
        <f t="shared" si="181"/>
        <v/>
      </c>
      <c r="BV99" s="7">
        <v>100</v>
      </c>
      <c r="BX99" s="48">
        <v>100</v>
      </c>
      <c r="BY99" s="66">
        <f t="shared" si="145"/>
        <v>0</v>
      </c>
      <c r="BZ99" s="66" t="e">
        <f t="shared" si="182"/>
        <v>#DIV/0!</v>
      </c>
      <c r="CA99" s="66" t="e">
        <f t="shared" si="183"/>
        <v>#DIV/0!</v>
      </c>
      <c r="CB99" s="67" t="e">
        <f t="shared" si="146"/>
        <v>#DIV/0!</v>
      </c>
      <c r="CC99" s="68" t="e">
        <f t="shared" si="184"/>
        <v>#DIV/0!</v>
      </c>
      <c r="CD99" s="54" t="e">
        <f t="shared" si="185"/>
        <v>#DIV/0!</v>
      </c>
      <c r="CE99" s="55" t="e">
        <f>IF($B$5&gt;$A99,"",CB99/CD99)</f>
        <v>#DIV/0!</v>
      </c>
      <c r="CF99" s="56" t="e">
        <f>IF($B$5&gt;$A99,"",200*(CE99/(PI()*BY99))^0.5)</f>
        <v>#DIV/0!</v>
      </c>
      <c r="CG99" s="57" t="e">
        <f t="shared" si="186"/>
        <v>#DIV/0!</v>
      </c>
      <c r="CH99" s="12"/>
      <c r="CI99" s="48">
        <v>100</v>
      </c>
      <c r="CJ99" s="66">
        <f t="shared" si="187"/>
        <v>0</v>
      </c>
      <c r="CK99" s="66" t="e">
        <f t="shared" si="188"/>
        <v>#DIV/0!</v>
      </c>
      <c r="CL99" s="66" t="e">
        <f t="shared" si="189"/>
        <v>#DIV/0!</v>
      </c>
      <c r="CM99" s="66" t="e">
        <f t="shared" si="190"/>
        <v>#DIV/0!</v>
      </c>
      <c r="CN99" s="74" t="e">
        <f t="shared" si="191"/>
        <v>#DIV/0!</v>
      </c>
      <c r="CO99" s="66" t="e">
        <f t="shared" si="192"/>
        <v>#DIV/0!</v>
      </c>
      <c r="CP99" s="326" t="e">
        <f t="shared" si="193"/>
        <v>#DIV/0!</v>
      </c>
    </row>
    <row r="100" spans="1:94" ht="6.75" customHeight="1"/>
    <row r="101" spans="1:94">
      <c r="A101" s="361"/>
      <c r="B101" s="361"/>
      <c r="C101" s="361"/>
      <c r="D101" s="361"/>
      <c r="E101" s="361"/>
      <c r="F101" s="361"/>
      <c r="G101" s="361"/>
      <c r="H101" s="361"/>
      <c r="I101" s="361"/>
      <c r="J101" s="361"/>
      <c r="K101" s="361"/>
      <c r="L101" s="361"/>
      <c r="M101" s="361"/>
      <c r="N101" s="361"/>
      <c r="O101" s="361"/>
      <c r="P101" s="361"/>
      <c r="Q101" s="361"/>
      <c r="R101" s="361"/>
      <c r="S101" s="361"/>
      <c r="T101" s="361"/>
      <c r="U101" s="361"/>
      <c r="V101" s="361"/>
      <c r="W101" s="361"/>
      <c r="X101" s="361"/>
      <c r="Y101" s="361"/>
      <c r="Z101" s="361"/>
      <c r="AA101" s="361"/>
      <c r="AB101" s="361"/>
      <c r="AC101" s="361"/>
      <c r="AD101" s="361"/>
      <c r="AE101" s="361"/>
      <c r="AF101" s="361"/>
      <c r="AG101" s="36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</row>
  </sheetData>
  <sheetProtection selectLockedCells="1"/>
  <mergeCells count="13">
    <mergeCell ref="CI4:CP7"/>
    <mergeCell ref="A101:AG101"/>
    <mergeCell ref="L4:S4"/>
    <mergeCell ref="BN4:BU4"/>
    <mergeCell ref="BE4:BL4"/>
    <mergeCell ref="A4:E4"/>
    <mergeCell ref="C5:D5"/>
    <mergeCell ref="C6:D6"/>
    <mergeCell ref="AD4:AK4"/>
    <mergeCell ref="U4:AB4"/>
    <mergeCell ref="BX4:CC7"/>
    <mergeCell ref="AV4:BC4"/>
    <mergeCell ref="AM4:AT4"/>
  </mergeCells>
  <phoneticPr fontId="7"/>
  <conditionalFormatting sqref="E9:F99 N9:O99 W9:X99 AF9:AG99 AO9:AP99 AX9:AY99 BG9:BH99 BP9:BQ99">
    <cfRule type="cellIs" dxfId="1" priority="1" stopIfTrue="1" operator="between">
      <formula>0.85</formula>
      <formula>1.2</formula>
    </cfRule>
    <cfRule type="cellIs" dxfId="0" priority="2" stopIfTrue="1" operator="between">
      <formula>0.8</formula>
      <formula>0.85</formula>
    </cfRule>
  </conditionalFormatting>
  <printOptions horizontalCentered="1"/>
  <pageMargins left="0.39370078740157483" right="0.39370078740157483" top="0.41" bottom="0.41" header="0.45" footer="0.511811023622047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3</vt:i4>
      </vt:variant>
      <vt:variant>
        <vt:lpstr>グラフ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資源予測（入力）</vt:lpstr>
      <vt:lpstr>ヒノキシミュレーション（任意）</vt:lpstr>
      <vt:lpstr>（計算用）</vt:lpstr>
      <vt:lpstr>間伐グラフ (Ry)</vt:lpstr>
      <vt:lpstr>間伐グラフ（樹高・直径）</vt:lpstr>
      <vt:lpstr>間伐グラフ (本数・材積)</vt:lpstr>
      <vt:lpstr>無間伐グラフ</vt:lpstr>
      <vt:lpstr>'（計算用）'!DATA</vt:lpstr>
      <vt:lpstr>'ヒノキシミュレーション（任意）'!DATA</vt:lpstr>
      <vt:lpstr>'（計算用）'!Print_Area</vt:lpstr>
      <vt:lpstr>'ヒノキシミュレーション（任意）'!Print_Area</vt:lpstr>
      <vt:lpstr>'資源予測（入力）'!Print_Area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熊本県林業研究指導所</dc:creator>
  <cp:lastModifiedBy>kumamoto</cp:lastModifiedBy>
  <cp:lastPrinted>2015-08-11T01:17:16Z</cp:lastPrinted>
  <dcterms:created xsi:type="dcterms:W3CDTF">2007-04-26T02:56:05Z</dcterms:created>
  <dcterms:modified xsi:type="dcterms:W3CDTF">2015-12-07T05:43:17Z</dcterms:modified>
</cp:coreProperties>
</file>