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F7EC34C9-E8A4-4AA5-8641-4F6E90BB8C4D}" xr6:coauthVersionLast="41" xr6:coauthVersionMax="41" xr10:uidLastSave="{00000000-0000-0000-0000-000000000000}"/>
  <bookViews>
    <workbookView xWindow="114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<sst xmlns="http://schemas.openxmlformats.org/spreadsheetml/2006/main" count="2975" uniqueCount="1050">
  <si>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</si>
  <si>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</si>
  <si>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</si>
  <si>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</si>
  <si>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</si>
  <si>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</si>
  <si>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</si>
  <si>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</si>
  <si>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</si>
  <si>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</si>
  <si>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</si>
  <si>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</si>
  <si>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</si>
  <si>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</si>
  <si>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</si>
  <si>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</si>
  <si>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</si>
  <si>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</si>
  <si>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</si>
  <si>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</si>
  <si>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</si>
  <si>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</si>
  <si>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</si>
  <si>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</si>
  <si>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</si>
  <si>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</si>
  <si>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</si>
  <si>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</si>
  <si>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</si>
  <si>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</si>
  <si>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</si>
  <si>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</si>
  <si>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</si>
  <si>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</si>
  <si>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</si>
  <si>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</si>
  <si>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</si>
  <si>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</si>
  <si>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</si>
  <si>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</si>
  <si>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</si>
  <si>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</si>
  <si>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</si>
  <si>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</si>
  <si>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</si>
  <si>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</si>
  <si>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</si>
  <si>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</si>
  <si>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</si>
  <si>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</si>
  <si>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</si>
  <si>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</si>
  <si>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</si>
  <si>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</si>
  <si>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</si>
  <si>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</si>
  <si>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</si>
  <si>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</si>
  <si>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</si>
  <si>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</si>
  <si>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</si>
  <si>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</si>
  <si>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</si>
  <si>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</si>
  <si>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</si>
  <si>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</si>
  <si>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</si>
  <si>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</si>
  <si>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</si>
  <si>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</si>
  <si>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</si>
  <si>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</si>
  <si>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</si>
  <si>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</si>
  <si>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</si>
  <si>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</si>
  <si>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</si>
  <si>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</si>
  <si>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</si>
  <si>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</si>
  <si>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</si>
  <si>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</si>
  <si>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</si>
  <si>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</si>
  <si>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</si>
  <si>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</si>
  <si>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</si>
  <si>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</si>
  <si>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</si>
  <si>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</si>
  <si>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</si>
  <si>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</si>
  <si>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</si>
  <si>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</si>
  <si>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</si>
  <si>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</si>
  <si>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</si>
  <si>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</si>
  <si>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</si>
  <si>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</si>
  <si>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</si>
  <si>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</si>
  <si>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</si>
  <si>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</si>
  <si>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</si>
  <si>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</si>
  <si>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</si>
  <si>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</si>
  <si>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</si>
  <si>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</si>
  <si>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</si>
  <si>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</si>
  <si>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</si>
  <si>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</si>
  <si>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</si>
  <si>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</si>
  <si>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</si>
  <si>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</si>
  <si>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</si>
  <si>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</si>
  <si>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</si>
  <si>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</si>
  <si>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</si>
  <si>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</si>
  <si>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</si>
  <si>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</si>
  <si>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</si>
  <si>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</si>
  <si>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</si>
  <si>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</si>
  <si>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</si>
  <si>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</si>
  <si>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</si>
  <si>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</si>
  <si>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</si>
  <si>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</si>
  <si>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</si>
  <si>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</si>
  <si>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</si>
  <si>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</si>
  <si>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</si>
  <si>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</si>
  <si>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</si>
  <si>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</si>
  <si>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</si>
  <si>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</si>
  <si>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</si>
  <si>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</si>
  <si>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</si>
  <si>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</si>
  <si>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</si>
  <si>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</si>
  <si>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</si>
  <si>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</si>
  <si>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</si>
  <si>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</si>
  <si>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</si>
  <si>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</si>
  <si>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</si>
  <si>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</si>
  <si>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</si>
  <si>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</si>
  <si>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</si>
  <si>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</si>
  <si>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</si>
  <si>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</si>
  <si>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</si>
  <si>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</si>
  <si>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</si>
  <si>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</si>
  <si>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</si>
  <si>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</si>
  <si>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</si>
  <si>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</si>
  <si>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</si>
  <si>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</si>
  <si>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</si>
  <si>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</si>
  <si>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</si>
  <si>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</si>
  <si>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</si>
  <si>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</si>
  <si>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</si>
  <si>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</si>
  <si>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</si>
  <si>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</si>
  <si>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</si>
  <si>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</si>
  <si>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</si>
  <si>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</si>
  <si>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</si>
  <si>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</si>
  <si>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</si>
  <si>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</si>
  <si>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</si>
  <si>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</si>
  <si>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</si>
  <si>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</si>
  <si>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</si>
  <si>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</si>
  <si>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</si>
  <si>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</si>
  <si>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</si>
  <si>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</si>
  <si>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</si>
  <si>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</si>
  <si>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</si>
  <si>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</si>
  <si>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</si>
  <si>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</si>
  <si>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</si>
  <si>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</si>
  <si>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</si>
  <si>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</si>
  <si>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</si>
  <si>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</si>
  <si>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</si>
  <si>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</si>
  <si>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</si>
  <si>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</si>
  <si>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</si>
  <si>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</si>
  <si>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</si>
  <si>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</si>
  <si>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</si>
  <si>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</si>
  <si>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</si>
  <si>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</si>
  <si>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</si>
  <si>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</si>
  <si>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</si>
  <si>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</si>
  <si>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</si>
  <si>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</si>
  <si>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</si>
  <si>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</si>
  <si>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</si>
  <si>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</si>
  <si>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</si>
  <si>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</si>
  <si>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</si>
  <si>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</si>
  <si>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</si>
  <si>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</si>
  <si>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</si>
  <si>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</si>
  <si>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</si>
  <si>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</si>
  <si>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</si>
  <si>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</si>
  <si>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</si>
  <si>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</si>
  <si>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</si>
  <si>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</si>
  <si>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</si>
  <si>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</si>
  <si>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</si>
  <si>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</si>
  <si>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</si>
  <si>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</si>
  <si>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</si>
  <si>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</si>
  <si>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</si>
  <si>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</si>
  <si>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</si>
  <si>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</si>
  <si>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</si>
  <si>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</si>
  <si>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</si>
  <si>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</si>
  <si>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</si>
  <si>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</si>
  <si>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</si>
  <si>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</si>
  <si>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</si>
  <si>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</si>
  <si>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</si>
  <si>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</si>
  <si>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</si>
  <si>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</si>
  <si>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</si>
  <si>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</si>
  <si>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</si>
  <si>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</si>
  <si>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</si>
  <si>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</si>
  <si>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</si>
  <si>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</si>
  <si>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</si>
  <si>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</si>
  <si>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</si>
  <si>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</si>
  <si>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</si>
  <si>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</si>
  <si>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</si>
  <si>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</si>
  <si>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</si>
  <si>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</si>
  <si>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</si>
  <si>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</si>
  <si>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</si>
  <si>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</si>
  <si>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</si>
  <si>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</si>
  <si>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</si>
  <si>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</si>
  <si>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</si>
  <si>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</si>
  <si>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</si>
  <si>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</si>
  <si>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</si>
  <si>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</si>
  <si>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</si>
  <si>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</si>
  <si>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</si>
  <si>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</si>
  <si>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</si>
  <si>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</si>
  <si>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</si>
  <si>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</si>
  <si>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</si>
  <si>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</si>
  <si>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</si>
  <si>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</si>
  <si>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</si>
  <si>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</si>
  <si>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</si>
  <si>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</si>
  <si>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</si>
  <si>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</si>
  <si>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</si>
  <si>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</si>
  <si>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</si>
  <si>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</si>
  <si>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</si>
  <si>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</si>
  <si>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</si>
  <si>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</si>
  <si>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</si>
  <si>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</si>
  <si>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</si>
  <si>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</si>
  <si>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</si>
  <si>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</si>
  <si>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</si>
  <si>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</si>
  <si>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</si>
  <si>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</si>
  <si>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</si>
  <si>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</si>
  <si>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</si>
  <si>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</si>
  <si>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</si>
  <si>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</si>
  <si>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</si>
  <si>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</si>
  <si>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</si>
  <si>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</si>
  <si>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</si>
  <si>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</si>
  <si>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</si>
  <si>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</si>
  <si>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</si>
  <si>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</si>
  <si>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</si>
  <si>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</si>
  <si>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</si>
  <si>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</si>
  <si>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</si>
  <si>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</si>
  <si>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</si>
  <si>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</si>
  <si>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</si>
  <si>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</si>
  <si>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</si>
  <si>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</si>
  <si>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</si>
  <si>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</si>
  <si>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</si>
  <si>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</si>
  <si>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</si>
  <si>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</si>
  <si>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</si>
  <si>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</si>
  <si>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</si>
  <si>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</si>
  <si>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</si>
  <si>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</si>
  <si>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</si>
  <si>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</si>
  <si>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</si>
  <si>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</si>
  <si>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</si>
  <si>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</si>
  <si>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</si>
  <si>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</si>
  <si>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</si>
  <si>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</si>
  <si>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</si>
  <si>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</si>
  <si>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</si>
  <si>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</si>
  <si>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</si>
  <si>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</si>
  <si>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</si>
  <si>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</si>
  <si>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</si>
  <si>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</si>
  <si>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</si>
  <si>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</si>
  <si>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</si>
  <si>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</si>
  <si>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</si>
  <si>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</si>
  <si>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</si>
  <si>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</si>
  <si>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</si>
  <si>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</si>
  <si>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</si>
  <si>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</si>
  <si>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</si>
  <si>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</si>
  <si>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</si>
  <si>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</si>
  <si>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</si>
  <si>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</si>
  <si>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</si>
  <si>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</si>
  <si>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</si>
  <si>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</si>
  <si>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</si>
  <si>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</si>
  <si>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</si>
  <si>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</si>
  <si>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</si>
  <si>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</si>
  <si>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</si>
  <si>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</si>
  <si>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</si>
  <si>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</si>
  <si>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</si>
  <si>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</si>
  <si>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</si>
  <si>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</si>
  <si>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</si>
  <si>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</si>
  <si>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</si>
  <si>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</si>
  <si>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</si>
  <si>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</si>
  <si>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</si>
  <si>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</si>
  <si>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</si>
  <si>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</si>
  <si>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</si>
  <si>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</si>
  <si>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</si>
  <si>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</si>
  <si>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</si>
  <si>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</si>
  <si>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</si>
  <si>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</si>
  <si>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</si>
  <si>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</si>
  <si>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</si>
  <si>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</si>
  <si>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</si>
  <si>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</si>
  <si>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</si>
  <si>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</si>
  <si>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</si>
  <si>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</si>
  <si>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</si>
  <si>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</si>
  <si>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</si>
  <si>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</si>
  <si>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</si>
  <si>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</si>
  <si>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</si>
  <si>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</si>
  <si>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</si>
  <si>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</si>
  <si>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</si>
  <si>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</si>
  <si>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</si>
  <si>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</si>
  <si>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</si>
  <si>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</si>
  <si>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</si>
  <si>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</si>
  <si>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</si>
  <si>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</si>
  <si>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</si>
  <si>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</si>
  <si>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</si>
  <si>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</si>
  <si>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</si>
  <si>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</si>
  <si>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</si>
  <si>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</si>
  <si>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</si>
  <si>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</si>
  <si>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</si>
  <si>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</si>
  <si>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</si>
  <si>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</si>
  <si>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</si>
  <si>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</si>
  <si>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</si>
  <si>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</si>
  <si>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</si>
  <si>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</si>
  <si>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</si>
  <si>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</si>
  <si>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</si>
  <si>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</si>
  <si>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</si>
  <si>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</si>
  <si>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</si>
  <si>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</si>
  <si>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</si>
  <si>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</si>
  <si>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</si>
  <si>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</si>
  <si>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</si>
  <si>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</si>
  <si>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</si>
  <si>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</si>
  <si>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</si>
  <si>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</si>
  <si>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</si>
  <si>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</si>
  <si>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</si>
  <si>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</si>
  <si>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</si>
  <si>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</si>
  <si>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</si>
  <si>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</si>
  <si>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</si>
  <si>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</si>
  <si>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</si>
  <si>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</si>
  <si>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</si>
  <si>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</si>
  <si>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</si>
  <si>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</si>
  <si>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</si>
  <si>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</si>
  <si>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</si>
  <si>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</si>
  <si>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</si>
  <si>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</si>
  <si>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</si>
  <si>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</si>
  <si>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</si>
  <si>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</si>
  <si>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</si>
  <si>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</si>
  <si>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</si>
  <si>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</si>
  <si>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</si>
  <si>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</si>
  <si>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</si>
  <si>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</si>
  <si>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</si>
  <si>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</si>
  <si>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</si>
  <si>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</si>
  <si>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</si>
  <si>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</si>
  <si>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</si>
  <si>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</si>
  <si>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</si>
  <si>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</si>
  <si>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</si>
  <si>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</si>
  <si>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</si>
  <si>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</si>
  <si>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</si>
  <si>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</si>
  <si>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</si>
  <si>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</si>
  <si>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</si>
  <si>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</si>
  <si>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</si>
  <si>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</si>
  <si>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</si>
  <si>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</si>
  <si>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</si>
  <si>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</si>
  <si>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</si>
  <si>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</si>
  <si>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</si>
  <si>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</si>
  <si>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</si>
  <si>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</si>
  <si>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</si>
  <si>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</si>
  <si>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</si>
  <si>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</si>
  <si>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</si>
  <si>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</si>
  <si>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</si>
  <si>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</si>
  <si>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</si>
  <si>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</si>
  <si>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</si>
  <si>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</si>
  <si>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</si>
  <si>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</si>
  <si>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</si>
  <si>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</si>
  <si>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</si>
  <si>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</si>
  <si>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</si>
  <si>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</si>
  <si>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</si>
  <si>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</si>
  <si>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</si>
  <si>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</si>
  <si>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</si>
  <si>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</si>
  <si>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</si>
  <si>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</si>
  <si>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</si>
  <si>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</si>
  <si>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</si>
  <si>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</si>
  <si>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</si>
  <si>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</si>
  <si>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</si>
  <si>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</si>
  <si>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</si>
  <si>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</si>
  <si>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</si>
  <si>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</si>
  <si>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</si>
  <si>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</si>
  <si>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</si>
  <si>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</si>
  <si>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</si>
  <si>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</si>
  <si>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</si>
  <si>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</si>
  <si>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</si>
  <si>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</si>
  <si>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</si>
  <si>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</si>
  <si>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</si>
  <si>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</si>
  <si>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</si>
  <si>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</si>
  <si>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</si>
  <si>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</si>
  <si>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</si>
  <si>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</si>
  <si>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</si>
  <si>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</si>
  <si>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</si>
  <si>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</si>
  <si>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</si>
  <si>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</si>
  <si>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</si>
  <si>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</si>
  <si>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</si>
  <si>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</si>
  <si>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</si>
  <si>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</si>
  <si>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</si>
  <si>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</si>
  <si>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</si>
  <si>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</si>
  <si>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</si>
  <si>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</si>
  <si>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</si>
  <si>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</si>
  <si>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</si>
  <si>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</si>
  <si>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</si>
  <si>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</si>
  <si>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</si>
  <si>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</si>
  <si>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</si>
  <si>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</si>
  <si>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</si>
  <si>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</si>
  <si>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</si>
  <si>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</si>
  <si>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</si>
  <si>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</si>
  <si>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</si>
  <si>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</si>
  <si>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</si>
  <si>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</si>
  <si>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</si>
  <si>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</si>
  <si>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</si>
  <si>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</si>
  <si>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</si>
  <si>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</si>
  <si>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</si>
  <si>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</si>
  <si>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</si>
  <si>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</si>
  <si>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</si>
  <si>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</si>
  <si>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</si>
  <si>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</si>
  <si>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</si>
  <si>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</si>
  <si>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</si>
  <si>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</si>
  <si>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</si>
  <si>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</si>
  <si>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</si>
  <si>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</si>
  <si>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</si>
  <si>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</si>
  <si>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</si>
  <si>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</si>
  <si>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</si>
  <si>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</si>
  <si>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</si>
  <si>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</si>
  <si>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</si>
  <si>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</si>
  <si>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</si>
  <si>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</si>
  <si>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</si>
  <si>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</si>
  <si>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</si>
  <si>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</si>
  <si>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</si>
  <si>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</si>
  <si>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</si>
  <si>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</si>
  <si>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</si>
  <si>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</si>
  <si>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</si>
  <si>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</si>
  <si>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</si>
  <si>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</si>
  <si>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</si>
  <si>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</si>
  <si>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</si>
  <si>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</si>
  <si>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</si>
  <si>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</si>
  <si>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</si>
  <si>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</si>
  <si>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</si>
  <si>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</si>
  <si>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</si>
  <si>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</si>
  <si>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</si>
  <si>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</si>
  <si>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</si>
  <si>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</si>
  <si>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</si>
  <si>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</si>
  <si>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</si>
  <si>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</si>
  <si>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</si>
  <si>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</si>
  <si>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</si>
  <si>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</si>
  <si>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</si>
  <si>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</si>
  <si>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</si>
  <si>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</si>
  <si>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</si>
  <si>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</si>
  <si>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</si>
  <si>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</si>
  <si>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</si>
  <si>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</si>
  <si>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</si>
  <si>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</si>
  <si>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</si>
  <si>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</si>
  <si>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</si>
  <si>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</si>
  <si>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</si>
  <si>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</si>
  <si>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</si>
  <si>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</si>
  <si>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</si>
  <si>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</si>
  <si>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</si>
  <si>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</si>
  <si>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</si>
  <si>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</si>
  <si>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</si>
  <si>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</si>
  <si>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</si>
  <si>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</si>
  <si>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</si>
  <si>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</si>
  <si>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</si>
  <si>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</si>
  <si>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</si>
  <si>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</si>
  <si>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</si>
  <si>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</si>
  <si>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</si>
  <si>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</si>
  <si>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</si>
  <si>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</si>
  <si>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</si>
  <si>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</si>
  <si>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</si>
  <si>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</si>
  <si>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</si>
  <si>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</si>
  <si>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</si>
  <si>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</si>
  <si>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</si>
  <si>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</si>
  <si>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</si>
  <si>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</si>
  <si>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</si>
  <si>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</si>
  <si>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</si>
  <si>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</si>
  <si>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</si>
  <si>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</si>
  <si>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</si>
  <si>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</si>
  <si>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</si>
  <si>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</si>
  <si>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</si>
  <si>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</si>
  <si>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</si>
  <si>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</si>
  <si>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</si>
  <si>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</si>
  <si>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</si>
  <si>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</si>
  <si>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</si>
  <si>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</si>
  <si>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</si>
  <si>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</si>
  <si>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</si>
  <si>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</si>
  <si>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</si>
  <si>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</si>
  <si>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</si>
  <si>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</si>
  <si>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</si>
  <si>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</si>
  <si>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</si>
  <si>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</si>
  <si>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</si>
  <si>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</si>
  <si>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</si>
  <si>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</si>
  <si>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</si>
  <si>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</si>
  <si>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</si>
  <si>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</si>
  <si>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</si>
  <si>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</si>
  <si>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</si>
  <si>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</si>
  <si>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</si>
  <si>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</si>
  <si>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</si>
  <si>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</si>
  <si>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</si>
  <si>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</si>
  <si>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</si>
  <si>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</si>
  <si>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</si>
  <si>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</si>
  <si>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</si>
  <si>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</si>
  <si>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</si>
  <si>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</si>
  <si>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</si>
  <si>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</si>
  <si>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</si>
  <si>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</si>
  <si>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</si>
  <si>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</si>
  <si>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</si>
  <si>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</si>
  <si>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</si>
  <si>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</si>
  <si>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</si>
  <si>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</si>
  <si>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</si>
  <si>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</si>
  <si>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</si>
  <si>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</si>
  <si>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</si>
  <si>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</si>
  <si>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</si>
  <si>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</si>
  <si>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</si>
  <si>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</si>
  <si>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</si>
  <si>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</si>
  <si>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</si>
  <si>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</si>
  <si>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</si>
  <si>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</si>
  <si>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</si>
  <si>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</si>
  <si>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</si>
  <si>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</si>
  <si>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</si>
  <si>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</si>
  <si>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</si>
  <si>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</si>
  <si>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</si>
  <si>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</si>
  <si>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</si>
  <si>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</si>
  <si>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</si>
  <si>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</si>
  <si>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</si>
  <si>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</si>
  <si>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</si>
  <si>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</si>
  <si>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</si>
  <si>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</si>
  <si>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</si>
  <si>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</si>
  <si>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</si>
  <si>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</si>
  <si>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</si>
  <si>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</si>
  <si>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</si>
  <si>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</si>
  <si>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</si>
  <si>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</si>
  <si>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</si>
  <si>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</si>
  <si>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</si>
  <si>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</si>
  <si>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</si>
  <si>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</si>
  <si>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</si>
  <si>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</si>
  <si>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</si>
  <si>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</si>
  <si>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</si>
  <si>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</si>
  <si>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</si>
  <si>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</si>
  <si>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</si>
  <si>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</si>
  <si>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</si>
  <si>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</si>
  <si>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</si>
  <si>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</si>
  <si>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</si>
  <si>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</si>
  <si>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</si>
  <si>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</si>
  <si>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</si>
  <si>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</si>
  <si>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</si>
  <si>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</si>
  <si>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</si>
  <si>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</si>
  <si>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</si>
  <si>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</si>
  <si>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</si>
  <si>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</si>
  <si>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</si>
  <si>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</si>
  <si>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</si>
  <si>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</si>
  <si>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</si>
  <si>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</si>
  <si>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</si>
  <si>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</si>
  <si>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</si>
  <si>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</si>
  <si>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</si>
  <si>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</si>
  <si>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</si>
  <si>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</si>
  <si>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</si>
  <si>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</si>
  <si>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</si>
  <si>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</si>
  <si>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</si>
  <si>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</si>
  <si>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</si>
  <si>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</si>
  <si>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</si>
  <si>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</si>
  <si>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</si>
  <si>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</si>
  <si>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</si>
  <si>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</si>
  <si>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</si>
  <si>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</si>
  <si>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</si>
  <si>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</si>
  <si>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</si>
  <si>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</si>
  <si>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</si>
  <si>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</si>
  <si>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</si>
  <si>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</si>
  <si>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</si>
  <si>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</si>
  <si>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</si>
  <si>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</si>
  <si>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</si>
  <si>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</si>
  <si>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</si>
  <si>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</si>
  <si>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</si>
  <si>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</si>
  <si>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</si>
  <si>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</si>
  <si>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</si>
  <si>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</si>
  <si>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</si>
  <si>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</si>
  <si>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</si>
  <si>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</si>
  <si>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</si>
  <si>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</si>
  <si>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</si>
  <si>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</si>
  <si>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</si>
  <si>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</si>
  <si>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</si>
  <si>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</si>
  <si>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</si>
  <si>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</si>
  <si>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</si>
  <si>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川口病院</t>
    <phoneticPr fontId="3"/>
  </si>
  <si>
    <t>〒861-1331 菊池市大字隈府字下堀外８２３－１</t>
    <phoneticPr fontId="3"/>
  </si>
  <si>
    <t>〇</t>
  </si>
  <si>
    <t>医療法人</t>
  </si>
  <si>
    <t>複数の診療科で活用</t>
  </si>
  <si>
    <t>内科</t>
  </si>
  <si>
    <t>外科</t>
  </si>
  <si>
    <t>整形外科</t>
  </si>
  <si>
    <t>ＤＰＣ病院ではない</t>
  </si>
  <si>
    <t>有</t>
  </si>
  <si>
    <t>-</t>
    <phoneticPr fontId="3"/>
  </si>
  <si>
    <t>１病棟</t>
  </si>
  <si>
    <t>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</si>
</sst>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mis.kumamoto.med.or.jp/medinfos/index/iryo_id:416782cb6b10338a7fc4117a80da24b58206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1048</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t="s">
        <v>1039</v>
      </c>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1048</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t="s">
        <v>1039</v>
      </c>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1048</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1048</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1048</v>
      </c>
    </row>
    <row r="90" spans="1:22" s="21" customFormat="1">
      <c r="A90" s="243"/>
      <c r="B90" s="1"/>
      <c r="C90" s="3"/>
      <c r="D90" s="3"/>
      <c r="E90" s="3"/>
      <c r="F90" s="3"/>
      <c r="G90" s="3"/>
      <c r="H90" s="286"/>
      <c r="I90" s="67" t="s">
        <v>36</v>
      </c>
      <c r="J90" s="68"/>
      <c r="K90" s="69"/>
      <c r="L90" s="262" t="s">
        <v>1049</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1048</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1049</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60</v>
      </c>
      <c r="K99" s="237" t="str">
        <f>IF(OR(COUNTIF(L99:L99,"未確認")&gt;0,COUNTIF(L99:L99,"~*")&gt;0),"※","")</f>
        <v/>
      </c>
      <c r="L99" s="258">
        <v>60</v>
      </c>
    </row>
    <row r="100" spans="1:22" s="83" customFormat="1" ht="34.5" customHeight="1">
      <c r="A100" s="244" t="s">
        <v>611</v>
      </c>
      <c r="B100" s="84"/>
      <c r="C100" s="395"/>
      <c r="D100" s="396"/>
      <c r="E100" s="408"/>
      <c r="F100" s="409"/>
      <c r="G100" s="414" t="s">
        <v>44</v>
      </c>
      <c r="H100" s="416"/>
      <c r="I100" s="419"/>
      <c r="J100" s="256">
        <f t="shared" si="0"/>
        <v>50</v>
      </c>
      <c r="K100" s="237" t="str">
        <f>IF(OR(COUNTIF(L100:L100,"未確認")&gt;0,COUNTIF(L100:L100,"~*")&gt;0),"※","")</f>
        <v/>
      </c>
      <c r="L100" s="258">
        <v>50</v>
      </c>
    </row>
    <row r="101" spans="1:22" s="83" customFormat="1" ht="34.5" customHeight="1">
      <c r="A101" s="244" t="s">
        <v>610</v>
      </c>
      <c r="B101" s="84"/>
      <c r="C101" s="395"/>
      <c r="D101" s="396"/>
      <c r="E101" s="319" t="s">
        <v>45</v>
      </c>
      <c r="F101" s="320"/>
      <c r="G101" s="320"/>
      <c r="H101" s="321"/>
      <c r="I101" s="419"/>
      <c r="J101" s="256">
        <f t="shared" si="0"/>
        <v>60</v>
      </c>
      <c r="K101" s="237" t="str">
        <f>IF(OR(COUNTIF(L101:L101,"未確認")&gt;0,COUNTIF(L101:L101,"~*")&gt;0),"※","")</f>
        <v/>
      </c>
      <c r="L101" s="258">
        <v>60</v>
      </c>
    </row>
    <row r="102" spans="1:22" s="83" customFormat="1" ht="34.5" customHeight="1">
      <c r="A102" s="244" t="s">
        <v>610</v>
      </c>
      <c r="B102" s="84"/>
      <c r="C102" s="376"/>
      <c r="D102" s="378"/>
      <c r="E102" s="316" t="s">
        <v>612</v>
      </c>
      <c r="F102" s="317"/>
      <c r="G102" s="317"/>
      <c r="H102" s="318"/>
      <c r="I102" s="419"/>
      <c r="J102" s="256">
        <f t="shared" si="0"/>
        <v>60</v>
      </c>
      <c r="K102" s="237" t="str">
        <f t="shared" ref="K102:K111" si="1">IF(OR(COUNTIF(L101:L101,"未確認")&gt;0,COUNTIF(L101:L101,"~*")&gt;0),"※","")</f>
        <v/>
      </c>
      <c r="L102" s="258">
        <v>60</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1048</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1049</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1042</v>
      </c>
    </row>
    <row r="122" spans="1:22" s="83" customFormat="1" ht="40.5" customHeight="1">
      <c r="A122" s="244" t="s">
        <v>619</v>
      </c>
      <c r="B122" s="1"/>
      <c r="C122" s="294"/>
      <c r="D122" s="296"/>
      <c r="E122" s="395"/>
      <c r="F122" s="417"/>
      <c r="G122" s="417"/>
      <c r="H122" s="396"/>
      <c r="I122" s="353"/>
      <c r="J122" s="101"/>
      <c r="K122" s="102"/>
      <c r="L122" s="98" t="s">
        <v>1043</v>
      </c>
    </row>
    <row r="123" spans="1:22" s="83" customFormat="1" ht="40.5" customHeight="1">
      <c r="A123" s="244" t="s">
        <v>620</v>
      </c>
      <c r="B123" s="1"/>
      <c r="C123" s="288"/>
      <c r="D123" s="289"/>
      <c r="E123" s="376"/>
      <c r="F123" s="377"/>
      <c r="G123" s="377"/>
      <c r="H123" s="378"/>
      <c r="I123" s="340"/>
      <c r="J123" s="105"/>
      <c r="K123" s="106"/>
      <c r="L123" s="98" t="s">
        <v>1044</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1048</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1049</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564</v>
      </c>
    </row>
    <row r="132" spans="1:22" s="83" customFormat="1" ht="34.5" customHeight="1">
      <c r="A132" s="244" t="s">
        <v>621</v>
      </c>
      <c r="B132" s="84"/>
      <c r="C132" s="294"/>
      <c r="D132" s="296"/>
      <c r="E132" s="319" t="s">
        <v>58</v>
      </c>
      <c r="F132" s="320"/>
      <c r="G132" s="320"/>
      <c r="H132" s="321"/>
      <c r="I132" s="388"/>
      <c r="J132" s="101"/>
      <c r="K132" s="102"/>
      <c r="L132" s="82">
        <v>60</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1048</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1049</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95</v>
      </c>
      <c r="K154" s="264" t="str">
        <f t="shared" si="3"/>
        <v/>
      </c>
      <c r="L154" s="117">
        <v>95</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1048</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1049</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1045</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1048</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1049</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1046</v>
      </c>
      <c r="K236" s="81"/>
      <c r="L236" s="110"/>
    </row>
    <row r="237" spans="1:22" s="83" customFormat="1" ht="34.5" customHeight="1">
      <c r="A237" s="248" t="s">
        <v>627</v>
      </c>
      <c r="B237" s="119"/>
      <c r="C237" s="319" t="s">
        <v>130</v>
      </c>
      <c r="D237" s="320"/>
      <c r="E237" s="320"/>
      <c r="F237" s="320"/>
      <c r="G237" s="320"/>
      <c r="H237" s="321"/>
      <c r="I237" s="406"/>
      <c r="J237" s="260" t="s">
        <v>1046</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1048</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1049</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1048</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1049</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538</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1048</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1049</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7</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1.7</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10</v>
      </c>
      <c r="K269" s="81" t="str">
        <f t="shared" si="8"/>
        <v/>
      </c>
      <c r="L269" s="147">
        <v>10</v>
      </c>
    </row>
    <row r="270" spans="1:22" s="83" customFormat="1" ht="34.5" customHeight="1">
      <c r="A270" s="249" t="s">
        <v>725</v>
      </c>
      <c r="B270" s="120"/>
      <c r="C270" s="370"/>
      <c r="D270" s="370"/>
      <c r="E270" s="370"/>
      <c r="F270" s="370"/>
      <c r="G270" s="370" t="s">
        <v>148</v>
      </c>
      <c r="H270" s="370"/>
      <c r="I270" s="403"/>
      <c r="J270" s="266">
        <f t="shared" si="9"/>
        <v>0.7</v>
      </c>
      <c r="K270" s="81" t="str">
        <f t="shared" si="8"/>
        <v/>
      </c>
      <c r="L270" s="148">
        <v>0.7</v>
      </c>
    </row>
    <row r="271" spans="1:22" s="83" customFormat="1" ht="34.5" customHeight="1">
      <c r="A271" s="249" t="s">
        <v>726</v>
      </c>
      <c r="B271" s="120"/>
      <c r="C271" s="370" t="s">
        <v>151</v>
      </c>
      <c r="D271" s="371"/>
      <c r="E271" s="371"/>
      <c r="F271" s="371"/>
      <c r="G271" s="370" t="s">
        <v>146</v>
      </c>
      <c r="H271" s="370"/>
      <c r="I271" s="403"/>
      <c r="J271" s="266">
        <f t="shared" si="9"/>
        <v>9</v>
      </c>
      <c r="K271" s="81" t="str">
        <f t="shared" si="8"/>
        <v/>
      </c>
      <c r="L271" s="147">
        <v>9</v>
      </c>
    </row>
    <row r="272" spans="1:22" s="83" customFormat="1" ht="34.5" customHeight="1">
      <c r="A272" s="249" t="s">
        <v>726</v>
      </c>
      <c r="B272" s="120"/>
      <c r="C272" s="371"/>
      <c r="D272" s="371"/>
      <c r="E272" s="371"/>
      <c r="F272" s="371"/>
      <c r="G272" s="370" t="s">
        <v>148</v>
      </c>
      <c r="H272" s="370"/>
      <c r="I272" s="403"/>
      <c r="J272" s="266">
        <f t="shared" si="9"/>
        <v>0.6</v>
      </c>
      <c r="K272" s="81" t="str">
        <f t="shared" si="8"/>
        <v/>
      </c>
      <c r="L272" s="148">
        <v>0.6</v>
      </c>
    </row>
    <row r="273" spans="1:12" s="83" customFormat="1" ht="34.5" customHeight="1">
      <c r="A273" s="249" t="s">
        <v>727</v>
      </c>
      <c r="B273" s="120"/>
      <c r="C273" s="370" t="s">
        <v>152</v>
      </c>
      <c r="D273" s="371"/>
      <c r="E273" s="371"/>
      <c r="F273" s="371"/>
      <c r="G273" s="370" t="s">
        <v>146</v>
      </c>
      <c r="H273" s="370"/>
      <c r="I273" s="403"/>
      <c r="J273" s="266">
        <f t="shared" si="9"/>
        <v>6</v>
      </c>
      <c r="K273" s="81" t="str">
        <f t="shared" si="8"/>
        <v/>
      </c>
      <c r="L273" s="147">
        <v>6</v>
      </c>
    </row>
    <row r="274" spans="1:12" s="83" customFormat="1" ht="34.5" customHeight="1">
      <c r="A274" s="249" t="s">
        <v>727</v>
      </c>
      <c r="B274" s="120"/>
      <c r="C274" s="371"/>
      <c r="D274" s="371"/>
      <c r="E274" s="371"/>
      <c r="F274" s="371"/>
      <c r="G274" s="370" t="s">
        <v>148</v>
      </c>
      <c r="H274" s="370"/>
      <c r="I274" s="403"/>
      <c r="J274" s="266">
        <f t="shared" si="9"/>
        <v>1.4</v>
      </c>
      <c r="K274" s="81" t="str">
        <f t="shared" si="8"/>
        <v/>
      </c>
      <c r="L274" s="148">
        <v>1.4</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0</v>
      </c>
      <c r="K277" s="81" t="str">
        <f t="shared" si="8"/>
        <v/>
      </c>
      <c r="L277" s="147">
        <v>0</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0</v>
      </c>
      <c r="K283" s="81" t="str">
        <f t="shared" si="8"/>
        <v/>
      </c>
      <c r="L283" s="147">
        <v>0</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4</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4</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0</v>
      </c>
      <c r="K291" s="81" t="str">
        <f t="shared" si="8"/>
        <v/>
      </c>
      <c r="L291" s="147">
        <v>0</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2</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1.9</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6</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0.6</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1</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6</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2</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1</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1</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1048</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1049</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1048</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1049</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0</v>
      </c>
      <c r="K345" s="81"/>
      <c r="L345" s="269"/>
    </row>
    <row r="346" spans="1:22" s="83" customFormat="1" ht="34.5" customHeight="1">
      <c r="A346" s="249" t="s">
        <v>756</v>
      </c>
      <c r="B346" s="159"/>
      <c r="C346" s="395"/>
      <c r="D346" s="396"/>
      <c r="E346" s="398"/>
      <c r="F346" s="398"/>
      <c r="G346" s="319" t="s">
        <v>185</v>
      </c>
      <c r="H346" s="321"/>
      <c r="I346" s="353"/>
      <c r="J346" s="271">
        <v>1</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1048</v>
      </c>
    </row>
    <row r="368" spans="1:22" s="118" customFormat="1" ht="20.25" customHeight="1">
      <c r="A368" s="243"/>
      <c r="B368" s="1"/>
      <c r="C368" s="3"/>
      <c r="D368" s="3"/>
      <c r="E368" s="3"/>
      <c r="F368" s="3"/>
      <c r="G368" s="3"/>
      <c r="H368" s="286"/>
      <c r="I368" s="67" t="s">
        <v>36</v>
      </c>
      <c r="J368" s="170"/>
      <c r="K368" s="79"/>
      <c r="L368" s="137" t="s">
        <v>1049</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1048</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1049</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706</v>
      </c>
      <c r="K392" s="81" t="str">
        <f t="shared" ref="K392:K397" si="11">IF(OR(COUNTIF(L392:L392,"未確認")&gt;0,COUNTIF(L392:L392,"~*")&gt;0),"※","")</f>
        <v/>
      </c>
      <c r="L392" s="147">
        <v>706</v>
      </c>
    </row>
    <row r="393" spans="1:22" s="83" customFormat="1" ht="34.5" customHeight="1">
      <c r="A393" s="249" t="s">
        <v>773</v>
      </c>
      <c r="B393" s="84"/>
      <c r="C393" s="369"/>
      <c r="D393" s="379"/>
      <c r="E393" s="319" t="s">
        <v>224</v>
      </c>
      <c r="F393" s="320"/>
      <c r="G393" s="320"/>
      <c r="H393" s="321"/>
      <c r="I393" s="342"/>
      <c r="J393" s="140">
        <f t="shared" si="10"/>
        <v>155</v>
      </c>
      <c r="K393" s="81" t="str">
        <f t="shared" si="11"/>
        <v/>
      </c>
      <c r="L393" s="147">
        <v>155</v>
      </c>
    </row>
    <row r="394" spans="1:22" s="83" customFormat="1" ht="34.5" customHeight="1">
      <c r="A394" s="250" t="s">
        <v>774</v>
      </c>
      <c r="B394" s="84"/>
      <c r="C394" s="369"/>
      <c r="D394" s="380"/>
      <c r="E394" s="319" t="s">
        <v>225</v>
      </c>
      <c r="F394" s="320"/>
      <c r="G394" s="320"/>
      <c r="H394" s="321"/>
      <c r="I394" s="342"/>
      <c r="J394" s="140">
        <f t="shared" si="10"/>
        <v>382</v>
      </c>
      <c r="K394" s="81" t="str">
        <f t="shared" si="11"/>
        <v/>
      </c>
      <c r="L394" s="147">
        <v>382</v>
      </c>
    </row>
    <row r="395" spans="1:22" s="83" customFormat="1" ht="34.5" customHeight="1">
      <c r="A395" s="250" t="s">
        <v>775</v>
      </c>
      <c r="B395" s="84"/>
      <c r="C395" s="369"/>
      <c r="D395" s="381"/>
      <c r="E395" s="319" t="s">
        <v>226</v>
      </c>
      <c r="F395" s="320"/>
      <c r="G395" s="320"/>
      <c r="H395" s="321"/>
      <c r="I395" s="342"/>
      <c r="J395" s="140">
        <f t="shared" si="10"/>
        <v>169</v>
      </c>
      <c r="K395" s="81" t="str">
        <f t="shared" si="11"/>
        <v/>
      </c>
      <c r="L395" s="147">
        <v>169</v>
      </c>
    </row>
    <row r="396" spans="1:22" s="83" customFormat="1" ht="34.5" customHeight="1">
      <c r="A396" s="250" t="s">
        <v>776</v>
      </c>
      <c r="B396" s="1"/>
      <c r="C396" s="369"/>
      <c r="D396" s="319" t="s">
        <v>227</v>
      </c>
      <c r="E396" s="320"/>
      <c r="F396" s="320"/>
      <c r="G396" s="320"/>
      <c r="H396" s="321"/>
      <c r="I396" s="342"/>
      <c r="J396" s="140">
        <f t="shared" si="10"/>
        <v>21174</v>
      </c>
      <c r="K396" s="81" t="str">
        <f t="shared" si="11"/>
        <v/>
      </c>
      <c r="L396" s="147">
        <v>21174</v>
      </c>
    </row>
    <row r="397" spans="1:22" s="83" customFormat="1" ht="34.5" customHeight="1">
      <c r="A397" s="250" t="s">
        <v>777</v>
      </c>
      <c r="B397" s="119"/>
      <c r="C397" s="369"/>
      <c r="D397" s="319" t="s">
        <v>228</v>
      </c>
      <c r="E397" s="320"/>
      <c r="F397" s="320"/>
      <c r="G397" s="320"/>
      <c r="H397" s="321"/>
      <c r="I397" s="343"/>
      <c r="J397" s="140">
        <f t="shared" si="10"/>
        <v>707</v>
      </c>
      <c r="K397" s="81" t="str">
        <f t="shared" si="11"/>
        <v/>
      </c>
      <c r="L397" s="147">
        <v>707</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1048</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1049</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706</v>
      </c>
      <c r="K405" s="81" t="str">
        <f t="shared" ref="K405:K422" si="13">IF(OR(COUNTIF(L405:L405,"未確認")&gt;0,COUNTIF(L405:L405,"~*")&gt;0),"※","")</f>
        <v/>
      </c>
      <c r="L405" s="147">
        <v>706</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480</v>
      </c>
      <c r="K407" s="81" t="str">
        <f t="shared" si="13"/>
        <v/>
      </c>
      <c r="L407" s="147">
        <v>480</v>
      </c>
    </row>
    <row r="408" spans="1:22" s="83" customFormat="1" ht="34.5" customHeight="1">
      <c r="A408" s="251" t="s">
        <v>781</v>
      </c>
      <c r="B408" s="119"/>
      <c r="C408" s="368"/>
      <c r="D408" s="368"/>
      <c r="E408" s="319" t="s">
        <v>236</v>
      </c>
      <c r="F408" s="320"/>
      <c r="G408" s="320"/>
      <c r="H408" s="321"/>
      <c r="I408" s="360"/>
      <c r="J408" s="140">
        <f t="shared" si="12"/>
        <v>146</v>
      </c>
      <c r="K408" s="81" t="str">
        <f t="shared" si="13"/>
        <v/>
      </c>
      <c r="L408" s="147">
        <v>146</v>
      </c>
    </row>
    <row r="409" spans="1:22" s="83" customFormat="1" ht="34.5" customHeight="1">
      <c r="A409" s="251" t="s">
        <v>782</v>
      </c>
      <c r="B409" s="119"/>
      <c r="C409" s="368"/>
      <c r="D409" s="368"/>
      <c r="E409" s="316" t="s">
        <v>989</v>
      </c>
      <c r="F409" s="317"/>
      <c r="G409" s="317"/>
      <c r="H409" s="318"/>
      <c r="I409" s="360"/>
      <c r="J409" s="140">
        <f t="shared" si="12"/>
        <v>78</v>
      </c>
      <c r="K409" s="81" t="str">
        <f t="shared" si="13"/>
        <v/>
      </c>
      <c r="L409" s="147">
        <v>78</v>
      </c>
    </row>
    <row r="410" spans="1:22" s="83" customFormat="1" ht="34.5" customHeight="1">
      <c r="A410" s="251" t="s">
        <v>783</v>
      </c>
      <c r="B410" s="119"/>
      <c r="C410" s="368"/>
      <c r="D410" s="368"/>
      <c r="E410" s="316" t="s">
        <v>990</v>
      </c>
      <c r="F410" s="317"/>
      <c r="G410" s="317"/>
      <c r="H410" s="318"/>
      <c r="I410" s="360"/>
      <c r="J410" s="140">
        <f t="shared" si="12"/>
        <v>2</v>
      </c>
      <c r="K410" s="81" t="str">
        <f t="shared" si="13"/>
        <v/>
      </c>
      <c r="L410" s="147">
        <v>2</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707</v>
      </c>
      <c r="K413" s="81" t="str">
        <f t="shared" si="13"/>
        <v/>
      </c>
      <c r="L413" s="147">
        <v>707</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469</v>
      </c>
      <c r="K415" s="81" t="str">
        <f t="shared" si="13"/>
        <v/>
      </c>
      <c r="L415" s="147">
        <v>469</v>
      </c>
    </row>
    <row r="416" spans="1:22" s="83" customFormat="1" ht="34.5" customHeight="1">
      <c r="A416" s="251" t="s">
        <v>789</v>
      </c>
      <c r="B416" s="119"/>
      <c r="C416" s="368"/>
      <c r="D416" s="368"/>
      <c r="E416" s="319" t="s">
        <v>243</v>
      </c>
      <c r="F416" s="320"/>
      <c r="G416" s="320"/>
      <c r="H416" s="321"/>
      <c r="I416" s="360"/>
      <c r="J416" s="140">
        <f t="shared" si="12"/>
        <v>68</v>
      </c>
      <c r="K416" s="81" t="str">
        <f t="shared" si="13"/>
        <v/>
      </c>
      <c r="L416" s="147">
        <v>68</v>
      </c>
    </row>
    <row r="417" spans="1:22" s="83" customFormat="1" ht="34.5" customHeight="1">
      <c r="A417" s="251" t="s">
        <v>790</v>
      </c>
      <c r="B417" s="119"/>
      <c r="C417" s="368"/>
      <c r="D417" s="368"/>
      <c r="E417" s="319" t="s">
        <v>244</v>
      </c>
      <c r="F417" s="320"/>
      <c r="G417" s="320"/>
      <c r="H417" s="321"/>
      <c r="I417" s="360"/>
      <c r="J417" s="140">
        <f t="shared" si="12"/>
        <v>28</v>
      </c>
      <c r="K417" s="81" t="str">
        <f t="shared" si="13"/>
        <v/>
      </c>
      <c r="L417" s="147">
        <v>28</v>
      </c>
    </row>
    <row r="418" spans="1:22" s="83" customFormat="1" ht="34.5" customHeight="1">
      <c r="A418" s="251" t="s">
        <v>791</v>
      </c>
      <c r="B418" s="119"/>
      <c r="C418" s="368"/>
      <c r="D418" s="368"/>
      <c r="E418" s="319" t="s">
        <v>245</v>
      </c>
      <c r="F418" s="320"/>
      <c r="G418" s="320"/>
      <c r="H418" s="321"/>
      <c r="I418" s="360"/>
      <c r="J418" s="140">
        <f t="shared" si="12"/>
        <v>16</v>
      </c>
      <c r="K418" s="81" t="str">
        <f t="shared" si="13"/>
        <v/>
      </c>
      <c r="L418" s="147">
        <v>16</v>
      </c>
    </row>
    <row r="419" spans="1:22" s="83" customFormat="1" ht="34.5" customHeight="1">
      <c r="A419" s="251" t="s">
        <v>792</v>
      </c>
      <c r="B419" s="119"/>
      <c r="C419" s="368"/>
      <c r="D419" s="368"/>
      <c r="E419" s="316" t="s">
        <v>605</v>
      </c>
      <c r="F419" s="317"/>
      <c r="G419" s="317"/>
      <c r="H419" s="318"/>
      <c r="I419" s="360"/>
      <c r="J419" s="140">
        <f t="shared" si="12"/>
        <v>24</v>
      </c>
      <c r="K419" s="81" t="str">
        <f t="shared" si="13"/>
        <v/>
      </c>
      <c r="L419" s="147">
        <v>24</v>
      </c>
    </row>
    <row r="420" spans="1:22" s="83" customFormat="1" ht="34.5" customHeight="1">
      <c r="A420" s="251" t="s">
        <v>793</v>
      </c>
      <c r="B420" s="119"/>
      <c r="C420" s="368"/>
      <c r="D420" s="368"/>
      <c r="E420" s="319" t="s">
        <v>246</v>
      </c>
      <c r="F420" s="320"/>
      <c r="G420" s="320"/>
      <c r="H420" s="321"/>
      <c r="I420" s="360"/>
      <c r="J420" s="140">
        <f t="shared" si="12"/>
        <v>58</v>
      </c>
      <c r="K420" s="81" t="str">
        <f t="shared" si="13"/>
        <v/>
      </c>
      <c r="L420" s="147">
        <v>58</v>
      </c>
    </row>
    <row r="421" spans="1:22" s="83" customFormat="1" ht="34.5" customHeight="1">
      <c r="A421" s="251" t="s">
        <v>794</v>
      </c>
      <c r="B421" s="119"/>
      <c r="C421" s="368"/>
      <c r="D421" s="368"/>
      <c r="E421" s="319" t="s">
        <v>247</v>
      </c>
      <c r="F421" s="320"/>
      <c r="G421" s="320"/>
      <c r="H421" s="321"/>
      <c r="I421" s="360"/>
      <c r="J421" s="140">
        <f t="shared" si="12"/>
        <v>44</v>
      </c>
      <c r="K421" s="81" t="str">
        <f t="shared" si="13"/>
        <v/>
      </c>
      <c r="L421" s="147">
        <v>44</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1048</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1049</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707</v>
      </c>
      <c r="K430" s="193" t="str">
        <f>IF(OR(COUNTIF(L430:L430,"未確認")&gt;0,COUNTIF(L430:L430,"~*")&gt;0),"※","")</f>
        <v/>
      </c>
      <c r="L430" s="147">
        <v>707</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0</v>
      </c>
      <c r="K431" s="193" t="str">
        <f>IF(OR(COUNTIF(L431:L431,"未確認")&gt;0,COUNTIF(L431:L431,"~*")&gt;0),"※","")</f>
        <v/>
      </c>
      <c r="L431" s="147">
        <v>0</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31</v>
      </c>
      <c r="K432" s="193" t="str">
        <f>IF(OR(COUNTIF(L432:L432,"未確認")&gt;0,COUNTIF(L432:L432,"~*")&gt;0),"※","")</f>
        <v/>
      </c>
      <c r="L432" s="147">
        <v>31</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551</v>
      </c>
      <c r="K433" s="193" t="str">
        <f>IF(OR(COUNTIF(L433:L433,"未確認")&gt;0,COUNTIF(L433:L433,"~*")&gt;0),"※","")</f>
        <v/>
      </c>
      <c r="L433" s="147">
        <v>551</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125</v>
      </c>
      <c r="K434" s="193" t="str">
        <f>IF(OR(COUNTIF(L434:L434,"未確認")&gt;0,COUNTIF(L434:L434,"~*")&gt;0),"※","")</f>
        <v/>
      </c>
      <c r="L434" s="147">
        <v>125</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1048</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1049</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1048</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1049</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IF(SUM(L468:L468)=0,IF(COUNTIF(L468:L468,"未確認")&gt;0,"未確認",IF(COUNTIF(L468:L468,"*")&gt;0,"*",SUM(L468:L468))),SUM(L468:L468))</f>
        <v>0</v>
      </c>
      <c r="K468" s="201" t="str">
        <f t="shared" ref="K468:K475" si="15">IF(OR(COUNTIF(L468:L468,"未確認")&gt;0,COUNTIF(L468:L468,"*")&gt;0),"※","")</f>
        <v/>
      </c>
      <c r="L468" s="117">
        <v>0</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1048</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1049</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t="str">
        <f t="shared" si="19"/>
        <v>*</v>
      </c>
      <c r="K505" s="201" t="str">
        <f t="shared" si="20"/>
        <v>※</v>
      </c>
      <c r="L505" s="117" t="s">
        <v>541</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t="str">
        <f t="shared" si="19"/>
        <v>*</v>
      </c>
      <c r="K508" s="201" t="str">
        <f t="shared" si="20"/>
        <v>※</v>
      </c>
      <c r="L508" s="117" t="s">
        <v>541</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70"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1048</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1049</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1048</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1049</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1048</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1049</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1048</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1049</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1048</v>
      </c>
    </row>
    <row r="544" spans="1:22" s="1" customFormat="1" ht="20.25" customHeight="1">
      <c r="A544" s="243"/>
      <c r="C544" s="62"/>
      <c r="D544" s="3"/>
      <c r="E544" s="3"/>
      <c r="F544" s="3"/>
      <c r="G544" s="3"/>
      <c r="H544" s="286"/>
      <c r="I544" s="67" t="s">
        <v>36</v>
      </c>
      <c r="J544" s="68"/>
      <c r="K544" s="186"/>
      <c r="L544" s="70" t="s">
        <v>1049</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70"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56">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5" customHeight="1">
      <c r="A558" s="251" t="s">
        <v>868</v>
      </c>
      <c r="B558" s="119"/>
      <c r="C558" s="316" t="s">
        <v>866</v>
      </c>
      <c r="D558" s="317"/>
      <c r="E558" s="317"/>
      <c r="F558" s="317"/>
      <c r="G558" s="317"/>
      <c r="H558" s="318"/>
      <c r="I558" s="295" t="s">
        <v>867</v>
      </c>
      <c r="J558" s="223"/>
      <c r="K558" s="242"/>
      <c r="L558" s="211" t="s">
        <v>1047</v>
      </c>
    </row>
    <row r="559" spans="1:12" s="91" customFormat="1" ht="65.150000000000006"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t="s">
        <v>533</v>
      </c>
    </row>
    <row r="561" spans="1:12" s="91" customFormat="1" ht="34.5" customHeight="1">
      <c r="A561" s="251" t="s">
        <v>871</v>
      </c>
      <c r="B561" s="119"/>
      <c r="C561" s="209"/>
      <c r="D561" s="330" t="s">
        <v>377</v>
      </c>
      <c r="E561" s="341"/>
      <c r="F561" s="341"/>
      <c r="G561" s="341"/>
      <c r="H561" s="331"/>
      <c r="I561" s="342"/>
      <c r="J561" s="207"/>
      <c r="K561" s="210"/>
      <c r="L561" s="211" t="s">
        <v>533</v>
      </c>
    </row>
    <row r="562" spans="1:12" s="91" customFormat="1" ht="34.5" customHeight="1">
      <c r="A562" s="251" t="s">
        <v>872</v>
      </c>
      <c r="B562" s="119"/>
      <c r="C562" s="209"/>
      <c r="D562" s="330" t="s">
        <v>992</v>
      </c>
      <c r="E562" s="341"/>
      <c r="F562" s="341"/>
      <c r="G562" s="341"/>
      <c r="H562" s="331"/>
      <c r="I562" s="342"/>
      <c r="J562" s="207"/>
      <c r="K562" s="210"/>
      <c r="L562" s="211" t="s">
        <v>533</v>
      </c>
    </row>
    <row r="563" spans="1:12" s="91" customFormat="1" ht="34.5" customHeight="1">
      <c r="A563" s="251" t="s">
        <v>873</v>
      </c>
      <c r="B563" s="119"/>
      <c r="C563" s="209"/>
      <c r="D563" s="330" t="s">
        <v>379</v>
      </c>
      <c r="E563" s="341"/>
      <c r="F563" s="341"/>
      <c r="G563" s="341"/>
      <c r="H563" s="331"/>
      <c r="I563" s="342"/>
      <c r="J563" s="207"/>
      <c r="K563" s="210"/>
      <c r="L563" s="211" t="s">
        <v>533</v>
      </c>
    </row>
    <row r="564" spans="1:12" s="91" customFormat="1" ht="34.5" customHeight="1">
      <c r="A564" s="251" t="s">
        <v>874</v>
      </c>
      <c r="B564" s="119"/>
      <c r="C564" s="209"/>
      <c r="D564" s="330" t="s">
        <v>380</v>
      </c>
      <c r="E564" s="341"/>
      <c r="F564" s="341"/>
      <c r="G564" s="341"/>
      <c r="H564" s="331"/>
      <c r="I564" s="342"/>
      <c r="J564" s="207"/>
      <c r="K564" s="210"/>
      <c r="L564" s="211" t="s">
        <v>533</v>
      </c>
    </row>
    <row r="565" spans="1:12" s="91" customFormat="1" ht="34.5" customHeight="1">
      <c r="A565" s="251" t="s">
        <v>875</v>
      </c>
      <c r="B565" s="119"/>
      <c r="C565" s="280"/>
      <c r="D565" s="330" t="s">
        <v>869</v>
      </c>
      <c r="E565" s="341"/>
      <c r="F565" s="341"/>
      <c r="G565" s="341"/>
      <c r="H565" s="331"/>
      <c r="I565" s="342"/>
      <c r="J565" s="207"/>
      <c r="K565" s="210"/>
      <c r="L565" s="211" t="s">
        <v>533</v>
      </c>
    </row>
    <row r="566" spans="1:12" s="91" customFormat="1" ht="34.5" customHeight="1">
      <c r="A566" s="251" t="s">
        <v>876</v>
      </c>
      <c r="B566" s="119"/>
      <c r="C566" s="284"/>
      <c r="D566" s="330" t="s">
        <v>993</v>
      </c>
      <c r="E566" s="341"/>
      <c r="F566" s="341"/>
      <c r="G566" s="341"/>
      <c r="H566" s="331"/>
      <c r="I566" s="342"/>
      <c r="J566" s="213"/>
      <c r="K566" s="214"/>
      <c r="L566" s="211" t="s">
        <v>533</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1048</v>
      </c>
    </row>
    <row r="589" spans="1:22" s="1" customFormat="1" ht="20.25" customHeight="1">
      <c r="A589" s="243"/>
      <c r="C589" s="62"/>
      <c r="D589" s="3"/>
      <c r="E589" s="3"/>
      <c r="F589" s="3"/>
      <c r="G589" s="3"/>
      <c r="H589" s="286"/>
      <c r="I589" s="67" t="s">
        <v>36</v>
      </c>
      <c r="J589" s="68"/>
      <c r="K589" s="186"/>
      <c r="L589" s="70" t="s">
        <v>1049</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9" t="s">
        <v>388</v>
      </c>
      <c r="D591" s="320"/>
      <c r="E591" s="320"/>
      <c r="F591" s="320"/>
      <c r="G591" s="320"/>
      <c r="H591" s="321"/>
      <c r="I591" s="134" t="s">
        <v>389</v>
      </c>
      <c r="J591" s="116" t="str">
        <f>IF(SUM(L591:L591)=0,IF(COUNTIF(L591:L591,"未確認")&gt;0,"未確認",IF(COUNTIF(L591:L591,"~*")&gt;0,"*",SUM(L591:L591))),SUM(L591:L591))</f>
        <v>*</v>
      </c>
      <c r="K591" s="201" t="str">
        <f>IF(OR(COUNTIF(L591:L591,"未確認")&gt;0,COUNTIF(L591:L591,"*")&gt;0),"※","")</f>
        <v>※</v>
      </c>
      <c r="L591" s="117" t="s">
        <v>541</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22" t="s">
        <v>994</v>
      </c>
      <c r="D595" s="323"/>
      <c r="E595" s="323"/>
      <c r="F595" s="323"/>
      <c r="G595" s="323"/>
      <c r="H595" s="324"/>
      <c r="I595" s="339" t="s">
        <v>397</v>
      </c>
      <c r="J595" s="140">
        <v>3795</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v>54</v>
      </c>
      <c r="K596" s="201" t="str">
        <f>IF(OR(COUNTIF(L596:L596,"未確認")&gt;0,COUNTIF(L596:L596,"~*")&gt;0),"※","")</f>
        <v/>
      </c>
      <c r="L596" s="216"/>
    </row>
    <row r="597" spans="1:12" s="115" customFormat="1" ht="35.15" customHeight="1">
      <c r="A597" s="251" t="s">
        <v>897</v>
      </c>
      <c r="B597" s="84"/>
      <c r="C597" s="322" t="s">
        <v>995</v>
      </c>
      <c r="D597" s="323"/>
      <c r="E597" s="323"/>
      <c r="F597" s="323"/>
      <c r="G597" s="323"/>
      <c r="H597" s="324"/>
      <c r="I597" s="325" t="s">
        <v>400</v>
      </c>
      <c r="J597" s="140">
        <v>1540</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v>70</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560</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5"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1048</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1049</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70"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54</v>
      </c>
      <c r="K617" s="201" t="str">
        <f t="shared" si="28"/>
        <v/>
      </c>
      <c r="L617" s="117">
        <v>54</v>
      </c>
    </row>
    <row r="618" spans="1:22" s="118" customFormat="1" ht="100.4" customHeight="1">
      <c r="A618" s="252" t="s">
        <v>911</v>
      </c>
      <c r="B618" s="115"/>
      <c r="C618" s="316" t="s">
        <v>1000</v>
      </c>
      <c r="D618" s="317"/>
      <c r="E618" s="317"/>
      <c r="F618" s="317"/>
      <c r="G618" s="317"/>
      <c r="H618" s="318"/>
      <c r="I618" s="138" t="s">
        <v>1028</v>
      </c>
      <c r="J618" s="116">
        <f t="shared" si="27"/>
        <v>0</v>
      </c>
      <c r="K618" s="201" t="str">
        <f t="shared" si="28"/>
        <v/>
      </c>
      <c r="L618" s="117">
        <v>0</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5"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
      </c>
      <c r="L621" s="117">
        <v>0</v>
      </c>
    </row>
    <row r="622" spans="1:22" s="118" customFormat="1" ht="70" customHeight="1">
      <c r="A622" s="252" t="s">
        <v>915</v>
      </c>
      <c r="B622" s="119"/>
      <c r="C622" s="319" t="s">
        <v>427</v>
      </c>
      <c r="D622" s="320"/>
      <c r="E622" s="320"/>
      <c r="F622" s="320"/>
      <c r="G622" s="320"/>
      <c r="H622" s="321"/>
      <c r="I622" s="122" t="s">
        <v>428</v>
      </c>
      <c r="J622" s="116">
        <f t="shared" si="27"/>
        <v>14</v>
      </c>
      <c r="K622" s="201" t="str">
        <f t="shared" si="28"/>
        <v/>
      </c>
      <c r="L622" s="117">
        <v>14</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1048</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1049</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5" customHeight="1">
      <c r="A632" s="252" t="s">
        <v>918</v>
      </c>
      <c r="B632" s="119"/>
      <c r="C632" s="319" t="s">
        <v>434</v>
      </c>
      <c r="D632" s="320"/>
      <c r="E632" s="320"/>
      <c r="F632" s="320"/>
      <c r="G632" s="320"/>
      <c r="H632" s="321"/>
      <c r="I632" s="122" t="s">
        <v>435</v>
      </c>
      <c r="J632" s="116" t="str">
        <f t="shared" si="29"/>
        <v>*</v>
      </c>
      <c r="K632" s="201" t="str">
        <f t="shared" si="30"/>
        <v>※</v>
      </c>
      <c r="L632" s="117" t="s">
        <v>541</v>
      </c>
    </row>
    <row r="633" spans="1:22" s="118" customFormat="1" ht="56">
      <c r="A633" s="252" t="s">
        <v>919</v>
      </c>
      <c r="B633" s="119"/>
      <c r="C633" s="319" t="s">
        <v>436</v>
      </c>
      <c r="D633" s="320"/>
      <c r="E633" s="320"/>
      <c r="F633" s="320"/>
      <c r="G633" s="320"/>
      <c r="H633" s="321"/>
      <c r="I633" s="122" t="s">
        <v>437</v>
      </c>
      <c r="J633" s="116">
        <f t="shared" si="29"/>
        <v>13</v>
      </c>
      <c r="K633" s="201" t="str">
        <f t="shared" si="30"/>
        <v/>
      </c>
      <c r="L633" s="117">
        <v>13</v>
      </c>
    </row>
    <row r="634" spans="1:22" s="118" customFormat="1" ht="56.15"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
      </c>
      <c r="L635" s="117">
        <v>0</v>
      </c>
    </row>
    <row r="636" spans="1:22" s="118" customFormat="1" ht="70"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5"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1048</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1049</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47</v>
      </c>
      <c r="K646" s="201" t="str">
        <f t="shared" ref="K646:K660" si="32">IF(OR(COUNTIF(L646:L646,"未確認")&gt;0,COUNTIF(L646:L646,"*")&gt;0),"※","")</f>
        <v/>
      </c>
      <c r="L646" s="117">
        <v>47</v>
      </c>
    </row>
    <row r="647" spans="1:22" s="118" customFormat="1" ht="70"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70" customHeight="1">
      <c r="A648" s="252" t="s">
        <v>927</v>
      </c>
      <c r="B648" s="84"/>
      <c r="C648" s="188"/>
      <c r="D648" s="221"/>
      <c r="E648" s="319" t="s">
        <v>939</v>
      </c>
      <c r="F648" s="320"/>
      <c r="G648" s="320"/>
      <c r="H648" s="321"/>
      <c r="I648" s="122" t="s">
        <v>454</v>
      </c>
      <c r="J648" s="116">
        <f t="shared" si="31"/>
        <v>0</v>
      </c>
      <c r="K648" s="201" t="str">
        <f t="shared" si="32"/>
        <v/>
      </c>
      <c r="L648" s="117">
        <v>0</v>
      </c>
    </row>
    <row r="649" spans="1:22" s="118" customFormat="1" ht="70"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f t="shared" si="31"/>
        <v>47</v>
      </c>
      <c r="K650" s="201" t="str">
        <f t="shared" si="32"/>
        <v/>
      </c>
      <c r="L650" s="117">
        <v>47</v>
      </c>
    </row>
    <row r="651" spans="1:22" s="118" customFormat="1" ht="70"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70"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70" customHeight="1">
      <c r="A655" s="252" t="s">
        <v>934</v>
      </c>
      <c r="B655" s="84"/>
      <c r="C655" s="319" t="s">
        <v>937</v>
      </c>
      <c r="D655" s="320"/>
      <c r="E655" s="320"/>
      <c r="F655" s="320"/>
      <c r="G655" s="320"/>
      <c r="H655" s="321"/>
      <c r="I655" s="122" t="s">
        <v>468</v>
      </c>
      <c r="J655" s="116">
        <f t="shared" si="31"/>
        <v>18</v>
      </c>
      <c r="K655" s="201" t="str">
        <f t="shared" si="32"/>
        <v/>
      </c>
      <c r="L655" s="117">
        <v>18</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70" customHeight="1">
      <c r="A657" s="252" t="s">
        <v>936</v>
      </c>
      <c r="B657" s="84"/>
      <c r="C657" s="319" t="s">
        <v>469</v>
      </c>
      <c r="D657" s="320"/>
      <c r="E657" s="320"/>
      <c r="F657" s="320"/>
      <c r="G657" s="320"/>
      <c r="H657" s="321"/>
      <c r="I657" s="122" t="s">
        <v>470</v>
      </c>
      <c r="J657" s="116">
        <f t="shared" si="31"/>
        <v>10</v>
      </c>
      <c r="K657" s="201" t="str">
        <f t="shared" si="32"/>
        <v/>
      </c>
      <c r="L657" s="117">
        <v>10</v>
      </c>
    </row>
    <row r="658" spans="1:22" s="118" customFormat="1" ht="56.15"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70"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1048</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1049</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533</v>
      </c>
    </row>
    <row r="668" spans="1:22" s="83" customFormat="1" ht="56.15" customHeight="1">
      <c r="A668" s="251" t="s">
        <v>951</v>
      </c>
      <c r="B668" s="84"/>
      <c r="C668" s="316" t="s">
        <v>481</v>
      </c>
      <c r="D668" s="317"/>
      <c r="E668" s="317"/>
      <c r="F668" s="317"/>
      <c r="G668" s="317"/>
      <c r="H668" s="318"/>
      <c r="I668" s="138" t="s">
        <v>482</v>
      </c>
      <c r="J668" s="223"/>
      <c r="K668" s="224"/>
      <c r="L668" s="225" t="s">
        <v>533</v>
      </c>
    </row>
    <row r="669" spans="1:22" s="83" customFormat="1" ht="56.15"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5" customHeight="1">
      <c r="A671" s="251" t="s">
        <v>954</v>
      </c>
      <c r="B671" s="84"/>
      <c r="C671" s="227"/>
      <c r="D671" s="228"/>
      <c r="E671" s="322" t="s">
        <v>487</v>
      </c>
      <c r="F671" s="323"/>
      <c r="G671" s="323"/>
      <c r="H671" s="324"/>
      <c r="I671" s="326"/>
      <c r="J671" s="223"/>
      <c r="K671" s="224"/>
      <c r="L671" s="300" t="s">
        <v>533</v>
      </c>
    </row>
    <row r="672" spans="1:22" s="83" customFormat="1" ht="25.75" customHeight="1">
      <c r="A672" s="251" t="s">
        <v>955</v>
      </c>
      <c r="B672" s="84"/>
      <c r="C672" s="229"/>
      <c r="D672" s="285"/>
      <c r="E672" s="328"/>
      <c r="F672" s="329"/>
      <c r="G672" s="330" t="s">
        <v>1003</v>
      </c>
      <c r="H672" s="331"/>
      <c r="I672" s="327"/>
      <c r="J672" s="223"/>
      <c r="K672" s="224"/>
      <c r="L672" s="300" t="s">
        <v>533</v>
      </c>
    </row>
    <row r="673" spans="1:22" s="115" customFormat="1" ht="80.150000000000006"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5"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1048</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1049</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1048</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1049</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1048</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1049</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C187A95C-9E00-4EFE-BF7B-62E43D432B54}"/>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2019-12-23T02:07:30Z</dcterms:modified>
</cp:coreProperties>
</file>