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移動ファイル\※20_熊本くらしの指標１００（令和２年度版）\01_公表資料作成フォルダ\05_HP掲載資料\R2年度分\統計表\"/>
    </mc:Choice>
  </mc:AlternateContent>
  <bookViews>
    <workbookView xWindow="0" yWindow="0" windowWidth="20490" windowHeight="7635"/>
  </bookViews>
  <sheets>
    <sheet name="目次" sheetId="1" r:id="rId1"/>
    <sheet name="51" sheetId="2" r:id="rId2"/>
    <sheet name="52" sheetId="3" r:id="rId3"/>
    <sheet name="53" sheetId="4" r:id="rId4"/>
    <sheet name="54" sheetId="5" r:id="rId5"/>
    <sheet name="55" sheetId="6" r:id="rId6"/>
    <sheet name="56" sheetId="7" r:id="rId7"/>
    <sheet name="57" sheetId="8" r:id="rId8"/>
    <sheet name="58" sheetId="9" r:id="rId9"/>
    <sheet name="59" sheetId="10" r:id="rId10"/>
    <sheet name="60" sheetId="11" r:id="rId11"/>
    <sheet name="61" sheetId="12" r:id="rId12"/>
    <sheet name="62" sheetId="13" r:id="rId13"/>
    <sheet name="63" sheetId="14" r:id="rId14"/>
    <sheet name="64" sheetId="15" r:id="rId15"/>
    <sheet name="65" sheetId="16" r:id="rId16"/>
  </sheets>
  <externalReferences>
    <externalReference r:id="rId17"/>
    <externalReference r:id="rId18"/>
    <externalReference r:id="rId19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1">'51'!$B$1:$K$55</definedName>
    <definedName name="_xlnm.Print_Area" localSheetId="2">'52'!$B$1:$K$55</definedName>
    <definedName name="_xlnm.Print_Area" localSheetId="3">'53'!$B$1:$K$55</definedName>
    <definedName name="_xlnm.Print_Area" localSheetId="4">'54'!$B$1:$K$55</definedName>
    <definedName name="_xlnm.Print_Area" localSheetId="5">'55'!$B$1:$K$55</definedName>
    <definedName name="_xlnm.Print_Area" localSheetId="6">'56'!$B$1:$K$55</definedName>
    <definedName name="_xlnm.Print_Area" localSheetId="7">'57'!$B$1:$K$55</definedName>
    <definedName name="_xlnm.Print_Area" localSheetId="8">'58'!$B$1:$K$55</definedName>
    <definedName name="_xlnm.Print_Area" localSheetId="9">'59'!$B$1:$K$55</definedName>
    <definedName name="_xlnm.Print_Area" localSheetId="10">'60'!$B$1:$K$55</definedName>
    <definedName name="_xlnm.Print_Area" localSheetId="11">'61'!$B$1:$K$55</definedName>
    <definedName name="_xlnm.Print_Area" localSheetId="12">'62'!$B$1:$K$55</definedName>
    <definedName name="_xlnm.Print_Area" localSheetId="13">'63'!$B$1:$K$55</definedName>
    <definedName name="_xlnm.Print_Area" localSheetId="14">'64'!$B$1:$K$55</definedName>
    <definedName name="_xlnm.Print_Area" localSheetId="15">'65'!$B$1:$K$55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6" l="1"/>
  <c r="G31" i="16"/>
  <c r="G30" i="16"/>
  <c r="G29" i="16"/>
  <c r="G28" i="16"/>
  <c r="G27" i="16"/>
  <c r="G26" i="16"/>
  <c r="G25" i="16"/>
  <c r="K24" i="16"/>
  <c r="G24" i="16"/>
  <c r="K23" i="16"/>
  <c r="G23" i="16"/>
  <c r="K22" i="16"/>
  <c r="G22" i="16"/>
  <c r="K21" i="16"/>
  <c r="G21" i="16"/>
  <c r="K20" i="16"/>
  <c r="G20" i="16"/>
  <c r="K19" i="16"/>
  <c r="G19" i="16"/>
  <c r="K18" i="16"/>
  <c r="G18" i="16"/>
  <c r="K17" i="16"/>
  <c r="G17" i="16"/>
  <c r="K16" i="16"/>
  <c r="G16" i="16"/>
  <c r="K15" i="16"/>
  <c r="G15" i="16"/>
  <c r="K14" i="16"/>
  <c r="G14" i="16"/>
  <c r="K13" i="16"/>
  <c r="G13" i="16"/>
  <c r="K12" i="16"/>
  <c r="G12" i="16"/>
  <c r="K11" i="16"/>
  <c r="G11" i="16"/>
  <c r="E11" i="16"/>
  <c r="K10" i="16"/>
  <c r="G10" i="16"/>
  <c r="E10" i="16"/>
  <c r="K9" i="16"/>
  <c r="I9" i="16"/>
  <c r="G9" i="16"/>
  <c r="E9" i="16"/>
  <c r="K8" i="16"/>
  <c r="I8" i="16"/>
  <c r="G8" i="16"/>
  <c r="E8" i="16"/>
  <c r="K7" i="16"/>
  <c r="I7" i="16"/>
  <c r="G7" i="16"/>
  <c r="E7" i="16"/>
  <c r="K6" i="16"/>
  <c r="I6" i="16"/>
  <c r="G6" i="16"/>
  <c r="G51" i="16"/>
  <c r="E6" i="16"/>
  <c r="K52" i="15"/>
  <c r="I52" i="15"/>
  <c r="G52" i="15"/>
  <c r="E52" i="15"/>
  <c r="K51" i="15"/>
  <c r="I51" i="15"/>
  <c r="G51" i="15"/>
  <c r="E51" i="15"/>
  <c r="K50" i="15"/>
  <c r="I50" i="15"/>
  <c r="G50" i="15"/>
  <c r="E50" i="15"/>
  <c r="K49" i="15"/>
  <c r="I49" i="15"/>
  <c r="G49" i="15"/>
  <c r="E49" i="15"/>
  <c r="K48" i="15"/>
  <c r="I48" i="15"/>
  <c r="G48" i="15"/>
  <c r="E48" i="15"/>
  <c r="K47" i="15"/>
  <c r="I47" i="15"/>
  <c r="G47" i="15"/>
  <c r="E47" i="15"/>
  <c r="K46" i="15"/>
  <c r="I46" i="15"/>
  <c r="G46" i="15"/>
  <c r="E46" i="15"/>
  <c r="K45" i="15"/>
  <c r="I45" i="15"/>
  <c r="G45" i="15"/>
  <c r="E45" i="15"/>
  <c r="K44" i="15"/>
  <c r="I44" i="15"/>
  <c r="G44" i="15"/>
  <c r="E44" i="15"/>
  <c r="K43" i="15"/>
  <c r="I43" i="15"/>
  <c r="G43" i="15"/>
  <c r="E43" i="15"/>
  <c r="K42" i="15"/>
  <c r="I42" i="15"/>
  <c r="G42" i="15"/>
  <c r="E42" i="15"/>
  <c r="K41" i="15"/>
  <c r="I41" i="15"/>
  <c r="G41" i="15"/>
  <c r="E41" i="15"/>
  <c r="K40" i="15"/>
  <c r="I40" i="15"/>
  <c r="G40" i="15"/>
  <c r="E40" i="15"/>
  <c r="K39" i="15"/>
  <c r="I39" i="15"/>
  <c r="G39" i="15"/>
  <c r="E39" i="15"/>
  <c r="K38" i="15"/>
  <c r="I38" i="15"/>
  <c r="G38" i="15"/>
  <c r="E38" i="15"/>
  <c r="K37" i="15"/>
  <c r="I37" i="15"/>
  <c r="G37" i="15"/>
  <c r="E37" i="15"/>
  <c r="K36" i="15"/>
  <c r="I36" i="15"/>
  <c r="G36" i="15"/>
  <c r="E36" i="15"/>
  <c r="K35" i="15"/>
  <c r="I35" i="15"/>
  <c r="G35" i="15"/>
  <c r="E35" i="15"/>
  <c r="K34" i="15"/>
  <c r="I34" i="15"/>
  <c r="G34" i="15"/>
  <c r="E34" i="15"/>
  <c r="K33" i="15"/>
  <c r="I33" i="15"/>
  <c r="G33" i="15"/>
  <c r="E33" i="15"/>
  <c r="K32" i="15"/>
  <c r="I32" i="15"/>
  <c r="G32" i="15"/>
  <c r="E32" i="15"/>
  <c r="K31" i="15"/>
  <c r="I31" i="15"/>
  <c r="G31" i="15"/>
  <c r="E31" i="15"/>
  <c r="K30" i="15"/>
  <c r="I30" i="15"/>
  <c r="G30" i="15"/>
  <c r="E30" i="15"/>
  <c r="K29" i="15"/>
  <c r="I29" i="15"/>
  <c r="G29" i="15"/>
  <c r="E29" i="15"/>
  <c r="K28" i="15"/>
  <c r="I28" i="15"/>
  <c r="G28" i="15"/>
  <c r="E28" i="15"/>
  <c r="K27" i="15"/>
  <c r="I27" i="15"/>
  <c r="G27" i="15"/>
  <c r="E27" i="15"/>
  <c r="K26" i="15"/>
  <c r="I26" i="15"/>
  <c r="G26" i="15"/>
  <c r="E26" i="15"/>
  <c r="K25" i="15"/>
  <c r="I25" i="15"/>
  <c r="G25" i="15"/>
  <c r="E25" i="15"/>
  <c r="K24" i="15"/>
  <c r="I24" i="15"/>
  <c r="G24" i="15"/>
  <c r="E24" i="15"/>
  <c r="K23" i="15"/>
  <c r="I23" i="15"/>
  <c r="G23" i="15"/>
  <c r="E23" i="15"/>
  <c r="K22" i="15"/>
  <c r="I22" i="15"/>
  <c r="G22" i="15"/>
  <c r="E22" i="15"/>
  <c r="K21" i="15"/>
  <c r="I21" i="15"/>
  <c r="G21" i="15"/>
  <c r="E21" i="15"/>
  <c r="K20" i="15"/>
  <c r="I20" i="15"/>
  <c r="G20" i="15"/>
  <c r="E20" i="15"/>
  <c r="K19" i="15"/>
  <c r="I19" i="15"/>
  <c r="G19" i="15"/>
  <c r="E19" i="15"/>
  <c r="K18" i="15"/>
  <c r="I18" i="15"/>
  <c r="G18" i="15"/>
  <c r="E18" i="15"/>
  <c r="K17" i="15"/>
  <c r="I17" i="15"/>
  <c r="G17" i="15"/>
  <c r="E17" i="15"/>
  <c r="K16" i="15"/>
  <c r="I16" i="15"/>
  <c r="G16" i="15"/>
  <c r="E16" i="15"/>
  <c r="K15" i="15"/>
  <c r="I15" i="15"/>
  <c r="G15" i="15"/>
  <c r="E15" i="15"/>
  <c r="K14" i="15"/>
  <c r="I14" i="15"/>
  <c r="G14" i="15"/>
  <c r="E14" i="15"/>
  <c r="K13" i="15"/>
  <c r="I13" i="15"/>
  <c r="G13" i="15"/>
  <c r="E13" i="15"/>
  <c r="K12" i="15"/>
  <c r="I12" i="15"/>
  <c r="G12" i="15"/>
  <c r="E12" i="15"/>
  <c r="K11" i="15"/>
  <c r="I11" i="15"/>
  <c r="G11" i="15"/>
  <c r="E11" i="15"/>
  <c r="K10" i="15"/>
  <c r="I10" i="15"/>
  <c r="G10" i="15"/>
  <c r="E10" i="15"/>
  <c r="K9" i="15"/>
  <c r="I9" i="15"/>
  <c r="G9" i="15"/>
  <c r="E9" i="15"/>
  <c r="K8" i="15"/>
  <c r="I8" i="15"/>
  <c r="G8" i="15"/>
  <c r="E8" i="15"/>
  <c r="K7" i="15"/>
  <c r="I7" i="15"/>
  <c r="G7" i="15"/>
  <c r="E7" i="15"/>
  <c r="K6" i="15"/>
  <c r="I6" i="15"/>
  <c r="G6" i="15"/>
  <c r="E6" i="15"/>
  <c r="F53" i="14"/>
  <c r="K52" i="14"/>
  <c r="I52" i="14"/>
  <c r="G52" i="14"/>
  <c r="F52" i="14"/>
  <c r="E52" i="14"/>
  <c r="K51" i="14"/>
  <c r="I51" i="14"/>
  <c r="G51" i="14"/>
  <c r="F51" i="14"/>
  <c r="E51" i="14"/>
  <c r="K50" i="14"/>
  <c r="I50" i="14"/>
  <c r="G50" i="14"/>
  <c r="F50" i="14"/>
  <c r="E50" i="14"/>
  <c r="K49" i="14"/>
  <c r="I49" i="14"/>
  <c r="G49" i="14"/>
  <c r="F49" i="14"/>
  <c r="E49" i="14"/>
  <c r="K48" i="14"/>
  <c r="I48" i="14"/>
  <c r="G48" i="14"/>
  <c r="F48" i="14"/>
  <c r="E48" i="14"/>
  <c r="K47" i="14"/>
  <c r="I47" i="14"/>
  <c r="G47" i="14"/>
  <c r="F47" i="14"/>
  <c r="E47" i="14"/>
  <c r="K46" i="14"/>
  <c r="I46" i="14"/>
  <c r="G46" i="14"/>
  <c r="F46" i="14"/>
  <c r="E46" i="14"/>
  <c r="K45" i="14"/>
  <c r="I45" i="14"/>
  <c r="G45" i="14"/>
  <c r="F45" i="14"/>
  <c r="E45" i="14"/>
  <c r="K44" i="14"/>
  <c r="I44" i="14"/>
  <c r="G44" i="14"/>
  <c r="F44" i="14"/>
  <c r="E44" i="14"/>
  <c r="K43" i="14"/>
  <c r="I43" i="14"/>
  <c r="G43" i="14"/>
  <c r="F43" i="14"/>
  <c r="E43" i="14"/>
  <c r="K42" i="14"/>
  <c r="I42" i="14"/>
  <c r="G42" i="14"/>
  <c r="F42" i="14"/>
  <c r="E42" i="14"/>
  <c r="K41" i="14"/>
  <c r="I41" i="14"/>
  <c r="G41" i="14"/>
  <c r="F41" i="14"/>
  <c r="E41" i="14"/>
  <c r="K40" i="14"/>
  <c r="I40" i="14"/>
  <c r="G40" i="14"/>
  <c r="F40" i="14"/>
  <c r="E40" i="14"/>
  <c r="K39" i="14"/>
  <c r="I39" i="14"/>
  <c r="G39" i="14"/>
  <c r="F39" i="14"/>
  <c r="E39" i="14"/>
  <c r="K38" i="14"/>
  <c r="I38" i="14"/>
  <c r="G38" i="14"/>
  <c r="F38" i="14"/>
  <c r="E38" i="14"/>
  <c r="K37" i="14"/>
  <c r="I37" i="14"/>
  <c r="G37" i="14"/>
  <c r="F37" i="14"/>
  <c r="E37" i="14"/>
  <c r="K36" i="14"/>
  <c r="I36" i="14"/>
  <c r="G36" i="14"/>
  <c r="F36" i="14"/>
  <c r="E36" i="14"/>
  <c r="K35" i="14"/>
  <c r="I35" i="14"/>
  <c r="G35" i="14"/>
  <c r="F35" i="14"/>
  <c r="E35" i="14"/>
  <c r="K34" i="14"/>
  <c r="I34" i="14"/>
  <c r="G34" i="14"/>
  <c r="F34" i="14"/>
  <c r="E34" i="14"/>
  <c r="K33" i="14"/>
  <c r="I33" i="14"/>
  <c r="G33" i="14"/>
  <c r="F33" i="14"/>
  <c r="E33" i="14"/>
  <c r="K32" i="14"/>
  <c r="I32" i="14"/>
  <c r="G32" i="14"/>
  <c r="F32" i="14"/>
  <c r="E32" i="14"/>
  <c r="K31" i="14"/>
  <c r="I31" i="14"/>
  <c r="G31" i="14"/>
  <c r="F31" i="14"/>
  <c r="E31" i="14"/>
  <c r="K30" i="14"/>
  <c r="I30" i="14"/>
  <c r="G30" i="14"/>
  <c r="F30" i="14"/>
  <c r="E30" i="14"/>
  <c r="K29" i="14"/>
  <c r="I29" i="14"/>
  <c r="G29" i="14"/>
  <c r="F29" i="14"/>
  <c r="E29" i="14"/>
  <c r="K28" i="14"/>
  <c r="I28" i="14"/>
  <c r="G28" i="14"/>
  <c r="F28" i="14"/>
  <c r="E28" i="14"/>
  <c r="K27" i="14"/>
  <c r="I27" i="14"/>
  <c r="G27" i="14"/>
  <c r="F27" i="14"/>
  <c r="E27" i="14"/>
  <c r="K26" i="14"/>
  <c r="I26" i="14"/>
  <c r="G26" i="14"/>
  <c r="F26" i="14"/>
  <c r="E26" i="14"/>
  <c r="K25" i="14"/>
  <c r="I25" i="14"/>
  <c r="G25" i="14"/>
  <c r="F25" i="14"/>
  <c r="E25" i="14"/>
  <c r="K24" i="14"/>
  <c r="I24" i="14"/>
  <c r="G24" i="14"/>
  <c r="F24" i="14"/>
  <c r="E24" i="14"/>
  <c r="K23" i="14"/>
  <c r="I23" i="14"/>
  <c r="G23" i="14"/>
  <c r="F23" i="14"/>
  <c r="E23" i="14"/>
  <c r="K22" i="14"/>
  <c r="I22" i="14"/>
  <c r="G22" i="14"/>
  <c r="F22" i="14"/>
  <c r="E22" i="14"/>
  <c r="K21" i="14"/>
  <c r="I21" i="14"/>
  <c r="G21" i="14"/>
  <c r="F21" i="14"/>
  <c r="E21" i="14"/>
  <c r="K20" i="14"/>
  <c r="I20" i="14"/>
  <c r="G20" i="14"/>
  <c r="F20" i="14"/>
  <c r="E20" i="14"/>
  <c r="K19" i="14"/>
  <c r="I19" i="14"/>
  <c r="G19" i="14"/>
  <c r="F19" i="14"/>
  <c r="E19" i="14"/>
  <c r="K18" i="14"/>
  <c r="I18" i="14"/>
  <c r="G18" i="14"/>
  <c r="F18" i="14"/>
  <c r="E18" i="14"/>
  <c r="K17" i="14"/>
  <c r="I17" i="14"/>
  <c r="G17" i="14"/>
  <c r="F17" i="14"/>
  <c r="E17" i="14"/>
  <c r="K16" i="14"/>
  <c r="I16" i="14"/>
  <c r="G16" i="14"/>
  <c r="F16" i="14"/>
  <c r="E16" i="14"/>
  <c r="K15" i="14"/>
  <c r="I15" i="14"/>
  <c r="G15" i="14"/>
  <c r="F15" i="14"/>
  <c r="E15" i="14"/>
  <c r="K14" i="14"/>
  <c r="I14" i="14"/>
  <c r="G14" i="14"/>
  <c r="F14" i="14"/>
  <c r="E14" i="14"/>
  <c r="K13" i="14"/>
  <c r="I13" i="14"/>
  <c r="G13" i="14"/>
  <c r="F13" i="14"/>
  <c r="E13" i="14"/>
  <c r="K12" i="14"/>
  <c r="I12" i="14"/>
  <c r="G12" i="14"/>
  <c r="F12" i="14"/>
  <c r="E12" i="14"/>
  <c r="K11" i="14"/>
  <c r="I11" i="14"/>
  <c r="G11" i="14"/>
  <c r="F11" i="14"/>
  <c r="E11" i="14"/>
  <c r="K10" i="14"/>
  <c r="I10" i="14"/>
  <c r="G10" i="14"/>
  <c r="F10" i="14"/>
  <c r="E10" i="14"/>
  <c r="K9" i="14"/>
  <c r="I9" i="14"/>
  <c r="G9" i="14"/>
  <c r="F9" i="14"/>
  <c r="E9" i="14"/>
  <c r="K8" i="14"/>
  <c r="I8" i="14"/>
  <c r="G8" i="14"/>
  <c r="F8" i="14"/>
  <c r="E8" i="14"/>
  <c r="K7" i="14"/>
  <c r="I7" i="14"/>
  <c r="G7" i="14"/>
  <c r="F7" i="14"/>
  <c r="E7" i="14"/>
  <c r="K6" i="14"/>
  <c r="I6" i="14"/>
  <c r="G6" i="14"/>
  <c r="F6" i="14"/>
  <c r="E6" i="14"/>
  <c r="F53" i="13"/>
  <c r="K52" i="13"/>
  <c r="I52" i="13"/>
  <c r="G52" i="13"/>
  <c r="F52" i="13"/>
  <c r="E52" i="13"/>
  <c r="K51" i="13"/>
  <c r="F51" i="13"/>
  <c r="K50" i="13"/>
  <c r="F50" i="13"/>
  <c r="K49" i="13"/>
  <c r="F49" i="13"/>
  <c r="K48" i="13"/>
  <c r="F48" i="13"/>
  <c r="K47" i="13"/>
  <c r="F47" i="13"/>
  <c r="K46" i="13"/>
  <c r="F46" i="13"/>
  <c r="K45" i="13"/>
  <c r="F45" i="13"/>
  <c r="K44" i="13"/>
  <c r="F44" i="13"/>
  <c r="K43" i="13"/>
  <c r="F43" i="13"/>
  <c r="K42" i="13"/>
  <c r="F42" i="13"/>
  <c r="K41" i="13"/>
  <c r="F41" i="13"/>
  <c r="K40" i="13"/>
  <c r="F40" i="13"/>
  <c r="K39" i="13"/>
  <c r="F39" i="13"/>
  <c r="K38" i="13"/>
  <c r="F38" i="13"/>
  <c r="K37" i="13"/>
  <c r="F37" i="13"/>
  <c r="K36" i="13"/>
  <c r="F36" i="13"/>
  <c r="K35" i="13"/>
  <c r="I35" i="13"/>
  <c r="E35" i="13"/>
  <c r="F35" i="13"/>
  <c r="G35" i="13" s="1"/>
  <c r="K34" i="13"/>
  <c r="F34" i="13"/>
  <c r="K33" i="13"/>
  <c r="F33" i="13"/>
  <c r="K32" i="13"/>
  <c r="F32" i="13"/>
  <c r="K31" i="13"/>
  <c r="I31" i="13"/>
  <c r="F31" i="13"/>
  <c r="K30" i="13"/>
  <c r="F30" i="13"/>
  <c r="K29" i="13"/>
  <c r="F29" i="13"/>
  <c r="K28" i="13"/>
  <c r="F28" i="13"/>
  <c r="K27" i="13"/>
  <c r="F27" i="13"/>
  <c r="K26" i="13"/>
  <c r="F26" i="13"/>
  <c r="K25" i="13"/>
  <c r="F25" i="13"/>
  <c r="K24" i="13"/>
  <c r="F24" i="13"/>
  <c r="K23" i="13"/>
  <c r="F23" i="13"/>
  <c r="K22" i="13"/>
  <c r="F22" i="13"/>
  <c r="K21" i="13"/>
  <c r="F21" i="13"/>
  <c r="K20" i="13"/>
  <c r="F20" i="13"/>
  <c r="K19" i="13"/>
  <c r="F19" i="13"/>
  <c r="K18" i="13"/>
  <c r="F18" i="13"/>
  <c r="K17" i="13"/>
  <c r="F17" i="13"/>
  <c r="K16" i="13"/>
  <c r="F16" i="13"/>
  <c r="K15" i="13"/>
  <c r="I15" i="13"/>
  <c r="F15" i="13"/>
  <c r="K14" i="13"/>
  <c r="F14" i="13"/>
  <c r="K13" i="13"/>
  <c r="F13" i="13"/>
  <c r="K12" i="13"/>
  <c r="F12" i="13"/>
  <c r="K11" i="13"/>
  <c r="F11" i="13"/>
  <c r="K10" i="13"/>
  <c r="F10" i="13"/>
  <c r="K9" i="13"/>
  <c r="F9" i="13"/>
  <c r="K8" i="13"/>
  <c r="F8" i="13"/>
  <c r="K7" i="13"/>
  <c r="I7" i="13"/>
  <c r="K6" i="13"/>
  <c r="F6" i="13"/>
  <c r="H53" i="12"/>
  <c r="G52" i="12"/>
  <c r="G50" i="12"/>
  <c r="J50" i="12"/>
  <c r="G49" i="12"/>
  <c r="J49" i="12"/>
  <c r="G48" i="12"/>
  <c r="H47" i="12"/>
  <c r="G46" i="12"/>
  <c r="J46" i="12"/>
  <c r="G45" i="12"/>
  <c r="J45" i="12"/>
  <c r="G44" i="12"/>
  <c r="E48" i="12"/>
  <c r="G42" i="12"/>
  <c r="J42" i="12"/>
  <c r="G41" i="12"/>
  <c r="J41" i="12"/>
  <c r="G40" i="12"/>
  <c r="J40" i="12"/>
  <c r="G39" i="12"/>
  <c r="J39" i="12"/>
  <c r="G38" i="12"/>
  <c r="J38" i="12"/>
  <c r="G37" i="12"/>
  <c r="J37" i="12"/>
  <c r="G36" i="12"/>
  <c r="J36" i="12"/>
  <c r="G35" i="12"/>
  <c r="J35" i="12"/>
  <c r="G34" i="12"/>
  <c r="J34" i="12"/>
  <c r="G33" i="12"/>
  <c r="J33" i="12"/>
  <c r="G32" i="12"/>
  <c r="J32" i="12"/>
  <c r="G31" i="12"/>
  <c r="J31" i="12"/>
  <c r="G30" i="12"/>
  <c r="J30" i="12"/>
  <c r="G29" i="12"/>
  <c r="J29" i="12"/>
  <c r="G28" i="12"/>
  <c r="J28" i="12"/>
  <c r="G27" i="12"/>
  <c r="J27" i="12"/>
  <c r="G26" i="12"/>
  <c r="J26" i="12"/>
  <c r="G25" i="12"/>
  <c r="J25" i="12"/>
  <c r="G24" i="12"/>
  <c r="J24" i="12"/>
  <c r="G23" i="12"/>
  <c r="J23" i="12"/>
  <c r="G22" i="12"/>
  <c r="J22" i="12"/>
  <c r="G21" i="12"/>
  <c r="J21" i="12"/>
  <c r="G20" i="12"/>
  <c r="E20" i="12"/>
  <c r="J20" i="12"/>
  <c r="G19" i="12"/>
  <c r="E19" i="12"/>
  <c r="J19" i="12"/>
  <c r="G18" i="12"/>
  <c r="E18" i="12"/>
  <c r="J18" i="12"/>
  <c r="G17" i="12"/>
  <c r="E17" i="12"/>
  <c r="J17" i="12"/>
  <c r="G16" i="12"/>
  <c r="E16" i="12"/>
  <c r="J16" i="12"/>
  <c r="G15" i="12"/>
  <c r="E15" i="12"/>
  <c r="J15" i="12"/>
  <c r="G14" i="12"/>
  <c r="E14" i="12"/>
  <c r="J14" i="12"/>
  <c r="G13" i="12"/>
  <c r="E13" i="12"/>
  <c r="J13" i="12"/>
  <c r="G12" i="12"/>
  <c r="E12" i="12"/>
  <c r="J12" i="12"/>
  <c r="G11" i="12"/>
  <c r="E11" i="12"/>
  <c r="J11" i="12"/>
  <c r="G10" i="12"/>
  <c r="E10" i="12"/>
  <c r="J10" i="12"/>
  <c r="G9" i="12"/>
  <c r="E9" i="12"/>
  <c r="J9" i="12"/>
  <c r="G8" i="12"/>
  <c r="E8" i="12"/>
  <c r="J8" i="12"/>
  <c r="G7" i="12"/>
  <c r="E7" i="12"/>
  <c r="J7" i="12"/>
  <c r="G6" i="12"/>
  <c r="G51" i="12"/>
  <c r="E6" i="12"/>
  <c r="J6" i="12"/>
  <c r="J53" i="12"/>
  <c r="K52" i="11"/>
  <c r="I52" i="11"/>
  <c r="G52" i="11"/>
  <c r="E52" i="11"/>
  <c r="K51" i="11"/>
  <c r="I51" i="11"/>
  <c r="G51" i="11"/>
  <c r="E51" i="11"/>
  <c r="K50" i="11"/>
  <c r="I50" i="11"/>
  <c r="G50" i="11"/>
  <c r="E50" i="11"/>
  <c r="K49" i="11"/>
  <c r="I49" i="11"/>
  <c r="G49" i="11"/>
  <c r="E49" i="11"/>
  <c r="K48" i="11"/>
  <c r="I48" i="11"/>
  <c r="G48" i="11"/>
  <c r="E48" i="11"/>
  <c r="K47" i="11"/>
  <c r="I47" i="11"/>
  <c r="G47" i="11"/>
  <c r="E47" i="11"/>
  <c r="K46" i="11"/>
  <c r="I46" i="11"/>
  <c r="G46" i="11"/>
  <c r="E46" i="11"/>
  <c r="K45" i="11"/>
  <c r="I45" i="11"/>
  <c r="G45" i="11"/>
  <c r="E45" i="11"/>
  <c r="K44" i="11"/>
  <c r="I44" i="11"/>
  <c r="G44" i="11"/>
  <c r="E44" i="11"/>
  <c r="K43" i="11"/>
  <c r="I43" i="11"/>
  <c r="G43" i="11"/>
  <c r="E43" i="11"/>
  <c r="K42" i="11"/>
  <c r="I42" i="11"/>
  <c r="G42" i="11"/>
  <c r="E42" i="11"/>
  <c r="K41" i="11"/>
  <c r="I41" i="11"/>
  <c r="G41" i="11"/>
  <c r="E41" i="11"/>
  <c r="K40" i="11"/>
  <c r="I40" i="11"/>
  <c r="G40" i="11"/>
  <c r="E40" i="11"/>
  <c r="K39" i="11"/>
  <c r="I39" i="11"/>
  <c r="G39" i="11"/>
  <c r="E39" i="11"/>
  <c r="K38" i="11"/>
  <c r="I38" i="11"/>
  <c r="G38" i="11"/>
  <c r="E38" i="11"/>
  <c r="K37" i="11"/>
  <c r="I37" i="11"/>
  <c r="G37" i="11"/>
  <c r="E37" i="11"/>
  <c r="K36" i="11"/>
  <c r="I36" i="11"/>
  <c r="G36" i="11"/>
  <c r="E36" i="11"/>
  <c r="K35" i="11"/>
  <c r="I35" i="11"/>
  <c r="G35" i="11"/>
  <c r="E35" i="11"/>
  <c r="K34" i="11"/>
  <c r="I34" i="11"/>
  <c r="G34" i="11"/>
  <c r="E34" i="11"/>
  <c r="K33" i="11"/>
  <c r="I33" i="11"/>
  <c r="G33" i="11"/>
  <c r="E33" i="11"/>
  <c r="K32" i="11"/>
  <c r="I32" i="11"/>
  <c r="G32" i="11"/>
  <c r="E32" i="11"/>
  <c r="K31" i="11"/>
  <c r="I31" i="11"/>
  <c r="G31" i="11"/>
  <c r="E31" i="11"/>
  <c r="K30" i="11"/>
  <c r="I30" i="11"/>
  <c r="G30" i="11"/>
  <c r="E30" i="11"/>
  <c r="K29" i="11"/>
  <c r="I29" i="11"/>
  <c r="G29" i="11"/>
  <c r="E29" i="11"/>
  <c r="K28" i="11"/>
  <c r="I28" i="11"/>
  <c r="G28" i="11"/>
  <c r="E28" i="11"/>
  <c r="K27" i="11"/>
  <c r="I27" i="11"/>
  <c r="G27" i="11"/>
  <c r="E27" i="11"/>
  <c r="K26" i="11"/>
  <c r="I26" i="11"/>
  <c r="G26" i="11"/>
  <c r="E26" i="11"/>
  <c r="K25" i="11"/>
  <c r="I25" i="11"/>
  <c r="G25" i="11"/>
  <c r="E25" i="11"/>
  <c r="K24" i="11"/>
  <c r="I24" i="11"/>
  <c r="G24" i="11"/>
  <c r="E24" i="11"/>
  <c r="K23" i="11"/>
  <c r="I23" i="11"/>
  <c r="G23" i="11"/>
  <c r="E23" i="11"/>
  <c r="K22" i="11"/>
  <c r="I22" i="11"/>
  <c r="G22" i="11"/>
  <c r="E22" i="11"/>
  <c r="K21" i="11"/>
  <c r="I21" i="11"/>
  <c r="G21" i="11"/>
  <c r="E21" i="11"/>
  <c r="K20" i="11"/>
  <c r="I20" i="11"/>
  <c r="G20" i="11"/>
  <c r="E20" i="11"/>
  <c r="K19" i="11"/>
  <c r="I19" i="11"/>
  <c r="G19" i="11"/>
  <c r="E19" i="11"/>
  <c r="K18" i="11"/>
  <c r="I18" i="11"/>
  <c r="G18" i="11"/>
  <c r="E18" i="11"/>
  <c r="K17" i="11"/>
  <c r="I17" i="11"/>
  <c r="G17" i="11"/>
  <c r="E17" i="11"/>
  <c r="K16" i="11"/>
  <c r="I16" i="11"/>
  <c r="G16" i="11"/>
  <c r="E16" i="11"/>
  <c r="K15" i="11"/>
  <c r="I15" i="11"/>
  <c r="G15" i="11"/>
  <c r="E15" i="11"/>
  <c r="K14" i="11"/>
  <c r="I14" i="11"/>
  <c r="G14" i="11"/>
  <c r="E14" i="11"/>
  <c r="K13" i="11"/>
  <c r="I13" i="11"/>
  <c r="G13" i="11"/>
  <c r="E13" i="11"/>
  <c r="K12" i="11"/>
  <c r="I12" i="11"/>
  <c r="G12" i="11"/>
  <c r="E12" i="11"/>
  <c r="K11" i="11"/>
  <c r="I11" i="11"/>
  <c r="G11" i="11"/>
  <c r="E11" i="11"/>
  <c r="K10" i="11"/>
  <c r="I10" i="11"/>
  <c r="G10" i="11"/>
  <c r="E10" i="11"/>
  <c r="K9" i="11"/>
  <c r="I9" i="11"/>
  <c r="G9" i="11"/>
  <c r="E9" i="11"/>
  <c r="K8" i="11"/>
  <c r="I8" i="11"/>
  <c r="G8" i="11"/>
  <c r="E8" i="11"/>
  <c r="K7" i="11"/>
  <c r="I7" i="11"/>
  <c r="G7" i="11"/>
  <c r="E7" i="11"/>
  <c r="K6" i="11"/>
  <c r="I6" i="11"/>
  <c r="G6" i="11"/>
  <c r="E6" i="11"/>
  <c r="K52" i="10"/>
  <c r="I52" i="10"/>
  <c r="G52" i="10"/>
  <c r="E52" i="10"/>
  <c r="K51" i="10"/>
  <c r="I51" i="10"/>
  <c r="G51" i="10"/>
  <c r="E51" i="10"/>
  <c r="K50" i="10"/>
  <c r="I50" i="10"/>
  <c r="G50" i="10"/>
  <c r="E50" i="10"/>
  <c r="K49" i="10"/>
  <c r="I49" i="10"/>
  <c r="G49" i="10"/>
  <c r="E49" i="10"/>
  <c r="K48" i="10"/>
  <c r="I48" i="10"/>
  <c r="G48" i="10"/>
  <c r="E48" i="10"/>
  <c r="K47" i="10"/>
  <c r="I47" i="10"/>
  <c r="G47" i="10"/>
  <c r="E47" i="10"/>
  <c r="K46" i="10"/>
  <c r="I46" i="10"/>
  <c r="G46" i="10"/>
  <c r="E46" i="10"/>
  <c r="K45" i="10"/>
  <c r="I45" i="10"/>
  <c r="G45" i="10"/>
  <c r="E45" i="10"/>
  <c r="K44" i="10"/>
  <c r="I44" i="10"/>
  <c r="G44" i="10"/>
  <c r="E44" i="10"/>
  <c r="K43" i="10"/>
  <c r="I43" i="10"/>
  <c r="G43" i="10"/>
  <c r="E43" i="10"/>
  <c r="K42" i="10"/>
  <c r="I42" i="10"/>
  <c r="G42" i="10"/>
  <c r="E42" i="10"/>
  <c r="K41" i="10"/>
  <c r="I41" i="10"/>
  <c r="G41" i="10"/>
  <c r="E41" i="10"/>
  <c r="K40" i="10"/>
  <c r="I40" i="10"/>
  <c r="G40" i="10"/>
  <c r="E40" i="10"/>
  <c r="K39" i="10"/>
  <c r="I39" i="10"/>
  <c r="G39" i="10"/>
  <c r="E39" i="10"/>
  <c r="K38" i="10"/>
  <c r="I38" i="10"/>
  <c r="G38" i="10"/>
  <c r="E38" i="10"/>
  <c r="K37" i="10"/>
  <c r="I37" i="10"/>
  <c r="G37" i="10"/>
  <c r="E37" i="10"/>
  <c r="K36" i="10"/>
  <c r="I36" i="10"/>
  <c r="G36" i="10"/>
  <c r="E36" i="10"/>
  <c r="K35" i="10"/>
  <c r="I35" i="10"/>
  <c r="G35" i="10"/>
  <c r="E35" i="10"/>
  <c r="K34" i="10"/>
  <c r="I34" i="10"/>
  <c r="G34" i="10"/>
  <c r="E34" i="10"/>
  <c r="K33" i="10"/>
  <c r="I33" i="10"/>
  <c r="G33" i="10"/>
  <c r="E33" i="10"/>
  <c r="K32" i="10"/>
  <c r="I32" i="10"/>
  <c r="G32" i="10"/>
  <c r="E32" i="10"/>
  <c r="K31" i="10"/>
  <c r="I31" i="10"/>
  <c r="G31" i="10"/>
  <c r="E31" i="10"/>
  <c r="K30" i="10"/>
  <c r="I30" i="10"/>
  <c r="G30" i="10"/>
  <c r="E30" i="10"/>
  <c r="K29" i="10"/>
  <c r="I29" i="10"/>
  <c r="G29" i="10"/>
  <c r="E29" i="10"/>
  <c r="K28" i="10"/>
  <c r="I28" i="10"/>
  <c r="G28" i="10"/>
  <c r="E28" i="10"/>
  <c r="K27" i="10"/>
  <c r="I27" i="10"/>
  <c r="G27" i="10"/>
  <c r="E27" i="10"/>
  <c r="K26" i="10"/>
  <c r="I26" i="10"/>
  <c r="G26" i="10"/>
  <c r="E26" i="10"/>
  <c r="K25" i="10"/>
  <c r="I25" i="10"/>
  <c r="G25" i="10"/>
  <c r="E25" i="10"/>
  <c r="K24" i="10"/>
  <c r="I24" i="10"/>
  <c r="G24" i="10"/>
  <c r="E24" i="10"/>
  <c r="K23" i="10"/>
  <c r="I23" i="10"/>
  <c r="G23" i="10"/>
  <c r="E23" i="10"/>
  <c r="K22" i="10"/>
  <c r="I22" i="10"/>
  <c r="G22" i="10"/>
  <c r="E22" i="10"/>
  <c r="K21" i="10"/>
  <c r="I21" i="10"/>
  <c r="G21" i="10"/>
  <c r="E21" i="10"/>
  <c r="K20" i="10"/>
  <c r="I20" i="10"/>
  <c r="G20" i="10"/>
  <c r="E20" i="10"/>
  <c r="K19" i="10"/>
  <c r="I19" i="10"/>
  <c r="G19" i="10"/>
  <c r="E19" i="10"/>
  <c r="K18" i="10"/>
  <c r="I18" i="10"/>
  <c r="G18" i="10"/>
  <c r="E18" i="10"/>
  <c r="K17" i="10"/>
  <c r="I17" i="10"/>
  <c r="G17" i="10"/>
  <c r="E17" i="10"/>
  <c r="K16" i="10"/>
  <c r="I16" i="10"/>
  <c r="G16" i="10"/>
  <c r="E16" i="10"/>
  <c r="K15" i="10"/>
  <c r="I15" i="10"/>
  <c r="G15" i="10"/>
  <c r="E15" i="10"/>
  <c r="K14" i="10"/>
  <c r="I14" i="10"/>
  <c r="G14" i="10"/>
  <c r="E14" i="10"/>
  <c r="K13" i="10"/>
  <c r="I13" i="10"/>
  <c r="G13" i="10"/>
  <c r="E13" i="10"/>
  <c r="K12" i="10"/>
  <c r="I12" i="10"/>
  <c r="G12" i="10"/>
  <c r="E12" i="10"/>
  <c r="K11" i="10"/>
  <c r="I11" i="10"/>
  <c r="G11" i="10"/>
  <c r="E11" i="10"/>
  <c r="K10" i="10"/>
  <c r="I10" i="10"/>
  <c r="G10" i="10"/>
  <c r="E10" i="10"/>
  <c r="K9" i="10"/>
  <c r="I9" i="10"/>
  <c r="G9" i="10"/>
  <c r="E9" i="10"/>
  <c r="K8" i="10"/>
  <c r="I8" i="10"/>
  <c r="G8" i="10"/>
  <c r="E8" i="10"/>
  <c r="K7" i="10"/>
  <c r="I7" i="10"/>
  <c r="G7" i="10"/>
  <c r="E7" i="10"/>
  <c r="K6" i="10"/>
  <c r="I6" i="10"/>
  <c r="G6" i="10"/>
  <c r="E6" i="10"/>
  <c r="K52" i="9"/>
  <c r="I52" i="9"/>
  <c r="G52" i="9"/>
  <c r="E52" i="9"/>
  <c r="K51" i="9"/>
  <c r="I51" i="9"/>
  <c r="G51" i="9"/>
  <c r="E51" i="9"/>
  <c r="K50" i="9"/>
  <c r="I50" i="9"/>
  <c r="G50" i="9"/>
  <c r="E50" i="9"/>
  <c r="K49" i="9"/>
  <c r="I49" i="9"/>
  <c r="G49" i="9"/>
  <c r="E49" i="9"/>
  <c r="K48" i="9"/>
  <c r="I48" i="9"/>
  <c r="G48" i="9"/>
  <c r="E48" i="9"/>
  <c r="K47" i="9"/>
  <c r="I47" i="9"/>
  <c r="G47" i="9"/>
  <c r="E47" i="9"/>
  <c r="K46" i="9"/>
  <c r="I46" i="9"/>
  <c r="G46" i="9"/>
  <c r="E46" i="9"/>
  <c r="K45" i="9"/>
  <c r="I45" i="9"/>
  <c r="G45" i="9"/>
  <c r="E45" i="9"/>
  <c r="K44" i="9"/>
  <c r="I44" i="9"/>
  <c r="G44" i="9"/>
  <c r="E44" i="9"/>
  <c r="K43" i="9"/>
  <c r="I43" i="9"/>
  <c r="G43" i="9"/>
  <c r="E43" i="9"/>
  <c r="K42" i="9"/>
  <c r="I42" i="9"/>
  <c r="G42" i="9"/>
  <c r="E42" i="9"/>
  <c r="K41" i="9"/>
  <c r="I41" i="9"/>
  <c r="G41" i="9"/>
  <c r="E41" i="9"/>
  <c r="K40" i="9"/>
  <c r="I40" i="9"/>
  <c r="G40" i="9"/>
  <c r="E40" i="9"/>
  <c r="K39" i="9"/>
  <c r="I39" i="9"/>
  <c r="G39" i="9"/>
  <c r="E39" i="9"/>
  <c r="K38" i="9"/>
  <c r="I38" i="9"/>
  <c r="G38" i="9"/>
  <c r="E38" i="9"/>
  <c r="K37" i="9"/>
  <c r="I37" i="9"/>
  <c r="G37" i="9"/>
  <c r="E37" i="9"/>
  <c r="K36" i="9"/>
  <c r="I36" i="9"/>
  <c r="G36" i="9"/>
  <c r="E36" i="9"/>
  <c r="K35" i="9"/>
  <c r="I35" i="9"/>
  <c r="G35" i="9"/>
  <c r="E35" i="9"/>
  <c r="K34" i="9"/>
  <c r="I34" i="9"/>
  <c r="G34" i="9"/>
  <c r="E34" i="9"/>
  <c r="K33" i="9"/>
  <c r="I33" i="9"/>
  <c r="G33" i="9"/>
  <c r="E33" i="9"/>
  <c r="K32" i="9"/>
  <c r="I32" i="9"/>
  <c r="G32" i="9"/>
  <c r="E32" i="9"/>
  <c r="K31" i="9"/>
  <c r="I31" i="9"/>
  <c r="G31" i="9"/>
  <c r="E31" i="9"/>
  <c r="K30" i="9"/>
  <c r="I30" i="9"/>
  <c r="G30" i="9"/>
  <c r="E30" i="9"/>
  <c r="K29" i="9"/>
  <c r="I29" i="9"/>
  <c r="G29" i="9"/>
  <c r="E29" i="9"/>
  <c r="K28" i="9"/>
  <c r="I28" i="9"/>
  <c r="G28" i="9"/>
  <c r="E28" i="9"/>
  <c r="K27" i="9"/>
  <c r="I27" i="9"/>
  <c r="G27" i="9"/>
  <c r="E27" i="9"/>
  <c r="K26" i="9"/>
  <c r="I26" i="9"/>
  <c r="G26" i="9"/>
  <c r="E26" i="9"/>
  <c r="K25" i="9"/>
  <c r="I25" i="9"/>
  <c r="G25" i="9"/>
  <c r="E25" i="9"/>
  <c r="K24" i="9"/>
  <c r="I24" i="9"/>
  <c r="G24" i="9"/>
  <c r="E24" i="9"/>
  <c r="K23" i="9"/>
  <c r="I23" i="9"/>
  <c r="G23" i="9"/>
  <c r="E23" i="9"/>
  <c r="K22" i="9"/>
  <c r="I22" i="9"/>
  <c r="G22" i="9"/>
  <c r="E22" i="9"/>
  <c r="K21" i="9"/>
  <c r="I21" i="9"/>
  <c r="G21" i="9"/>
  <c r="E21" i="9"/>
  <c r="K20" i="9"/>
  <c r="I20" i="9"/>
  <c r="G20" i="9"/>
  <c r="E20" i="9"/>
  <c r="K19" i="9"/>
  <c r="I19" i="9"/>
  <c r="G19" i="9"/>
  <c r="E19" i="9"/>
  <c r="K18" i="9"/>
  <c r="I18" i="9"/>
  <c r="G18" i="9"/>
  <c r="E18" i="9"/>
  <c r="K17" i="9"/>
  <c r="I17" i="9"/>
  <c r="G17" i="9"/>
  <c r="E17" i="9"/>
  <c r="K16" i="9"/>
  <c r="I16" i="9"/>
  <c r="G16" i="9"/>
  <c r="E16" i="9"/>
  <c r="K15" i="9"/>
  <c r="I15" i="9"/>
  <c r="G15" i="9"/>
  <c r="E15" i="9"/>
  <c r="K14" i="9"/>
  <c r="I14" i="9"/>
  <c r="G14" i="9"/>
  <c r="E14" i="9"/>
  <c r="K13" i="9"/>
  <c r="I13" i="9"/>
  <c r="G13" i="9"/>
  <c r="E13" i="9"/>
  <c r="K12" i="9"/>
  <c r="I12" i="9"/>
  <c r="G12" i="9"/>
  <c r="E12" i="9"/>
  <c r="K11" i="9"/>
  <c r="I11" i="9"/>
  <c r="G11" i="9"/>
  <c r="E11" i="9"/>
  <c r="K10" i="9"/>
  <c r="I10" i="9"/>
  <c r="G10" i="9"/>
  <c r="E10" i="9"/>
  <c r="K9" i="9"/>
  <c r="I9" i="9"/>
  <c r="G9" i="9"/>
  <c r="E9" i="9"/>
  <c r="K8" i="9"/>
  <c r="I8" i="9"/>
  <c r="G8" i="9"/>
  <c r="E8" i="9"/>
  <c r="K7" i="9"/>
  <c r="I7" i="9"/>
  <c r="G7" i="9"/>
  <c r="E7" i="9"/>
  <c r="K6" i="9"/>
  <c r="I6" i="9"/>
  <c r="G6" i="9"/>
  <c r="E6" i="9"/>
  <c r="K52" i="8"/>
  <c r="I52" i="8"/>
  <c r="G52" i="8"/>
  <c r="E52" i="8"/>
  <c r="K51" i="8"/>
  <c r="I51" i="8"/>
  <c r="G51" i="8"/>
  <c r="E51" i="8"/>
  <c r="K50" i="8"/>
  <c r="I50" i="8"/>
  <c r="G50" i="8"/>
  <c r="E50" i="8"/>
  <c r="K49" i="8"/>
  <c r="I49" i="8"/>
  <c r="G49" i="8"/>
  <c r="E49" i="8"/>
  <c r="K48" i="8"/>
  <c r="I48" i="8"/>
  <c r="G48" i="8"/>
  <c r="E48" i="8"/>
  <c r="K47" i="8"/>
  <c r="I47" i="8"/>
  <c r="G47" i="8"/>
  <c r="E47" i="8"/>
  <c r="K46" i="8"/>
  <c r="I46" i="8"/>
  <c r="G46" i="8"/>
  <c r="E46" i="8"/>
  <c r="K45" i="8"/>
  <c r="I45" i="8"/>
  <c r="G45" i="8"/>
  <c r="E45" i="8"/>
  <c r="K44" i="8"/>
  <c r="I44" i="8"/>
  <c r="G44" i="8"/>
  <c r="E44" i="8"/>
  <c r="K43" i="8"/>
  <c r="I43" i="8"/>
  <c r="G43" i="8"/>
  <c r="E43" i="8"/>
  <c r="K42" i="8"/>
  <c r="I42" i="8"/>
  <c r="G42" i="8"/>
  <c r="E42" i="8"/>
  <c r="K41" i="8"/>
  <c r="I41" i="8"/>
  <c r="G41" i="8"/>
  <c r="E41" i="8"/>
  <c r="K40" i="8"/>
  <c r="I40" i="8"/>
  <c r="G40" i="8"/>
  <c r="E40" i="8"/>
  <c r="K39" i="8"/>
  <c r="I39" i="8"/>
  <c r="G39" i="8"/>
  <c r="E39" i="8"/>
  <c r="K38" i="8"/>
  <c r="I38" i="8"/>
  <c r="G38" i="8"/>
  <c r="E38" i="8"/>
  <c r="K37" i="8"/>
  <c r="I37" i="8"/>
  <c r="G37" i="8"/>
  <c r="E37" i="8"/>
  <c r="K36" i="8"/>
  <c r="I36" i="8"/>
  <c r="G36" i="8"/>
  <c r="E36" i="8"/>
  <c r="K35" i="8"/>
  <c r="I35" i="8"/>
  <c r="G35" i="8"/>
  <c r="E35" i="8"/>
  <c r="K34" i="8"/>
  <c r="I34" i="8"/>
  <c r="G34" i="8"/>
  <c r="E34" i="8"/>
  <c r="K33" i="8"/>
  <c r="I33" i="8"/>
  <c r="G33" i="8"/>
  <c r="E33" i="8"/>
  <c r="K32" i="8"/>
  <c r="I32" i="8"/>
  <c r="G32" i="8"/>
  <c r="E32" i="8"/>
  <c r="K31" i="8"/>
  <c r="I31" i="8"/>
  <c r="G31" i="8"/>
  <c r="E31" i="8"/>
  <c r="K30" i="8"/>
  <c r="I30" i="8"/>
  <c r="G30" i="8"/>
  <c r="E30" i="8"/>
  <c r="K29" i="8"/>
  <c r="I29" i="8"/>
  <c r="G29" i="8"/>
  <c r="E29" i="8"/>
  <c r="K28" i="8"/>
  <c r="I28" i="8"/>
  <c r="G28" i="8"/>
  <c r="E28" i="8"/>
  <c r="K27" i="8"/>
  <c r="I27" i="8"/>
  <c r="G27" i="8"/>
  <c r="E27" i="8"/>
  <c r="K26" i="8"/>
  <c r="I26" i="8"/>
  <c r="G26" i="8"/>
  <c r="E26" i="8"/>
  <c r="K25" i="8"/>
  <c r="I25" i="8"/>
  <c r="G25" i="8"/>
  <c r="E25" i="8"/>
  <c r="K24" i="8"/>
  <c r="I24" i="8"/>
  <c r="G24" i="8"/>
  <c r="E24" i="8"/>
  <c r="K23" i="8"/>
  <c r="I23" i="8"/>
  <c r="G23" i="8"/>
  <c r="E23" i="8"/>
  <c r="K22" i="8"/>
  <c r="I22" i="8"/>
  <c r="G22" i="8"/>
  <c r="E22" i="8"/>
  <c r="K21" i="8"/>
  <c r="I21" i="8"/>
  <c r="G21" i="8"/>
  <c r="E21" i="8"/>
  <c r="K20" i="8"/>
  <c r="I20" i="8"/>
  <c r="G20" i="8"/>
  <c r="E20" i="8"/>
  <c r="K19" i="8"/>
  <c r="I19" i="8"/>
  <c r="G19" i="8"/>
  <c r="E19" i="8"/>
  <c r="K18" i="8"/>
  <c r="I18" i="8"/>
  <c r="G18" i="8"/>
  <c r="E18" i="8"/>
  <c r="K17" i="8"/>
  <c r="I17" i="8"/>
  <c r="G17" i="8"/>
  <c r="E17" i="8"/>
  <c r="K16" i="8"/>
  <c r="I16" i="8"/>
  <c r="G16" i="8"/>
  <c r="E16" i="8"/>
  <c r="K15" i="8"/>
  <c r="I15" i="8"/>
  <c r="G15" i="8"/>
  <c r="E15" i="8"/>
  <c r="K14" i="8"/>
  <c r="I14" i="8"/>
  <c r="G14" i="8"/>
  <c r="E14" i="8"/>
  <c r="K13" i="8"/>
  <c r="I13" i="8"/>
  <c r="G13" i="8"/>
  <c r="E13" i="8"/>
  <c r="K12" i="8"/>
  <c r="I12" i="8"/>
  <c r="G12" i="8"/>
  <c r="E12" i="8"/>
  <c r="K11" i="8"/>
  <c r="I11" i="8"/>
  <c r="G11" i="8"/>
  <c r="E11" i="8"/>
  <c r="K10" i="8"/>
  <c r="I10" i="8"/>
  <c r="G10" i="8"/>
  <c r="E10" i="8"/>
  <c r="K9" i="8"/>
  <c r="I9" i="8"/>
  <c r="G9" i="8"/>
  <c r="E9" i="8"/>
  <c r="K8" i="8"/>
  <c r="I8" i="8"/>
  <c r="G8" i="8"/>
  <c r="E8" i="8"/>
  <c r="K7" i="8"/>
  <c r="I7" i="8"/>
  <c r="G7" i="8"/>
  <c r="E7" i="8"/>
  <c r="K6" i="8"/>
  <c r="I6" i="8"/>
  <c r="G6" i="8"/>
  <c r="E6" i="8"/>
  <c r="K52" i="7"/>
  <c r="I52" i="7"/>
  <c r="G52" i="7"/>
  <c r="E52" i="7"/>
  <c r="K51" i="7"/>
  <c r="I51" i="7"/>
  <c r="G51" i="7"/>
  <c r="E51" i="7"/>
  <c r="K50" i="7"/>
  <c r="I50" i="7"/>
  <c r="G50" i="7"/>
  <c r="E50" i="7"/>
  <c r="K49" i="7"/>
  <c r="I49" i="7"/>
  <c r="G49" i="7"/>
  <c r="E49" i="7"/>
  <c r="K48" i="7"/>
  <c r="I48" i="7"/>
  <c r="G48" i="7"/>
  <c r="E48" i="7"/>
  <c r="K47" i="7"/>
  <c r="I47" i="7"/>
  <c r="G47" i="7"/>
  <c r="E47" i="7"/>
  <c r="K46" i="7"/>
  <c r="I46" i="7"/>
  <c r="G46" i="7"/>
  <c r="E46" i="7"/>
  <c r="K45" i="7"/>
  <c r="I45" i="7"/>
  <c r="G45" i="7"/>
  <c r="E45" i="7"/>
  <c r="K44" i="7"/>
  <c r="I44" i="7"/>
  <c r="G44" i="7"/>
  <c r="E44" i="7"/>
  <c r="K43" i="7"/>
  <c r="I43" i="7"/>
  <c r="G43" i="7"/>
  <c r="E43" i="7"/>
  <c r="K42" i="7"/>
  <c r="I42" i="7"/>
  <c r="G42" i="7"/>
  <c r="E42" i="7"/>
  <c r="K41" i="7"/>
  <c r="I41" i="7"/>
  <c r="G41" i="7"/>
  <c r="E41" i="7"/>
  <c r="K40" i="7"/>
  <c r="I40" i="7"/>
  <c r="G40" i="7"/>
  <c r="E40" i="7"/>
  <c r="K39" i="7"/>
  <c r="I39" i="7"/>
  <c r="G39" i="7"/>
  <c r="E39" i="7"/>
  <c r="K38" i="7"/>
  <c r="I38" i="7"/>
  <c r="G38" i="7"/>
  <c r="E38" i="7"/>
  <c r="K37" i="7"/>
  <c r="I37" i="7"/>
  <c r="G37" i="7"/>
  <c r="E37" i="7"/>
  <c r="K36" i="7"/>
  <c r="I36" i="7"/>
  <c r="G36" i="7"/>
  <c r="E36" i="7"/>
  <c r="K35" i="7"/>
  <c r="I35" i="7"/>
  <c r="G35" i="7"/>
  <c r="E35" i="7"/>
  <c r="K34" i="7"/>
  <c r="I34" i="7"/>
  <c r="G34" i="7"/>
  <c r="E34" i="7"/>
  <c r="K33" i="7"/>
  <c r="I33" i="7"/>
  <c r="G33" i="7"/>
  <c r="E33" i="7"/>
  <c r="K32" i="7"/>
  <c r="I32" i="7"/>
  <c r="G32" i="7"/>
  <c r="E32" i="7"/>
  <c r="K31" i="7"/>
  <c r="I31" i="7"/>
  <c r="G31" i="7"/>
  <c r="E31" i="7"/>
  <c r="K30" i="7"/>
  <c r="I30" i="7"/>
  <c r="G30" i="7"/>
  <c r="E30" i="7"/>
  <c r="K29" i="7"/>
  <c r="I29" i="7"/>
  <c r="G29" i="7"/>
  <c r="E29" i="7"/>
  <c r="K28" i="7"/>
  <c r="I28" i="7"/>
  <c r="G28" i="7"/>
  <c r="E28" i="7"/>
  <c r="K27" i="7"/>
  <c r="I27" i="7"/>
  <c r="G27" i="7"/>
  <c r="E27" i="7"/>
  <c r="K26" i="7"/>
  <c r="I26" i="7"/>
  <c r="G26" i="7"/>
  <c r="E26" i="7"/>
  <c r="K25" i="7"/>
  <c r="I25" i="7"/>
  <c r="G25" i="7"/>
  <c r="E25" i="7"/>
  <c r="K24" i="7"/>
  <c r="I24" i="7"/>
  <c r="G24" i="7"/>
  <c r="E24" i="7"/>
  <c r="K23" i="7"/>
  <c r="I23" i="7"/>
  <c r="G23" i="7"/>
  <c r="E23" i="7"/>
  <c r="K22" i="7"/>
  <c r="I22" i="7"/>
  <c r="G22" i="7"/>
  <c r="E22" i="7"/>
  <c r="K21" i="7"/>
  <c r="I21" i="7"/>
  <c r="G21" i="7"/>
  <c r="E21" i="7"/>
  <c r="K20" i="7"/>
  <c r="I20" i="7"/>
  <c r="G20" i="7"/>
  <c r="E20" i="7"/>
  <c r="K19" i="7"/>
  <c r="I19" i="7"/>
  <c r="G19" i="7"/>
  <c r="E19" i="7"/>
  <c r="K18" i="7"/>
  <c r="I18" i="7"/>
  <c r="G18" i="7"/>
  <c r="E18" i="7"/>
  <c r="K17" i="7"/>
  <c r="I17" i="7"/>
  <c r="G17" i="7"/>
  <c r="E17" i="7"/>
  <c r="K16" i="7"/>
  <c r="I16" i="7"/>
  <c r="G16" i="7"/>
  <c r="E16" i="7"/>
  <c r="K15" i="7"/>
  <c r="I15" i="7"/>
  <c r="G15" i="7"/>
  <c r="E15" i="7"/>
  <c r="K14" i="7"/>
  <c r="I14" i="7"/>
  <c r="G14" i="7"/>
  <c r="E14" i="7"/>
  <c r="K13" i="7"/>
  <c r="I13" i="7"/>
  <c r="G13" i="7"/>
  <c r="E13" i="7"/>
  <c r="K12" i="7"/>
  <c r="I12" i="7"/>
  <c r="G12" i="7"/>
  <c r="E12" i="7"/>
  <c r="K11" i="7"/>
  <c r="I11" i="7"/>
  <c r="G11" i="7"/>
  <c r="E11" i="7"/>
  <c r="K10" i="7"/>
  <c r="I10" i="7"/>
  <c r="G10" i="7"/>
  <c r="E10" i="7"/>
  <c r="K9" i="7"/>
  <c r="I9" i="7"/>
  <c r="G9" i="7"/>
  <c r="E9" i="7"/>
  <c r="K8" i="7"/>
  <c r="I8" i="7"/>
  <c r="G8" i="7"/>
  <c r="E8" i="7"/>
  <c r="K7" i="7"/>
  <c r="I7" i="7"/>
  <c r="G7" i="7"/>
  <c r="E7" i="7"/>
  <c r="K6" i="7"/>
  <c r="I6" i="7"/>
  <c r="G6" i="7"/>
  <c r="E6" i="7"/>
  <c r="K52" i="6"/>
  <c r="I52" i="6"/>
  <c r="G52" i="6"/>
  <c r="E52" i="6"/>
  <c r="K51" i="6"/>
  <c r="I51" i="6"/>
  <c r="G51" i="6"/>
  <c r="E51" i="6"/>
  <c r="K50" i="6"/>
  <c r="I50" i="6"/>
  <c r="G50" i="6"/>
  <c r="E50" i="6"/>
  <c r="K49" i="6"/>
  <c r="I49" i="6"/>
  <c r="G49" i="6"/>
  <c r="E49" i="6"/>
  <c r="K48" i="6"/>
  <c r="I48" i="6"/>
  <c r="G48" i="6"/>
  <c r="E48" i="6"/>
  <c r="K47" i="6"/>
  <c r="I47" i="6"/>
  <c r="G47" i="6"/>
  <c r="E47" i="6"/>
  <c r="K46" i="6"/>
  <c r="I46" i="6"/>
  <c r="G46" i="6"/>
  <c r="E46" i="6"/>
  <c r="K45" i="6"/>
  <c r="I45" i="6"/>
  <c r="G45" i="6"/>
  <c r="E45" i="6"/>
  <c r="K44" i="6"/>
  <c r="I44" i="6"/>
  <c r="G44" i="6"/>
  <c r="E44" i="6"/>
  <c r="K43" i="6"/>
  <c r="I43" i="6"/>
  <c r="G43" i="6"/>
  <c r="E43" i="6"/>
  <c r="K42" i="6"/>
  <c r="I42" i="6"/>
  <c r="G42" i="6"/>
  <c r="E42" i="6"/>
  <c r="K41" i="6"/>
  <c r="I41" i="6"/>
  <c r="G41" i="6"/>
  <c r="E41" i="6"/>
  <c r="K40" i="6"/>
  <c r="I40" i="6"/>
  <c r="G40" i="6"/>
  <c r="E40" i="6"/>
  <c r="K39" i="6"/>
  <c r="I39" i="6"/>
  <c r="G39" i="6"/>
  <c r="E39" i="6"/>
  <c r="K38" i="6"/>
  <c r="I38" i="6"/>
  <c r="G38" i="6"/>
  <c r="E38" i="6"/>
  <c r="K37" i="6"/>
  <c r="I37" i="6"/>
  <c r="G37" i="6"/>
  <c r="E37" i="6"/>
  <c r="K36" i="6"/>
  <c r="I36" i="6"/>
  <c r="G36" i="6"/>
  <c r="E36" i="6"/>
  <c r="K35" i="6"/>
  <c r="I35" i="6"/>
  <c r="G35" i="6"/>
  <c r="E35" i="6"/>
  <c r="K34" i="6"/>
  <c r="I34" i="6"/>
  <c r="G34" i="6"/>
  <c r="E34" i="6"/>
  <c r="K33" i="6"/>
  <c r="I33" i="6"/>
  <c r="G33" i="6"/>
  <c r="E33" i="6"/>
  <c r="K32" i="6"/>
  <c r="I32" i="6"/>
  <c r="G32" i="6"/>
  <c r="E32" i="6"/>
  <c r="K31" i="6"/>
  <c r="I31" i="6"/>
  <c r="G31" i="6"/>
  <c r="E31" i="6"/>
  <c r="K30" i="6"/>
  <c r="I30" i="6"/>
  <c r="G30" i="6"/>
  <c r="E30" i="6"/>
  <c r="K29" i="6"/>
  <c r="I29" i="6"/>
  <c r="G29" i="6"/>
  <c r="E29" i="6"/>
  <c r="K28" i="6"/>
  <c r="I28" i="6"/>
  <c r="G28" i="6"/>
  <c r="E28" i="6"/>
  <c r="K27" i="6"/>
  <c r="I27" i="6"/>
  <c r="G27" i="6"/>
  <c r="E27" i="6"/>
  <c r="K26" i="6"/>
  <c r="I26" i="6"/>
  <c r="G26" i="6"/>
  <c r="E26" i="6"/>
  <c r="K25" i="6"/>
  <c r="I25" i="6"/>
  <c r="G25" i="6"/>
  <c r="E25" i="6"/>
  <c r="K24" i="6"/>
  <c r="I24" i="6"/>
  <c r="G24" i="6"/>
  <c r="E24" i="6"/>
  <c r="K23" i="6"/>
  <c r="I23" i="6"/>
  <c r="G23" i="6"/>
  <c r="E23" i="6"/>
  <c r="K22" i="6"/>
  <c r="I22" i="6"/>
  <c r="G22" i="6"/>
  <c r="E22" i="6"/>
  <c r="K21" i="6"/>
  <c r="I21" i="6"/>
  <c r="G21" i="6"/>
  <c r="E21" i="6"/>
  <c r="K20" i="6"/>
  <c r="I20" i="6"/>
  <c r="G20" i="6"/>
  <c r="E20" i="6"/>
  <c r="K19" i="6"/>
  <c r="I19" i="6"/>
  <c r="G19" i="6"/>
  <c r="E19" i="6"/>
  <c r="K18" i="6"/>
  <c r="I18" i="6"/>
  <c r="G18" i="6"/>
  <c r="E18" i="6"/>
  <c r="K17" i="6"/>
  <c r="I17" i="6"/>
  <c r="G17" i="6"/>
  <c r="E17" i="6"/>
  <c r="K16" i="6"/>
  <c r="I16" i="6"/>
  <c r="G16" i="6"/>
  <c r="E16" i="6"/>
  <c r="K15" i="6"/>
  <c r="I15" i="6"/>
  <c r="G15" i="6"/>
  <c r="E15" i="6"/>
  <c r="K14" i="6"/>
  <c r="I14" i="6"/>
  <c r="G14" i="6"/>
  <c r="E14" i="6"/>
  <c r="K13" i="6"/>
  <c r="I13" i="6"/>
  <c r="G13" i="6"/>
  <c r="E13" i="6"/>
  <c r="K12" i="6"/>
  <c r="I12" i="6"/>
  <c r="G12" i="6"/>
  <c r="E12" i="6"/>
  <c r="K11" i="6"/>
  <c r="I11" i="6"/>
  <c r="G11" i="6"/>
  <c r="E11" i="6"/>
  <c r="K10" i="6"/>
  <c r="I10" i="6"/>
  <c r="G10" i="6"/>
  <c r="E10" i="6"/>
  <c r="K9" i="6"/>
  <c r="I9" i="6"/>
  <c r="G9" i="6"/>
  <c r="E9" i="6"/>
  <c r="K8" i="6"/>
  <c r="I8" i="6"/>
  <c r="G8" i="6"/>
  <c r="E8" i="6"/>
  <c r="K7" i="6"/>
  <c r="I7" i="6"/>
  <c r="G7" i="6"/>
  <c r="E7" i="6"/>
  <c r="K6" i="6"/>
  <c r="I6" i="6"/>
  <c r="G6" i="6"/>
  <c r="E6" i="6"/>
  <c r="H61" i="5"/>
  <c r="F61" i="5"/>
  <c r="H60" i="5"/>
  <c r="F60" i="5"/>
  <c r="H59" i="5"/>
  <c r="F59" i="5"/>
  <c r="H58" i="5"/>
  <c r="F58" i="5"/>
  <c r="K52" i="5"/>
  <c r="I52" i="5"/>
  <c r="G52" i="5"/>
  <c r="E52" i="5"/>
  <c r="K51" i="5"/>
  <c r="I51" i="5"/>
  <c r="G51" i="5"/>
  <c r="E51" i="5"/>
  <c r="K50" i="5"/>
  <c r="I50" i="5"/>
  <c r="G50" i="5"/>
  <c r="E50" i="5"/>
  <c r="K49" i="5"/>
  <c r="I49" i="5"/>
  <c r="G49" i="5"/>
  <c r="E49" i="5"/>
  <c r="K48" i="5"/>
  <c r="I48" i="5"/>
  <c r="G48" i="5"/>
  <c r="E48" i="5"/>
  <c r="K47" i="5"/>
  <c r="I47" i="5"/>
  <c r="G47" i="5"/>
  <c r="E47" i="5"/>
  <c r="K46" i="5"/>
  <c r="I46" i="5"/>
  <c r="G46" i="5"/>
  <c r="E46" i="5"/>
  <c r="K45" i="5"/>
  <c r="I45" i="5"/>
  <c r="G45" i="5"/>
  <c r="E45" i="5"/>
  <c r="K44" i="5"/>
  <c r="I44" i="5"/>
  <c r="G44" i="5"/>
  <c r="E44" i="5"/>
  <c r="K43" i="5"/>
  <c r="I43" i="5"/>
  <c r="G43" i="5"/>
  <c r="E43" i="5"/>
  <c r="K42" i="5"/>
  <c r="I42" i="5"/>
  <c r="G42" i="5"/>
  <c r="E42" i="5"/>
  <c r="K41" i="5"/>
  <c r="I41" i="5"/>
  <c r="G41" i="5"/>
  <c r="E41" i="5"/>
  <c r="K40" i="5"/>
  <c r="I40" i="5"/>
  <c r="G40" i="5"/>
  <c r="E40" i="5"/>
  <c r="K39" i="5"/>
  <c r="I39" i="5"/>
  <c r="G39" i="5"/>
  <c r="E39" i="5"/>
  <c r="K38" i="5"/>
  <c r="I38" i="5"/>
  <c r="G38" i="5"/>
  <c r="E38" i="5"/>
  <c r="K37" i="5"/>
  <c r="I37" i="5"/>
  <c r="G37" i="5"/>
  <c r="E37" i="5"/>
  <c r="K36" i="5"/>
  <c r="I36" i="5"/>
  <c r="G36" i="5"/>
  <c r="E36" i="5"/>
  <c r="K35" i="5"/>
  <c r="I35" i="5"/>
  <c r="G35" i="5"/>
  <c r="E35" i="5"/>
  <c r="K34" i="5"/>
  <c r="I34" i="5"/>
  <c r="G34" i="5"/>
  <c r="E34" i="5"/>
  <c r="K33" i="5"/>
  <c r="I33" i="5"/>
  <c r="G33" i="5"/>
  <c r="E33" i="5"/>
  <c r="K32" i="5"/>
  <c r="I32" i="5"/>
  <c r="G32" i="5"/>
  <c r="E32" i="5"/>
  <c r="K31" i="5"/>
  <c r="I31" i="5"/>
  <c r="G31" i="5"/>
  <c r="E31" i="5"/>
  <c r="K30" i="5"/>
  <c r="I30" i="5"/>
  <c r="G30" i="5"/>
  <c r="E30" i="5"/>
  <c r="K29" i="5"/>
  <c r="I29" i="5"/>
  <c r="G29" i="5"/>
  <c r="E29" i="5"/>
  <c r="K28" i="5"/>
  <c r="I28" i="5"/>
  <c r="G28" i="5"/>
  <c r="E28" i="5"/>
  <c r="K27" i="5"/>
  <c r="I27" i="5"/>
  <c r="G27" i="5"/>
  <c r="E27" i="5"/>
  <c r="K26" i="5"/>
  <c r="I26" i="5"/>
  <c r="G26" i="5"/>
  <c r="E26" i="5"/>
  <c r="K25" i="5"/>
  <c r="I25" i="5"/>
  <c r="G25" i="5"/>
  <c r="E25" i="5"/>
  <c r="K24" i="5"/>
  <c r="I24" i="5"/>
  <c r="G24" i="5"/>
  <c r="E24" i="5"/>
  <c r="K23" i="5"/>
  <c r="I23" i="5"/>
  <c r="G23" i="5"/>
  <c r="E23" i="5"/>
  <c r="K22" i="5"/>
  <c r="I22" i="5"/>
  <c r="G22" i="5"/>
  <c r="E22" i="5"/>
  <c r="K21" i="5"/>
  <c r="I21" i="5"/>
  <c r="G21" i="5"/>
  <c r="E21" i="5"/>
  <c r="K20" i="5"/>
  <c r="I20" i="5"/>
  <c r="G20" i="5"/>
  <c r="E20" i="5"/>
  <c r="K19" i="5"/>
  <c r="I19" i="5"/>
  <c r="G19" i="5"/>
  <c r="E19" i="5"/>
  <c r="K18" i="5"/>
  <c r="I18" i="5"/>
  <c r="G18" i="5"/>
  <c r="E18" i="5"/>
  <c r="K17" i="5"/>
  <c r="I17" i="5"/>
  <c r="G17" i="5"/>
  <c r="E17" i="5"/>
  <c r="K16" i="5"/>
  <c r="I16" i="5"/>
  <c r="G16" i="5"/>
  <c r="E16" i="5"/>
  <c r="K15" i="5"/>
  <c r="I15" i="5"/>
  <c r="G15" i="5"/>
  <c r="E15" i="5"/>
  <c r="K14" i="5"/>
  <c r="I14" i="5"/>
  <c r="G14" i="5"/>
  <c r="E14" i="5"/>
  <c r="K13" i="5"/>
  <c r="I13" i="5"/>
  <c r="G13" i="5"/>
  <c r="E13" i="5"/>
  <c r="K12" i="5"/>
  <c r="I12" i="5"/>
  <c r="G12" i="5"/>
  <c r="E12" i="5"/>
  <c r="K11" i="5"/>
  <c r="I11" i="5"/>
  <c r="G11" i="5"/>
  <c r="E11" i="5"/>
  <c r="K10" i="5"/>
  <c r="I10" i="5"/>
  <c r="G10" i="5"/>
  <c r="E10" i="5"/>
  <c r="K9" i="5"/>
  <c r="I9" i="5"/>
  <c r="G9" i="5"/>
  <c r="E9" i="5"/>
  <c r="K8" i="5"/>
  <c r="I8" i="5"/>
  <c r="G8" i="5"/>
  <c r="E8" i="5"/>
  <c r="K7" i="5"/>
  <c r="I7" i="5"/>
  <c r="G7" i="5"/>
  <c r="E7" i="5"/>
  <c r="K6" i="5"/>
  <c r="I6" i="5"/>
  <c r="G6" i="5"/>
  <c r="E6" i="5"/>
  <c r="K52" i="4"/>
  <c r="I52" i="4"/>
  <c r="G52" i="4"/>
  <c r="E52" i="4"/>
  <c r="K51" i="4"/>
  <c r="I51" i="4"/>
  <c r="G51" i="4"/>
  <c r="E51" i="4"/>
  <c r="K50" i="4"/>
  <c r="I50" i="4"/>
  <c r="G50" i="4"/>
  <c r="E50" i="4"/>
  <c r="K49" i="4"/>
  <c r="I49" i="4"/>
  <c r="G49" i="4"/>
  <c r="E49" i="4"/>
  <c r="K48" i="4"/>
  <c r="I48" i="4"/>
  <c r="G48" i="4"/>
  <c r="E48" i="4"/>
  <c r="K47" i="4"/>
  <c r="I47" i="4"/>
  <c r="G47" i="4"/>
  <c r="E47" i="4"/>
  <c r="K46" i="4"/>
  <c r="I46" i="4"/>
  <c r="G46" i="4"/>
  <c r="E46" i="4"/>
  <c r="K45" i="4"/>
  <c r="I45" i="4"/>
  <c r="G45" i="4"/>
  <c r="E45" i="4"/>
  <c r="K44" i="4"/>
  <c r="I44" i="4"/>
  <c r="G44" i="4"/>
  <c r="E44" i="4"/>
  <c r="K43" i="4"/>
  <c r="I43" i="4"/>
  <c r="G43" i="4"/>
  <c r="E43" i="4"/>
  <c r="K42" i="4"/>
  <c r="I42" i="4"/>
  <c r="G42" i="4"/>
  <c r="E42" i="4"/>
  <c r="K41" i="4"/>
  <c r="I41" i="4"/>
  <c r="G41" i="4"/>
  <c r="E41" i="4"/>
  <c r="K40" i="4"/>
  <c r="I40" i="4"/>
  <c r="G40" i="4"/>
  <c r="E40" i="4"/>
  <c r="K39" i="4"/>
  <c r="I39" i="4"/>
  <c r="G39" i="4"/>
  <c r="E39" i="4"/>
  <c r="K38" i="4"/>
  <c r="I38" i="4"/>
  <c r="G38" i="4"/>
  <c r="E38" i="4"/>
  <c r="K37" i="4"/>
  <c r="I37" i="4"/>
  <c r="G37" i="4"/>
  <c r="E37" i="4"/>
  <c r="K36" i="4"/>
  <c r="I36" i="4"/>
  <c r="G36" i="4"/>
  <c r="E36" i="4"/>
  <c r="K35" i="4"/>
  <c r="I35" i="4"/>
  <c r="G35" i="4"/>
  <c r="E35" i="4"/>
  <c r="K34" i="4"/>
  <c r="I34" i="4"/>
  <c r="G34" i="4"/>
  <c r="E34" i="4"/>
  <c r="K33" i="4"/>
  <c r="I33" i="4"/>
  <c r="G33" i="4"/>
  <c r="E33" i="4"/>
  <c r="K32" i="4"/>
  <c r="I32" i="4"/>
  <c r="G32" i="4"/>
  <c r="E32" i="4"/>
  <c r="K31" i="4"/>
  <c r="I31" i="4"/>
  <c r="G31" i="4"/>
  <c r="E31" i="4"/>
  <c r="K30" i="4"/>
  <c r="I30" i="4"/>
  <c r="G30" i="4"/>
  <c r="E30" i="4"/>
  <c r="K29" i="4"/>
  <c r="I29" i="4"/>
  <c r="G29" i="4"/>
  <c r="E29" i="4"/>
  <c r="K28" i="4"/>
  <c r="I28" i="4"/>
  <c r="G28" i="4"/>
  <c r="E28" i="4"/>
  <c r="K27" i="4"/>
  <c r="I27" i="4"/>
  <c r="G27" i="4"/>
  <c r="E27" i="4"/>
  <c r="K26" i="4"/>
  <c r="I26" i="4"/>
  <c r="G26" i="4"/>
  <c r="E26" i="4"/>
  <c r="K25" i="4"/>
  <c r="I25" i="4"/>
  <c r="G25" i="4"/>
  <c r="E25" i="4"/>
  <c r="K24" i="4"/>
  <c r="I24" i="4"/>
  <c r="G24" i="4"/>
  <c r="E24" i="4"/>
  <c r="K23" i="4"/>
  <c r="I23" i="4"/>
  <c r="G23" i="4"/>
  <c r="E23" i="4"/>
  <c r="K22" i="4"/>
  <c r="I22" i="4"/>
  <c r="G22" i="4"/>
  <c r="E22" i="4"/>
  <c r="K21" i="4"/>
  <c r="I21" i="4"/>
  <c r="G21" i="4"/>
  <c r="E21" i="4"/>
  <c r="K20" i="4"/>
  <c r="I20" i="4"/>
  <c r="G20" i="4"/>
  <c r="E20" i="4"/>
  <c r="K19" i="4"/>
  <c r="I19" i="4"/>
  <c r="G19" i="4"/>
  <c r="E19" i="4"/>
  <c r="K18" i="4"/>
  <c r="I18" i="4"/>
  <c r="G18" i="4"/>
  <c r="E18" i="4"/>
  <c r="K17" i="4"/>
  <c r="I17" i="4"/>
  <c r="G17" i="4"/>
  <c r="E17" i="4"/>
  <c r="K16" i="4"/>
  <c r="I16" i="4"/>
  <c r="G16" i="4"/>
  <c r="E16" i="4"/>
  <c r="K15" i="4"/>
  <c r="I15" i="4"/>
  <c r="G15" i="4"/>
  <c r="E15" i="4"/>
  <c r="K14" i="4"/>
  <c r="I14" i="4"/>
  <c r="G14" i="4"/>
  <c r="E14" i="4"/>
  <c r="K13" i="4"/>
  <c r="I13" i="4"/>
  <c r="G13" i="4"/>
  <c r="E13" i="4"/>
  <c r="K12" i="4"/>
  <c r="I12" i="4"/>
  <c r="G12" i="4"/>
  <c r="E12" i="4"/>
  <c r="K11" i="4"/>
  <c r="I11" i="4"/>
  <c r="G11" i="4"/>
  <c r="E11" i="4"/>
  <c r="K10" i="4"/>
  <c r="I10" i="4"/>
  <c r="G10" i="4"/>
  <c r="E10" i="4"/>
  <c r="K9" i="4"/>
  <c r="I9" i="4"/>
  <c r="G9" i="4"/>
  <c r="E9" i="4"/>
  <c r="K8" i="4"/>
  <c r="I8" i="4"/>
  <c r="G8" i="4"/>
  <c r="E8" i="4"/>
  <c r="K7" i="4"/>
  <c r="I7" i="4"/>
  <c r="G7" i="4"/>
  <c r="E7" i="4"/>
  <c r="K6" i="4"/>
  <c r="I6" i="4"/>
  <c r="G6" i="4"/>
  <c r="E6" i="4"/>
  <c r="J53" i="3"/>
  <c r="J52" i="3"/>
  <c r="G52" i="3"/>
  <c r="J51" i="3"/>
  <c r="G51" i="3"/>
  <c r="J50" i="3"/>
  <c r="G50" i="3"/>
  <c r="J49" i="3"/>
  <c r="G49" i="3"/>
  <c r="J48" i="3"/>
  <c r="G48" i="3"/>
  <c r="J47" i="3"/>
  <c r="G47" i="3"/>
  <c r="J46" i="3"/>
  <c r="G46" i="3"/>
  <c r="J45" i="3"/>
  <c r="G45" i="3"/>
  <c r="J44" i="3"/>
  <c r="G44" i="3"/>
  <c r="J43" i="3"/>
  <c r="G43" i="3"/>
  <c r="J42" i="3"/>
  <c r="G42" i="3"/>
  <c r="J41" i="3"/>
  <c r="G41" i="3"/>
  <c r="J40" i="3"/>
  <c r="G40" i="3"/>
  <c r="J39" i="3"/>
  <c r="G39" i="3"/>
  <c r="J38" i="3"/>
  <c r="G38" i="3"/>
  <c r="J37" i="3"/>
  <c r="G37" i="3"/>
  <c r="J36" i="3"/>
  <c r="G36" i="3"/>
  <c r="J35" i="3"/>
  <c r="G35" i="3"/>
  <c r="J34" i="3"/>
  <c r="G34" i="3"/>
  <c r="J33" i="3"/>
  <c r="G33" i="3"/>
  <c r="J32" i="3"/>
  <c r="G32" i="3"/>
  <c r="J31" i="3"/>
  <c r="G31" i="3"/>
  <c r="J30" i="3"/>
  <c r="G30" i="3"/>
  <c r="J29" i="3"/>
  <c r="G29" i="3"/>
  <c r="J28" i="3"/>
  <c r="G28" i="3"/>
  <c r="J27" i="3"/>
  <c r="G27" i="3"/>
  <c r="G26" i="3"/>
  <c r="J25" i="3"/>
  <c r="G25" i="3"/>
  <c r="G24" i="3"/>
  <c r="J23" i="3"/>
  <c r="G23" i="3"/>
  <c r="G22" i="3"/>
  <c r="J21" i="3"/>
  <c r="G21" i="3"/>
  <c r="G20" i="3"/>
  <c r="E20" i="3"/>
  <c r="J19" i="3"/>
  <c r="G19" i="3"/>
  <c r="G18" i="3"/>
  <c r="J17" i="3"/>
  <c r="G17" i="3"/>
  <c r="G16" i="3"/>
  <c r="J15" i="3"/>
  <c r="G15" i="3"/>
  <c r="G14" i="3"/>
  <c r="J13" i="3"/>
  <c r="G13" i="3"/>
  <c r="G12" i="3"/>
  <c r="J11" i="3"/>
  <c r="G11" i="3"/>
  <c r="I33" i="3"/>
  <c r="G10" i="3"/>
  <c r="I9" i="3"/>
  <c r="J9" i="3"/>
  <c r="G9" i="3"/>
  <c r="E9" i="3"/>
  <c r="G8" i="3"/>
  <c r="J7" i="3"/>
  <c r="G7" i="3"/>
  <c r="G6" i="3"/>
  <c r="E45" i="2"/>
  <c r="E37" i="2"/>
  <c r="E29" i="2"/>
  <c r="G14" i="2"/>
  <c r="I13" i="2"/>
  <c r="E13" i="2"/>
  <c r="K11" i="2"/>
  <c r="K10" i="2"/>
  <c r="E49" i="2"/>
  <c r="G8" i="2"/>
  <c r="G24" i="2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I18" i="2" l="1"/>
  <c r="G22" i="2"/>
  <c r="I49" i="2"/>
  <c r="K6" i="2"/>
  <c r="K20" i="2"/>
  <c r="K12" i="2"/>
  <c r="K7" i="2"/>
  <c r="K16" i="2"/>
  <c r="K8" i="2"/>
  <c r="K21" i="2"/>
  <c r="I9" i="2"/>
  <c r="G10" i="2"/>
  <c r="I14" i="2"/>
  <c r="G15" i="2"/>
  <c r="E17" i="2"/>
  <c r="K17" i="2"/>
  <c r="I21" i="2"/>
  <c r="I27" i="2"/>
  <c r="I28" i="2"/>
  <c r="E31" i="2"/>
  <c r="I35" i="2"/>
  <c r="I36" i="2"/>
  <c r="E39" i="2"/>
  <c r="I43" i="2"/>
  <c r="I44" i="2"/>
  <c r="E47" i="2"/>
  <c r="I51" i="2"/>
  <c r="I52" i="2"/>
  <c r="E12" i="3"/>
  <c r="E33" i="3"/>
  <c r="J10" i="3"/>
  <c r="I10" i="3"/>
  <c r="I41" i="3"/>
  <c r="K18" i="2"/>
  <c r="E25" i="2"/>
  <c r="I29" i="2"/>
  <c r="I30" i="2"/>
  <c r="E33" i="2"/>
  <c r="I37" i="2"/>
  <c r="I38" i="2"/>
  <c r="E41" i="2"/>
  <c r="I45" i="2"/>
  <c r="I46" i="2"/>
  <c r="E25" i="3"/>
  <c r="I25" i="3"/>
  <c r="J26" i="3"/>
  <c r="I26" i="3"/>
  <c r="G19" i="2"/>
  <c r="I25" i="2"/>
  <c r="I26" i="2"/>
  <c r="I33" i="2"/>
  <c r="I34" i="2"/>
  <c r="I41" i="2"/>
  <c r="I42" i="2"/>
  <c r="I50" i="2"/>
  <c r="E41" i="3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0" i="2"/>
  <c r="G6" i="2"/>
  <c r="I10" i="2"/>
  <c r="G11" i="2"/>
  <c r="K13" i="2"/>
  <c r="G16" i="2"/>
  <c r="K19" i="2"/>
  <c r="I6" i="2"/>
  <c r="G7" i="2"/>
  <c r="E9" i="2"/>
  <c r="E44" i="2"/>
  <c r="E38" i="2"/>
  <c r="E34" i="2"/>
  <c r="E26" i="2"/>
  <c r="E52" i="2"/>
  <c r="E50" i="2"/>
  <c r="E48" i="2"/>
  <c r="E46" i="2"/>
  <c r="E42" i="2"/>
  <c r="E40" i="2"/>
  <c r="E36" i="2"/>
  <c r="E32" i="2"/>
  <c r="E30" i="2"/>
  <c r="E28" i="2"/>
  <c r="K9" i="2"/>
  <c r="G12" i="2"/>
  <c r="K14" i="2"/>
  <c r="K15" i="2"/>
  <c r="I17" i="2"/>
  <c r="G18" i="2"/>
  <c r="K22" i="2"/>
  <c r="K23" i="2"/>
  <c r="E27" i="2"/>
  <c r="I31" i="2"/>
  <c r="I32" i="2"/>
  <c r="E35" i="2"/>
  <c r="I39" i="2"/>
  <c r="I40" i="2"/>
  <c r="E43" i="2"/>
  <c r="I47" i="2"/>
  <c r="I48" i="2"/>
  <c r="E51" i="2"/>
  <c r="E17" i="3"/>
  <c r="I17" i="3"/>
  <c r="J18" i="3"/>
  <c r="I18" i="3"/>
  <c r="E28" i="3"/>
  <c r="E49" i="3"/>
  <c r="I49" i="3"/>
  <c r="E21" i="2"/>
  <c r="G23" i="2"/>
  <c r="J6" i="3"/>
  <c r="K34" i="3" s="1"/>
  <c r="I50" i="3"/>
  <c r="I46" i="3"/>
  <c r="I42" i="3"/>
  <c r="I38" i="3"/>
  <c r="I34" i="3"/>
  <c r="I30" i="3"/>
  <c r="I6" i="3"/>
  <c r="I52" i="3"/>
  <c r="I48" i="3"/>
  <c r="I44" i="3"/>
  <c r="I40" i="3"/>
  <c r="I36" i="3"/>
  <c r="I32" i="3"/>
  <c r="I28" i="3"/>
  <c r="E8" i="3"/>
  <c r="E13" i="3"/>
  <c r="J14" i="3"/>
  <c r="I14" i="3"/>
  <c r="E21" i="3"/>
  <c r="E24" i="3"/>
  <c r="I29" i="3"/>
  <c r="I37" i="3"/>
  <c r="K52" i="2"/>
  <c r="I7" i="2"/>
  <c r="E11" i="2"/>
  <c r="I12" i="2"/>
  <c r="G13" i="2"/>
  <c r="I15" i="2"/>
  <c r="E19" i="2"/>
  <c r="I20" i="2"/>
  <c r="G21" i="2"/>
  <c r="I23" i="2"/>
  <c r="E50" i="3"/>
  <c r="E46" i="3"/>
  <c r="E42" i="3"/>
  <c r="E38" i="3"/>
  <c r="E34" i="3"/>
  <c r="E30" i="3"/>
  <c r="E6" i="3"/>
  <c r="E52" i="3"/>
  <c r="E48" i="3"/>
  <c r="E44" i="3"/>
  <c r="E40" i="3"/>
  <c r="E36" i="3"/>
  <c r="E32" i="3"/>
  <c r="E11" i="3"/>
  <c r="I11" i="3"/>
  <c r="J12" i="3"/>
  <c r="K9" i="3" s="1"/>
  <c r="I12" i="3"/>
  <c r="E14" i="3"/>
  <c r="E19" i="3"/>
  <c r="I19" i="3"/>
  <c r="J20" i="3"/>
  <c r="I20" i="3"/>
  <c r="E22" i="3"/>
  <c r="E27" i="3"/>
  <c r="I27" i="3"/>
  <c r="E35" i="3"/>
  <c r="I35" i="3"/>
  <c r="E43" i="3"/>
  <c r="I43" i="3"/>
  <c r="E51" i="3"/>
  <c r="I51" i="3"/>
  <c r="E7" i="2"/>
  <c r="I8" i="2"/>
  <c r="G9" i="2"/>
  <c r="I11" i="2"/>
  <c r="E15" i="2"/>
  <c r="I16" i="2"/>
  <c r="G17" i="2"/>
  <c r="I19" i="2"/>
  <c r="E23" i="2"/>
  <c r="I24" i="2"/>
  <c r="E7" i="3"/>
  <c r="I7" i="3"/>
  <c r="J8" i="3"/>
  <c r="K30" i="3" s="1"/>
  <c r="I8" i="3"/>
  <c r="E10" i="3"/>
  <c r="E15" i="3"/>
  <c r="I15" i="3"/>
  <c r="J16" i="3"/>
  <c r="I16" i="3"/>
  <c r="E18" i="3"/>
  <c r="K21" i="3"/>
  <c r="E23" i="3"/>
  <c r="I23" i="3"/>
  <c r="J24" i="3"/>
  <c r="I24" i="3"/>
  <c r="E26" i="3"/>
  <c r="E31" i="3"/>
  <c r="I31" i="3"/>
  <c r="E39" i="3"/>
  <c r="I39" i="3"/>
  <c r="K45" i="3"/>
  <c r="E47" i="3"/>
  <c r="I47" i="3"/>
  <c r="I22" i="2"/>
  <c r="I13" i="3"/>
  <c r="E16" i="3"/>
  <c r="I21" i="3"/>
  <c r="J22" i="3"/>
  <c r="K22" i="3" s="1"/>
  <c r="I22" i="3"/>
  <c r="E29" i="3"/>
  <c r="E37" i="3"/>
  <c r="E45" i="3"/>
  <c r="I45" i="3"/>
  <c r="F7" i="13"/>
  <c r="G22" i="13" s="1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4" i="13"/>
  <c r="E30" i="13"/>
  <c r="E26" i="13"/>
  <c r="E22" i="13"/>
  <c r="E18" i="13"/>
  <c r="E14" i="13"/>
  <c r="E10" i="13"/>
  <c r="E6" i="13"/>
  <c r="E7" i="13"/>
  <c r="G23" i="13"/>
  <c r="G6" i="13"/>
  <c r="E16" i="13"/>
  <c r="E32" i="13"/>
  <c r="E6" i="2"/>
  <c r="E8" i="2"/>
  <c r="E10" i="2"/>
  <c r="E12" i="2"/>
  <c r="E14" i="2"/>
  <c r="E16" i="2"/>
  <c r="E18" i="2"/>
  <c r="E20" i="2"/>
  <c r="E22" i="2"/>
  <c r="E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H43" i="12"/>
  <c r="J51" i="12"/>
  <c r="E51" i="12"/>
  <c r="E52" i="12"/>
  <c r="I32" i="13"/>
  <c r="I28" i="13"/>
  <c r="I24" i="13"/>
  <c r="I20" i="13"/>
  <c r="I16" i="13"/>
  <c r="I12" i="13"/>
  <c r="I8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3" i="13"/>
  <c r="I29" i="13"/>
  <c r="I25" i="13"/>
  <c r="I21" i="13"/>
  <c r="I17" i="13"/>
  <c r="I13" i="13"/>
  <c r="I9" i="13"/>
  <c r="I34" i="13"/>
  <c r="I30" i="13"/>
  <c r="I26" i="13"/>
  <c r="I22" i="13"/>
  <c r="I18" i="13"/>
  <c r="I14" i="13"/>
  <c r="I10" i="13"/>
  <c r="I6" i="13"/>
  <c r="I11" i="13"/>
  <c r="E12" i="13"/>
  <c r="G18" i="13"/>
  <c r="G19" i="13"/>
  <c r="I27" i="13"/>
  <c r="E28" i="13"/>
  <c r="G34" i="13"/>
  <c r="J47" i="12"/>
  <c r="E47" i="12"/>
  <c r="E8" i="13"/>
  <c r="G14" i="13"/>
  <c r="G15" i="13"/>
  <c r="I23" i="13"/>
  <c r="E24" i="13"/>
  <c r="G30" i="13"/>
  <c r="G31" i="13"/>
  <c r="J43" i="12"/>
  <c r="K34" i="12" s="1"/>
  <c r="E29" i="12"/>
  <c r="E27" i="12"/>
  <c r="E25" i="12"/>
  <c r="E24" i="12"/>
  <c r="E22" i="12"/>
  <c r="E50" i="12"/>
  <c r="E46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8" i="12"/>
  <c r="E26" i="12"/>
  <c r="E23" i="12"/>
  <c r="E21" i="12"/>
  <c r="E43" i="12"/>
  <c r="E44" i="12"/>
  <c r="H51" i="12"/>
  <c r="G10" i="13"/>
  <c r="G11" i="13"/>
  <c r="I19" i="13"/>
  <c r="E20" i="13"/>
  <c r="G26" i="13"/>
  <c r="G27" i="13"/>
  <c r="H6" i="12"/>
  <c r="I47" i="12" s="1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I40" i="12" s="1"/>
  <c r="H41" i="12"/>
  <c r="H42" i="12"/>
  <c r="H46" i="12"/>
  <c r="H50" i="12"/>
  <c r="I50" i="12" s="1"/>
  <c r="G8" i="13"/>
  <c r="E11" i="13"/>
  <c r="G12" i="13"/>
  <c r="E15" i="13"/>
  <c r="G16" i="13"/>
  <c r="E19" i="13"/>
  <c r="G20" i="13"/>
  <c r="E23" i="13"/>
  <c r="G24" i="13"/>
  <c r="E27" i="13"/>
  <c r="G28" i="13"/>
  <c r="E31" i="13"/>
  <c r="G32" i="13"/>
  <c r="H45" i="12"/>
  <c r="H49" i="12"/>
  <c r="G43" i="12"/>
  <c r="J44" i="12"/>
  <c r="H44" i="12"/>
  <c r="E45" i="12"/>
  <c r="G47" i="12"/>
  <c r="J48" i="12"/>
  <c r="H48" i="12"/>
  <c r="E49" i="12"/>
  <c r="J52" i="12"/>
  <c r="K52" i="12" s="1"/>
  <c r="H52" i="12"/>
  <c r="E9" i="13"/>
  <c r="E13" i="13"/>
  <c r="E17" i="13"/>
  <c r="E21" i="13"/>
  <c r="E25" i="13"/>
  <c r="E29" i="13"/>
  <c r="E33" i="13"/>
  <c r="K52" i="16"/>
  <c r="I11" i="16"/>
  <c r="I13" i="16"/>
  <c r="I15" i="16"/>
  <c r="I17" i="16"/>
  <c r="I19" i="16"/>
  <c r="I21" i="16"/>
  <c r="I23" i="16"/>
  <c r="I25" i="16"/>
  <c r="K26" i="16"/>
  <c r="I27" i="16"/>
  <c r="K28" i="16"/>
  <c r="I29" i="16"/>
  <c r="K30" i="16"/>
  <c r="I31" i="16"/>
  <c r="K32" i="16"/>
  <c r="I33" i="16"/>
  <c r="K34" i="16"/>
  <c r="I35" i="16"/>
  <c r="K36" i="16"/>
  <c r="I37" i="16"/>
  <c r="K38" i="16"/>
  <c r="I39" i="16"/>
  <c r="K40" i="16"/>
  <c r="I41" i="16"/>
  <c r="K42" i="16"/>
  <c r="I43" i="16"/>
  <c r="K44" i="16"/>
  <c r="I45" i="16"/>
  <c r="K46" i="16"/>
  <c r="I47" i="16"/>
  <c r="K48" i="16"/>
  <c r="I49" i="16"/>
  <c r="K50" i="16"/>
  <c r="I51" i="16"/>
  <c r="E13" i="16"/>
  <c r="E15" i="16"/>
  <c r="E17" i="16"/>
  <c r="E19" i="16"/>
  <c r="E21" i="16"/>
  <c r="E23" i="16"/>
  <c r="E25" i="16"/>
  <c r="E27" i="16"/>
  <c r="E29" i="16"/>
  <c r="E31" i="16"/>
  <c r="E33" i="16"/>
  <c r="G34" i="16"/>
  <c r="E35" i="16"/>
  <c r="G36" i="16"/>
  <c r="E37" i="16"/>
  <c r="G38" i="16"/>
  <c r="E39" i="16"/>
  <c r="G40" i="16"/>
  <c r="E41" i="16"/>
  <c r="G42" i="16"/>
  <c r="E43" i="16"/>
  <c r="G44" i="16"/>
  <c r="E45" i="16"/>
  <c r="G46" i="16"/>
  <c r="E47" i="16"/>
  <c r="G48" i="16"/>
  <c r="E49" i="16"/>
  <c r="G50" i="16"/>
  <c r="E51" i="16"/>
  <c r="G52" i="16"/>
  <c r="I10" i="16"/>
  <c r="I12" i="16"/>
  <c r="I14" i="16"/>
  <c r="I16" i="16"/>
  <c r="I18" i="16"/>
  <c r="I20" i="16"/>
  <c r="I22" i="16"/>
  <c r="I24" i="16"/>
  <c r="K25" i="16"/>
  <c r="I26" i="16"/>
  <c r="K27" i="16"/>
  <c r="I28" i="16"/>
  <c r="K29" i="16"/>
  <c r="I30" i="16"/>
  <c r="K31" i="16"/>
  <c r="I32" i="16"/>
  <c r="K33" i="16"/>
  <c r="I34" i="16"/>
  <c r="K35" i="16"/>
  <c r="I36" i="16"/>
  <c r="K37" i="16"/>
  <c r="I38" i="16"/>
  <c r="K39" i="16"/>
  <c r="I40" i="16"/>
  <c r="K41" i="16"/>
  <c r="I42" i="16"/>
  <c r="K43" i="16"/>
  <c r="I44" i="16"/>
  <c r="K45" i="16"/>
  <c r="I46" i="16"/>
  <c r="K47" i="16"/>
  <c r="I48" i="16"/>
  <c r="K49" i="16"/>
  <c r="I50" i="16"/>
  <c r="K51" i="16"/>
  <c r="I52" i="16"/>
  <c r="E12" i="16"/>
  <c r="E14" i="16"/>
  <c r="E16" i="16"/>
  <c r="E18" i="16"/>
  <c r="E20" i="16"/>
  <c r="E22" i="16"/>
  <c r="E24" i="16"/>
  <c r="E26" i="16"/>
  <c r="E28" i="16"/>
  <c r="E30" i="16"/>
  <c r="E32" i="16"/>
  <c r="G33" i="16"/>
  <c r="E34" i="16"/>
  <c r="G35" i="16"/>
  <c r="E36" i="16"/>
  <c r="G37" i="16"/>
  <c r="E38" i="16"/>
  <c r="G39" i="16"/>
  <c r="E40" i="16"/>
  <c r="G41" i="16"/>
  <c r="E42" i="16"/>
  <c r="G43" i="16"/>
  <c r="E44" i="16"/>
  <c r="G45" i="16"/>
  <c r="E46" i="16"/>
  <c r="G47" i="16"/>
  <c r="E48" i="16"/>
  <c r="G49" i="16"/>
  <c r="E50" i="16"/>
  <c r="E52" i="16"/>
  <c r="I52" i="12" l="1"/>
  <c r="K48" i="12"/>
  <c r="K44" i="12"/>
  <c r="I41" i="12"/>
  <c r="I37" i="12"/>
  <c r="I33" i="12"/>
  <c r="I29" i="12"/>
  <c r="I25" i="12"/>
  <c r="I21" i="12"/>
  <c r="I17" i="12"/>
  <c r="I13" i="12"/>
  <c r="I9" i="12"/>
  <c r="K47" i="12"/>
  <c r="K13" i="12"/>
  <c r="K31" i="12"/>
  <c r="K28" i="12"/>
  <c r="K37" i="3"/>
  <c r="K16" i="3"/>
  <c r="K37" i="12"/>
  <c r="K7" i="12"/>
  <c r="K38" i="12"/>
  <c r="K22" i="12"/>
  <c r="K25" i="3"/>
  <c r="K42" i="3"/>
  <c r="K26" i="3"/>
  <c r="K46" i="3"/>
  <c r="I28" i="12"/>
  <c r="I20" i="12"/>
  <c r="I8" i="12"/>
  <c r="K11" i="12"/>
  <c r="K51" i="12"/>
  <c r="K42" i="12"/>
  <c r="K27" i="12"/>
  <c r="K40" i="12"/>
  <c r="K24" i="12"/>
  <c r="K33" i="12"/>
  <c r="K9" i="12"/>
  <c r="K33" i="3"/>
  <c r="K12" i="3"/>
  <c r="K14" i="3"/>
  <c r="K50" i="3"/>
  <c r="I36" i="12"/>
  <c r="I32" i="12"/>
  <c r="I24" i="12"/>
  <c r="I16" i="12"/>
  <c r="I12" i="12"/>
  <c r="K19" i="12"/>
  <c r="I49" i="12"/>
  <c r="I46" i="12"/>
  <c r="I39" i="12"/>
  <c r="I35" i="12"/>
  <c r="I31" i="12"/>
  <c r="I27" i="12"/>
  <c r="I23" i="12"/>
  <c r="I19" i="12"/>
  <c r="I15" i="12"/>
  <c r="I11" i="12"/>
  <c r="I7" i="12"/>
  <c r="I51" i="12"/>
  <c r="K43" i="12"/>
  <c r="K16" i="12"/>
  <c r="K8" i="12"/>
  <c r="K14" i="12"/>
  <c r="K6" i="12"/>
  <c r="K12" i="12"/>
  <c r="K18" i="12"/>
  <c r="K10" i="12"/>
  <c r="K50" i="12"/>
  <c r="K17" i="12"/>
  <c r="K49" i="12"/>
  <c r="K39" i="12"/>
  <c r="K23" i="12"/>
  <c r="K36" i="12"/>
  <c r="K45" i="12"/>
  <c r="K24" i="3"/>
  <c r="K8" i="3"/>
  <c r="K29" i="12"/>
  <c r="K21" i="12"/>
  <c r="K30" i="12"/>
  <c r="K41" i="3"/>
  <c r="K17" i="3"/>
  <c r="K51" i="3"/>
  <c r="K47" i="3"/>
  <c r="K43" i="3"/>
  <c r="K39" i="3"/>
  <c r="K35" i="3"/>
  <c r="K31" i="3"/>
  <c r="K27" i="3"/>
  <c r="K23" i="3"/>
  <c r="K19" i="3"/>
  <c r="K15" i="3"/>
  <c r="K11" i="3"/>
  <c r="K7" i="3"/>
  <c r="K48" i="3"/>
  <c r="K40" i="3"/>
  <c r="K32" i="3"/>
  <c r="K6" i="3"/>
  <c r="K28" i="3"/>
  <c r="K36" i="3"/>
  <c r="K44" i="3"/>
  <c r="K52" i="3"/>
  <c r="K38" i="3"/>
  <c r="I48" i="12"/>
  <c r="I44" i="12"/>
  <c r="I45" i="12"/>
  <c r="I42" i="12"/>
  <c r="I38" i="12"/>
  <c r="I34" i="12"/>
  <c r="I30" i="12"/>
  <c r="I26" i="12"/>
  <c r="I22" i="12"/>
  <c r="I18" i="12"/>
  <c r="I14" i="12"/>
  <c r="I10" i="12"/>
  <c r="I6" i="12"/>
  <c r="K46" i="12"/>
  <c r="K15" i="12"/>
  <c r="I43" i="12"/>
  <c r="G51" i="13"/>
  <c r="G7" i="13"/>
  <c r="G50" i="13"/>
  <c r="G48" i="13"/>
  <c r="G46" i="13"/>
  <c r="G44" i="13"/>
  <c r="G42" i="13"/>
  <c r="G40" i="13"/>
  <c r="G38" i="13"/>
  <c r="G36" i="13"/>
  <c r="G25" i="13"/>
  <c r="G9" i="13"/>
  <c r="G29" i="13"/>
  <c r="G13" i="13"/>
  <c r="G49" i="13"/>
  <c r="G47" i="13"/>
  <c r="G45" i="13"/>
  <c r="G43" i="13"/>
  <c r="G41" i="13"/>
  <c r="G39" i="13"/>
  <c r="G37" i="13"/>
  <c r="G33" i="13"/>
  <c r="G17" i="13"/>
  <c r="G21" i="13"/>
  <c r="K35" i="12"/>
  <c r="K32" i="12"/>
  <c r="K29" i="3"/>
  <c r="K13" i="3"/>
  <c r="K41" i="12"/>
  <c r="K25" i="12"/>
  <c r="K20" i="12"/>
  <c r="K26" i="12"/>
  <c r="K49" i="3"/>
  <c r="K20" i="3"/>
  <c r="K18" i="3"/>
  <c r="K10" i="3"/>
</calcChain>
</file>

<file path=xl/sharedStrings.xml><?xml version="1.0" encoding="utf-8"?>
<sst xmlns="http://schemas.openxmlformats.org/spreadsheetml/2006/main" count="2135" uniqueCount="328">
  <si>
    <r>
      <t>熊本くらしの指標</t>
    </r>
    <r>
      <rPr>
        <b/>
        <sz val="26"/>
        <rFont val="ＭＳ Ｐゴシック"/>
        <family val="3"/>
        <charset val="128"/>
      </rPr>
      <t>100  100 Indexes of Life in KUMAMOTO</t>
    </r>
    <rPh sb="0" eb="2">
      <t>クマモト</t>
    </rPh>
    <rPh sb="6" eb="8">
      <t>シヒョウ</t>
    </rPh>
    <phoneticPr fontId="5"/>
  </si>
  <si>
    <t>都道府県編統計表目次　Contents of Statistical table by Prefecture</t>
    <rPh sb="0" eb="4">
      <t>トドウフケン</t>
    </rPh>
    <rPh sb="4" eb="5">
      <t>ヘン</t>
    </rPh>
    <rPh sb="5" eb="8">
      <t>トウケイヒョウ</t>
    </rPh>
    <rPh sb="8" eb="10">
      <t>モクジ</t>
    </rPh>
    <phoneticPr fontId="5"/>
  </si>
  <si>
    <t>造る    Produce</t>
    <rPh sb="0" eb="1">
      <t>ツク</t>
    </rPh>
    <phoneticPr fontId="5"/>
  </si>
  <si>
    <t>51　県内総生産　　Gross Prefectural Domestic Product</t>
    <phoneticPr fontId="11"/>
  </si>
  <si>
    <t>目次に戻る Return to Contents</t>
  </si>
  <si>
    <t>都道府県</t>
    <rPh sb="0" eb="4">
      <t>トドウフケン</t>
    </rPh>
    <phoneticPr fontId="11"/>
  </si>
  <si>
    <t>県内総生産</t>
  </si>
  <si>
    <t>産業構成比
Share of Economic Sectors</t>
    <rPh sb="0" eb="2">
      <t>サンギョウ</t>
    </rPh>
    <phoneticPr fontId="11"/>
  </si>
  <si>
    <t>Prefecture</t>
    <phoneticPr fontId="11"/>
  </si>
  <si>
    <t>Gross Prefectural Domestic Product</t>
  </si>
  <si>
    <t>第一次産業
Primary industry</t>
    <rPh sb="0" eb="3">
      <t>ダイイチジ</t>
    </rPh>
    <rPh sb="3" eb="5">
      <t>サンギョウ</t>
    </rPh>
    <phoneticPr fontId="13"/>
  </si>
  <si>
    <t>第二次産業
Secondary industry</t>
    <rPh sb="0" eb="3">
      <t>ダイニジ</t>
    </rPh>
    <rPh sb="3" eb="5">
      <t>サンギョウ</t>
    </rPh>
    <phoneticPr fontId="13"/>
  </si>
  <si>
    <t>第三次産業
Tertiary industry</t>
    <rPh sb="0" eb="3">
      <t>ダイサンジ</t>
    </rPh>
    <rPh sb="3" eb="5">
      <t>サンギョウ</t>
    </rPh>
    <phoneticPr fontId="13"/>
  </si>
  <si>
    <t>（十億円）
(billion yen)</t>
    <rPh sb="1" eb="2">
      <t>１０</t>
    </rPh>
    <phoneticPr fontId="11"/>
  </si>
  <si>
    <t>順位
Rank</t>
    <phoneticPr fontId="11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</si>
  <si>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</si>
  <si>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</si>
  <si>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</si>
  <si>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</si>
  <si>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</si>
  <si>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</si>
  <si>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</si>
  <si>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</si>
  <si>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</si>
  <si>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</si>
  <si>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</si>
  <si>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</si>
  <si>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</si>
  <si>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</si>
  <si>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</si>
  <si>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</si>
  <si>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</si>
  <si>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</si>
  <si>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</si>
  <si>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</si>
  <si>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</si>
  <si>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</si>
  <si>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</si>
  <si>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</si>
  <si>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</si>
  <si>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</si>
  <si>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</si>
  <si>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</si>
  <si>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</si>
  <si>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</si>
  <si>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</si>
  <si>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</si>
  <si>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</si>
  <si>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</si>
  <si>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</si>
  <si>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</si>
  <si>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</si>
  <si>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</si>
  <si>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</si>
  <si>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</si>
  <si>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</si>
  <si>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</si>
  <si>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</si>
  <si>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</si>
  <si>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</si>
  <si>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</si>
  <si>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</si>
  <si>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</si>
  <si>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</si>
  <si>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</si>
  <si>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</si>
  <si>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</si>
  <si>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</si>
  <si>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</si>
  <si>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</si>
  <si>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</si>
  <si>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</si>
  <si>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</si>
  <si>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</si>
  <si>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</si>
  <si>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</si>
  <si>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</si>
  <si>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</si>
  <si>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</si>
  <si>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</si>
  <si>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</si>
  <si>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</si>
  <si>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</si>
  <si>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</si>
  <si>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</si>
  <si>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</si>
  <si>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</si>
  <si>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</si>
  <si>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</si>
  <si>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</si>
  <si>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</si>
  <si>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</si>
  <si>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</si>
  <si>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</si>
  <si>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</si>
  <si>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</si>
  <si>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</si>
  <si>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</si>
  <si>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</si>
  <si>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</si>
  <si>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</si>
  <si>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</si>
  <si>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</si>
  <si>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</si>
  <si>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</si>
  <si>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</si>
  <si>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</si>
  <si>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</si>
  <si>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</si>
  <si>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</si>
  <si>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</si>
  <si>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　　＊</t>
    <phoneticPr fontId="4"/>
  </si>
  <si>
    <t>＊：全国値は、平成30年度国民経済計算年報（内閣府）の平成29年度分の推計値、</t>
    <rPh sb="2" eb="5">
      <t>ゼンコクチ</t>
    </rPh>
    <phoneticPr fontId="11"/>
  </si>
  <si>
    <t>　　なお全国の構成比は暦年。</t>
    <phoneticPr fontId="11"/>
  </si>
  <si>
    <t>資料出所</t>
    <rPh sb="0" eb="2">
      <t>シリョウ</t>
    </rPh>
    <rPh sb="2" eb="4">
      <t>シュッショ</t>
    </rPh>
    <phoneticPr fontId="11"/>
  </si>
  <si>
    <t>国民経済計算年報　　　　　　県民経済計算</t>
    <rPh sb="0" eb="2">
      <t>コクミン</t>
    </rPh>
    <rPh sb="2" eb="4">
      <t>ケイザイ</t>
    </rPh>
    <rPh sb="4" eb="6">
      <t>ケイサン</t>
    </rPh>
    <rPh sb="6" eb="8">
      <t>ネンポウ</t>
    </rPh>
    <rPh sb="14" eb="15">
      <t>ケン</t>
    </rPh>
    <rPh sb="15" eb="16">
      <t>ミン</t>
    </rPh>
    <rPh sb="16" eb="18">
      <t>ケイザイ</t>
    </rPh>
    <rPh sb="18" eb="20">
      <t>ケイサン</t>
    </rPh>
    <phoneticPr fontId="17"/>
  </si>
  <si>
    <t>内閣府
経済社会総合研究所</t>
    <rPh sb="0" eb="2">
      <t>ナイカク</t>
    </rPh>
    <rPh sb="2" eb="3">
      <t>フ</t>
    </rPh>
    <rPh sb="4" eb="6">
      <t>ケイザイ</t>
    </rPh>
    <rPh sb="6" eb="8">
      <t>シャカイ</t>
    </rPh>
    <rPh sb="8" eb="10">
      <t>ソウゴウ</t>
    </rPh>
    <rPh sb="10" eb="13">
      <t>ケンキュウショ</t>
    </rPh>
    <phoneticPr fontId="17"/>
  </si>
  <si>
    <t>調査期日</t>
    <rPh sb="0" eb="2">
      <t>チョウサ</t>
    </rPh>
    <rPh sb="2" eb="4">
      <t>キジツ</t>
    </rPh>
    <phoneticPr fontId="11"/>
  </si>
  <si>
    <t>平成29年度</t>
    <rPh sb="0" eb="2">
      <t>ヘイセイ</t>
    </rPh>
    <rPh sb="4" eb="6">
      <t>ネンド</t>
    </rPh>
    <phoneticPr fontId="17"/>
  </si>
  <si>
    <t>調査周期</t>
    <rPh sb="0" eb="2">
      <t>チョウサ</t>
    </rPh>
    <rPh sb="2" eb="4">
      <t>シュウキ</t>
    </rPh>
    <phoneticPr fontId="11"/>
  </si>
  <si>
    <t>毎年</t>
    <rPh sb="0" eb="2">
      <t>マイトシ</t>
    </rPh>
    <phoneticPr fontId="17"/>
  </si>
  <si>
    <t>52　県民所得　　Prefectural Income</t>
    <phoneticPr fontId="11"/>
  </si>
  <si>
    <t>県民所得</t>
  </si>
  <si>
    <t>県民所得増加率</t>
    <phoneticPr fontId="11"/>
  </si>
  <si>
    <t>一人当たり県民所得</t>
  </si>
  <si>
    <t>一人当たり県民所得
の水準(国=100)</t>
    <rPh sb="14" eb="15">
      <t>クニ</t>
    </rPh>
    <phoneticPr fontId="13"/>
  </si>
  <si>
    <t>Prefectural income</t>
    <phoneticPr fontId="11"/>
  </si>
  <si>
    <t>Annual increase rate of prefectural income</t>
    <phoneticPr fontId="11"/>
  </si>
  <si>
    <t>Prefectural income
per person</t>
    <phoneticPr fontId="11"/>
  </si>
  <si>
    <t>Prefectural income level per person (Japan=100)</t>
  </si>
  <si>
    <t>（％）</t>
    <phoneticPr fontId="11"/>
  </si>
  <si>
    <t>（千円）
(1,000yen)</t>
    <rPh sb="1" eb="2">
      <t>セン</t>
    </rPh>
    <rPh sb="2" eb="3">
      <t>エン</t>
    </rPh>
    <phoneticPr fontId="11"/>
  </si>
  <si>
    <t>（国＝100）
(Japan=100)</t>
    <phoneticPr fontId="11"/>
  </si>
  <si>
    <t>＊：全国値は、平成30年度国民経済計算年報（内閣府）の平成29年度分の推計値。</t>
    <rPh sb="2" eb="5">
      <t>ゼンコクチ</t>
    </rPh>
    <phoneticPr fontId="11"/>
  </si>
  <si>
    <t>53　事業所　　Establishments</t>
    <phoneticPr fontId="11"/>
  </si>
  <si>
    <t>事業所（民営）数</t>
    <rPh sb="4" eb="6">
      <t>ミンエイ</t>
    </rPh>
    <phoneticPr fontId="10"/>
  </si>
  <si>
    <t>人口千人当たり
事業所（民営）数</t>
    <rPh sb="12" eb="14">
      <t>ミンエイ</t>
    </rPh>
    <phoneticPr fontId="13"/>
  </si>
  <si>
    <t>事業所割合
Ratio of private establishments</t>
    <phoneticPr fontId="11"/>
  </si>
  <si>
    <t>Private establishments</t>
  </si>
  <si>
    <t>Private establishments
per 1,000 pop.</t>
  </si>
  <si>
    <t>従業者1～4人
1-4 persons</t>
    <rPh sb="0" eb="3">
      <t>ジュウギョウシャ</t>
    </rPh>
    <rPh sb="6" eb="7">
      <t>ニン</t>
    </rPh>
    <phoneticPr fontId="11"/>
  </si>
  <si>
    <t>従業者30人以上
30 persons and over</t>
    <rPh sb="0" eb="3">
      <t>ジュウギョウシャ</t>
    </rPh>
    <rPh sb="5" eb="8">
      <t>ニンイジョウ</t>
    </rPh>
    <phoneticPr fontId="11"/>
  </si>
  <si>
    <t>（事業所）
（establishments）</t>
    <phoneticPr fontId="11"/>
  </si>
  <si>
    <t>順位
Rank</t>
    <phoneticPr fontId="11"/>
  </si>
  <si>
    <t>Japan</t>
  </si>
  <si>
    <t>H28年経済センサス
-活動調査</t>
    <rPh sb="3" eb="4">
      <t>ネン</t>
    </rPh>
    <rPh sb="4" eb="6">
      <t>ケイザイ</t>
    </rPh>
    <rPh sb="12" eb="14">
      <t>カツドウ</t>
    </rPh>
    <rPh sb="14" eb="16">
      <t>チョウサ</t>
    </rPh>
    <phoneticPr fontId="12"/>
  </si>
  <si>
    <t>総務省統計局</t>
    <rPh sb="0" eb="2">
      <t>ソウム</t>
    </rPh>
    <rPh sb="2" eb="3">
      <t>ショウ</t>
    </rPh>
    <rPh sb="3" eb="6">
      <t>トウケイキョク</t>
    </rPh>
    <phoneticPr fontId="12"/>
  </si>
  <si>
    <t>5年</t>
    <rPh sb="1" eb="2">
      <t>ネン</t>
    </rPh>
    <phoneticPr fontId="12"/>
  </si>
  <si>
    <t>54　農　家　　Farm Households</t>
    <phoneticPr fontId="11"/>
  </si>
  <si>
    <t>*1</t>
    <phoneticPr fontId="11"/>
  </si>
  <si>
    <t>*2</t>
    <phoneticPr fontId="11"/>
  </si>
  <si>
    <t>*3</t>
    <phoneticPr fontId="11"/>
  </si>
  <si>
    <t>*4</t>
    <phoneticPr fontId="11"/>
  </si>
  <si>
    <t>総農家数</t>
  </si>
  <si>
    <t>専業農家比率</t>
  </si>
  <si>
    <t>基幹的農業従事者数</t>
  </si>
  <si>
    <t>食料自給率
（カロリーベース）</t>
    <rPh sb="0" eb="2">
      <t>ショクリョウ</t>
    </rPh>
    <rPh sb="2" eb="5">
      <t>ジキュウリツ</t>
    </rPh>
    <phoneticPr fontId="11"/>
  </si>
  <si>
    <t>Farm households</t>
  </si>
  <si>
    <t xml:space="preserve">Ratio of full time farmers' households </t>
  </si>
  <si>
    <t>Core persons mainly engaged in farming</t>
  </si>
  <si>
    <t>Food self-sufficiency rate</t>
    <phoneticPr fontId="11"/>
  </si>
  <si>
    <t>（戸）
(households)</t>
    <phoneticPr fontId="11"/>
  </si>
  <si>
    <t>（人）
(persons)</t>
    <phoneticPr fontId="11"/>
  </si>
  <si>
    <t>2015年
農林業センサス</t>
    <rPh sb="4" eb="5">
      <t>ネン</t>
    </rPh>
    <rPh sb="6" eb="9">
      <t>ノウリンギョウ</t>
    </rPh>
    <phoneticPr fontId="12"/>
  </si>
  <si>
    <t>大臣官房政策課
食料安全保障室</t>
    <rPh sb="0" eb="2">
      <t>ダイジン</t>
    </rPh>
    <rPh sb="2" eb="4">
      <t>カンボウ</t>
    </rPh>
    <rPh sb="4" eb="6">
      <t>セイサク</t>
    </rPh>
    <rPh sb="6" eb="7">
      <t>カ</t>
    </rPh>
    <rPh sb="8" eb="10">
      <t>ショクリョウ</t>
    </rPh>
    <rPh sb="10" eb="12">
      <t>アンゼン</t>
    </rPh>
    <rPh sb="12" eb="14">
      <t>ホショウ</t>
    </rPh>
    <rPh sb="14" eb="15">
      <t>シツ</t>
    </rPh>
    <phoneticPr fontId="11"/>
  </si>
  <si>
    <t>農林水産省</t>
    <rPh sb="0" eb="2">
      <t>ノウリン</t>
    </rPh>
    <rPh sb="2" eb="4">
      <t>スイサン</t>
    </rPh>
    <rPh sb="4" eb="5">
      <t>ショウ</t>
    </rPh>
    <phoneticPr fontId="12"/>
  </si>
  <si>
    <t>H29年度</t>
    <rPh sb="3" eb="5">
      <t>ネンド</t>
    </rPh>
    <phoneticPr fontId="11"/>
  </si>
  <si>
    <t>毎年</t>
    <rPh sb="0" eb="2">
      <t>マイトシ</t>
    </rPh>
    <phoneticPr fontId="11"/>
  </si>
  <si>
    <t>55　農業産出額　　Gross Agricultural Product</t>
    <phoneticPr fontId="11"/>
  </si>
  <si>
    <t>販売農家一戸当たり
農業産出額</t>
  </si>
  <si>
    <t>産出額　　Gross output</t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</si>
  <si>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</t>
    </r>
    <rPh sb="0" eb="1">
      <t>チュウ</t>
    </rPh>
    <phoneticPr fontId="11"/>
  </si>
  <si>
    <t>米
Rice</t>
    <rPh sb="0" eb="1">
      <t>コメ</t>
    </rPh>
    <phoneticPr fontId="13"/>
  </si>
  <si>
    <t>野菜
Vegetables</t>
    <rPh sb="0" eb="2">
      <t>ヤサイ</t>
    </rPh>
    <phoneticPr fontId="13"/>
  </si>
  <si>
    <t>畜産
Livestock</t>
    <rPh sb="0" eb="2">
      <t>チクサン</t>
    </rPh>
    <phoneticPr fontId="13"/>
  </si>
  <si>
    <t>（百万円）
(million yen)</t>
    <phoneticPr fontId="11"/>
  </si>
  <si>
    <r>
      <t xml:space="preserve">（億円）
</t>
    </r>
    <r>
      <rPr>
        <sz val="8"/>
        <rFont val="ＭＳ Ｐゴシック"/>
        <family val="3"/>
        <charset val="128"/>
      </rPr>
      <t>(100 million yen)</t>
    </r>
    <phoneticPr fontId="11"/>
  </si>
  <si>
    <t>順位
Rank</t>
    <phoneticPr fontId="11"/>
  </si>
  <si>
    <r>
      <rPr>
        <sz val="8"/>
        <rFont val="ＭＳ ゴシック"/>
        <family val="3"/>
        <charset val="128"/>
      </rPr>
      <t>注</t>
    </r>
    <r>
      <rPr>
        <sz val="9"/>
        <rFont val="ＭＳ ゴシック"/>
        <family val="3"/>
        <charset val="128"/>
      </rPr>
      <t>1  Gross agricultural product per commercial farm household</t>
    </r>
    <rPh sb="0" eb="1">
      <t>チュウ</t>
    </rPh>
    <phoneticPr fontId="11"/>
  </si>
  <si>
    <t>生産農業所得統計</t>
    <phoneticPr fontId="5"/>
  </si>
  <si>
    <t>生産農業所得統計</t>
  </si>
  <si>
    <t>H30年</t>
    <rPh sb="3" eb="4">
      <t>ドシ</t>
    </rPh>
    <phoneticPr fontId="5"/>
  </si>
  <si>
    <t>毎年</t>
    <rPh sb="0" eb="2">
      <t>マイトシ</t>
    </rPh>
    <phoneticPr fontId="12"/>
  </si>
  <si>
    <t>56　農業所得・耕地　　Agricultural Income and Cultivated Land</t>
    <phoneticPr fontId="11"/>
  </si>
  <si>
    <t>*1</t>
  </si>
  <si>
    <t>*2</t>
  </si>
  <si>
    <t>*3</t>
  </si>
  <si>
    <t>*4</t>
  </si>
  <si>
    <t>生産農業所得</t>
  </si>
  <si>
    <t>販売農家一戸当たり
生産農業所得</t>
  </si>
  <si>
    <t>耕地面積</t>
  </si>
  <si>
    <t>水田率</t>
  </si>
  <si>
    <t>Prefecture</t>
    <phoneticPr fontId="11"/>
  </si>
  <si>
    <t>Agricultural income produced</t>
  </si>
  <si>
    <t>Cultivated land area</t>
  </si>
  <si>
    <t>Utilization rate of paddy fields</t>
  </si>
  <si>
    <r>
      <t xml:space="preserve">（億円）
</t>
    </r>
    <r>
      <rPr>
        <sz val="8.5"/>
        <rFont val="ＭＳ Ｐゴシック"/>
        <family val="3"/>
        <charset val="128"/>
      </rPr>
      <t>(100 million yen)</t>
    </r>
    <phoneticPr fontId="11"/>
  </si>
  <si>
    <t>（百万円）
(million yen)</t>
    <rPh sb="1" eb="2">
      <t>ヒャク</t>
    </rPh>
    <rPh sb="2" eb="3">
      <t>マン</t>
    </rPh>
    <phoneticPr fontId="11"/>
  </si>
  <si>
    <t>順位
Rank</t>
    <phoneticPr fontId="11"/>
  </si>
  <si>
    <t>（ha）</t>
  </si>
  <si>
    <r>
      <rPr>
        <sz val="8"/>
        <rFont val="ＭＳ ゴシック"/>
        <family val="3"/>
        <charset val="128"/>
      </rPr>
      <t>注</t>
    </r>
    <r>
      <rPr>
        <sz val="9"/>
        <rFont val="ＭＳ ゴシック"/>
        <family val="3"/>
        <charset val="128"/>
      </rPr>
      <t>1  Agricultural income produced per commercial farm household</t>
    </r>
    <rPh sb="0" eb="1">
      <t>チュウ</t>
    </rPh>
    <phoneticPr fontId="11"/>
  </si>
  <si>
    <t>生産農業所得統計</t>
    <rPh sb="0" eb="2">
      <t>セイサン</t>
    </rPh>
    <rPh sb="2" eb="4">
      <t>ノウギョウ</t>
    </rPh>
    <rPh sb="4" eb="6">
      <t>ショトク</t>
    </rPh>
    <rPh sb="6" eb="8">
      <t>トウケイ</t>
    </rPh>
    <phoneticPr fontId="5"/>
  </si>
  <si>
    <t>耕地面積</t>
    <rPh sb="0" eb="2">
      <t>コウチ</t>
    </rPh>
    <rPh sb="2" eb="4">
      <t>メンセキ</t>
    </rPh>
    <phoneticPr fontId="5"/>
  </si>
  <si>
    <t>57　農産物　　Agricultural Products</t>
    <phoneticPr fontId="11"/>
  </si>
  <si>
    <t>出荷量    Shipment</t>
    <rPh sb="0" eb="2">
      <t>シュッカ</t>
    </rPh>
    <phoneticPr fontId="11"/>
  </si>
  <si>
    <t>トマト
Tomatoes</t>
    <phoneticPr fontId="11"/>
  </si>
  <si>
    <t>いちご
Strawberries</t>
  </si>
  <si>
    <t>メロン
Melons</t>
  </si>
  <si>
    <t>すいか
Watermelons</t>
  </si>
  <si>
    <t>（トン）
(t)</t>
    <phoneticPr fontId="11"/>
  </si>
  <si>
    <t>令和元年産
野菜生産出荷統計</t>
    <rPh sb="0" eb="2">
      <t>レイワ</t>
    </rPh>
    <rPh sb="2" eb="3">
      <t>ガン</t>
    </rPh>
    <phoneticPr fontId="11"/>
  </si>
  <si>
    <t>令和元年産
野菜生産出荷統計</t>
    <rPh sb="0" eb="2">
      <t>レイワ</t>
    </rPh>
    <rPh sb="2" eb="3">
      <t>ガン</t>
    </rPh>
    <phoneticPr fontId="4"/>
  </si>
  <si>
    <t>農林水産省</t>
    <rPh sb="0" eb="2">
      <t>ノウリン</t>
    </rPh>
    <rPh sb="2" eb="4">
      <t>スイサン</t>
    </rPh>
    <rPh sb="4" eb="5">
      <t>ショウ</t>
    </rPh>
    <phoneticPr fontId="5"/>
  </si>
  <si>
    <t>R1</t>
    <phoneticPr fontId="11"/>
  </si>
  <si>
    <t>R1</t>
    <phoneticPr fontId="4"/>
  </si>
  <si>
    <t>毎年</t>
    <rPh sb="0" eb="2">
      <t>マイトシ</t>
    </rPh>
    <phoneticPr fontId="5"/>
  </si>
  <si>
    <t>58　林　業　　Forestry</t>
    <phoneticPr fontId="11"/>
  </si>
  <si>
    <t>林家数</t>
    <rPh sb="0" eb="1">
      <t>リン</t>
    </rPh>
    <rPh sb="1" eb="2">
      <t>カ</t>
    </rPh>
    <rPh sb="2" eb="3">
      <t>スウ</t>
    </rPh>
    <phoneticPr fontId="11"/>
  </si>
  <si>
    <t>素材生産量</t>
  </si>
  <si>
    <t>林業産出額</t>
  </si>
  <si>
    <t>林業産出額に占める
木材生産の割合</t>
    <rPh sb="0" eb="2">
      <t>リンギョウ</t>
    </rPh>
    <rPh sb="2" eb="5">
      <t>サンシュツガク</t>
    </rPh>
    <rPh sb="6" eb="7">
      <t>シ</t>
    </rPh>
    <rPh sb="10" eb="12">
      <t>モクザイ</t>
    </rPh>
    <rPh sb="12" eb="14">
      <t>セイサン</t>
    </rPh>
    <rPh sb="15" eb="17">
      <t>ワリアイ</t>
    </rPh>
    <phoneticPr fontId="11"/>
  </si>
  <si>
    <t>Forestry households</t>
    <phoneticPr fontId="11"/>
  </si>
  <si>
    <t>Production of logs</t>
  </si>
  <si>
    <t>Production of forestry</t>
  </si>
  <si>
    <t>（戸）
(households)</t>
    <rPh sb="1" eb="2">
      <t>ト</t>
    </rPh>
    <phoneticPr fontId="11"/>
  </si>
  <si>
    <r>
      <t>（千</t>
    </r>
    <r>
      <rPr>
        <sz val="9"/>
        <rFont val="ＭＳ Ｐゴシック"/>
        <family val="3"/>
        <charset val="128"/>
      </rPr>
      <t>㎥</t>
    </r>
    <r>
      <rPr>
        <sz val="9"/>
        <rFont val="ＭＳ Ｐゴシック"/>
        <family val="3"/>
        <charset val="128"/>
      </rPr>
      <t>）
(1,000㎥)</t>
    </r>
    <phoneticPr fontId="11"/>
  </si>
  <si>
    <t>（千万円）
(10 million yen)</t>
    <phoneticPr fontId="11"/>
  </si>
  <si>
    <t>順位
Rank</t>
    <phoneticPr fontId="11"/>
  </si>
  <si>
    <t xml:space="preserve">（％）
</t>
    <phoneticPr fontId="11"/>
  </si>
  <si>
    <r>
      <rPr>
        <sz val="8"/>
        <rFont val="ＭＳ ゴシック"/>
        <family val="3"/>
        <charset val="128"/>
      </rPr>
      <t>注</t>
    </r>
    <r>
      <rPr>
        <sz val="9"/>
        <rFont val="ＭＳ ゴシック"/>
        <family val="3"/>
        <charset val="128"/>
      </rPr>
      <t>1　The percentage of the lumber production occupied in a forestry production</t>
    </r>
    <rPh sb="0" eb="1">
      <t>チュウ</t>
    </rPh>
    <phoneticPr fontId="11"/>
  </si>
  <si>
    <t>2015年
農林業センサス</t>
    <rPh sb="4" eb="5">
      <t>ネン</t>
    </rPh>
    <rPh sb="6" eb="8">
      <t>ノウリン</t>
    </rPh>
    <rPh sb="8" eb="9">
      <t>ギョウ</t>
    </rPh>
    <phoneticPr fontId="5"/>
  </si>
  <si>
    <t>木材統計</t>
    <rPh sb="0" eb="2">
      <t>モクザイ</t>
    </rPh>
    <rPh sb="2" eb="4">
      <t>トウケイ</t>
    </rPh>
    <phoneticPr fontId="5"/>
  </si>
  <si>
    <t>林業産出額</t>
    <rPh sb="0" eb="5">
      <t>リンギョウサンシュツガク</t>
    </rPh>
    <phoneticPr fontId="5"/>
  </si>
  <si>
    <t>H30</t>
    <phoneticPr fontId="5"/>
  </si>
  <si>
    <t>H30</t>
    <phoneticPr fontId="5"/>
  </si>
  <si>
    <t>H30</t>
    <phoneticPr fontId="5"/>
  </si>
  <si>
    <t>５年</t>
    <rPh sb="1" eb="2">
      <t>ネン</t>
    </rPh>
    <phoneticPr fontId="5"/>
  </si>
  <si>
    <t>59　水産業　　Fisheries</t>
    <phoneticPr fontId="11"/>
  </si>
  <si>
    <t>海面漁業経営体数</t>
  </si>
  <si>
    <t>海面漁業・養殖業　　　　生産量</t>
    <rPh sb="5" eb="8">
      <t>ヨウショクギョウ</t>
    </rPh>
    <rPh sb="12" eb="15">
      <t>セイサンリョウ</t>
    </rPh>
    <phoneticPr fontId="11"/>
  </si>
  <si>
    <t>海面漁業産出額</t>
    <rPh sb="4" eb="6">
      <t>サンシュツ</t>
    </rPh>
    <phoneticPr fontId="11"/>
  </si>
  <si>
    <t>海面養殖業産出額</t>
    <rPh sb="4" eb="5">
      <t>ギョウ</t>
    </rPh>
    <rPh sb="5" eb="7">
      <t>サンシュツ</t>
    </rPh>
    <phoneticPr fontId="11"/>
  </si>
  <si>
    <t>Marine fishery establishments</t>
  </si>
  <si>
    <t>Production of marine fisheries and culture</t>
    <phoneticPr fontId="11"/>
  </si>
  <si>
    <t>Production of marine fisheries</t>
  </si>
  <si>
    <t xml:space="preserve">Production of marine culture </t>
  </si>
  <si>
    <t>（百トン）
(100t)</t>
    <rPh sb="1" eb="2">
      <t>ヒャク</t>
    </rPh>
    <phoneticPr fontId="11"/>
  </si>
  <si>
    <t>順位
Rank</t>
    <phoneticPr fontId="11"/>
  </si>
  <si>
    <t>（億円）
(100 million yen)</t>
    <phoneticPr fontId="11"/>
  </si>
  <si>
    <t>漁業センサス</t>
    <rPh sb="0" eb="2">
      <t>ギョギョウ</t>
    </rPh>
    <phoneticPr fontId="20"/>
  </si>
  <si>
    <t>漁業・養殖業生産統計</t>
    <rPh sb="0" eb="2">
      <t>ギョギョウ</t>
    </rPh>
    <rPh sb="3" eb="6">
      <t>ヨウショクギョウ</t>
    </rPh>
    <phoneticPr fontId="20"/>
  </si>
  <si>
    <t>漁業産出額</t>
    <rPh sb="2" eb="4">
      <t>サンシュツ</t>
    </rPh>
    <phoneticPr fontId="20"/>
  </si>
  <si>
    <t>H30</t>
    <phoneticPr fontId="20"/>
  </si>
  <si>
    <t>H30</t>
    <phoneticPr fontId="4"/>
  </si>
  <si>
    <t>5年</t>
    <rPh sb="1" eb="2">
      <t>ネン</t>
    </rPh>
    <phoneticPr fontId="20"/>
  </si>
  <si>
    <t>毎年</t>
    <rPh sb="0" eb="2">
      <t>マイトシ</t>
    </rPh>
    <phoneticPr fontId="20"/>
  </si>
  <si>
    <t>60　製造業　　Manufacturing</t>
    <phoneticPr fontId="11"/>
  </si>
  <si>
    <t>従業者4人以上
 4 persons engaged and over</t>
    <phoneticPr fontId="11"/>
  </si>
  <si>
    <t>従業者300人以上
 300 persons engaged and over</t>
    <phoneticPr fontId="11"/>
  </si>
  <si>
    <t>事業所数
Establishments</t>
    <rPh sb="0" eb="3">
      <t>ジギョウショ</t>
    </rPh>
    <rPh sb="3" eb="4">
      <t>スウ</t>
    </rPh>
    <phoneticPr fontId="11"/>
  </si>
  <si>
    <t>従業者数
Persons engaged</t>
    <rPh sb="0" eb="3">
      <t>ジュウギョウシャ</t>
    </rPh>
    <rPh sb="3" eb="4">
      <t>スウ</t>
    </rPh>
    <phoneticPr fontId="11"/>
  </si>
  <si>
    <r>
      <t xml:space="preserve">事業所割合
</t>
    </r>
    <r>
      <rPr>
        <sz val="8"/>
        <rFont val="ＭＳ Ｐゴシック"/>
        <family val="3"/>
        <charset val="128"/>
      </rPr>
      <t>Ratio of establishments</t>
    </r>
    <rPh sb="0" eb="3">
      <t>ジギョウショ</t>
    </rPh>
    <rPh sb="3" eb="5">
      <t>ワリアイ</t>
    </rPh>
    <phoneticPr fontId="11"/>
  </si>
  <si>
    <r>
      <t xml:space="preserve">従業者割合
</t>
    </r>
    <r>
      <rPr>
        <sz val="7.5"/>
        <rFont val="ＭＳ Ｐゴシック"/>
        <family val="3"/>
        <charset val="128"/>
      </rPr>
      <t>Ratio of  persons engaged</t>
    </r>
    <rPh sb="0" eb="3">
      <t>ジュウギョウシャ</t>
    </rPh>
    <rPh sb="3" eb="5">
      <t>ワリアイ</t>
    </rPh>
    <phoneticPr fontId="11"/>
  </si>
  <si>
    <t>（事業所）
（establishments）</t>
  </si>
  <si>
    <t>2019年工業統計調査</t>
    <phoneticPr fontId="20"/>
  </si>
  <si>
    <t>2019年工業統計調査</t>
    <phoneticPr fontId="4"/>
  </si>
  <si>
    <t>経済産業省</t>
    <rPh sb="0" eb="2">
      <t>ケイザイ</t>
    </rPh>
    <phoneticPr fontId="5"/>
  </si>
  <si>
    <t>毎年</t>
    <rPh sb="0" eb="1">
      <t>マイ</t>
    </rPh>
    <phoneticPr fontId="20"/>
  </si>
  <si>
    <t>61　製造品出荷額等　　Value of Manufactured Goods Shipments, etc.</t>
    <phoneticPr fontId="11"/>
  </si>
  <si>
    <r>
      <t>従業員4人以上の事業所の製造品出荷額等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8"/>
        <rFont val="ＭＳ Ｐゴシック"/>
        <family val="3"/>
        <charset val="128"/>
      </rPr>
      <t>Value of manufactured goods shipments, etc. by establishments with 4 persons engaged and over</t>
    </r>
    <phoneticPr fontId="22"/>
  </si>
  <si>
    <t>Prefecture</t>
    <phoneticPr fontId="11"/>
  </si>
  <si>
    <t>総額
Total</t>
    <rPh sb="0" eb="2">
      <t>ソウガク</t>
    </rPh>
    <phoneticPr fontId="22"/>
  </si>
  <si>
    <t>対前年増加率
Year-on-year rise rate</t>
    <rPh sb="0" eb="1">
      <t>タイ</t>
    </rPh>
    <rPh sb="1" eb="3">
      <t>ゼンネン</t>
    </rPh>
    <rPh sb="3" eb="6">
      <t>ゾウカリツ</t>
    </rPh>
    <phoneticPr fontId="22"/>
  </si>
  <si>
    <t>一事業所当たり
per establishment</t>
    <rPh sb="0" eb="1">
      <t>イチ</t>
    </rPh>
    <rPh sb="1" eb="3">
      <t>ジギョウ</t>
    </rPh>
    <rPh sb="3" eb="4">
      <t>ショ</t>
    </rPh>
    <rPh sb="4" eb="5">
      <t>ア</t>
    </rPh>
    <phoneticPr fontId="22"/>
  </si>
  <si>
    <t>従業者一人当たり
per employee</t>
    <rPh sb="0" eb="3">
      <t>ジュウギョウシャ</t>
    </rPh>
    <rPh sb="3" eb="6">
      <t>ヒトリア</t>
    </rPh>
    <phoneticPr fontId="22"/>
  </si>
  <si>
    <t>2019年工業統計調査</t>
    <phoneticPr fontId="11"/>
  </si>
  <si>
    <t>経済産業省</t>
    <rPh sb="0" eb="2">
      <t>ケイザイ</t>
    </rPh>
    <phoneticPr fontId="20"/>
  </si>
  <si>
    <t>毎年</t>
    <rPh sb="0" eb="1">
      <t>マイ</t>
    </rPh>
    <phoneticPr fontId="16"/>
  </si>
  <si>
    <r>
      <t>62　電子部品・デバイス・電子回路製造業　</t>
    </r>
    <r>
      <rPr>
        <sz val="11"/>
        <color theme="1"/>
        <rFont val="ＭＳ Ｐゴシック"/>
        <family val="2"/>
        <charset val="128"/>
      </rPr>
      <t>Electronic Parts, Devices and Electronic Circuits</t>
    </r>
    <rPh sb="3" eb="5">
      <t>デンシ</t>
    </rPh>
    <rPh sb="5" eb="7">
      <t>ブヒン</t>
    </rPh>
    <rPh sb="13" eb="15">
      <t>デンシ</t>
    </rPh>
    <rPh sb="15" eb="17">
      <t>カイロ</t>
    </rPh>
    <phoneticPr fontId="11"/>
  </si>
  <si>
    <t>製造品出荷額等 Value of manufactured goods shipments, etc.</t>
    <phoneticPr fontId="11"/>
  </si>
  <si>
    <t>付加価値率</t>
  </si>
  <si>
    <r>
      <t xml:space="preserve">全国シェア
</t>
    </r>
    <r>
      <rPr>
        <sz val="8"/>
        <rFont val="ＭＳ Ｐゴシック"/>
        <family val="3"/>
        <charset val="128"/>
      </rPr>
      <t>Nationwide market share</t>
    </r>
    <rPh sb="0" eb="2">
      <t>ゼンコク</t>
    </rPh>
    <phoneticPr fontId="22"/>
  </si>
  <si>
    <t>従業者一人当たり
Per employee</t>
    <rPh sb="0" eb="3">
      <t>ジュウギョウシャ</t>
    </rPh>
    <rPh sb="3" eb="6">
      <t>ヒトリア</t>
    </rPh>
    <phoneticPr fontId="22"/>
  </si>
  <si>
    <t>Ratio of value added</t>
    <phoneticPr fontId="22"/>
  </si>
  <si>
    <t>（千分率：‰）</t>
    <phoneticPr fontId="11"/>
  </si>
  <si>
    <t>順位
Rank</t>
    <phoneticPr fontId="11"/>
  </si>
  <si>
    <t>X</t>
  </si>
  <si>
    <t>2019年工業統計調査</t>
    <phoneticPr fontId="11"/>
  </si>
  <si>
    <t>2019年工業統計調査</t>
    <phoneticPr fontId="4"/>
  </si>
  <si>
    <t>2019年工業統計調査</t>
    <phoneticPr fontId="4"/>
  </si>
  <si>
    <t>63　輸送用機械器具製造業　　Manufactures of Transportation Equipment</t>
    <phoneticPr fontId="11"/>
  </si>
  <si>
    <t>Ratio of value added</t>
    <phoneticPr fontId="22"/>
  </si>
  <si>
    <t>64　輸　送　　Transport</t>
    <phoneticPr fontId="11"/>
  </si>
  <si>
    <t>自動車旅客輸送人員（バス（Buses））</t>
    <phoneticPr fontId="4"/>
  </si>
  <si>
    <t>自動車貨物輸送量</t>
  </si>
  <si>
    <t>一人当たり
自動車貨物輸送量</t>
  </si>
  <si>
    <t>普通営業倉庫
年間入庫高</t>
  </si>
  <si>
    <t>Passengers carried by motor vehicles</t>
    <phoneticPr fontId="4"/>
  </si>
  <si>
    <t>Freight tonnage carried by motor vehicles</t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</si>
  <si>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5</t>
    </r>
    <rPh sb="0" eb="1">
      <t>チュウ</t>
    </rPh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</si>
  <si>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6</t>
    </r>
    <rPh sb="0" eb="1">
      <t>チュウ</t>
    </rPh>
    <phoneticPr fontId="11"/>
  </si>
  <si>
    <t>（千人）
(1,000 persons)</t>
    <phoneticPr fontId="11"/>
  </si>
  <si>
    <t>（千トン）
(1,000 t)</t>
    <rPh sb="1" eb="2">
      <t>セン</t>
    </rPh>
    <phoneticPr fontId="11"/>
  </si>
  <si>
    <r>
      <rPr>
        <sz val="8"/>
        <rFont val="ＭＳ ゴシック"/>
        <family val="3"/>
        <charset val="128"/>
      </rPr>
      <t>注</t>
    </r>
    <r>
      <rPr>
        <sz val="9"/>
        <rFont val="ＭＳ ゴシック"/>
        <family val="3"/>
        <charset val="128"/>
      </rPr>
      <t>5  Freight tonnage carried by motor vehicles per person</t>
    </r>
    <rPh sb="0" eb="1">
      <t>チュウ</t>
    </rPh>
    <phoneticPr fontId="11"/>
  </si>
  <si>
    <r>
      <rPr>
        <sz val="8"/>
        <rFont val="ＭＳ ゴシック"/>
        <family val="3"/>
        <charset val="128"/>
      </rPr>
      <t>注</t>
    </r>
    <r>
      <rPr>
        <sz val="9"/>
        <rFont val="ＭＳ ゴシック"/>
        <family val="3"/>
        <charset val="128"/>
      </rPr>
      <t>6  Annual volume of ordinary warehouse for business use</t>
    </r>
    <rPh sb="0" eb="1">
      <t>チュウ</t>
    </rPh>
    <phoneticPr fontId="11"/>
  </si>
  <si>
    <t>自動車輸送統計調査</t>
    <rPh sb="0" eb="3">
      <t>ジドウシャ</t>
    </rPh>
    <rPh sb="3" eb="5">
      <t>ユソウ</t>
    </rPh>
    <rPh sb="5" eb="7">
      <t>トウケイ</t>
    </rPh>
    <rPh sb="7" eb="9">
      <t>チョウサ</t>
    </rPh>
    <phoneticPr fontId="4"/>
  </si>
  <si>
    <t>交通関連統計資料集</t>
    <rPh sb="0" eb="2">
      <t>コウツウ</t>
    </rPh>
    <rPh sb="2" eb="4">
      <t>カンレン</t>
    </rPh>
    <rPh sb="4" eb="6">
      <t>トウケイ</t>
    </rPh>
    <rPh sb="6" eb="8">
      <t>シリョウ</t>
    </rPh>
    <rPh sb="8" eb="9">
      <t>シュウ</t>
    </rPh>
    <phoneticPr fontId="5"/>
  </si>
  <si>
    <t>国土交通省</t>
    <rPh sb="0" eb="2">
      <t>コクド</t>
    </rPh>
    <rPh sb="2" eb="5">
      <t>コウツウショウ</t>
    </rPh>
    <phoneticPr fontId="5"/>
  </si>
  <si>
    <t>R元年度</t>
    <rPh sb="1" eb="2">
      <t>ガン</t>
    </rPh>
    <phoneticPr fontId="11"/>
  </si>
  <si>
    <t>H30年度</t>
    <phoneticPr fontId="11"/>
  </si>
  <si>
    <t>H30年度</t>
    <phoneticPr fontId="11"/>
  </si>
  <si>
    <t>65　公共投資　　Public Investment</t>
    <phoneticPr fontId="11"/>
  </si>
  <si>
    <t>投資的経費割合</t>
  </si>
  <si>
    <t>一人当たり
普通建設事業費</t>
  </si>
  <si>
    <t>経常収支比率</t>
    <rPh sb="4" eb="6">
      <t>ヒリツ</t>
    </rPh>
    <phoneticPr fontId="11"/>
  </si>
  <si>
    <t>実質公債費比率</t>
    <rPh sb="0" eb="2">
      <t>ジッシツ</t>
    </rPh>
    <phoneticPr fontId="11"/>
  </si>
  <si>
    <t>Ratio of investment expenditure</t>
  </si>
  <si>
    <t>Ordinary construction per person</t>
  </si>
  <si>
    <t>Ratio of current balance</t>
    <phoneticPr fontId="11"/>
  </si>
  <si>
    <t>Ratio of net public debt service</t>
    <phoneticPr fontId="11"/>
  </si>
  <si>
    <t>地方財政統計年報</t>
    <rPh sb="0" eb="2">
      <t>チホウ</t>
    </rPh>
    <rPh sb="2" eb="4">
      <t>ザイセイ</t>
    </rPh>
    <rPh sb="4" eb="6">
      <t>トウケイ</t>
    </rPh>
    <rPh sb="6" eb="8">
      <t>ネンポウ</t>
    </rPh>
    <phoneticPr fontId="20"/>
  </si>
  <si>
    <t>地方公共団体の
主要財政指標一覧</t>
    <phoneticPr fontId="20"/>
  </si>
  <si>
    <t>総務省</t>
    <rPh sb="0" eb="2">
      <t>ソウム</t>
    </rPh>
    <rPh sb="2" eb="3">
      <t>ショウ</t>
    </rPh>
    <phoneticPr fontId="20"/>
  </si>
  <si>
    <t>H30年度</t>
    <rPh sb="3" eb="5">
      <t>ネンド</t>
    </rPh>
    <phoneticPr fontId="12"/>
  </si>
  <si>
    <t>…</t>
  </si>
  <si>
    <t>-</t>
  </si>
  <si>
    <t>x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</si>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</sst>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E+00"/>
    <numFmt numFmtId="177" formatCode="#,##0.0_);[Red]\(#,##0.0\)"/>
    <numFmt numFmtId="178" formatCode="#,##0.00_);[Red]\(#,##0.00\)"/>
    <numFmt numFmtId="179" formatCode="0_ "/>
    <numFmt numFmtId="180" formatCode="#,##0_ "/>
    <numFmt numFmtId="181" formatCode="#,##0.0_ "/>
    <numFmt numFmtId="182" formatCode="0.0;&quot;△ &quot;0.0"/>
    <numFmt numFmtId="183" formatCode="#,##0.0;&quot;△ &quot;#,##0.0"/>
    <numFmt numFmtId="184" formatCode="#,##0.0"/>
    <numFmt numFmtId="185" formatCode="#,##0.00_ "/>
    <numFmt numFmtId="186" formatCode="[$-411]ge\.m\.d;@"/>
  </numFmts>
  <fonts count="2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sz val="8.5"/>
      <name val="ＭＳ Ｐゴシック"/>
      <family val="3"/>
      <charset val="128"/>
    </font>
    <font>
      <sz val="6"/>
      <name val="ＭＳ 明朝"/>
      <family val="1"/>
      <charset val="128"/>
    </font>
    <font>
      <sz val="7.5"/>
      <name val="ＭＳ Ｐ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" fillId="0" borderId="0"/>
    <xf numFmtId="0" fontId="1" fillId="0" borderId="0">
      <alignment vertical="center"/>
    </xf>
  </cellStyleXfs>
  <cellXfs count="224">
    <xf numFmtId="0" fontId="0" fillId="0" borderId="0" xfId="0">
      <alignment vertical="center"/>
    </xf>
    <xf numFmtId="176" fontId="2" fillId="2" borderId="0" xfId="1" applyNumberFormat="1" applyFont="1" applyFill="1" applyAlignment="1"/>
    <xf numFmtId="0" fontId="1" fillId="2" borderId="0" xfId="1" applyFill="1" applyAlignment="1"/>
    <xf numFmtId="0" fontId="1" fillId="0" borderId="0" xfId="1"/>
    <xf numFmtId="0" fontId="1" fillId="0" borderId="0" xfId="1" applyAlignment="1"/>
    <xf numFmtId="0" fontId="1" fillId="0" borderId="0" xfId="1" applyFill="1"/>
    <xf numFmtId="0" fontId="6" fillId="0" borderId="0" xfId="1" applyFont="1" applyBorder="1" applyAlignment="1">
      <alignment horizontal="left"/>
    </xf>
    <xf numFmtId="0" fontId="7" fillId="3" borderId="0" xfId="1" applyFont="1" applyFill="1" applyAlignment="1">
      <alignment horizontal="center" vertical="center"/>
    </xf>
    <xf numFmtId="0" fontId="9" fillId="0" borderId="0" xfId="2" applyFont="1" applyAlignment="1" applyProtection="1">
      <alignment horizontal="left"/>
    </xf>
    <xf numFmtId="0" fontId="1" fillId="0" borderId="0" xfId="1" applyFont="1" applyBorder="1" applyAlignment="1"/>
    <xf numFmtId="49" fontId="1" fillId="0" borderId="0" xfId="1" applyNumberFormat="1" applyAlignment="1">
      <alignment horizontal="right" vertical="center"/>
    </xf>
    <xf numFmtId="177" fontId="10" fillId="0" borderId="0" xfId="1" applyNumberFormat="1" applyFont="1" applyAlignment="1">
      <alignment horizontal="centerContinuous" vertical="center"/>
    </xf>
    <xf numFmtId="0" fontId="10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12" fillId="0" borderId="0" xfId="3" applyAlignment="1"/>
    <xf numFmtId="0" fontId="8" fillId="0" borderId="0" xfId="2" applyAlignment="1" applyProtection="1">
      <alignment horizontal="left"/>
    </xf>
    <xf numFmtId="0" fontId="1" fillId="0" borderId="0" xfId="4"/>
    <xf numFmtId="49" fontId="1" fillId="0" borderId="0" xfId="1" applyNumberFormat="1" applyAlignment="1">
      <alignment horizontal="center" vertical="center"/>
    </xf>
    <xf numFmtId="0" fontId="13" fillId="0" borderId="0" xfId="1" applyFont="1" applyAlignment="1">
      <alignment horizontal="right"/>
    </xf>
    <xf numFmtId="0" fontId="13" fillId="0" borderId="0" xfId="1" applyFont="1" applyFill="1" applyBorder="1" applyAlignment="1">
      <alignment horizontal="right"/>
    </xf>
    <xf numFmtId="177" fontId="13" fillId="0" borderId="0" xfId="1" applyNumberFormat="1" applyFont="1" applyFill="1" applyBorder="1" applyAlignment="1">
      <alignment horizontal="right"/>
    </xf>
    <xf numFmtId="178" fontId="13" fillId="0" borderId="0" xfId="1" applyNumberFormat="1" applyFont="1" applyFill="1" applyBorder="1" applyAlignment="1">
      <alignment horizontal="right"/>
    </xf>
    <xf numFmtId="49" fontId="14" fillId="3" borderId="1" xfId="1" applyNumberFormat="1" applyFont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179" fontId="14" fillId="3" borderId="3" xfId="1" applyNumberFormat="1" applyFont="1" applyFill="1" applyBorder="1" applyAlignment="1">
      <alignment horizontal="centerContinuous" vertical="center" wrapText="1"/>
    </xf>
    <xf numFmtId="179" fontId="14" fillId="3" borderId="2" xfId="1" applyNumberFormat="1" applyFont="1" applyFill="1" applyBorder="1" applyAlignment="1">
      <alignment horizontal="centerContinuous" vertical="center" wrapText="1"/>
    </xf>
    <xf numFmtId="179" fontId="12" fillId="3" borderId="4" xfId="1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49" fontId="14" fillId="3" borderId="7" xfId="1" applyNumberFormat="1" applyFont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179" fontId="14" fillId="3" borderId="9" xfId="1" applyNumberFormat="1" applyFont="1" applyFill="1" applyBorder="1" applyAlignment="1">
      <alignment horizontal="centerContinuous" vertical="center" wrapText="1"/>
    </xf>
    <xf numFmtId="179" fontId="14" fillId="3" borderId="8" xfId="1" applyNumberFormat="1" applyFont="1" applyFill="1" applyBorder="1" applyAlignment="1">
      <alignment horizontal="centerContinuous" vertical="center" wrapText="1"/>
    </xf>
    <xf numFmtId="179" fontId="14" fillId="3" borderId="10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0" fontId="1" fillId="0" borderId="0" xfId="1" applyAlignment="1">
      <alignment vertical="center"/>
    </xf>
    <xf numFmtId="49" fontId="14" fillId="3" borderId="11" xfId="1" applyNumberFormat="1" applyFont="1" applyFill="1" applyBorder="1" applyAlignment="1"/>
    <xf numFmtId="49" fontId="14" fillId="3" borderId="12" xfId="1" applyNumberFormat="1" applyFont="1" applyFill="1" applyBorder="1" applyAlignment="1"/>
    <xf numFmtId="0" fontId="14" fillId="3" borderId="13" xfId="1" applyNumberFormat="1" applyFont="1" applyFill="1" applyBorder="1" applyAlignment="1">
      <alignment horizontal="center" vertical="center" wrapText="1" shrinkToFit="1"/>
    </xf>
    <xf numFmtId="49" fontId="14" fillId="3" borderId="14" xfId="1" applyNumberFormat="1" applyFont="1" applyFill="1" applyBorder="1" applyAlignment="1">
      <alignment horizontal="center" wrapText="1"/>
    </xf>
    <xf numFmtId="0" fontId="14" fillId="3" borderId="13" xfId="1" applyNumberFormat="1" applyFont="1" applyFill="1" applyBorder="1" applyAlignment="1">
      <alignment horizontal="center" vertical="center" shrinkToFit="1"/>
    </xf>
    <xf numFmtId="49" fontId="14" fillId="3" borderId="15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14" fillId="3" borderId="7" xfId="1" applyNumberFormat="1" applyFont="1" applyFill="1" applyBorder="1" applyAlignment="1">
      <alignment horizontal="distributed"/>
    </xf>
    <xf numFmtId="49" fontId="14" fillId="3" borderId="16" xfId="1" applyNumberFormat="1" applyFont="1" applyFill="1" applyBorder="1" applyAlignment="1">
      <alignment horizontal="left"/>
    </xf>
    <xf numFmtId="180" fontId="12" fillId="0" borderId="17" xfId="1" applyNumberFormat="1" applyFont="1" applyFill="1" applyBorder="1" applyAlignment="1">
      <alignment horizontal="right"/>
    </xf>
    <xf numFmtId="179" fontId="12" fillId="0" borderId="8" xfId="1" applyNumberFormat="1" applyFont="1" applyFill="1" applyBorder="1" applyAlignment="1">
      <alignment horizontal="right"/>
    </xf>
    <xf numFmtId="181" fontId="12" fillId="0" borderId="0" xfId="1" applyNumberFormat="1" applyFont="1" applyFill="1" applyBorder="1" applyAlignment="1">
      <alignment horizontal="right"/>
    </xf>
    <xf numFmtId="179" fontId="12" fillId="0" borderId="10" xfId="1" applyNumberFormat="1" applyFont="1" applyFill="1" applyBorder="1" applyAlignment="1">
      <alignment horizontal="right"/>
    </xf>
    <xf numFmtId="49" fontId="14" fillId="3" borderId="8" xfId="1" applyNumberFormat="1" applyFont="1" applyFill="1" applyBorder="1" applyAlignment="1">
      <alignment horizontal="left"/>
    </xf>
    <xf numFmtId="180" fontId="12" fillId="0" borderId="9" xfId="1" applyNumberFormat="1" applyFont="1" applyFill="1" applyBorder="1" applyAlignment="1">
      <alignment horizontal="right"/>
    </xf>
    <xf numFmtId="49" fontId="14" fillId="4" borderId="7" xfId="1" applyNumberFormat="1" applyFont="1" applyFill="1" applyBorder="1" applyAlignment="1">
      <alignment horizontal="distributed"/>
    </xf>
    <xf numFmtId="49" fontId="14" fillId="4" borderId="8" xfId="1" applyNumberFormat="1" applyFont="1" applyFill="1" applyBorder="1" applyAlignment="1">
      <alignment horizontal="left"/>
    </xf>
    <xf numFmtId="180" fontId="12" fillId="4" borderId="9" xfId="1" applyNumberFormat="1" applyFont="1" applyFill="1" applyBorder="1" applyAlignment="1">
      <alignment horizontal="right"/>
    </xf>
    <xf numFmtId="179" fontId="12" fillId="4" borderId="8" xfId="1" applyNumberFormat="1" applyFont="1" applyFill="1" applyBorder="1" applyAlignment="1">
      <alignment horizontal="right"/>
    </xf>
    <xf numFmtId="181" fontId="12" fillId="4" borderId="0" xfId="1" applyNumberFormat="1" applyFont="1" applyFill="1" applyBorder="1" applyAlignment="1">
      <alignment horizontal="right"/>
    </xf>
    <xf numFmtId="179" fontId="12" fillId="4" borderId="10" xfId="1" applyNumberFormat="1" applyFont="1" applyFill="1" applyBorder="1" applyAlignment="1">
      <alignment horizontal="right"/>
    </xf>
    <xf numFmtId="49" fontId="14" fillId="3" borderId="18" xfId="1" applyNumberFormat="1" applyFont="1" applyFill="1" applyBorder="1" applyAlignment="1">
      <alignment horizontal="distributed"/>
    </xf>
    <xf numFmtId="49" fontId="14" fillId="3" borderId="19" xfId="1" applyNumberFormat="1" applyFont="1" applyFill="1" applyBorder="1" applyAlignment="1">
      <alignment horizontal="left"/>
    </xf>
    <xf numFmtId="180" fontId="12" fillId="0" borderId="20" xfId="1" applyNumberFormat="1" applyFont="1" applyFill="1" applyBorder="1" applyAlignment="1">
      <alignment horizontal="right"/>
    </xf>
    <xf numFmtId="179" fontId="12" fillId="0" borderId="19" xfId="1" applyNumberFormat="1" applyFont="1" applyFill="1" applyBorder="1" applyAlignment="1">
      <alignment horizontal="right"/>
    </xf>
    <xf numFmtId="181" fontId="12" fillId="0" borderId="21" xfId="1" applyNumberFormat="1" applyFont="1" applyFill="1" applyBorder="1" applyAlignment="1">
      <alignment horizontal="right"/>
    </xf>
    <xf numFmtId="179" fontId="12" fillId="0" borderId="22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14" fillId="0" borderId="0" xfId="1" applyNumberFormat="1" applyFont="1" applyFill="1" applyBorder="1" applyAlignment="1">
      <alignment horizontal="distributed"/>
    </xf>
    <xf numFmtId="180" fontId="14" fillId="0" borderId="23" xfId="1" applyNumberFormat="1" applyFont="1" applyFill="1" applyBorder="1" applyAlignment="1">
      <alignment horizontal="left" shrinkToFit="1"/>
    </xf>
    <xf numFmtId="0" fontId="14" fillId="0" borderId="0" xfId="4" applyFont="1" applyFill="1"/>
    <xf numFmtId="180" fontId="14" fillId="0" borderId="0" xfId="1" applyNumberFormat="1" applyFont="1" applyFill="1" applyBorder="1" applyAlignment="1">
      <alignment horizontal="left" shrinkToFit="1"/>
    </xf>
    <xf numFmtId="180" fontId="16" fillId="0" borderId="0" xfId="1" applyNumberFormat="1" applyFont="1" applyFill="1" applyBorder="1" applyAlignment="1">
      <alignment horizontal="right"/>
    </xf>
    <xf numFmtId="179" fontId="14" fillId="0" borderId="0" xfId="1" applyNumberFormat="1" applyFont="1" applyFill="1" applyBorder="1" applyAlignment="1">
      <alignment horizontal="right"/>
    </xf>
    <xf numFmtId="181" fontId="16" fillId="0" borderId="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4" fillId="0" borderId="0" xfId="1" applyFont="1" applyBorder="1"/>
    <xf numFmtId="0" fontId="1" fillId="0" borderId="0" xfId="1" applyBorder="1"/>
    <xf numFmtId="177" fontId="1" fillId="0" borderId="0" xfId="1" applyNumberFormat="1" applyBorder="1"/>
    <xf numFmtId="178" fontId="1" fillId="0" borderId="0" xfId="1" applyNumberFormat="1" applyBorder="1"/>
    <xf numFmtId="0" fontId="14" fillId="3" borderId="24" xfId="1" applyFont="1" applyFill="1" applyBorder="1" applyAlignment="1">
      <alignment horizontal="centerContinuous"/>
    </xf>
    <xf numFmtId="0" fontId="14" fillId="3" borderId="25" xfId="1" applyFont="1" applyFill="1" applyBorder="1" applyAlignment="1">
      <alignment horizontal="centerContinuous"/>
    </xf>
    <xf numFmtId="0" fontId="14" fillId="0" borderId="26" xfId="1" applyFont="1" applyFill="1" applyBorder="1" applyAlignment="1">
      <alignment horizontal="center" vertical="center" wrapText="1"/>
    </xf>
    <xf numFmtId="0" fontId="14" fillId="0" borderId="27" xfId="1" applyFont="1" applyFill="1" applyBorder="1" applyAlignment="1">
      <alignment horizontal="center" vertical="center" wrapText="1"/>
    </xf>
    <xf numFmtId="0" fontId="14" fillId="0" borderId="28" xfId="1" applyFont="1" applyFill="1" applyBorder="1" applyAlignment="1">
      <alignment horizontal="center" vertical="center" wrapText="1"/>
    </xf>
    <xf numFmtId="0" fontId="14" fillId="3" borderId="29" xfId="1" applyFont="1" applyFill="1" applyBorder="1" applyAlignment="1">
      <alignment horizontal="distributed" vertical="center"/>
    </xf>
    <xf numFmtId="0" fontId="14" fillId="3" borderId="30" xfId="1" applyFont="1" applyFill="1" applyBorder="1" applyAlignment="1">
      <alignment horizontal="distributed" vertical="center"/>
    </xf>
    <xf numFmtId="0" fontId="14" fillId="0" borderId="9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31" xfId="1" applyFont="1" applyFill="1" applyBorder="1" applyAlignment="1">
      <alignment horizontal="center" vertical="center" wrapText="1"/>
    </xf>
    <xf numFmtId="0" fontId="14" fillId="3" borderId="32" xfId="1" applyFont="1" applyFill="1" applyBorder="1" applyAlignment="1">
      <alignment horizontal="centerContinuous" vertical="center"/>
    </xf>
    <xf numFmtId="0" fontId="14" fillId="3" borderId="33" xfId="1" applyFont="1" applyFill="1" applyBorder="1" applyAlignment="1">
      <alignment horizontal="centerContinuous" vertical="center"/>
    </xf>
    <xf numFmtId="57" fontId="14" fillId="0" borderId="34" xfId="1" applyNumberFormat="1" applyFont="1" applyFill="1" applyBorder="1" applyAlignment="1">
      <alignment horizontal="center" vertical="center"/>
    </xf>
    <xf numFmtId="57" fontId="14" fillId="0" borderId="35" xfId="1" applyNumberFormat="1" applyFont="1" applyFill="1" applyBorder="1" applyAlignment="1">
      <alignment horizontal="center" vertical="center"/>
    </xf>
    <xf numFmtId="57" fontId="14" fillId="0" borderId="33" xfId="1" applyNumberFormat="1" applyFont="1" applyFill="1" applyBorder="1" applyAlignment="1">
      <alignment horizontal="center" vertical="center"/>
    </xf>
    <xf numFmtId="57" fontId="14" fillId="0" borderId="36" xfId="1" applyNumberFormat="1" applyFont="1" applyFill="1" applyBorder="1" applyAlignment="1">
      <alignment horizontal="center" vertical="center"/>
    </xf>
    <xf numFmtId="0" fontId="14" fillId="3" borderId="37" xfId="1" applyFont="1" applyFill="1" applyBorder="1" applyAlignment="1">
      <alignment horizontal="centerContinuous" vertical="center"/>
    </xf>
    <xf numFmtId="0" fontId="14" fillId="3" borderId="38" xfId="1" applyFont="1" applyFill="1" applyBorder="1" applyAlignment="1">
      <alignment horizontal="centerContinuous" vertical="center"/>
    </xf>
    <xf numFmtId="0" fontId="14" fillId="0" borderId="39" xfId="1" applyFont="1" applyFill="1" applyBorder="1" applyAlignment="1">
      <alignment horizontal="center" vertical="center"/>
    </xf>
    <xf numFmtId="0" fontId="14" fillId="0" borderId="40" xfId="1" applyFont="1" applyFill="1" applyBorder="1" applyAlignment="1">
      <alignment horizontal="center" vertical="center"/>
    </xf>
    <xf numFmtId="0" fontId="14" fillId="0" borderId="4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7" fontId="1" fillId="0" borderId="0" xfId="1" applyNumberFormat="1"/>
    <xf numFmtId="178" fontId="1" fillId="0" borderId="0" xfId="1" applyNumberFormat="1"/>
    <xf numFmtId="179" fontId="14" fillId="3" borderId="42" xfId="1" applyNumberFormat="1" applyFont="1" applyFill="1" applyBorder="1" applyAlignment="1">
      <alignment horizontal="centerContinuous" vertical="center" wrapText="1"/>
    </xf>
    <xf numFmtId="179" fontId="13" fillId="3" borderId="9" xfId="1" applyNumberFormat="1" applyFont="1" applyFill="1" applyBorder="1" applyAlignment="1">
      <alignment horizontal="centerContinuous" vertical="center" wrapText="1"/>
    </xf>
    <xf numFmtId="182" fontId="12" fillId="0" borderId="0" xfId="1" applyNumberFormat="1" applyFont="1" applyFill="1" applyBorder="1" applyAlignment="1">
      <alignment horizontal="right"/>
    </xf>
    <xf numFmtId="180" fontId="12" fillId="0" borderId="0" xfId="1" applyNumberFormat="1" applyFont="1" applyFill="1" applyBorder="1" applyAlignment="1">
      <alignment horizontal="right"/>
    </xf>
    <xf numFmtId="183" fontId="12" fillId="0" borderId="0" xfId="1" applyNumberFormat="1" applyFont="1" applyFill="1" applyBorder="1" applyAlignment="1">
      <alignment horizontal="right"/>
    </xf>
    <xf numFmtId="182" fontId="12" fillId="4" borderId="0" xfId="1" applyNumberFormat="1" applyFont="1" applyFill="1" applyBorder="1" applyAlignment="1">
      <alignment horizontal="right"/>
    </xf>
    <xf numFmtId="180" fontId="12" fillId="4" borderId="0" xfId="1" applyNumberFormat="1" applyFont="1" applyFill="1" applyBorder="1" applyAlignment="1">
      <alignment horizontal="right"/>
    </xf>
    <xf numFmtId="183" fontId="12" fillId="4" borderId="0" xfId="1" applyNumberFormat="1" applyFont="1" applyFill="1" applyBorder="1" applyAlignment="1">
      <alignment horizontal="right"/>
    </xf>
    <xf numFmtId="182" fontId="12" fillId="0" borderId="21" xfId="1" applyNumberFormat="1" applyFont="1" applyFill="1" applyBorder="1" applyAlignment="1">
      <alignment horizontal="right"/>
    </xf>
    <xf numFmtId="180" fontId="12" fillId="0" borderId="21" xfId="1" applyNumberFormat="1" applyFont="1" applyFill="1" applyBorder="1" applyAlignment="1">
      <alignment horizontal="right"/>
    </xf>
    <xf numFmtId="183" fontId="12" fillId="0" borderId="21" xfId="1" applyNumberFormat="1" applyFont="1" applyFill="1" applyBorder="1" applyAlignment="1">
      <alignment horizontal="right"/>
    </xf>
    <xf numFmtId="180" fontId="16" fillId="0" borderId="0" xfId="1" applyNumberFormat="1" applyFont="1" applyFill="1" applyBorder="1" applyAlignment="1">
      <alignment horizontal="left" shrinkToFit="1"/>
    </xf>
    <xf numFmtId="180" fontId="16" fillId="0" borderId="0" xfId="1" applyNumberFormat="1" applyFont="1" applyFill="1" applyBorder="1" applyAlignment="1">
      <alignment horizontal="left"/>
    </xf>
    <xf numFmtId="183" fontId="16" fillId="0" borderId="0" xfId="1" applyNumberFormat="1" applyFont="1" applyFill="1" applyBorder="1" applyAlignment="1">
      <alignment horizontal="right"/>
    </xf>
    <xf numFmtId="178" fontId="13" fillId="0" borderId="0" xfId="1" applyNumberFormat="1" applyFont="1" applyBorder="1" applyAlignment="1">
      <alignment horizontal="right"/>
    </xf>
    <xf numFmtId="179" fontId="14" fillId="3" borderId="4" xfId="1" applyNumberFormat="1" applyFont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1" fillId="3" borderId="6" xfId="1" applyFill="1" applyBorder="1" applyAlignment="1">
      <alignment horizontal="center" vertical="center" wrapText="1"/>
    </xf>
    <xf numFmtId="0" fontId="13" fillId="3" borderId="13" xfId="1" applyNumberFormat="1" applyFont="1" applyFill="1" applyBorder="1" applyAlignment="1">
      <alignment horizontal="center" vertical="center" wrapText="1" shrinkToFit="1"/>
    </xf>
    <xf numFmtId="179" fontId="14" fillId="3" borderId="23" xfId="1" applyNumberFormat="1" applyFont="1" applyFill="1" applyBorder="1" applyAlignment="1">
      <alignment horizontal="centerContinuous" vertical="center" wrapText="1"/>
    </xf>
    <xf numFmtId="180" fontId="12" fillId="0" borderId="17" xfId="1" applyNumberFormat="1" applyFont="1" applyBorder="1" applyAlignment="1">
      <alignment horizontal="right"/>
    </xf>
    <xf numFmtId="179" fontId="12" fillId="0" borderId="8" xfId="1" applyNumberFormat="1" applyFont="1" applyBorder="1" applyAlignment="1">
      <alignment horizontal="right"/>
    </xf>
    <xf numFmtId="184" fontId="12" fillId="0" borderId="0" xfId="1" applyNumberFormat="1" applyFont="1" applyBorder="1" applyAlignment="1">
      <alignment horizontal="right"/>
    </xf>
    <xf numFmtId="3" fontId="12" fillId="0" borderId="0" xfId="1" applyNumberFormat="1" applyFont="1" applyBorder="1" applyAlignment="1">
      <alignment horizontal="right"/>
    </xf>
    <xf numFmtId="180" fontId="12" fillId="0" borderId="0" xfId="1" applyNumberFormat="1" applyFont="1" applyBorder="1" applyAlignment="1">
      <alignment horizontal="right"/>
    </xf>
    <xf numFmtId="179" fontId="12" fillId="0" borderId="10" xfId="1" applyNumberFormat="1" applyFont="1" applyBorder="1" applyAlignment="1">
      <alignment horizontal="right"/>
    </xf>
    <xf numFmtId="180" fontId="12" fillId="0" borderId="9" xfId="1" applyNumberFormat="1" applyFont="1" applyBorder="1" applyAlignment="1">
      <alignment horizontal="right"/>
    </xf>
    <xf numFmtId="184" fontId="12" fillId="4" borderId="0" xfId="1" applyNumberFormat="1" applyFont="1" applyFill="1" applyBorder="1" applyAlignment="1">
      <alignment horizontal="right"/>
    </xf>
    <xf numFmtId="3" fontId="12" fillId="4" borderId="0" xfId="1" applyNumberFormat="1" applyFont="1" applyFill="1" applyBorder="1" applyAlignment="1">
      <alignment horizontal="right"/>
    </xf>
    <xf numFmtId="180" fontId="12" fillId="0" borderId="20" xfId="1" applyNumberFormat="1" applyFont="1" applyBorder="1" applyAlignment="1">
      <alignment horizontal="right"/>
    </xf>
    <xf numFmtId="179" fontId="12" fillId="0" borderId="19" xfId="1" applyNumberFormat="1" applyFont="1" applyBorder="1" applyAlignment="1">
      <alignment horizontal="right"/>
    </xf>
    <xf numFmtId="184" fontId="12" fillId="0" borderId="21" xfId="1" applyNumberFormat="1" applyFont="1" applyBorder="1" applyAlignment="1">
      <alignment horizontal="right"/>
    </xf>
    <xf numFmtId="3" fontId="12" fillId="0" borderId="21" xfId="1" applyNumberFormat="1" applyFont="1" applyBorder="1" applyAlignment="1">
      <alignment horizontal="right"/>
    </xf>
    <xf numFmtId="180" fontId="12" fillId="0" borderId="21" xfId="1" applyNumberFormat="1" applyFont="1" applyBorder="1" applyAlignment="1">
      <alignment horizontal="right"/>
    </xf>
    <xf numFmtId="179" fontId="12" fillId="0" borderId="22" xfId="1" applyNumberFormat="1" applyFont="1" applyBorder="1" applyAlignment="1">
      <alignment horizontal="right"/>
    </xf>
    <xf numFmtId="0" fontId="14" fillId="0" borderId="26" xfId="5" applyFont="1" applyBorder="1" applyAlignment="1">
      <alignment horizontal="center" vertical="center" wrapText="1"/>
    </xf>
    <xf numFmtId="0" fontId="14" fillId="0" borderId="27" xfId="5" applyFont="1" applyBorder="1" applyAlignment="1">
      <alignment horizontal="center" vertical="center" wrapText="1"/>
    </xf>
    <xf numFmtId="0" fontId="14" fillId="0" borderId="25" xfId="5" applyFont="1" applyBorder="1" applyAlignment="1">
      <alignment horizontal="center" vertical="center" wrapText="1"/>
    </xf>
    <xf numFmtId="0" fontId="14" fillId="0" borderId="28" xfId="5" applyFont="1" applyBorder="1" applyAlignment="1">
      <alignment horizontal="center" vertical="center" wrapText="1"/>
    </xf>
    <xf numFmtId="0" fontId="14" fillId="0" borderId="9" xfId="5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 vertical="center" wrapText="1"/>
    </xf>
    <xf numFmtId="0" fontId="14" fillId="0" borderId="8" xfId="5" applyFont="1" applyBorder="1" applyAlignment="1">
      <alignment horizontal="center" vertical="center" wrapText="1"/>
    </xf>
    <xf numFmtId="0" fontId="14" fillId="0" borderId="31" xfId="5" applyFont="1" applyBorder="1" applyAlignment="1">
      <alignment horizontal="center" vertical="center" wrapText="1"/>
    </xf>
    <xf numFmtId="57" fontId="14" fillId="0" borderId="34" xfId="5" applyNumberFormat="1" applyFont="1" applyFill="1" applyBorder="1" applyAlignment="1">
      <alignment horizontal="center" vertical="center"/>
    </xf>
    <xf numFmtId="57" fontId="14" fillId="0" borderId="35" xfId="5" applyNumberFormat="1" applyFont="1" applyFill="1" applyBorder="1" applyAlignment="1">
      <alignment horizontal="center" vertical="center"/>
    </xf>
    <xf numFmtId="57" fontId="14" fillId="0" borderId="33" xfId="5" applyNumberFormat="1" applyFont="1" applyFill="1" applyBorder="1" applyAlignment="1">
      <alignment horizontal="center" vertical="center"/>
    </xf>
    <xf numFmtId="57" fontId="14" fillId="0" borderId="36" xfId="5" applyNumberFormat="1" applyFont="1" applyFill="1" applyBorder="1" applyAlignment="1">
      <alignment horizontal="center" vertical="center"/>
    </xf>
    <xf numFmtId="0" fontId="14" fillId="0" borderId="39" xfId="5" applyFont="1" applyBorder="1" applyAlignment="1">
      <alignment horizontal="center" vertical="center"/>
    </xf>
    <xf numFmtId="0" fontId="14" fillId="0" borderId="40" xfId="5" applyFont="1" applyBorder="1" applyAlignment="1">
      <alignment horizontal="center" vertical="center"/>
    </xf>
    <xf numFmtId="0" fontId="14" fillId="0" borderId="38" xfId="5" applyFont="1" applyBorder="1" applyAlignment="1">
      <alignment horizontal="center" vertical="center"/>
    </xf>
    <xf numFmtId="0" fontId="14" fillId="0" borderId="41" xfId="5" applyFont="1" applyBorder="1" applyAlignment="1">
      <alignment horizontal="center" vertical="center"/>
    </xf>
    <xf numFmtId="185" fontId="12" fillId="0" borderId="17" xfId="1" applyNumberFormat="1" applyFont="1" applyFill="1" applyBorder="1" applyAlignment="1">
      <alignment horizontal="right"/>
    </xf>
    <xf numFmtId="185" fontId="12" fillId="0" borderId="9" xfId="1" applyNumberFormat="1" applyFont="1" applyFill="1" applyBorder="1" applyAlignment="1">
      <alignment horizontal="right"/>
    </xf>
    <xf numFmtId="185" fontId="12" fillId="4" borderId="9" xfId="1" applyNumberFormat="1" applyFont="1" applyFill="1" applyBorder="1" applyAlignment="1">
      <alignment horizontal="right"/>
    </xf>
    <xf numFmtId="185" fontId="12" fillId="0" borderId="20" xfId="1" applyNumberFormat="1" applyFont="1" applyFill="1" applyBorder="1" applyAlignment="1">
      <alignment horizontal="right"/>
    </xf>
    <xf numFmtId="185" fontId="16" fillId="0" borderId="0" xfId="1" applyNumberFormat="1" applyFont="1" applyFill="1" applyBorder="1" applyAlignment="1">
      <alignment horizontal="left"/>
    </xf>
    <xf numFmtId="185" fontId="16" fillId="0" borderId="0" xfId="1" applyNumberFormat="1" applyFont="1" applyFill="1" applyBorder="1" applyAlignment="1">
      <alignment horizontal="right"/>
    </xf>
    <xf numFmtId="185" fontId="12" fillId="0" borderId="0" xfId="1" applyNumberFormat="1" applyFont="1" applyBorder="1" applyAlignment="1">
      <alignment horizontal="right"/>
    </xf>
    <xf numFmtId="181" fontId="12" fillId="0" borderId="0" xfId="1" applyNumberFormat="1" applyFont="1" applyBorder="1" applyAlignment="1">
      <alignment horizontal="right"/>
    </xf>
    <xf numFmtId="185" fontId="12" fillId="4" borderId="0" xfId="1" applyNumberFormat="1" applyFont="1" applyFill="1" applyBorder="1" applyAlignment="1">
      <alignment horizontal="right"/>
    </xf>
    <xf numFmtId="185" fontId="12" fillId="0" borderId="21" xfId="1" applyNumberFormat="1" applyFont="1" applyBorder="1" applyAlignment="1">
      <alignment horizontal="right"/>
    </xf>
    <xf numFmtId="181" fontId="12" fillId="0" borderId="21" xfId="1" applyNumberFormat="1" applyFont="1" applyBorder="1" applyAlignment="1">
      <alignment horizontal="right"/>
    </xf>
    <xf numFmtId="0" fontId="14" fillId="0" borderId="26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4" fillId="0" borderId="39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177" fontId="10" fillId="0" borderId="0" xfId="1" applyNumberFormat="1" applyFont="1" applyFill="1" applyAlignment="1">
      <alignment horizontal="centerContinuous" vertical="center"/>
    </xf>
    <xf numFmtId="0" fontId="10" fillId="0" borderId="0" xfId="1" applyNumberFormat="1" applyFont="1" applyFill="1" applyAlignment="1">
      <alignment horizontal="centerContinuous" vertical="center"/>
    </xf>
    <xf numFmtId="0" fontId="1" fillId="0" borderId="0" xfId="1" applyFill="1" applyAlignment="1">
      <alignment horizontal="centerContinuous"/>
    </xf>
    <xf numFmtId="180" fontId="16" fillId="0" borderId="0" xfId="1" applyNumberFormat="1" applyFont="1" applyFill="1" applyBorder="1" applyAlignment="1"/>
    <xf numFmtId="179" fontId="14" fillId="0" borderId="0" xfId="1" applyNumberFormat="1" applyFont="1" applyFill="1" applyBorder="1" applyAlignment="1"/>
    <xf numFmtId="57" fontId="14" fillId="0" borderId="34" xfId="1" applyNumberFormat="1" applyFont="1" applyBorder="1" applyAlignment="1">
      <alignment horizontal="center" vertical="center"/>
    </xf>
    <xf numFmtId="57" fontId="14" fillId="0" borderId="35" xfId="1" applyNumberFormat="1" applyFont="1" applyBorder="1" applyAlignment="1">
      <alignment horizontal="center" vertical="center"/>
    </xf>
    <xf numFmtId="57" fontId="14" fillId="0" borderId="33" xfId="1" applyNumberFormat="1" applyFont="1" applyBorder="1" applyAlignment="1">
      <alignment horizontal="center" vertical="center"/>
    </xf>
    <xf numFmtId="57" fontId="14" fillId="0" borderId="36" xfId="1" applyNumberFormat="1" applyFont="1" applyBorder="1" applyAlignment="1">
      <alignment horizontal="center" vertical="center"/>
    </xf>
    <xf numFmtId="0" fontId="19" fillId="3" borderId="13" xfId="1" applyNumberFormat="1" applyFont="1" applyFill="1" applyBorder="1" applyAlignment="1">
      <alignment horizontal="center" vertical="center" wrapText="1" shrinkToFit="1"/>
    </xf>
    <xf numFmtId="0" fontId="13" fillId="0" borderId="0" xfId="1" applyFont="1" applyBorder="1" applyAlignment="1">
      <alignment horizontal="right"/>
    </xf>
    <xf numFmtId="177" fontId="13" fillId="0" borderId="0" xfId="1" applyNumberFormat="1" applyFont="1" applyBorder="1" applyAlignment="1">
      <alignment horizontal="right"/>
    </xf>
    <xf numFmtId="0" fontId="1" fillId="3" borderId="43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179" fontId="14" fillId="3" borderId="17" xfId="1" applyNumberFormat="1" applyFont="1" applyFill="1" applyBorder="1" applyAlignment="1">
      <alignment horizontal="centerContinuous" vertical="center" wrapText="1"/>
    </xf>
    <xf numFmtId="179" fontId="14" fillId="3" borderId="33" xfId="1" applyNumberFormat="1" applyFont="1" applyFill="1" applyBorder="1" applyAlignment="1">
      <alignment horizontal="centerContinuous" vertical="center" wrapText="1"/>
    </xf>
    <xf numFmtId="179" fontId="13" fillId="3" borderId="44" xfId="1" applyNumberFormat="1" applyFont="1" applyFill="1" applyBorder="1" applyAlignment="1">
      <alignment horizontal="centerContinuous" vertical="center" wrapText="1"/>
    </xf>
    <xf numFmtId="185" fontId="12" fillId="0" borderId="0" xfId="1" applyNumberFormat="1" applyFont="1" applyFill="1" applyBorder="1" applyAlignment="1">
      <alignment horizontal="right"/>
    </xf>
    <xf numFmtId="185" fontId="12" fillId="0" borderId="21" xfId="1" applyNumberFormat="1" applyFont="1" applyFill="1" applyBorder="1" applyAlignment="1">
      <alignment horizontal="right"/>
    </xf>
    <xf numFmtId="0" fontId="14" fillId="0" borderId="13" xfId="1" applyFont="1" applyBorder="1" applyAlignment="1">
      <alignment horizontal="center" vertical="center" wrapText="1"/>
    </xf>
    <xf numFmtId="0" fontId="14" fillId="0" borderId="30" xfId="1" applyFont="1" applyBorder="1" applyAlignment="1">
      <alignment horizontal="center" vertical="center" wrapText="1"/>
    </xf>
    <xf numFmtId="0" fontId="14" fillId="0" borderId="45" xfId="1" applyFont="1" applyBorder="1" applyAlignment="1">
      <alignment horizontal="center" vertical="center" wrapText="1"/>
    </xf>
    <xf numFmtId="0" fontId="1" fillId="0" borderId="0" xfId="1" applyAlignment="1">
      <alignment horizontal="centerContinuous" vertical="center"/>
    </xf>
    <xf numFmtId="179" fontId="12" fillId="3" borderId="23" xfId="1" applyNumberFormat="1" applyFont="1" applyFill="1" applyBorder="1" applyAlignment="1">
      <alignment horizontal="centerContinuous" vertical="center" wrapText="1"/>
    </xf>
    <xf numFmtId="179" fontId="12" fillId="3" borderId="2" xfId="1" applyNumberFormat="1" applyFont="1" applyFill="1" applyBorder="1" applyAlignment="1">
      <alignment horizontal="centerContinuous" vertical="center" wrapText="1"/>
    </xf>
    <xf numFmtId="179" fontId="12" fillId="3" borderId="3" xfId="1" applyNumberFormat="1" applyFont="1" applyFill="1" applyBorder="1" applyAlignment="1">
      <alignment horizontal="centerContinuous" vertical="center" wrapText="1"/>
    </xf>
    <xf numFmtId="179" fontId="12" fillId="3" borderId="42" xfId="1" applyNumberFormat="1" applyFont="1" applyFill="1" applyBorder="1" applyAlignment="1">
      <alignment horizontal="centerContinuous" vertical="center" wrapText="1"/>
    </xf>
    <xf numFmtId="179" fontId="14" fillId="3" borderId="16" xfId="1" applyNumberFormat="1" applyFont="1" applyFill="1" applyBorder="1" applyAlignment="1">
      <alignment horizontal="centerContinuous" vertical="center" wrapText="1"/>
    </xf>
    <xf numFmtId="179" fontId="14" fillId="3" borderId="46" xfId="1" applyNumberFormat="1" applyFont="1" applyFill="1" applyBorder="1" applyAlignment="1">
      <alignment horizontal="centerContinuous" vertical="center" wrapText="1"/>
    </xf>
    <xf numFmtId="179" fontId="12" fillId="3" borderId="5" xfId="1" applyNumberFormat="1" applyFont="1" applyFill="1" applyBorder="1" applyAlignment="1">
      <alignment horizontal="centerContinuous" vertical="center" wrapText="1"/>
    </xf>
    <xf numFmtId="179" fontId="14" fillId="3" borderId="47" xfId="1" applyNumberFormat="1" applyFont="1" applyFill="1" applyBorder="1" applyAlignment="1">
      <alignment horizontal="centerContinuous" vertical="center" wrapText="1"/>
    </xf>
    <xf numFmtId="179" fontId="14" fillId="3" borderId="5" xfId="1" applyNumberFormat="1" applyFont="1" applyFill="1" applyBorder="1" applyAlignment="1">
      <alignment horizontal="centerContinuous" vertical="center" wrapText="1"/>
    </xf>
    <xf numFmtId="179" fontId="19" fillId="3" borderId="9" xfId="1" applyNumberFormat="1" applyFont="1" applyFill="1" applyBorder="1" applyAlignment="1">
      <alignment horizontal="centerContinuous" vertical="center" wrapText="1"/>
    </xf>
    <xf numFmtId="186" fontId="14" fillId="0" borderId="34" xfId="1" applyNumberFormat="1" applyFont="1" applyBorder="1" applyAlignment="1">
      <alignment horizontal="center" vertical="center"/>
    </xf>
    <xf numFmtId="186" fontId="14" fillId="0" borderId="35" xfId="1" applyNumberFormat="1" applyFont="1" applyBorder="1" applyAlignment="1">
      <alignment horizontal="center" vertical="center"/>
    </xf>
    <xf numFmtId="186" fontId="14" fillId="0" borderId="33" xfId="1" applyNumberFormat="1" applyFont="1" applyBorder="1" applyAlignment="1">
      <alignment horizontal="center" vertical="center"/>
    </xf>
    <xf numFmtId="186" fontId="14" fillId="0" borderId="36" xfId="1" applyNumberFormat="1" applyFont="1" applyBorder="1" applyAlignment="1">
      <alignment horizontal="center" vertical="center"/>
    </xf>
    <xf numFmtId="181" fontId="12" fillId="0" borderId="17" xfId="1" applyNumberFormat="1" applyFont="1" applyFill="1" applyBorder="1" applyAlignment="1">
      <alignment horizontal="right"/>
    </xf>
    <xf numFmtId="181" fontId="12" fillId="0" borderId="9" xfId="1" applyNumberFormat="1" applyFont="1" applyFill="1" applyBorder="1" applyAlignment="1">
      <alignment horizontal="right"/>
    </xf>
    <xf numFmtId="181" fontId="12" fillId="4" borderId="9" xfId="1" applyNumberFormat="1" applyFont="1" applyFill="1" applyBorder="1" applyAlignment="1">
      <alignment horizontal="right"/>
    </xf>
    <xf numFmtId="181" fontId="12" fillId="0" borderId="20" xfId="1" applyNumberFormat="1" applyFont="1" applyFill="1" applyBorder="1" applyAlignment="1">
      <alignment horizontal="right"/>
    </xf>
    <xf numFmtId="49" fontId="14" fillId="0" borderId="26" xfId="1" applyNumberFormat="1" applyFont="1" applyBorder="1" applyAlignment="1">
      <alignment horizontal="center" vertical="center" wrapText="1"/>
    </xf>
    <xf numFmtId="49" fontId="14" fillId="0" borderId="27" xfId="1" applyNumberFormat="1" applyFont="1" applyBorder="1" applyAlignment="1">
      <alignment horizontal="center" vertical="center" wrapText="1"/>
    </xf>
    <xf numFmtId="49" fontId="14" fillId="0" borderId="28" xfId="1" applyNumberFormat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</cellXfs>
  <cellStyles count="6">
    <cellStyle name="ハイパーリンク" xfId="2" builtinId="8"/>
    <cellStyle name="標準" xfId="0" builtinId="0"/>
    <cellStyle name="標準 10 2" xfId="4"/>
    <cellStyle name="標準 2" xfId="3"/>
    <cellStyle name="標準 2 2" xfId="1"/>
    <cellStyle name="標準_農業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892176"/>
        <c:axId val="1"/>
      </c:barChart>
      <c:catAx>
        <c:axId val="5098921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9892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449784"/>
        <c:axId val="1"/>
      </c:barChart>
      <c:catAx>
        <c:axId val="6204497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449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217640"/>
        <c:axId val="1"/>
      </c:barChart>
      <c:catAx>
        <c:axId val="5082176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8217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564728"/>
        <c:axId val="1"/>
      </c:barChart>
      <c:catAx>
        <c:axId val="6255647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5564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3375896"/>
        <c:axId val="1"/>
      </c:barChart>
      <c:catAx>
        <c:axId val="623375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3375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905624"/>
        <c:axId val="1"/>
      </c:barChart>
      <c:catAx>
        <c:axId val="5099056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9905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146136"/>
        <c:axId val="1"/>
      </c:barChart>
      <c:catAx>
        <c:axId val="6281461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146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098904"/>
        <c:axId val="1"/>
      </c:barChart>
      <c:catAx>
        <c:axId val="6280989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098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117928"/>
        <c:axId val="1"/>
      </c:barChart>
      <c:catAx>
        <c:axId val="6281179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117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0470024"/>
        <c:axId val="1"/>
      </c:barChart>
      <c:catAx>
        <c:axId val="6304700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0470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414584"/>
        <c:axId val="1"/>
      </c:barChart>
      <c:catAx>
        <c:axId val="5134145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3414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447488"/>
        <c:axId val="1"/>
      </c:barChart>
      <c:catAx>
        <c:axId val="6204474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447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565712"/>
        <c:axId val="1"/>
      </c:barChart>
      <c:catAx>
        <c:axId val="6255657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5565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56197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  <pageSetUpPr fitToPage="1"/>
  </sheetPr>
  <dimension ref="A1:K26"/>
  <sheetViews>
    <sheetView tabSelected="1" workbookViewId="0">
      <selection sqref="A1:K1"/>
    </sheetView>
  </sheetViews>
  <sheetFormatPr defaultRowHeight="13.5"/>
  <cols>
    <col min="1" max="1" width="9" style="3"/>
    <col min="2" max="2" width="16.75" style="3" customWidth="1"/>
    <col min="3" max="10" width="9" style="3"/>
    <col min="11" max="11" width="16.5" style="3" customWidth="1"/>
    <col min="12" max="16384" width="9" style="3"/>
  </cols>
  <sheetData>
    <row r="1" spans="1:11" ht="3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B2" s="4"/>
      <c r="J2" s="5"/>
    </row>
    <row r="3" spans="1:11" ht="2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B4" s="4"/>
    </row>
    <row r="5" spans="1:11" ht="18.75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8.75" customHeight="1">
      <c r="A6" s="8" t="str">
        <f>'51'!B1</f>
        <v>51　県内総生産　　Gross Prefectural Domestic Product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8.75">
      <c r="A7" s="8" t="str">
        <f>'52'!B1</f>
        <v>52　県民所得　　Prefectural Income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8.75" customHeight="1">
      <c r="A8" s="8" t="str">
        <f>'53'!B1</f>
        <v>53　事業所　　Establishments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8.75">
      <c r="A9" s="8" t="str">
        <f>'54'!B1</f>
        <v>54　農　家　　Farm Households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8.75">
      <c r="A10" s="8" t="str">
        <f>'55'!B1</f>
        <v>55　農業産出額　　Gross Agricultural Product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18.75">
      <c r="A11" s="8" t="str">
        <f>'56'!B1</f>
        <v>56　農業所得・耕地　　Agricultural Income and Cultivated Land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18.75">
      <c r="A12" s="8" t="str">
        <f>'57'!B1</f>
        <v>57　農産物　　Agricultural Products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18.75">
      <c r="A13" s="8" t="str">
        <f>'58'!B1</f>
        <v>58　林　業　　Forestry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8.75">
      <c r="A14" s="8" t="str">
        <f>'59'!B1</f>
        <v>59　水産業　　Fisheries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8.75">
      <c r="A15" s="8" t="str">
        <f>'60'!B1</f>
        <v>60　製造業　　Manufacturing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18.75">
      <c r="A16" s="8" t="str">
        <f>'61'!B1</f>
        <v>61　製造品出荷額等　　Value of Manufactured Goods Shipments, etc.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18.75">
      <c r="A17" s="8" t="str">
        <f>'62'!B1</f>
        <v>62　電子部品・デバイス・電子回路製造業　Electronic Parts, Devices and Electronic Circuits</v>
      </c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8.75">
      <c r="A18" s="8" t="str">
        <f>'63'!B1</f>
        <v>63　輸送用機械器具製造業　　Manufactures of Transportation Equipment</v>
      </c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18.75">
      <c r="A19" s="8" t="str">
        <f>'64'!B1</f>
        <v>64　輸　送　　Transport</v>
      </c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18.75">
      <c r="A20" s="8" t="str">
        <f>'65'!B1</f>
        <v>65　公共投資　　Public Investment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2" spans="1:11">
      <c r="D22" s="9"/>
    </row>
    <row r="23" spans="1:11">
      <c r="D23" s="9"/>
    </row>
    <row r="24" spans="1:11">
      <c r="D24" s="9"/>
    </row>
    <row r="25" spans="1:11">
      <c r="D25" s="9"/>
    </row>
    <row r="26" spans="1:11">
      <c r="D26" s="9"/>
    </row>
  </sheetData>
  <mergeCells count="18">
    <mergeCell ref="A15:K15"/>
    <mergeCell ref="A16:K16"/>
    <mergeCell ref="A17:K17"/>
    <mergeCell ref="A18:K18"/>
    <mergeCell ref="A19:K19"/>
    <mergeCell ref="A20:K20"/>
    <mergeCell ref="A9:K9"/>
    <mergeCell ref="A10:K10"/>
    <mergeCell ref="A11:K11"/>
    <mergeCell ref="A12:K12"/>
    <mergeCell ref="A13:K13"/>
    <mergeCell ref="A14:K14"/>
    <mergeCell ref="A1:K1"/>
    <mergeCell ref="A3:K3"/>
    <mergeCell ref="A5:K5"/>
    <mergeCell ref="A6:K6"/>
    <mergeCell ref="A7:K7"/>
    <mergeCell ref="A8:K8"/>
  </mergeCells>
  <phoneticPr fontId="4"/>
  <hyperlinks>
    <hyperlink ref="A8:K8" location="'53'!A1" display="53　事業所　　Establishments"/>
    <hyperlink ref="A9:K9" location="'54'!A1" display="54　農　家　　Farm Households"/>
    <hyperlink ref="A13:K13" location="'58'!A1" display="58　林　業　　Forestry"/>
    <hyperlink ref="A14:K14" location="'59'!A1" display="59　水産業　　Fisheries"/>
    <hyperlink ref="A15:K15" location="'60'!A1" display="60　製造業　　Manufacturing"/>
    <hyperlink ref="A16:K16" location="'61'!A1" display="61　製造品出荷額等　　Value of Manufactured Goods Shipments, etc."/>
    <hyperlink ref="A17:K17" location="'62'!A1" display="62　電子部品・デバイス・電子回路製造業　Electronic parts, devices and electronic circuits"/>
    <hyperlink ref="A18:K18" location="'63'!A1" display="63　輸送用機械器具製造業　　Manufactures of Transportation Equipment"/>
    <hyperlink ref="A20:K20" location="'65'!A1" display="65　公共投資    Public Investment"/>
    <hyperlink ref="A10:K10" location="'55'!A1" display="55　農業産出額　　Gross Agricultural Product"/>
    <hyperlink ref="A11:K11" location="'56'!A1" display="56　農業所得・耕地　　Agricultural Income and Cultivated Land"/>
    <hyperlink ref="A12:K12" location="'57'!A1" display="57　農産物　　Agricultural Products"/>
    <hyperlink ref="A19:K19" location="'64'!A1" display="64　輸　送　　Transport"/>
  </hyperlinks>
  <pageMargins left="0.7" right="0.7" top="0.75" bottom="0.75" header="0.3" footer="0.3"/>
  <pageSetup paperSize="9" scale="83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8" customWidth="1"/>
    <col min="4" max="4" width="11.625" style="3" customWidth="1"/>
    <col min="5" max="5" width="4.625" style="3" customWidth="1"/>
    <col min="6" max="6" width="11.625" style="99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2" width="9" style="3"/>
    <col min="23" max="23" width="11.75" style="3" customWidth="1"/>
    <col min="24" max="16384" width="9" style="3"/>
  </cols>
  <sheetData>
    <row r="1" spans="1:141" s="17" customFormat="1" ht="15.75" customHeight="1">
      <c r="A1" s="10"/>
      <c r="B1" s="12" t="s">
        <v>237</v>
      </c>
      <c r="C1" s="12"/>
      <c r="D1" s="11"/>
      <c r="E1" s="12"/>
      <c r="F1" s="11"/>
      <c r="G1" s="11"/>
      <c r="H1" s="11"/>
      <c r="I1" s="11"/>
      <c r="J1" s="13"/>
      <c r="K1" s="13"/>
      <c r="L1" s="14"/>
      <c r="M1" s="15" t="s">
        <v>4</v>
      </c>
      <c r="N1" s="15"/>
      <c r="O1" s="15"/>
      <c r="P1" s="16"/>
      <c r="Q1" s="16"/>
      <c r="R1" s="16"/>
      <c r="S1" s="1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8"/>
      <c r="C2" s="18"/>
      <c r="D2" s="19"/>
      <c r="E2" s="19" t="s">
        <v>184</v>
      </c>
      <c r="F2" s="20"/>
      <c r="G2" s="20" t="s">
        <v>185</v>
      </c>
      <c r="H2" s="19"/>
      <c r="I2" s="19" t="s">
        <v>186</v>
      </c>
      <c r="J2" s="21"/>
      <c r="K2" s="21" t="s">
        <v>187</v>
      </c>
    </row>
    <row r="3" spans="1:141" s="17" customFormat="1" ht="27" customHeight="1" thickTop="1">
      <c r="A3" s="10"/>
      <c r="B3" s="22" t="s">
        <v>5</v>
      </c>
      <c r="C3" s="23"/>
      <c r="D3" s="24" t="s">
        <v>238</v>
      </c>
      <c r="E3" s="25"/>
      <c r="F3" s="24" t="s">
        <v>239</v>
      </c>
      <c r="G3" s="25"/>
      <c r="H3" s="24" t="s">
        <v>240</v>
      </c>
      <c r="I3" s="25"/>
      <c r="J3" s="24" t="s">
        <v>241</v>
      </c>
      <c r="K3" s="101"/>
      <c r="L3" s="16"/>
      <c r="M3" s="16"/>
      <c r="N3" s="16"/>
      <c r="O3" s="16"/>
      <c r="P3" s="16"/>
      <c r="Q3" s="16"/>
      <c r="R3" s="16"/>
      <c r="S3" s="1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7" customFormat="1" ht="30" customHeight="1">
      <c r="A4" s="10"/>
      <c r="B4" s="29" t="s">
        <v>8</v>
      </c>
      <c r="C4" s="30"/>
      <c r="D4" s="31" t="s">
        <v>242</v>
      </c>
      <c r="E4" s="32"/>
      <c r="F4" s="31" t="s">
        <v>243</v>
      </c>
      <c r="G4" s="32"/>
      <c r="H4" s="31" t="s">
        <v>244</v>
      </c>
      <c r="I4" s="32"/>
      <c r="J4" s="31" t="s">
        <v>245</v>
      </c>
      <c r="K4" s="33"/>
      <c r="L4" s="34"/>
      <c r="M4" s="34"/>
      <c r="N4" s="34"/>
      <c r="O4" s="34"/>
      <c r="P4" s="34"/>
      <c r="Q4" s="34"/>
      <c r="R4" s="34"/>
      <c r="S4" s="34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40"/>
      <c r="E5" s="39" t="s">
        <v>14</v>
      </c>
      <c r="F5" s="38" t="s">
        <v>246</v>
      </c>
      <c r="G5" s="39" t="s">
        <v>247</v>
      </c>
      <c r="H5" s="182" t="s">
        <v>248</v>
      </c>
      <c r="I5" s="39" t="s">
        <v>14</v>
      </c>
      <c r="J5" s="182" t="s">
        <v>248</v>
      </c>
      <c r="K5" s="41" t="s">
        <v>247</v>
      </c>
      <c r="L5" s="42"/>
      <c r="M5" s="42"/>
      <c r="N5" s="42"/>
      <c r="O5" s="42"/>
      <c r="P5" s="42"/>
      <c r="Q5" s="42"/>
      <c r="R5" s="42"/>
      <c r="S5" s="4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16</v>
      </c>
      <c r="C6" s="45" t="s">
        <v>17</v>
      </c>
      <c r="D6" s="46">
        <v>11089</v>
      </c>
      <c r="E6" s="47">
        <f>IF(ISNUMBER(D6),RANK(D6,D$6:D$52),"-")</f>
        <v>1</v>
      </c>
      <c r="F6" s="104">
        <v>9951.34</v>
      </c>
      <c r="G6" s="47">
        <f t="shared" ref="G6:G52" si="0">IF(ISNUMBER(F6),RANK(F6,F$6:F$52),"-")</f>
        <v>1</v>
      </c>
      <c r="H6" s="125">
        <v>2381.89</v>
      </c>
      <c r="I6" s="122">
        <f t="shared" ref="I6:I52" si="1">IF(ISNUMBER(H6),RANK(H6,H$6:H$52),"-")</f>
        <v>1</v>
      </c>
      <c r="J6" s="125">
        <v>367.72</v>
      </c>
      <c r="K6" s="126">
        <f t="shared" ref="K6:K52" si="2">IF(ISNUMBER(J6),RANK(J6,J$6:J$52),"-")</f>
        <v>3</v>
      </c>
    </row>
    <row r="7" spans="1:141" ht="12" customHeight="1">
      <c r="B7" s="44" t="s">
        <v>18</v>
      </c>
      <c r="C7" s="50" t="s">
        <v>19</v>
      </c>
      <c r="D7" s="51">
        <v>3702</v>
      </c>
      <c r="E7" s="47">
        <f t="shared" ref="E7:E52" si="3">IF(ISNUMBER(D7),RANK(D7,D$6:D$52),"-")</f>
        <v>3</v>
      </c>
      <c r="F7" s="104">
        <v>1753.12</v>
      </c>
      <c r="G7" s="47">
        <f t="shared" si="0"/>
        <v>5</v>
      </c>
      <c r="H7" s="125">
        <v>411.58</v>
      </c>
      <c r="I7" s="122">
        <f t="shared" si="1"/>
        <v>5</v>
      </c>
      <c r="J7" s="125">
        <v>137.4</v>
      </c>
      <c r="K7" s="126">
        <f t="shared" si="2"/>
        <v>15</v>
      </c>
    </row>
    <row r="8" spans="1:141" ht="12" customHeight="1">
      <c r="B8" s="44" t="s">
        <v>20</v>
      </c>
      <c r="C8" s="50" t="s">
        <v>21</v>
      </c>
      <c r="D8" s="51">
        <v>3406</v>
      </c>
      <c r="E8" s="47">
        <f t="shared" si="3"/>
        <v>5</v>
      </c>
      <c r="F8" s="104">
        <v>1265.8900000000001</v>
      </c>
      <c r="G8" s="47">
        <f t="shared" si="0"/>
        <v>9</v>
      </c>
      <c r="H8" s="125">
        <v>286.52</v>
      </c>
      <c r="I8" s="122">
        <f t="shared" si="1"/>
        <v>6</v>
      </c>
      <c r="J8" s="125">
        <v>92.31</v>
      </c>
      <c r="K8" s="126">
        <f t="shared" si="2"/>
        <v>17</v>
      </c>
    </row>
    <row r="9" spans="1:141" ht="12" customHeight="1">
      <c r="B9" s="44" t="s">
        <v>22</v>
      </c>
      <c r="C9" s="50" t="s">
        <v>23</v>
      </c>
      <c r="D9" s="51">
        <v>2326</v>
      </c>
      <c r="E9" s="47">
        <f t="shared" si="3"/>
        <v>13</v>
      </c>
      <c r="F9" s="104">
        <v>2659.11</v>
      </c>
      <c r="G9" s="47">
        <f t="shared" si="0"/>
        <v>3</v>
      </c>
      <c r="H9" s="125">
        <v>563.19000000000005</v>
      </c>
      <c r="I9" s="122">
        <f t="shared" si="1"/>
        <v>3</v>
      </c>
      <c r="J9" s="125">
        <v>225.52</v>
      </c>
      <c r="K9" s="126">
        <f t="shared" si="2"/>
        <v>10</v>
      </c>
    </row>
    <row r="10" spans="1:141" ht="12" customHeight="1">
      <c r="B10" s="44" t="s">
        <v>24</v>
      </c>
      <c r="C10" s="50" t="s">
        <v>25</v>
      </c>
      <c r="D10" s="51">
        <v>632</v>
      </c>
      <c r="E10" s="47">
        <f t="shared" si="3"/>
        <v>32</v>
      </c>
      <c r="F10" s="104">
        <v>63.86</v>
      </c>
      <c r="G10" s="47">
        <f t="shared" si="0"/>
        <v>36</v>
      </c>
      <c r="H10" s="125">
        <v>29.05</v>
      </c>
      <c r="I10" s="122">
        <f t="shared" si="1"/>
        <v>34</v>
      </c>
      <c r="J10" s="125">
        <v>0.84</v>
      </c>
      <c r="K10" s="126">
        <f t="shared" si="2"/>
        <v>34</v>
      </c>
    </row>
    <row r="11" spans="1:141" ht="24" customHeight="1">
      <c r="B11" s="44" t="s">
        <v>26</v>
      </c>
      <c r="C11" s="50" t="s">
        <v>27</v>
      </c>
      <c r="D11" s="51">
        <v>284</v>
      </c>
      <c r="E11" s="47">
        <f t="shared" si="3"/>
        <v>38</v>
      </c>
      <c r="F11" s="104">
        <v>39.369999999999997</v>
      </c>
      <c r="G11" s="47">
        <f t="shared" si="0"/>
        <v>37</v>
      </c>
      <c r="H11" s="125">
        <v>21.56</v>
      </c>
      <c r="I11" s="122">
        <f t="shared" si="1"/>
        <v>36</v>
      </c>
      <c r="J11" s="125" t="s">
        <v>325</v>
      </c>
      <c r="K11" s="126" t="str">
        <f t="shared" si="2"/>
        <v>-</v>
      </c>
    </row>
    <row r="12" spans="1:141" ht="12" customHeight="1">
      <c r="B12" s="44" t="s">
        <v>28</v>
      </c>
      <c r="C12" s="50" t="s">
        <v>29</v>
      </c>
      <c r="D12" s="51">
        <v>377</v>
      </c>
      <c r="E12" s="47">
        <f t="shared" si="3"/>
        <v>36</v>
      </c>
      <c r="F12" s="104">
        <v>500.77</v>
      </c>
      <c r="G12" s="47">
        <f t="shared" si="0"/>
        <v>23</v>
      </c>
      <c r="H12" s="125">
        <v>96.66</v>
      </c>
      <c r="I12" s="122">
        <f t="shared" si="1"/>
        <v>25</v>
      </c>
      <c r="J12" s="125">
        <v>0.13</v>
      </c>
      <c r="K12" s="126">
        <f t="shared" si="2"/>
        <v>36</v>
      </c>
    </row>
    <row r="13" spans="1:141" ht="12" customHeight="1">
      <c r="B13" s="44" t="s">
        <v>30</v>
      </c>
      <c r="C13" s="50" t="s">
        <v>31</v>
      </c>
      <c r="D13" s="51">
        <v>343</v>
      </c>
      <c r="E13" s="47">
        <f t="shared" si="3"/>
        <v>37</v>
      </c>
      <c r="F13" s="104" t="s">
        <v>326</v>
      </c>
      <c r="G13" s="47" t="str">
        <f t="shared" si="0"/>
        <v>-</v>
      </c>
      <c r="H13" s="125" t="s">
        <v>326</v>
      </c>
      <c r="I13" s="122" t="str">
        <f t="shared" si="1"/>
        <v>-</v>
      </c>
      <c r="J13" s="125" t="s">
        <v>326</v>
      </c>
      <c r="K13" s="126" t="str">
        <f t="shared" si="2"/>
        <v>-</v>
      </c>
    </row>
    <row r="14" spans="1:141" ht="12" customHeight="1">
      <c r="B14" s="44" t="s">
        <v>32</v>
      </c>
      <c r="C14" s="50" t="s">
        <v>33</v>
      </c>
      <c r="D14" s="51" t="s">
        <v>325</v>
      </c>
      <c r="E14" s="47" t="str">
        <f t="shared" si="3"/>
        <v>-</v>
      </c>
      <c r="F14" s="104" t="s">
        <v>325</v>
      </c>
      <c r="G14" s="47" t="str">
        <f t="shared" si="0"/>
        <v>-</v>
      </c>
      <c r="H14" s="125" t="s">
        <v>325</v>
      </c>
      <c r="I14" s="122" t="str">
        <f t="shared" si="1"/>
        <v>-</v>
      </c>
      <c r="J14" s="125" t="s">
        <v>325</v>
      </c>
      <c r="K14" s="126" t="str">
        <f t="shared" si="2"/>
        <v>-</v>
      </c>
    </row>
    <row r="15" spans="1:141" ht="12" customHeight="1">
      <c r="B15" s="44" t="s">
        <v>34</v>
      </c>
      <c r="C15" s="50" t="s">
        <v>35</v>
      </c>
      <c r="D15" s="51" t="s">
        <v>325</v>
      </c>
      <c r="E15" s="47" t="str">
        <f t="shared" si="3"/>
        <v>-</v>
      </c>
      <c r="F15" s="104" t="s">
        <v>325</v>
      </c>
      <c r="G15" s="47" t="str">
        <f t="shared" si="0"/>
        <v>-</v>
      </c>
      <c r="H15" s="125" t="s">
        <v>325</v>
      </c>
      <c r="I15" s="122" t="str">
        <f t="shared" si="1"/>
        <v>-</v>
      </c>
      <c r="J15" s="125" t="s">
        <v>325</v>
      </c>
      <c r="K15" s="126" t="str">
        <f t="shared" si="2"/>
        <v>-</v>
      </c>
    </row>
    <row r="16" spans="1:141" ht="24" customHeight="1">
      <c r="B16" s="44" t="s">
        <v>36</v>
      </c>
      <c r="C16" s="50" t="s">
        <v>37</v>
      </c>
      <c r="D16" s="51" t="s">
        <v>325</v>
      </c>
      <c r="E16" s="47" t="str">
        <f t="shared" si="3"/>
        <v>-</v>
      </c>
      <c r="F16" s="104" t="s">
        <v>325</v>
      </c>
      <c r="G16" s="47" t="str">
        <f t="shared" si="0"/>
        <v>-</v>
      </c>
      <c r="H16" s="125" t="s">
        <v>325</v>
      </c>
      <c r="I16" s="122" t="str">
        <f t="shared" si="1"/>
        <v>-</v>
      </c>
      <c r="J16" s="125" t="s">
        <v>325</v>
      </c>
      <c r="K16" s="126" t="str">
        <f t="shared" si="2"/>
        <v>-</v>
      </c>
    </row>
    <row r="17" spans="2:11" ht="12" customHeight="1">
      <c r="B17" s="44" t="s">
        <v>38</v>
      </c>
      <c r="C17" s="50" t="s">
        <v>39</v>
      </c>
      <c r="D17" s="51">
        <v>1796</v>
      </c>
      <c r="E17" s="47">
        <f t="shared" si="3"/>
        <v>18</v>
      </c>
      <c r="F17" s="104">
        <v>1399.87</v>
      </c>
      <c r="G17" s="47">
        <f t="shared" si="0"/>
        <v>7</v>
      </c>
      <c r="H17" s="125">
        <v>237.2</v>
      </c>
      <c r="I17" s="122">
        <f t="shared" si="1"/>
        <v>11</v>
      </c>
      <c r="J17" s="125">
        <v>25.5</v>
      </c>
      <c r="K17" s="126">
        <f t="shared" si="2"/>
        <v>23</v>
      </c>
    </row>
    <row r="18" spans="2:11" ht="12" customHeight="1">
      <c r="B18" s="44" t="s">
        <v>40</v>
      </c>
      <c r="C18" s="50" t="s">
        <v>41</v>
      </c>
      <c r="D18" s="51">
        <v>512</v>
      </c>
      <c r="E18" s="47">
        <f t="shared" si="3"/>
        <v>35</v>
      </c>
      <c r="F18" s="104" t="s">
        <v>326</v>
      </c>
      <c r="G18" s="47" t="str">
        <f t="shared" si="0"/>
        <v>-</v>
      </c>
      <c r="H18" s="125" t="s">
        <v>326</v>
      </c>
      <c r="I18" s="122" t="str">
        <f t="shared" si="1"/>
        <v>-</v>
      </c>
      <c r="J18" s="125" t="s">
        <v>326</v>
      </c>
      <c r="K18" s="126" t="str">
        <f t="shared" si="2"/>
        <v>-</v>
      </c>
    </row>
    <row r="19" spans="2:11" ht="12" customHeight="1">
      <c r="B19" s="44" t="s">
        <v>42</v>
      </c>
      <c r="C19" s="50" t="s">
        <v>43</v>
      </c>
      <c r="D19" s="51">
        <v>1005</v>
      </c>
      <c r="E19" s="47">
        <f t="shared" si="3"/>
        <v>27</v>
      </c>
      <c r="F19" s="104">
        <v>336.55</v>
      </c>
      <c r="G19" s="47">
        <f t="shared" si="0"/>
        <v>27</v>
      </c>
      <c r="H19" s="125">
        <v>164.33</v>
      </c>
      <c r="I19" s="122">
        <f t="shared" si="1"/>
        <v>18</v>
      </c>
      <c r="J19" s="125">
        <v>3.3</v>
      </c>
      <c r="K19" s="126">
        <f t="shared" si="2"/>
        <v>31</v>
      </c>
    </row>
    <row r="20" spans="2:11" ht="12" customHeight="1">
      <c r="B20" s="44" t="s">
        <v>44</v>
      </c>
      <c r="C20" s="50" t="s">
        <v>45</v>
      </c>
      <c r="D20" s="51">
        <v>1338</v>
      </c>
      <c r="E20" s="47">
        <f t="shared" si="3"/>
        <v>23</v>
      </c>
      <c r="F20" s="104">
        <v>303.47000000000003</v>
      </c>
      <c r="G20" s="47">
        <f t="shared" si="0"/>
        <v>28</v>
      </c>
      <c r="H20" s="125">
        <v>121.45</v>
      </c>
      <c r="I20" s="122">
        <f t="shared" si="1"/>
        <v>24</v>
      </c>
      <c r="J20" s="125">
        <v>4.62</v>
      </c>
      <c r="K20" s="126">
        <f t="shared" si="2"/>
        <v>28</v>
      </c>
    </row>
    <row r="21" spans="2:11" ht="24" customHeight="1">
      <c r="B21" s="44" t="s">
        <v>46</v>
      </c>
      <c r="C21" s="50" t="s">
        <v>47</v>
      </c>
      <c r="D21" s="51">
        <v>250</v>
      </c>
      <c r="E21" s="47">
        <f t="shared" si="3"/>
        <v>39</v>
      </c>
      <c r="F21" s="104">
        <v>415.95</v>
      </c>
      <c r="G21" s="47">
        <f t="shared" si="0"/>
        <v>25</v>
      </c>
      <c r="H21" s="125">
        <v>136.44999999999999</v>
      </c>
      <c r="I21" s="122">
        <f t="shared" si="1"/>
        <v>19</v>
      </c>
      <c r="J21" s="125">
        <v>0.27</v>
      </c>
      <c r="K21" s="126">
        <f t="shared" si="2"/>
        <v>35</v>
      </c>
    </row>
    <row r="22" spans="2:11" ht="12" customHeight="1">
      <c r="B22" s="44" t="s">
        <v>48</v>
      </c>
      <c r="C22" s="50" t="s">
        <v>49</v>
      </c>
      <c r="D22" s="51">
        <v>1255</v>
      </c>
      <c r="E22" s="47">
        <f t="shared" si="3"/>
        <v>25</v>
      </c>
      <c r="F22" s="104">
        <v>636.91</v>
      </c>
      <c r="G22" s="47">
        <f t="shared" si="0"/>
        <v>21</v>
      </c>
      <c r="H22" s="125">
        <v>173.55</v>
      </c>
      <c r="I22" s="122">
        <f t="shared" si="1"/>
        <v>16</v>
      </c>
      <c r="J22" s="125">
        <v>3.23</v>
      </c>
      <c r="K22" s="126">
        <f t="shared" si="2"/>
        <v>32</v>
      </c>
    </row>
    <row r="23" spans="2:11" ht="12" customHeight="1">
      <c r="B23" s="44" t="s">
        <v>50</v>
      </c>
      <c r="C23" s="50" t="s">
        <v>51</v>
      </c>
      <c r="D23" s="51">
        <v>816</v>
      </c>
      <c r="E23" s="47">
        <f t="shared" si="3"/>
        <v>30</v>
      </c>
      <c r="F23" s="104">
        <v>115.8</v>
      </c>
      <c r="G23" s="47">
        <f t="shared" si="0"/>
        <v>34</v>
      </c>
      <c r="H23" s="125">
        <v>91.5</v>
      </c>
      <c r="I23" s="122">
        <f t="shared" si="1"/>
        <v>26</v>
      </c>
      <c r="J23" s="125">
        <v>4.22</v>
      </c>
      <c r="K23" s="126">
        <f t="shared" si="2"/>
        <v>29</v>
      </c>
    </row>
    <row r="24" spans="2:11" ht="12" customHeight="1">
      <c r="B24" s="44" t="s">
        <v>52</v>
      </c>
      <c r="C24" s="50" t="s">
        <v>53</v>
      </c>
      <c r="D24" s="51" t="s">
        <v>325</v>
      </c>
      <c r="E24" s="47" t="str">
        <f t="shared" si="3"/>
        <v>-</v>
      </c>
      <c r="F24" s="104" t="s">
        <v>325</v>
      </c>
      <c r="G24" s="47" t="str">
        <f t="shared" si="0"/>
        <v>-</v>
      </c>
      <c r="H24" s="125" t="s">
        <v>325</v>
      </c>
      <c r="I24" s="122" t="str">
        <f t="shared" si="1"/>
        <v>-</v>
      </c>
      <c r="J24" s="125" t="s">
        <v>325</v>
      </c>
      <c r="K24" s="126" t="str">
        <f t="shared" si="2"/>
        <v>-</v>
      </c>
    </row>
    <row r="25" spans="2:11" ht="12" customHeight="1">
      <c r="B25" s="44" t="s">
        <v>54</v>
      </c>
      <c r="C25" s="50" t="s">
        <v>55</v>
      </c>
      <c r="D25" s="51" t="s">
        <v>325</v>
      </c>
      <c r="E25" s="47" t="str">
        <f t="shared" si="3"/>
        <v>-</v>
      </c>
      <c r="F25" s="104" t="s">
        <v>325</v>
      </c>
      <c r="G25" s="47" t="str">
        <f t="shared" si="0"/>
        <v>-</v>
      </c>
      <c r="H25" s="125" t="s">
        <v>325</v>
      </c>
      <c r="I25" s="122" t="str">
        <f t="shared" si="1"/>
        <v>-</v>
      </c>
      <c r="J25" s="125" t="s">
        <v>325</v>
      </c>
      <c r="K25" s="126" t="str">
        <f t="shared" si="2"/>
        <v>-</v>
      </c>
    </row>
    <row r="26" spans="2:11" ht="24" customHeight="1">
      <c r="B26" s="44" t="s">
        <v>56</v>
      </c>
      <c r="C26" s="50" t="s">
        <v>57</v>
      </c>
      <c r="D26" s="51" t="s">
        <v>325</v>
      </c>
      <c r="E26" s="47" t="str">
        <f t="shared" si="3"/>
        <v>-</v>
      </c>
      <c r="F26" s="104" t="s">
        <v>325</v>
      </c>
      <c r="G26" s="47" t="str">
        <f t="shared" si="0"/>
        <v>-</v>
      </c>
      <c r="H26" s="125" t="s">
        <v>325</v>
      </c>
      <c r="I26" s="122" t="str">
        <f t="shared" si="1"/>
        <v>-</v>
      </c>
      <c r="J26" s="125" t="s">
        <v>325</v>
      </c>
      <c r="K26" s="126" t="str">
        <f t="shared" si="2"/>
        <v>-</v>
      </c>
    </row>
    <row r="27" spans="2:11" ht="12" customHeight="1">
      <c r="B27" s="44" t="s">
        <v>58</v>
      </c>
      <c r="C27" s="50" t="s">
        <v>59</v>
      </c>
      <c r="D27" s="51">
        <v>2200</v>
      </c>
      <c r="E27" s="47">
        <f t="shared" si="3"/>
        <v>14</v>
      </c>
      <c r="F27" s="104">
        <v>1977.86</v>
      </c>
      <c r="G27" s="47">
        <f t="shared" si="0"/>
        <v>4</v>
      </c>
      <c r="H27" s="125">
        <v>528.52</v>
      </c>
      <c r="I27" s="122">
        <f t="shared" si="1"/>
        <v>4</v>
      </c>
      <c r="J27" s="125">
        <v>22.93</v>
      </c>
      <c r="K27" s="126">
        <f t="shared" si="2"/>
        <v>24</v>
      </c>
    </row>
    <row r="28" spans="2:11" ht="12" customHeight="1">
      <c r="B28" s="44" t="s">
        <v>60</v>
      </c>
      <c r="C28" s="50" t="s">
        <v>61</v>
      </c>
      <c r="D28" s="51">
        <v>1924</v>
      </c>
      <c r="E28" s="47">
        <f t="shared" si="3"/>
        <v>16</v>
      </c>
      <c r="F28" s="104">
        <v>729.4</v>
      </c>
      <c r="G28" s="47">
        <f t="shared" si="0"/>
        <v>18</v>
      </c>
      <c r="H28" s="125">
        <v>172.97</v>
      </c>
      <c r="I28" s="122">
        <f t="shared" si="1"/>
        <v>17</v>
      </c>
      <c r="J28" s="125">
        <v>35.869999999999997</v>
      </c>
      <c r="K28" s="126">
        <f t="shared" si="2"/>
        <v>22</v>
      </c>
    </row>
    <row r="29" spans="2:11" ht="12" customHeight="1">
      <c r="B29" s="44" t="s">
        <v>62</v>
      </c>
      <c r="C29" s="50" t="s">
        <v>63</v>
      </c>
      <c r="D29" s="51">
        <v>3178</v>
      </c>
      <c r="E29" s="47">
        <f t="shared" si="3"/>
        <v>6</v>
      </c>
      <c r="F29" s="104">
        <v>1554.25</v>
      </c>
      <c r="G29" s="47">
        <f t="shared" si="0"/>
        <v>6</v>
      </c>
      <c r="H29" s="125">
        <v>258.85000000000002</v>
      </c>
      <c r="I29" s="122">
        <f t="shared" si="1"/>
        <v>9</v>
      </c>
      <c r="J29" s="125">
        <v>187.11</v>
      </c>
      <c r="K29" s="126">
        <f t="shared" si="2"/>
        <v>11</v>
      </c>
    </row>
    <row r="30" spans="2:11" ht="12" customHeight="1">
      <c r="B30" s="44" t="s">
        <v>64</v>
      </c>
      <c r="C30" s="50" t="s">
        <v>65</v>
      </c>
      <c r="D30" s="51" t="s">
        <v>325</v>
      </c>
      <c r="E30" s="47" t="str">
        <f t="shared" si="3"/>
        <v>-</v>
      </c>
      <c r="F30" s="104" t="s">
        <v>325</v>
      </c>
      <c r="G30" s="47" t="str">
        <f t="shared" si="0"/>
        <v>-</v>
      </c>
      <c r="H30" s="125" t="s">
        <v>325</v>
      </c>
      <c r="I30" s="122" t="str">
        <f t="shared" si="1"/>
        <v>-</v>
      </c>
      <c r="J30" s="125" t="s">
        <v>325</v>
      </c>
      <c r="K30" s="126" t="str">
        <f t="shared" si="2"/>
        <v>-</v>
      </c>
    </row>
    <row r="31" spans="2:11" ht="24" customHeight="1">
      <c r="B31" s="44" t="s">
        <v>66</v>
      </c>
      <c r="C31" s="50" t="s">
        <v>67</v>
      </c>
      <c r="D31" s="51">
        <v>636</v>
      </c>
      <c r="E31" s="47">
        <f t="shared" si="3"/>
        <v>31</v>
      </c>
      <c r="F31" s="104">
        <v>118.08</v>
      </c>
      <c r="G31" s="47">
        <f t="shared" si="0"/>
        <v>33</v>
      </c>
      <c r="H31" s="125">
        <v>26.21</v>
      </c>
      <c r="I31" s="122">
        <f t="shared" si="1"/>
        <v>35</v>
      </c>
      <c r="J31" s="125">
        <v>12.92</v>
      </c>
      <c r="K31" s="126">
        <f t="shared" si="2"/>
        <v>26</v>
      </c>
    </row>
    <row r="32" spans="2:11" ht="12" customHeight="1">
      <c r="B32" s="44" t="s">
        <v>68</v>
      </c>
      <c r="C32" s="50" t="s">
        <v>69</v>
      </c>
      <c r="D32" s="51">
        <v>519</v>
      </c>
      <c r="E32" s="47">
        <f t="shared" si="3"/>
        <v>34</v>
      </c>
      <c r="F32" s="104">
        <v>90.71</v>
      </c>
      <c r="G32" s="47">
        <f t="shared" si="0"/>
        <v>35</v>
      </c>
      <c r="H32" s="125">
        <v>44.72</v>
      </c>
      <c r="I32" s="122">
        <f t="shared" si="1"/>
        <v>33</v>
      </c>
      <c r="J32" s="125">
        <v>1.68</v>
      </c>
      <c r="K32" s="126">
        <f t="shared" si="2"/>
        <v>33</v>
      </c>
    </row>
    <row r="33" spans="2:11" ht="12" customHeight="1">
      <c r="B33" s="44" t="s">
        <v>70</v>
      </c>
      <c r="C33" s="50" t="s">
        <v>71</v>
      </c>
      <c r="D33" s="51">
        <v>2712</v>
      </c>
      <c r="E33" s="47">
        <f t="shared" si="3"/>
        <v>11</v>
      </c>
      <c r="F33" s="104">
        <v>1213.27</v>
      </c>
      <c r="G33" s="47">
        <f t="shared" si="0"/>
        <v>11</v>
      </c>
      <c r="H33" s="125">
        <v>278.44</v>
      </c>
      <c r="I33" s="122">
        <f t="shared" si="1"/>
        <v>7</v>
      </c>
      <c r="J33" s="125">
        <v>244.48</v>
      </c>
      <c r="K33" s="126">
        <f t="shared" si="2"/>
        <v>9</v>
      </c>
    </row>
    <row r="34" spans="2:11" ht="12" customHeight="1">
      <c r="B34" s="44" t="s">
        <v>72</v>
      </c>
      <c r="C34" s="50" t="s">
        <v>73</v>
      </c>
      <c r="D34" s="51" t="s">
        <v>325</v>
      </c>
      <c r="E34" s="47" t="str">
        <f t="shared" si="3"/>
        <v>-</v>
      </c>
      <c r="F34" s="104" t="s">
        <v>325</v>
      </c>
      <c r="G34" s="47" t="str">
        <f t="shared" si="0"/>
        <v>-</v>
      </c>
      <c r="H34" s="125" t="s">
        <v>325</v>
      </c>
      <c r="I34" s="122" t="str">
        <f t="shared" si="1"/>
        <v>-</v>
      </c>
      <c r="J34" s="125" t="s">
        <v>325</v>
      </c>
      <c r="K34" s="126" t="str">
        <f t="shared" si="2"/>
        <v>-</v>
      </c>
    </row>
    <row r="35" spans="2:11" ht="12" customHeight="1">
      <c r="B35" s="44" t="s">
        <v>74</v>
      </c>
      <c r="C35" s="50" t="s">
        <v>75</v>
      </c>
      <c r="D35" s="51">
        <v>1581</v>
      </c>
      <c r="E35" s="47">
        <f t="shared" si="3"/>
        <v>21</v>
      </c>
      <c r="F35" s="104">
        <v>179.18</v>
      </c>
      <c r="G35" s="47">
        <f t="shared" si="0"/>
        <v>32</v>
      </c>
      <c r="H35" s="125">
        <v>79.09</v>
      </c>
      <c r="I35" s="122">
        <f t="shared" si="1"/>
        <v>28</v>
      </c>
      <c r="J35" s="125">
        <v>47.79</v>
      </c>
      <c r="K35" s="126">
        <f t="shared" si="2"/>
        <v>19</v>
      </c>
    </row>
    <row r="36" spans="2:11" ht="24" customHeight="1">
      <c r="B36" s="44" t="s">
        <v>76</v>
      </c>
      <c r="C36" s="50" t="s">
        <v>77</v>
      </c>
      <c r="D36" s="51">
        <v>586</v>
      </c>
      <c r="E36" s="47">
        <f t="shared" si="3"/>
        <v>33</v>
      </c>
      <c r="F36" s="104">
        <v>847.74</v>
      </c>
      <c r="G36" s="47">
        <f t="shared" si="0"/>
        <v>16</v>
      </c>
      <c r="H36" s="125">
        <v>214.51</v>
      </c>
      <c r="I36" s="122">
        <f t="shared" si="1"/>
        <v>14</v>
      </c>
      <c r="J36" s="125">
        <v>12.2</v>
      </c>
      <c r="K36" s="126">
        <f t="shared" si="2"/>
        <v>27</v>
      </c>
    </row>
    <row r="37" spans="2:11" ht="12" customHeight="1">
      <c r="B37" s="44" t="s">
        <v>78</v>
      </c>
      <c r="C37" s="50" t="s">
        <v>79</v>
      </c>
      <c r="D37" s="51">
        <v>1576</v>
      </c>
      <c r="E37" s="47">
        <f t="shared" si="3"/>
        <v>22</v>
      </c>
      <c r="F37" s="104">
        <v>1135.22</v>
      </c>
      <c r="G37" s="47">
        <f t="shared" si="0"/>
        <v>14</v>
      </c>
      <c r="H37" s="125">
        <v>217.14</v>
      </c>
      <c r="I37" s="122">
        <f t="shared" si="1"/>
        <v>13</v>
      </c>
      <c r="J37" s="125">
        <v>3.38</v>
      </c>
      <c r="K37" s="126">
        <f t="shared" si="2"/>
        <v>30</v>
      </c>
    </row>
    <row r="38" spans="2:11" ht="12" customHeight="1">
      <c r="B38" s="44" t="s">
        <v>80</v>
      </c>
      <c r="C38" s="50" t="s">
        <v>81</v>
      </c>
      <c r="D38" s="51">
        <v>872</v>
      </c>
      <c r="E38" s="47">
        <f t="shared" si="3"/>
        <v>29</v>
      </c>
      <c r="F38" s="104">
        <v>260.42</v>
      </c>
      <c r="G38" s="47">
        <f t="shared" si="0"/>
        <v>30</v>
      </c>
      <c r="H38" s="125">
        <v>20.64</v>
      </c>
      <c r="I38" s="122">
        <f t="shared" si="1"/>
        <v>37</v>
      </c>
      <c r="J38" s="125">
        <v>47.09</v>
      </c>
      <c r="K38" s="126">
        <f t="shared" si="2"/>
        <v>20</v>
      </c>
    </row>
    <row r="39" spans="2:11" ht="12" customHeight="1">
      <c r="B39" s="44" t="s">
        <v>82</v>
      </c>
      <c r="C39" s="50" t="s">
        <v>83</v>
      </c>
      <c r="D39" s="51">
        <v>2162</v>
      </c>
      <c r="E39" s="47">
        <f t="shared" si="3"/>
        <v>15</v>
      </c>
      <c r="F39" s="104">
        <v>1233.3800000000001</v>
      </c>
      <c r="G39" s="47">
        <f t="shared" si="0"/>
        <v>10</v>
      </c>
      <c r="H39" s="125">
        <v>60.66</v>
      </c>
      <c r="I39" s="122">
        <f t="shared" si="1"/>
        <v>31</v>
      </c>
      <c r="J39" s="125">
        <v>177.17</v>
      </c>
      <c r="K39" s="126">
        <f t="shared" si="2"/>
        <v>12</v>
      </c>
    </row>
    <row r="40" spans="2:11" ht="12" customHeight="1">
      <c r="B40" s="44" t="s">
        <v>84</v>
      </c>
      <c r="C40" s="50" t="s">
        <v>85</v>
      </c>
      <c r="D40" s="51">
        <v>2858</v>
      </c>
      <c r="E40" s="47">
        <f t="shared" si="3"/>
        <v>8</v>
      </c>
      <c r="F40" s="104">
        <v>274.01</v>
      </c>
      <c r="G40" s="47">
        <f t="shared" si="0"/>
        <v>29</v>
      </c>
      <c r="H40" s="125">
        <v>130.57</v>
      </c>
      <c r="I40" s="122">
        <f t="shared" si="1"/>
        <v>21</v>
      </c>
      <c r="J40" s="125">
        <v>19.68</v>
      </c>
      <c r="K40" s="126">
        <f t="shared" si="2"/>
        <v>25</v>
      </c>
    </row>
    <row r="41" spans="2:11" ht="24" customHeight="1">
      <c r="B41" s="44" t="s">
        <v>86</v>
      </c>
      <c r="C41" s="50" t="s">
        <v>87</v>
      </c>
      <c r="D41" s="51">
        <v>1321</v>
      </c>
      <c r="E41" s="47">
        <f t="shared" si="3"/>
        <v>24</v>
      </c>
      <c r="F41" s="104">
        <v>218.37</v>
      </c>
      <c r="G41" s="47">
        <f t="shared" si="0"/>
        <v>31</v>
      </c>
      <c r="H41" s="125">
        <v>64.92</v>
      </c>
      <c r="I41" s="122">
        <f t="shared" si="1"/>
        <v>29</v>
      </c>
      <c r="J41" s="125">
        <v>45.94</v>
      </c>
      <c r="K41" s="126">
        <f t="shared" si="2"/>
        <v>21</v>
      </c>
    </row>
    <row r="42" spans="2:11" ht="12" customHeight="1">
      <c r="B42" s="44" t="s">
        <v>88</v>
      </c>
      <c r="C42" s="50" t="s">
        <v>89</v>
      </c>
      <c r="D42" s="51">
        <v>1234</v>
      </c>
      <c r="E42" s="47">
        <f t="shared" si="3"/>
        <v>26</v>
      </c>
      <c r="F42" s="104">
        <v>431.25</v>
      </c>
      <c r="G42" s="47">
        <f t="shared" si="0"/>
        <v>24</v>
      </c>
      <c r="H42" s="125">
        <v>81.33</v>
      </c>
      <c r="I42" s="122">
        <f t="shared" si="1"/>
        <v>27</v>
      </c>
      <c r="J42" s="125">
        <v>139.28</v>
      </c>
      <c r="K42" s="126">
        <f t="shared" si="2"/>
        <v>14</v>
      </c>
    </row>
    <row r="43" spans="2:11" ht="12" customHeight="1">
      <c r="B43" s="44" t="s">
        <v>90</v>
      </c>
      <c r="C43" s="50" t="s">
        <v>91</v>
      </c>
      <c r="D43" s="51">
        <v>3444</v>
      </c>
      <c r="E43" s="47">
        <f t="shared" si="3"/>
        <v>4</v>
      </c>
      <c r="F43" s="104">
        <v>1376.63</v>
      </c>
      <c r="G43" s="47">
        <f t="shared" si="0"/>
        <v>8</v>
      </c>
      <c r="H43" s="125">
        <v>203.09</v>
      </c>
      <c r="I43" s="122">
        <f t="shared" si="1"/>
        <v>15</v>
      </c>
      <c r="J43" s="125">
        <v>684.06</v>
      </c>
      <c r="K43" s="126">
        <f t="shared" si="2"/>
        <v>1</v>
      </c>
    </row>
    <row r="44" spans="2:11" ht="12" customHeight="1">
      <c r="B44" s="44" t="s">
        <v>92</v>
      </c>
      <c r="C44" s="50" t="s">
        <v>93</v>
      </c>
      <c r="D44" s="51">
        <v>1599</v>
      </c>
      <c r="E44" s="47">
        <f t="shared" si="3"/>
        <v>20</v>
      </c>
      <c r="F44" s="104">
        <v>936.37</v>
      </c>
      <c r="G44" s="47">
        <f t="shared" si="0"/>
        <v>15</v>
      </c>
      <c r="H44" s="125">
        <v>268.47000000000003</v>
      </c>
      <c r="I44" s="122">
        <f t="shared" si="1"/>
        <v>8</v>
      </c>
      <c r="J44" s="125">
        <v>251.14</v>
      </c>
      <c r="K44" s="126">
        <f t="shared" si="2"/>
        <v>7</v>
      </c>
    </row>
    <row r="45" spans="2:11" ht="12" customHeight="1">
      <c r="B45" s="44" t="s">
        <v>94</v>
      </c>
      <c r="C45" s="50" t="s">
        <v>95</v>
      </c>
      <c r="D45" s="51">
        <v>2386</v>
      </c>
      <c r="E45" s="47">
        <f t="shared" si="3"/>
        <v>12</v>
      </c>
      <c r="F45" s="104">
        <v>690.84</v>
      </c>
      <c r="G45" s="47">
        <f t="shared" si="0"/>
        <v>19</v>
      </c>
      <c r="H45" s="125">
        <v>130.66</v>
      </c>
      <c r="I45" s="122">
        <f t="shared" si="1"/>
        <v>20</v>
      </c>
      <c r="J45" s="125">
        <v>160.56</v>
      </c>
      <c r="K45" s="126">
        <f t="shared" si="2"/>
        <v>13</v>
      </c>
    </row>
    <row r="46" spans="2:11" ht="24" customHeight="1">
      <c r="B46" s="44" t="s">
        <v>96</v>
      </c>
      <c r="C46" s="50" t="s">
        <v>97</v>
      </c>
      <c r="D46" s="51">
        <v>1609</v>
      </c>
      <c r="E46" s="47">
        <f t="shared" si="3"/>
        <v>19</v>
      </c>
      <c r="F46" s="104">
        <v>782.53</v>
      </c>
      <c r="G46" s="47">
        <f t="shared" si="0"/>
        <v>17</v>
      </c>
      <c r="H46" s="125">
        <v>51.03</v>
      </c>
      <c r="I46" s="122">
        <f t="shared" si="1"/>
        <v>32</v>
      </c>
      <c r="J46" s="125">
        <v>258.23</v>
      </c>
      <c r="K46" s="126">
        <f t="shared" si="2"/>
        <v>6</v>
      </c>
    </row>
    <row r="47" spans="2:11" ht="12" customHeight="1">
      <c r="B47" s="44" t="s">
        <v>98</v>
      </c>
      <c r="C47" s="50" t="s">
        <v>99</v>
      </c>
      <c r="D47" s="51">
        <v>5998</v>
      </c>
      <c r="E47" s="47">
        <f t="shared" si="3"/>
        <v>2</v>
      </c>
      <c r="F47" s="104">
        <v>3143.43</v>
      </c>
      <c r="G47" s="47">
        <f t="shared" si="0"/>
        <v>2</v>
      </c>
      <c r="H47" s="125">
        <v>636.20000000000005</v>
      </c>
      <c r="I47" s="122">
        <f t="shared" si="1"/>
        <v>2</v>
      </c>
      <c r="J47" s="125">
        <v>360.07</v>
      </c>
      <c r="K47" s="126">
        <f t="shared" si="2"/>
        <v>4</v>
      </c>
    </row>
    <row r="48" spans="2:11" ht="12" customHeight="1">
      <c r="B48" s="52" t="s">
        <v>100</v>
      </c>
      <c r="C48" s="53" t="s">
        <v>101</v>
      </c>
      <c r="D48" s="54">
        <v>2829</v>
      </c>
      <c r="E48" s="55">
        <f t="shared" si="3"/>
        <v>9</v>
      </c>
      <c r="F48" s="107">
        <v>681.12</v>
      </c>
      <c r="G48" s="55">
        <f t="shared" si="0"/>
        <v>20</v>
      </c>
      <c r="H48" s="107">
        <v>62.54</v>
      </c>
      <c r="I48" s="55">
        <f t="shared" si="1"/>
        <v>30</v>
      </c>
      <c r="J48" s="107">
        <v>316.58</v>
      </c>
      <c r="K48" s="57">
        <f t="shared" si="2"/>
        <v>5</v>
      </c>
    </row>
    <row r="49" spans="1:19" ht="12" customHeight="1">
      <c r="B49" s="44" t="s">
        <v>102</v>
      </c>
      <c r="C49" s="50" t="s">
        <v>103</v>
      </c>
      <c r="D49" s="51">
        <v>1914</v>
      </c>
      <c r="E49" s="47">
        <f t="shared" si="3"/>
        <v>17</v>
      </c>
      <c r="F49" s="104">
        <v>549.83000000000004</v>
      </c>
      <c r="G49" s="47">
        <f t="shared" si="0"/>
        <v>22</v>
      </c>
      <c r="H49" s="125">
        <v>127.32</v>
      </c>
      <c r="I49" s="122">
        <f t="shared" si="1"/>
        <v>23</v>
      </c>
      <c r="J49" s="125">
        <v>249.29</v>
      </c>
      <c r="K49" s="126">
        <f t="shared" si="2"/>
        <v>8</v>
      </c>
    </row>
    <row r="50" spans="1:19" ht="12" customHeight="1">
      <c r="B50" s="44" t="s">
        <v>104</v>
      </c>
      <c r="C50" s="50" t="s">
        <v>105</v>
      </c>
      <c r="D50" s="51">
        <v>950</v>
      </c>
      <c r="E50" s="47">
        <f t="shared" si="3"/>
        <v>28</v>
      </c>
      <c r="F50" s="104">
        <v>1169.08</v>
      </c>
      <c r="G50" s="47">
        <f t="shared" si="0"/>
        <v>12</v>
      </c>
      <c r="H50" s="125">
        <v>241.52</v>
      </c>
      <c r="I50" s="122">
        <f t="shared" si="1"/>
        <v>10</v>
      </c>
      <c r="J50" s="125">
        <v>94.37</v>
      </c>
      <c r="K50" s="126">
        <f t="shared" si="2"/>
        <v>16</v>
      </c>
    </row>
    <row r="51" spans="1:19" ht="24" customHeight="1">
      <c r="B51" s="44" t="s">
        <v>106</v>
      </c>
      <c r="C51" s="50" t="s">
        <v>107</v>
      </c>
      <c r="D51" s="51">
        <v>3115</v>
      </c>
      <c r="E51" s="47">
        <f t="shared" si="3"/>
        <v>7</v>
      </c>
      <c r="F51" s="104">
        <v>1158.1400000000001</v>
      </c>
      <c r="G51" s="47">
        <f t="shared" si="0"/>
        <v>13</v>
      </c>
      <c r="H51" s="125">
        <v>227.67</v>
      </c>
      <c r="I51" s="122">
        <f t="shared" si="1"/>
        <v>12</v>
      </c>
      <c r="J51" s="125">
        <v>535.42999999999995</v>
      </c>
      <c r="K51" s="126">
        <f t="shared" si="2"/>
        <v>2</v>
      </c>
    </row>
    <row r="52" spans="1:19" ht="12" customHeight="1">
      <c r="B52" s="44" t="s">
        <v>108</v>
      </c>
      <c r="C52" s="50" t="s">
        <v>109</v>
      </c>
      <c r="D52" s="51">
        <v>2733</v>
      </c>
      <c r="E52" s="47">
        <f t="shared" si="3"/>
        <v>10</v>
      </c>
      <c r="F52" s="104">
        <v>391.34</v>
      </c>
      <c r="G52" s="47">
        <f t="shared" si="0"/>
        <v>26</v>
      </c>
      <c r="H52" s="125">
        <v>127.46</v>
      </c>
      <c r="I52" s="122">
        <f t="shared" si="1"/>
        <v>22</v>
      </c>
      <c r="J52" s="125">
        <v>88.24</v>
      </c>
      <c r="K52" s="126">
        <f t="shared" si="2"/>
        <v>18</v>
      </c>
    </row>
    <row r="53" spans="1:19" ht="24" customHeight="1" thickBot="1">
      <c r="B53" s="58" t="s">
        <v>110</v>
      </c>
      <c r="C53" s="59" t="s">
        <v>144</v>
      </c>
      <c r="D53" s="60">
        <v>79067</v>
      </c>
      <c r="E53" s="61"/>
      <c r="F53" s="110">
        <v>43643.27</v>
      </c>
      <c r="G53" s="61"/>
      <c r="H53" s="134">
        <v>9377.26</v>
      </c>
      <c r="I53" s="131"/>
      <c r="J53" s="134">
        <v>4860.6400000000003</v>
      </c>
      <c r="K53" s="135"/>
    </row>
    <row r="54" spans="1:19" s="5" customFormat="1" ht="12.75" customHeight="1" thickTop="1">
      <c r="A54" s="64"/>
      <c r="B54" s="65"/>
      <c r="C54" s="65"/>
      <c r="D54" s="69"/>
      <c r="E54" s="70"/>
      <c r="F54" s="69"/>
      <c r="G54" s="70"/>
      <c r="H54" s="69"/>
      <c r="I54" s="70"/>
      <c r="J54" s="69"/>
      <c r="K54" s="70"/>
      <c r="L54" s="67"/>
      <c r="M54" s="67"/>
      <c r="N54" s="67"/>
      <c r="O54" s="67"/>
      <c r="P54" s="67"/>
      <c r="Q54" s="67"/>
      <c r="R54" s="67"/>
      <c r="S54" s="67"/>
    </row>
    <row r="55" spans="1:19" s="5" customFormat="1" ht="12.75" customHeight="1">
      <c r="A55" s="64"/>
      <c r="B55" s="65"/>
      <c r="C55" s="65"/>
      <c r="D55" s="69"/>
      <c r="E55" s="70"/>
      <c r="F55" s="69"/>
      <c r="G55" s="70"/>
      <c r="H55" s="69"/>
      <c r="I55" s="70"/>
      <c r="J55" s="69"/>
      <c r="K55" s="70"/>
      <c r="L55" s="67"/>
      <c r="M55" s="67"/>
      <c r="N55" s="67"/>
      <c r="O55" s="67"/>
      <c r="P55" s="67"/>
      <c r="Q55" s="67"/>
      <c r="R55" s="67"/>
      <c r="S55" s="67"/>
    </row>
    <row r="56" spans="1:19" s="5" customFormat="1" ht="12.75" customHeight="1">
      <c r="A56" s="64"/>
      <c r="B56" s="65"/>
      <c r="C56" s="65"/>
      <c r="D56" s="69"/>
      <c r="E56" s="70"/>
      <c r="F56" s="69"/>
      <c r="G56" s="70"/>
      <c r="H56" s="69"/>
      <c r="I56" s="70"/>
      <c r="J56" s="69"/>
      <c r="K56" s="70"/>
      <c r="L56" s="67"/>
      <c r="M56" s="67"/>
      <c r="N56" s="67"/>
      <c r="O56" s="67"/>
      <c r="P56" s="67"/>
      <c r="Q56" s="67"/>
      <c r="R56" s="67"/>
      <c r="S56" s="67"/>
    </row>
    <row r="57" spans="1:19" ht="12.75" customHeight="1" thickBot="1">
      <c r="B57" s="72"/>
      <c r="C57" s="72"/>
      <c r="D57" s="74"/>
      <c r="E57" s="74"/>
      <c r="F57" s="75"/>
      <c r="G57" s="74"/>
      <c r="H57" s="74"/>
      <c r="I57" s="74"/>
      <c r="J57" s="76"/>
      <c r="K57" s="74"/>
    </row>
    <row r="58" spans="1:19" ht="39.950000000000003" customHeight="1">
      <c r="B58" s="77" t="s">
        <v>114</v>
      </c>
      <c r="C58" s="78"/>
      <c r="D58" s="163" t="s">
        <v>249</v>
      </c>
      <c r="E58" s="164"/>
      <c r="F58" s="163" t="s">
        <v>250</v>
      </c>
      <c r="G58" s="164"/>
      <c r="H58" s="163" t="s">
        <v>251</v>
      </c>
      <c r="I58" s="164"/>
      <c r="J58" s="163" t="s">
        <v>251</v>
      </c>
      <c r="K58" s="166"/>
    </row>
    <row r="59" spans="1:19" ht="24.95" customHeight="1">
      <c r="B59" s="82"/>
      <c r="C59" s="83"/>
      <c r="D59" s="167" t="s">
        <v>212</v>
      </c>
      <c r="E59" s="168"/>
      <c r="F59" s="167" t="s">
        <v>212</v>
      </c>
      <c r="G59" s="168"/>
      <c r="H59" s="167" t="s">
        <v>212</v>
      </c>
      <c r="I59" s="168"/>
      <c r="J59" s="167" t="s">
        <v>212</v>
      </c>
      <c r="K59" s="169"/>
    </row>
    <row r="60" spans="1:19" ht="15" customHeight="1">
      <c r="B60" s="87" t="s">
        <v>117</v>
      </c>
      <c r="C60" s="88"/>
      <c r="D60" s="178">
        <v>43405</v>
      </c>
      <c r="E60" s="179"/>
      <c r="F60" s="178" t="s">
        <v>252</v>
      </c>
      <c r="G60" s="179"/>
      <c r="H60" s="178" t="s">
        <v>253</v>
      </c>
      <c r="I60" s="179"/>
      <c r="J60" s="178" t="s">
        <v>253</v>
      </c>
      <c r="K60" s="181"/>
    </row>
    <row r="61" spans="1:19" ht="15" customHeight="1" thickBot="1">
      <c r="B61" s="93" t="s">
        <v>119</v>
      </c>
      <c r="C61" s="94"/>
      <c r="D61" s="170" t="s">
        <v>254</v>
      </c>
      <c r="E61" s="171"/>
      <c r="F61" s="170" t="s">
        <v>255</v>
      </c>
      <c r="G61" s="171"/>
      <c r="H61" s="170" t="s">
        <v>255</v>
      </c>
      <c r="I61" s="171"/>
      <c r="J61" s="170" t="s">
        <v>255</v>
      </c>
      <c r="K61" s="17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0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8" customWidth="1"/>
    <col min="4" max="4" width="11.625" style="3" customWidth="1"/>
    <col min="5" max="5" width="4.625" style="3" customWidth="1"/>
    <col min="6" max="6" width="11.625" style="99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2" width="9" style="3"/>
    <col min="23" max="23" width="11.75" style="3" customWidth="1"/>
    <col min="24" max="16384" width="9" style="3"/>
  </cols>
  <sheetData>
    <row r="1" spans="1:141" s="17" customFormat="1" ht="15.75" customHeight="1">
      <c r="A1" s="10"/>
      <c r="B1" s="12" t="s">
        <v>256</v>
      </c>
      <c r="C1" s="12"/>
      <c r="D1" s="11"/>
      <c r="E1" s="12"/>
      <c r="F1" s="11"/>
      <c r="G1" s="11"/>
      <c r="H1" s="11"/>
      <c r="I1" s="11"/>
      <c r="J1" s="13"/>
      <c r="K1" s="13"/>
      <c r="L1" s="14"/>
      <c r="M1" s="15" t="s">
        <v>4</v>
      </c>
      <c r="N1" s="15"/>
      <c r="O1" s="15"/>
      <c r="P1" s="16"/>
      <c r="Q1" s="16"/>
      <c r="R1" s="16"/>
      <c r="S1" s="1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8"/>
      <c r="C2" s="18"/>
      <c r="D2" s="183"/>
      <c r="E2" s="183"/>
      <c r="F2" s="184"/>
      <c r="G2" s="184"/>
      <c r="H2" s="19"/>
      <c r="I2" s="19"/>
      <c r="J2" s="21"/>
      <c r="K2" s="21"/>
    </row>
    <row r="3" spans="1:141" s="17" customFormat="1" ht="27" customHeight="1" thickTop="1">
      <c r="A3" s="10"/>
      <c r="B3" s="22" t="s">
        <v>5</v>
      </c>
      <c r="C3" s="23"/>
      <c r="D3" s="116" t="s">
        <v>257</v>
      </c>
      <c r="E3" s="117"/>
      <c r="F3" s="117"/>
      <c r="G3" s="185"/>
      <c r="H3" s="116" t="s">
        <v>258</v>
      </c>
      <c r="I3" s="185"/>
      <c r="J3" s="186"/>
      <c r="K3" s="118"/>
      <c r="L3" s="16"/>
      <c r="M3" s="16"/>
      <c r="N3" s="16"/>
      <c r="O3" s="16"/>
      <c r="P3" s="16"/>
      <c r="Q3" s="16"/>
      <c r="R3" s="16"/>
      <c r="S3" s="1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7" customFormat="1" ht="30" customHeight="1">
      <c r="A4" s="10"/>
      <c r="B4" s="29" t="s">
        <v>8</v>
      </c>
      <c r="C4" s="30"/>
      <c r="D4" s="187" t="s">
        <v>259</v>
      </c>
      <c r="E4" s="188"/>
      <c r="F4" s="187" t="s">
        <v>260</v>
      </c>
      <c r="G4" s="188"/>
      <c r="H4" s="187" t="s">
        <v>261</v>
      </c>
      <c r="I4" s="188"/>
      <c r="J4" s="187" t="s">
        <v>262</v>
      </c>
      <c r="K4" s="189"/>
      <c r="L4" s="34"/>
      <c r="M4" s="34"/>
      <c r="N4" s="34"/>
      <c r="O4" s="34"/>
      <c r="P4" s="34"/>
      <c r="Q4" s="34"/>
      <c r="R4" s="34"/>
      <c r="S4" s="34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119" t="s">
        <v>263</v>
      </c>
      <c r="E5" s="39" t="s">
        <v>14</v>
      </c>
      <c r="F5" s="38" t="s">
        <v>162</v>
      </c>
      <c r="G5" s="39" t="s">
        <v>14</v>
      </c>
      <c r="H5" s="40" t="s">
        <v>15</v>
      </c>
      <c r="I5" s="39" t="s">
        <v>14</v>
      </c>
      <c r="J5" s="40" t="s">
        <v>15</v>
      </c>
      <c r="K5" s="41" t="s">
        <v>14</v>
      </c>
      <c r="L5" s="42"/>
      <c r="M5" s="42"/>
      <c r="N5" s="42"/>
      <c r="O5" s="42"/>
      <c r="P5" s="42"/>
      <c r="Q5" s="42"/>
      <c r="R5" s="42"/>
      <c r="S5" s="4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16</v>
      </c>
      <c r="C6" s="45" t="s">
        <v>17</v>
      </c>
      <c r="D6" s="46">
        <v>5063</v>
      </c>
      <c r="E6" s="47">
        <f>IF(ISNUMBER(D6),RANK(D6,D$6:D$52),"-")</f>
        <v>11</v>
      </c>
      <c r="F6" s="104">
        <v>170662</v>
      </c>
      <c r="G6" s="47">
        <f t="shared" ref="G6:G52" si="0">IF(ISNUMBER(F6),RANK(F6,F$6:F$52),"-")</f>
        <v>18</v>
      </c>
      <c r="H6" s="190">
        <v>1.1850681414181317</v>
      </c>
      <c r="I6" s="47">
        <f t="shared" ref="I6:I52" si="1">IF(ISNUMBER(H6),RANK(H6,H$6:H$52),"-")</f>
        <v>40</v>
      </c>
      <c r="J6" s="48">
        <v>20.069494087728962</v>
      </c>
      <c r="K6" s="49">
        <f t="shared" ref="K6:K52" si="2">IF(ISNUMBER(J6),RANK(J6,J$6:J$52),"-")</f>
        <v>45</v>
      </c>
    </row>
    <row r="7" spans="1:141" ht="12" customHeight="1">
      <c r="B7" s="44" t="s">
        <v>18</v>
      </c>
      <c r="C7" s="50" t="s">
        <v>19</v>
      </c>
      <c r="D7" s="51">
        <v>1377</v>
      </c>
      <c r="E7" s="47">
        <f t="shared" ref="E7:E52" si="3">IF(ISNUMBER(D7),RANK(D7,D$6:D$52),"-")</f>
        <v>41</v>
      </c>
      <c r="F7" s="104">
        <v>57586</v>
      </c>
      <c r="G7" s="47">
        <f t="shared" si="0"/>
        <v>39</v>
      </c>
      <c r="H7" s="190">
        <v>1.8155410312273059</v>
      </c>
      <c r="I7" s="47">
        <f t="shared" si="1"/>
        <v>25</v>
      </c>
      <c r="J7" s="48">
        <v>27.221894210398361</v>
      </c>
      <c r="K7" s="49">
        <f t="shared" si="2"/>
        <v>30</v>
      </c>
    </row>
    <row r="8" spans="1:141" ht="12" customHeight="1">
      <c r="B8" s="44" t="s">
        <v>20</v>
      </c>
      <c r="C8" s="50" t="s">
        <v>21</v>
      </c>
      <c r="D8" s="51">
        <v>2087</v>
      </c>
      <c r="E8" s="47">
        <f t="shared" si="3"/>
        <v>28</v>
      </c>
      <c r="F8" s="104">
        <v>87940</v>
      </c>
      <c r="G8" s="47">
        <f t="shared" si="0"/>
        <v>29</v>
      </c>
      <c r="H8" s="190">
        <v>2.0124580737901296</v>
      </c>
      <c r="I8" s="47">
        <f t="shared" si="1"/>
        <v>22</v>
      </c>
      <c r="J8" s="48">
        <v>27.002501705708436</v>
      </c>
      <c r="K8" s="49">
        <f t="shared" si="2"/>
        <v>31</v>
      </c>
    </row>
    <row r="9" spans="1:141" ht="12" customHeight="1">
      <c r="B9" s="44" t="s">
        <v>22</v>
      </c>
      <c r="C9" s="50" t="s">
        <v>23</v>
      </c>
      <c r="D9" s="51">
        <v>2579</v>
      </c>
      <c r="E9" s="47">
        <f t="shared" si="3"/>
        <v>25</v>
      </c>
      <c r="F9" s="104">
        <v>118720</v>
      </c>
      <c r="G9" s="47">
        <f t="shared" si="0"/>
        <v>24</v>
      </c>
      <c r="H9" s="190">
        <v>2.3652578518805738</v>
      </c>
      <c r="I9" s="47">
        <f t="shared" si="1"/>
        <v>12</v>
      </c>
      <c r="J9" s="48">
        <v>33.105626684636121</v>
      </c>
      <c r="K9" s="49">
        <f t="shared" si="2"/>
        <v>15</v>
      </c>
    </row>
    <row r="10" spans="1:141" ht="12" customHeight="1">
      <c r="B10" s="44" t="s">
        <v>24</v>
      </c>
      <c r="C10" s="50" t="s">
        <v>25</v>
      </c>
      <c r="D10" s="51">
        <v>1711</v>
      </c>
      <c r="E10" s="47">
        <f t="shared" si="3"/>
        <v>34</v>
      </c>
      <c r="F10" s="104">
        <v>62539</v>
      </c>
      <c r="G10" s="47">
        <f t="shared" si="0"/>
        <v>36</v>
      </c>
      <c r="H10" s="190">
        <v>1.4026884862653419</v>
      </c>
      <c r="I10" s="47">
        <f t="shared" si="1"/>
        <v>37</v>
      </c>
      <c r="J10" s="48">
        <v>22.752202625561647</v>
      </c>
      <c r="K10" s="49">
        <f t="shared" si="2"/>
        <v>41</v>
      </c>
    </row>
    <row r="11" spans="1:141" ht="24" customHeight="1">
      <c r="B11" s="44" t="s">
        <v>26</v>
      </c>
      <c r="C11" s="50" t="s">
        <v>27</v>
      </c>
      <c r="D11" s="51">
        <v>2436</v>
      </c>
      <c r="E11" s="47">
        <f t="shared" si="3"/>
        <v>26</v>
      </c>
      <c r="F11" s="104">
        <v>101048</v>
      </c>
      <c r="G11" s="47">
        <f t="shared" si="0"/>
        <v>26</v>
      </c>
      <c r="H11" s="190">
        <v>2.2988505747126435</v>
      </c>
      <c r="I11" s="47">
        <f t="shared" si="1"/>
        <v>13</v>
      </c>
      <c r="J11" s="48">
        <v>27.290990420394266</v>
      </c>
      <c r="K11" s="49">
        <f t="shared" si="2"/>
        <v>29</v>
      </c>
    </row>
    <row r="12" spans="1:141" ht="12" customHeight="1">
      <c r="B12" s="44" t="s">
        <v>28</v>
      </c>
      <c r="C12" s="50" t="s">
        <v>29</v>
      </c>
      <c r="D12" s="51">
        <v>3518</v>
      </c>
      <c r="E12" s="47">
        <f t="shared" si="3"/>
        <v>19</v>
      </c>
      <c r="F12" s="104">
        <v>160549</v>
      </c>
      <c r="G12" s="47">
        <f t="shared" si="0"/>
        <v>20</v>
      </c>
      <c r="H12" s="190">
        <v>2.1603183627060827</v>
      </c>
      <c r="I12" s="47">
        <f t="shared" si="1"/>
        <v>19</v>
      </c>
      <c r="J12" s="48">
        <v>29.498782303222072</v>
      </c>
      <c r="K12" s="49">
        <f t="shared" si="2"/>
        <v>24</v>
      </c>
    </row>
    <row r="13" spans="1:141" ht="12" customHeight="1">
      <c r="B13" s="44" t="s">
        <v>30</v>
      </c>
      <c r="C13" s="50" t="s">
        <v>31</v>
      </c>
      <c r="D13" s="51">
        <v>5058</v>
      </c>
      <c r="E13" s="47">
        <f t="shared" si="3"/>
        <v>12</v>
      </c>
      <c r="F13" s="104">
        <v>273749</v>
      </c>
      <c r="G13" s="47">
        <f t="shared" si="0"/>
        <v>7</v>
      </c>
      <c r="H13" s="190">
        <v>2.9062870699881378</v>
      </c>
      <c r="I13" s="47">
        <f t="shared" si="1"/>
        <v>3</v>
      </c>
      <c r="J13" s="48">
        <v>39.633752086765611</v>
      </c>
      <c r="K13" s="49">
        <f t="shared" si="2"/>
        <v>6</v>
      </c>
    </row>
    <row r="14" spans="1:141" ht="12" customHeight="1">
      <c r="B14" s="44" t="s">
        <v>32</v>
      </c>
      <c r="C14" s="50" t="s">
        <v>33</v>
      </c>
      <c r="D14" s="51">
        <v>4149</v>
      </c>
      <c r="E14" s="47">
        <f t="shared" si="3"/>
        <v>17</v>
      </c>
      <c r="F14" s="104">
        <v>206973</v>
      </c>
      <c r="G14" s="47">
        <f t="shared" si="0"/>
        <v>13</v>
      </c>
      <c r="H14" s="190">
        <v>2.6271390696553385</v>
      </c>
      <c r="I14" s="47">
        <f t="shared" si="1"/>
        <v>6</v>
      </c>
      <c r="J14" s="48">
        <v>36.996613084798504</v>
      </c>
      <c r="K14" s="49">
        <f t="shared" si="2"/>
        <v>11</v>
      </c>
    </row>
    <row r="15" spans="1:141" ht="12" customHeight="1">
      <c r="B15" s="44" t="s">
        <v>34</v>
      </c>
      <c r="C15" s="50" t="s">
        <v>35</v>
      </c>
      <c r="D15" s="51">
        <v>4640</v>
      </c>
      <c r="E15" s="47">
        <f t="shared" si="3"/>
        <v>16</v>
      </c>
      <c r="F15" s="104">
        <v>213151</v>
      </c>
      <c r="G15" s="47">
        <f t="shared" si="0"/>
        <v>11</v>
      </c>
      <c r="H15" s="190">
        <v>2.2413793103448274</v>
      </c>
      <c r="I15" s="47">
        <f t="shared" si="1"/>
        <v>18</v>
      </c>
      <c r="J15" s="48">
        <v>35.165680667695668</v>
      </c>
      <c r="K15" s="49">
        <f t="shared" si="2"/>
        <v>14</v>
      </c>
    </row>
    <row r="16" spans="1:141" ht="24" customHeight="1">
      <c r="B16" s="44" t="s">
        <v>36</v>
      </c>
      <c r="C16" s="50" t="s">
        <v>37</v>
      </c>
      <c r="D16" s="51">
        <v>10796</v>
      </c>
      <c r="E16" s="47">
        <f t="shared" si="3"/>
        <v>3</v>
      </c>
      <c r="F16" s="104">
        <v>399193</v>
      </c>
      <c r="G16" s="47">
        <f t="shared" si="0"/>
        <v>4</v>
      </c>
      <c r="H16" s="190">
        <v>1.7228603186365321</v>
      </c>
      <c r="I16" s="47">
        <f t="shared" si="1"/>
        <v>29</v>
      </c>
      <c r="J16" s="48">
        <v>28.849704278381633</v>
      </c>
      <c r="K16" s="49">
        <f t="shared" si="2"/>
        <v>26</v>
      </c>
    </row>
    <row r="17" spans="2:11" ht="12" customHeight="1">
      <c r="B17" s="44" t="s">
        <v>38</v>
      </c>
      <c r="C17" s="50" t="s">
        <v>39</v>
      </c>
      <c r="D17" s="51">
        <v>4856</v>
      </c>
      <c r="E17" s="47">
        <f t="shared" si="3"/>
        <v>13</v>
      </c>
      <c r="F17" s="104">
        <v>212015</v>
      </c>
      <c r="G17" s="47">
        <f t="shared" si="0"/>
        <v>12</v>
      </c>
      <c r="H17" s="190">
        <v>1.9975288303130148</v>
      </c>
      <c r="I17" s="47">
        <f t="shared" si="1"/>
        <v>23</v>
      </c>
      <c r="J17" s="48">
        <v>29.675730490767162</v>
      </c>
      <c r="K17" s="49">
        <f t="shared" si="2"/>
        <v>22</v>
      </c>
    </row>
    <row r="18" spans="2:11" ht="12" customHeight="1">
      <c r="B18" s="44" t="s">
        <v>40</v>
      </c>
      <c r="C18" s="50" t="s">
        <v>41</v>
      </c>
      <c r="D18" s="51">
        <v>9870</v>
      </c>
      <c r="E18" s="47">
        <f t="shared" si="3"/>
        <v>4</v>
      </c>
      <c r="F18" s="104">
        <v>246895</v>
      </c>
      <c r="G18" s="47">
        <f t="shared" si="0"/>
        <v>8</v>
      </c>
      <c r="H18" s="190">
        <v>0.7700101317122594</v>
      </c>
      <c r="I18" s="47">
        <f t="shared" si="1"/>
        <v>44</v>
      </c>
      <c r="J18" s="48">
        <v>26.839344660685715</v>
      </c>
      <c r="K18" s="49">
        <f t="shared" si="2"/>
        <v>32</v>
      </c>
    </row>
    <row r="19" spans="2:11" ht="12" customHeight="1">
      <c r="B19" s="44" t="s">
        <v>42</v>
      </c>
      <c r="C19" s="50" t="s">
        <v>43</v>
      </c>
      <c r="D19" s="51">
        <v>7349</v>
      </c>
      <c r="E19" s="47">
        <f t="shared" si="3"/>
        <v>7</v>
      </c>
      <c r="F19" s="104">
        <v>355924</v>
      </c>
      <c r="G19" s="47">
        <f t="shared" si="0"/>
        <v>6</v>
      </c>
      <c r="H19" s="190">
        <v>2.6534222343175942</v>
      </c>
      <c r="I19" s="47">
        <f t="shared" si="1"/>
        <v>5</v>
      </c>
      <c r="J19" s="48">
        <v>40.335858216922716</v>
      </c>
      <c r="K19" s="49">
        <f t="shared" si="2"/>
        <v>4</v>
      </c>
    </row>
    <row r="20" spans="2:11" ht="12" customHeight="1">
      <c r="B20" s="44" t="s">
        <v>44</v>
      </c>
      <c r="C20" s="50" t="s">
        <v>45</v>
      </c>
      <c r="D20" s="51">
        <v>5229</v>
      </c>
      <c r="E20" s="47">
        <f t="shared" si="3"/>
        <v>9</v>
      </c>
      <c r="F20" s="104">
        <v>189386</v>
      </c>
      <c r="G20" s="47">
        <f t="shared" si="0"/>
        <v>17</v>
      </c>
      <c r="H20" s="190">
        <v>1.6255498183209027</v>
      </c>
      <c r="I20" s="47">
        <f t="shared" si="1"/>
        <v>32</v>
      </c>
      <c r="J20" s="48">
        <v>23.899337860243101</v>
      </c>
      <c r="K20" s="49">
        <f t="shared" si="2"/>
        <v>37</v>
      </c>
    </row>
    <row r="21" spans="2:11" ht="24" customHeight="1">
      <c r="B21" s="44" t="s">
        <v>46</v>
      </c>
      <c r="C21" s="50" t="s">
        <v>47</v>
      </c>
      <c r="D21" s="51">
        <v>2718</v>
      </c>
      <c r="E21" s="47">
        <f t="shared" si="3"/>
        <v>23</v>
      </c>
      <c r="F21" s="104">
        <v>127378</v>
      </c>
      <c r="G21" s="47">
        <f t="shared" si="0"/>
        <v>23</v>
      </c>
      <c r="H21" s="190">
        <v>2.2442972774098604</v>
      </c>
      <c r="I21" s="47">
        <f t="shared" si="1"/>
        <v>17</v>
      </c>
      <c r="J21" s="48">
        <v>31.828887248975491</v>
      </c>
      <c r="K21" s="49">
        <f t="shared" si="2"/>
        <v>19</v>
      </c>
    </row>
    <row r="22" spans="2:11" ht="12" customHeight="1">
      <c r="B22" s="44" t="s">
        <v>48</v>
      </c>
      <c r="C22" s="50" t="s">
        <v>49</v>
      </c>
      <c r="D22" s="51">
        <v>2799</v>
      </c>
      <c r="E22" s="47">
        <f t="shared" si="3"/>
        <v>22</v>
      </c>
      <c r="F22" s="104">
        <v>105039</v>
      </c>
      <c r="G22" s="47">
        <f t="shared" si="0"/>
        <v>25</v>
      </c>
      <c r="H22" s="190">
        <v>1.7506252232940338</v>
      </c>
      <c r="I22" s="47">
        <f t="shared" si="1"/>
        <v>27</v>
      </c>
      <c r="J22" s="48">
        <v>30.534372947191041</v>
      </c>
      <c r="K22" s="49">
        <f t="shared" si="2"/>
        <v>21</v>
      </c>
    </row>
    <row r="23" spans="2:11" ht="12" customHeight="1">
      <c r="B23" s="44" t="s">
        <v>50</v>
      </c>
      <c r="C23" s="50" t="s">
        <v>51</v>
      </c>
      <c r="D23" s="51">
        <v>2091</v>
      </c>
      <c r="E23" s="47">
        <f t="shared" si="3"/>
        <v>27</v>
      </c>
      <c r="F23" s="104">
        <v>74437</v>
      </c>
      <c r="G23" s="47">
        <f t="shared" si="0"/>
        <v>31</v>
      </c>
      <c r="H23" s="190">
        <v>1.3390722142515543</v>
      </c>
      <c r="I23" s="47">
        <f t="shared" si="1"/>
        <v>38</v>
      </c>
      <c r="J23" s="48">
        <v>26.390101696736838</v>
      </c>
      <c r="K23" s="49">
        <f t="shared" si="2"/>
        <v>34</v>
      </c>
    </row>
    <row r="24" spans="2:11" ht="12" customHeight="1">
      <c r="B24" s="44" t="s">
        <v>52</v>
      </c>
      <c r="C24" s="50" t="s">
        <v>53</v>
      </c>
      <c r="D24" s="51">
        <v>1696</v>
      </c>
      <c r="E24" s="47">
        <f t="shared" si="3"/>
        <v>36</v>
      </c>
      <c r="F24" s="104">
        <v>72032</v>
      </c>
      <c r="G24" s="47">
        <f t="shared" si="0"/>
        <v>32</v>
      </c>
      <c r="H24" s="190">
        <v>1.7099056603773584</v>
      </c>
      <c r="I24" s="47">
        <f t="shared" si="1"/>
        <v>30</v>
      </c>
      <c r="J24" s="48">
        <v>29.448023100844068</v>
      </c>
      <c r="K24" s="49">
        <f t="shared" si="2"/>
        <v>25</v>
      </c>
    </row>
    <row r="25" spans="2:11" ht="12" customHeight="1">
      <c r="B25" s="44" t="s">
        <v>54</v>
      </c>
      <c r="C25" s="50" t="s">
        <v>55</v>
      </c>
      <c r="D25" s="51">
        <v>4825</v>
      </c>
      <c r="E25" s="47">
        <f t="shared" si="3"/>
        <v>14</v>
      </c>
      <c r="F25" s="104">
        <v>204917</v>
      </c>
      <c r="G25" s="47">
        <f t="shared" si="0"/>
        <v>14</v>
      </c>
      <c r="H25" s="190">
        <v>2.0310880829015545</v>
      </c>
      <c r="I25" s="47">
        <f t="shared" si="1"/>
        <v>21</v>
      </c>
      <c r="J25" s="48">
        <v>29.666645519893422</v>
      </c>
      <c r="K25" s="49">
        <f t="shared" si="2"/>
        <v>23</v>
      </c>
    </row>
    <row r="26" spans="2:11" ht="24" customHeight="1">
      <c r="B26" s="44" t="s">
        <v>56</v>
      </c>
      <c r="C26" s="50" t="s">
        <v>57</v>
      </c>
      <c r="D26" s="51">
        <v>5487</v>
      </c>
      <c r="E26" s="47">
        <f t="shared" si="3"/>
        <v>8</v>
      </c>
      <c r="F26" s="104">
        <v>204629</v>
      </c>
      <c r="G26" s="47">
        <f t="shared" si="0"/>
        <v>15</v>
      </c>
      <c r="H26" s="190">
        <v>1.5491160925824676</v>
      </c>
      <c r="I26" s="47">
        <f t="shared" si="1"/>
        <v>34</v>
      </c>
      <c r="J26" s="48">
        <v>24.541487276974429</v>
      </c>
      <c r="K26" s="49">
        <f t="shared" si="2"/>
        <v>35</v>
      </c>
    </row>
    <row r="27" spans="2:11" ht="12" customHeight="1">
      <c r="B27" s="44" t="s">
        <v>58</v>
      </c>
      <c r="C27" s="50" t="s">
        <v>59</v>
      </c>
      <c r="D27" s="51">
        <v>9002</v>
      </c>
      <c r="E27" s="47">
        <f t="shared" si="3"/>
        <v>5</v>
      </c>
      <c r="F27" s="104">
        <v>413309</v>
      </c>
      <c r="G27" s="47">
        <f t="shared" si="0"/>
        <v>3</v>
      </c>
      <c r="H27" s="190">
        <v>2.3883581426349698</v>
      </c>
      <c r="I27" s="47">
        <f t="shared" si="1"/>
        <v>11</v>
      </c>
      <c r="J27" s="48">
        <v>36.485535035530319</v>
      </c>
      <c r="K27" s="49">
        <f t="shared" si="2"/>
        <v>12</v>
      </c>
    </row>
    <row r="28" spans="2:11" ht="12" customHeight="1">
      <c r="B28" s="44" t="s">
        <v>60</v>
      </c>
      <c r="C28" s="50" t="s">
        <v>61</v>
      </c>
      <c r="D28" s="51">
        <v>15322</v>
      </c>
      <c r="E28" s="47">
        <f t="shared" si="3"/>
        <v>2</v>
      </c>
      <c r="F28" s="104">
        <v>863149</v>
      </c>
      <c r="G28" s="47">
        <f t="shared" si="0"/>
        <v>1</v>
      </c>
      <c r="H28" s="190">
        <v>2.4670408562850801</v>
      </c>
      <c r="I28" s="47">
        <f t="shared" si="1"/>
        <v>7</v>
      </c>
      <c r="J28" s="48">
        <v>50.864103416675455</v>
      </c>
      <c r="K28" s="49">
        <f t="shared" si="2"/>
        <v>1</v>
      </c>
    </row>
    <row r="29" spans="2:11" ht="12" customHeight="1">
      <c r="B29" s="44" t="s">
        <v>62</v>
      </c>
      <c r="C29" s="50" t="s">
        <v>63</v>
      </c>
      <c r="D29" s="51">
        <v>3405</v>
      </c>
      <c r="E29" s="47">
        <f t="shared" si="3"/>
        <v>20</v>
      </c>
      <c r="F29" s="104">
        <v>204521</v>
      </c>
      <c r="G29" s="47">
        <f t="shared" si="0"/>
        <v>16</v>
      </c>
      <c r="H29" s="190">
        <v>2.7606461086637295</v>
      </c>
      <c r="I29" s="47">
        <f t="shared" si="1"/>
        <v>4</v>
      </c>
      <c r="J29" s="48">
        <v>46.56881200463522</v>
      </c>
      <c r="K29" s="49">
        <f t="shared" si="2"/>
        <v>2</v>
      </c>
    </row>
    <row r="30" spans="2:11" ht="12" customHeight="1">
      <c r="B30" s="44" t="s">
        <v>64</v>
      </c>
      <c r="C30" s="50" t="s">
        <v>65</v>
      </c>
      <c r="D30" s="51">
        <v>2656</v>
      </c>
      <c r="E30" s="47">
        <f t="shared" si="3"/>
        <v>24</v>
      </c>
      <c r="F30" s="104">
        <v>161935</v>
      </c>
      <c r="G30" s="47">
        <f t="shared" si="0"/>
        <v>19</v>
      </c>
      <c r="H30" s="190">
        <v>3.5768072289156629</v>
      </c>
      <c r="I30" s="47">
        <f t="shared" si="1"/>
        <v>2</v>
      </c>
      <c r="J30" s="48">
        <v>39.250316485009421</v>
      </c>
      <c r="K30" s="49">
        <f t="shared" si="2"/>
        <v>7</v>
      </c>
    </row>
    <row r="31" spans="2:11" ht="24" customHeight="1">
      <c r="B31" s="44" t="s">
        <v>66</v>
      </c>
      <c r="C31" s="50" t="s">
        <v>67</v>
      </c>
      <c r="D31" s="51">
        <v>4118</v>
      </c>
      <c r="E31" s="47">
        <f t="shared" si="3"/>
        <v>18</v>
      </c>
      <c r="F31" s="104">
        <v>144808</v>
      </c>
      <c r="G31" s="47">
        <f t="shared" si="0"/>
        <v>22</v>
      </c>
      <c r="H31" s="190">
        <v>1.5541525012141815</v>
      </c>
      <c r="I31" s="47">
        <f t="shared" si="1"/>
        <v>33</v>
      </c>
      <c r="J31" s="48">
        <v>28.590271255731725</v>
      </c>
      <c r="K31" s="49">
        <f t="shared" si="2"/>
        <v>27</v>
      </c>
    </row>
    <row r="32" spans="2:11" ht="12" customHeight="1">
      <c r="B32" s="44" t="s">
        <v>68</v>
      </c>
      <c r="C32" s="50" t="s">
        <v>69</v>
      </c>
      <c r="D32" s="51">
        <v>15500</v>
      </c>
      <c r="E32" s="47">
        <f t="shared" si="3"/>
        <v>1</v>
      </c>
      <c r="F32" s="104">
        <v>447404</v>
      </c>
      <c r="G32" s="47">
        <f t="shared" si="0"/>
        <v>2</v>
      </c>
      <c r="H32" s="190">
        <v>0.92258064516129035</v>
      </c>
      <c r="I32" s="47">
        <f t="shared" si="1"/>
        <v>43</v>
      </c>
      <c r="J32" s="48">
        <v>23.352495730927753</v>
      </c>
      <c r="K32" s="49">
        <f t="shared" si="2"/>
        <v>38</v>
      </c>
    </row>
    <row r="33" spans="2:11" ht="12" customHeight="1">
      <c r="B33" s="44" t="s">
        <v>70</v>
      </c>
      <c r="C33" s="50" t="s">
        <v>71</v>
      </c>
      <c r="D33" s="51">
        <v>7613</v>
      </c>
      <c r="E33" s="47">
        <f t="shared" si="3"/>
        <v>6</v>
      </c>
      <c r="F33" s="104">
        <v>364064</v>
      </c>
      <c r="G33" s="47">
        <f t="shared" si="0"/>
        <v>5</v>
      </c>
      <c r="H33" s="190">
        <v>2.4037830027584395</v>
      </c>
      <c r="I33" s="47">
        <f t="shared" si="1"/>
        <v>10</v>
      </c>
      <c r="J33" s="48">
        <v>37.429957370132719</v>
      </c>
      <c r="K33" s="49">
        <f t="shared" si="2"/>
        <v>9</v>
      </c>
    </row>
    <row r="34" spans="2:11" ht="12" customHeight="1">
      <c r="B34" s="44" t="s">
        <v>72</v>
      </c>
      <c r="C34" s="50" t="s">
        <v>73</v>
      </c>
      <c r="D34" s="51">
        <v>1835</v>
      </c>
      <c r="E34" s="47">
        <f t="shared" si="3"/>
        <v>32</v>
      </c>
      <c r="F34" s="104">
        <v>61888</v>
      </c>
      <c r="G34" s="47">
        <f t="shared" si="0"/>
        <v>37</v>
      </c>
      <c r="H34" s="190">
        <v>1.3079019073569482</v>
      </c>
      <c r="I34" s="47">
        <f t="shared" si="1"/>
        <v>39</v>
      </c>
      <c r="J34" s="48">
        <v>22.501938986556361</v>
      </c>
      <c r="K34" s="49">
        <f t="shared" si="2"/>
        <v>42</v>
      </c>
    </row>
    <row r="35" spans="2:11" ht="12" customHeight="1">
      <c r="B35" s="44" t="s">
        <v>74</v>
      </c>
      <c r="C35" s="50" t="s">
        <v>75</v>
      </c>
      <c r="D35" s="51">
        <v>1660</v>
      </c>
      <c r="E35" s="47">
        <f t="shared" si="3"/>
        <v>37</v>
      </c>
      <c r="F35" s="104">
        <v>52797</v>
      </c>
      <c r="G35" s="47">
        <f t="shared" si="0"/>
        <v>42</v>
      </c>
      <c r="H35" s="190">
        <v>0.54216867469879515</v>
      </c>
      <c r="I35" s="47">
        <f t="shared" si="1"/>
        <v>45</v>
      </c>
      <c r="J35" s="48">
        <v>20.497376744890808</v>
      </c>
      <c r="K35" s="49">
        <f t="shared" si="2"/>
        <v>43</v>
      </c>
    </row>
    <row r="36" spans="2:11" ht="24" customHeight="1">
      <c r="B36" s="44" t="s">
        <v>76</v>
      </c>
      <c r="C36" s="50" t="s">
        <v>77</v>
      </c>
      <c r="D36" s="51">
        <v>834</v>
      </c>
      <c r="E36" s="47">
        <f t="shared" si="3"/>
        <v>47</v>
      </c>
      <c r="F36" s="104">
        <v>33923</v>
      </c>
      <c r="G36" s="47">
        <f t="shared" si="0"/>
        <v>45</v>
      </c>
      <c r="H36" s="190">
        <v>1.7985611510791366</v>
      </c>
      <c r="I36" s="47">
        <f t="shared" si="1"/>
        <v>26</v>
      </c>
      <c r="J36" s="48">
        <v>20.145623912979392</v>
      </c>
      <c r="K36" s="49">
        <f t="shared" si="2"/>
        <v>44</v>
      </c>
    </row>
    <row r="37" spans="2:11" ht="12" customHeight="1">
      <c r="B37" s="44" t="s">
        <v>78</v>
      </c>
      <c r="C37" s="50" t="s">
        <v>79</v>
      </c>
      <c r="D37" s="51">
        <v>1130</v>
      </c>
      <c r="E37" s="47">
        <f t="shared" si="3"/>
        <v>43</v>
      </c>
      <c r="F37" s="104">
        <v>42420</v>
      </c>
      <c r="G37" s="47">
        <f t="shared" si="0"/>
        <v>44</v>
      </c>
      <c r="H37" s="190">
        <v>1.1504424778761062</v>
      </c>
      <c r="I37" s="47">
        <f t="shared" si="1"/>
        <v>41</v>
      </c>
      <c r="J37" s="48">
        <v>28.368694012258366</v>
      </c>
      <c r="K37" s="49">
        <f t="shared" si="2"/>
        <v>28</v>
      </c>
    </row>
    <row r="38" spans="2:11" ht="12" customHeight="1">
      <c r="B38" s="44" t="s">
        <v>80</v>
      </c>
      <c r="C38" s="50" t="s">
        <v>81</v>
      </c>
      <c r="D38" s="51">
        <v>3161</v>
      </c>
      <c r="E38" s="47">
        <f t="shared" si="3"/>
        <v>21</v>
      </c>
      <c r="F38" s="104">
        <v>150412</v>
      </c>
      <c r="G38" s="47">
        <f t="shared" si="0"/>
        <v>21</v>
      </c>
      <c r="H38" s="190">
        <v>2.2777602024675736</v>
      </c>
      <c r="I38" s="47">
        <f t="shared" si="1"/>
        <v>15</v>
      </c>
      <c r="J38" s="48">
        <v>32.448873760072331</v>
      </c>
      <c r="K38" s="49">
        <f t="shared" si="2"/>
        <v>17</v>
      </c>
    </row>
    <row r="39" spans="2:11" ht="12" customHeight="1">
      <c r="B39" s="44" t="s">
        <v>82</v>
      </c>
      <c r="C39" s="50" t="s">
        <v>83</v>
      </c>
      <c r="D39" s="51">
        <v>4688</v>
      </c>
      <c r="E39" s="47">
        <f t="shared" si="3"/>
        <v>15</v>
      </c>
      <c r="F39" s="104">
        <v>220240</v>
      </c>
      <c r="G39" s="47">
        <f t="shared" si="0"/>
        <v>10</v>
      </c>
      <c r="H39" s="190">
        <v>2.2610921501706485</v>
      </c>
      <c r="I39" s="47">
        <f t="shared" si="1"/>
        <v>16</v>
      </c>
      <c r="J39" s="48">
        <v>40.729204504177261</v>
      </c>
      <c r="K39" s="49">
        <f t="shared" si="2"/>
        <v>3</v>
      </c>
    </row>
    <row r="40" spans="2:11" ht="12" customHeight="1">
      <c r="B40" s="44" t="s">
        <v>84</v>
      </c>
      <c r="C40" s="50" t="s">
        <v>85</v>
      </c>
      <c r="D40" s="51">
        <v>1703</v>
      </c>
      <c r="E40" s="47">
        <f t="shared" si="3"/>
        <v>35</v>
      </c>
      <c r="F40" s="104">
        <v>96484</v>
      </c>
      <c r="G40" s="47">
        <f t="shared" si="0"/>
        <v>27</v>
      </c>
      <c r="H40" s="190">
        <v>3.5819142689371697</v>
      </c>
      <c r="I40" s="47">
        <f t="shared" si="1"/>
        <v>1</v>
      </c>
      <c r="J40" s="48">
        <v>39.635587247626546</v>
      </c>
      <c r="K40" s="49">
        <f t="shared" si="2"/>
        <v>5</v>
      </c>
    </row>
    <row r="41" spans="2:11" ht="24" customHeight="1">
      <c r="B41" s="44" t="s">
        <v>86</v>
      </c>
      <c r="C41" s="50" t="s">
        <v>87</v>
      </c>
      <c r="D41" s="51">
        <v>1090</v>
      </c>
      <c r="E41" s="47">
        <f t="shared" si="3"/>
        <v>46</v>
      </c>
      <c r="F41" s="104">
        <v>47191</v>
      </c>
      <c r="G41" s="47">
        <f t="shared" si="0"/>
        <v>43</v>
      </c>
      <c r="H41" s="190">
        <v>1.7431192660550461</v>
      </c>
      <c r="I41" s="47">
        <f t="shared" si="1"/>
        <v>28</v>
      </c>
      <c r="J41" s="48">
        <v>37.392723188743616</v>
      </c>
      <c r="K41" s="49">
        <f t="shared" si="2"/>
        <v>10</v>
      </c>
    </row>
    <row r="42" spans="2:11" ht="12" customHeight="1">
      <c r="B42" s="44" t="s">
        <v>88</v>
      </c>
      <c r="C42" s="50" t="s">
        <v>89</v>
      </c>
      <c r="D42" s="51">
        <v>1825</v>
      </c>
      <c r="E42" s="47">
        <f t="shared" si="3"/>
        <v>33</v>
      </c>
      <c r="F42" s="104">
        <v>70467</v>
      </c>
      <c r="G42" s="47">
        <f t="shared" si="0"/>
        <v>34</v>
      </c>
      <c r="H42" s="190">
        <v>1.4794520547945205</v>
      </c>
      <c r="I42" s="47">
        <f t="shared" si="1"/>
        <v>36</v>
      </c>
      <c r="J42" s="48">
        <v>23.145585877077213</v>
      </c>
      <c r="K42" s="49">
        <f t="shared" si="2"/>
        <v>39</v>
      </c>
    </row>
    <row r="43" spans="2:11" ht="12" customHeight="1">
      <c r="B43" s="44" t="s">
        <v>90</v>
      </c>
      <c r="C43" s="50" t="s">
        <v>91</v>
      </c>
      <c r="D43" s="51">
        <v>2078</v>
      </c>
      <c r="E43" s="47">
        <f t="shared" si="3"/>
        <v>29</v>
      </c>
      <c r="F43" s="104">
        <v>76606</v>
      </c>
      <c r="G43" s="47">
        <f t="shared" si="0"/>
        <v>30</v>
      </c>
      <c r="H43" s="190">
        <v>1.6843118383060636</v>
      </c>
      <c r="I43" s="47">
        <f t="shared" si="1"/>
        <v>31</v>
      </c>
      <c r="J43" s="48">
        <v>24.268334073049108</v>
      </c>
      <c r="K43" s="49">
        <f t="shared" si="2"/>
        <v>36</v>
      </c>
    </row>
    <row r="44" spans="2:11" ht="12" customHeight="1">
      <c r="B44" s="44" t="s">
        <v>92</v>
      </c>
      <c r="C44" s="50" t="s">
        <v>93</v>
      </c>
      <c r="D44" s="51">
        <v>1125</v>
      </c>
      <c r="E44" s="47">
        <f t="shared" si="3"/>
        <v>44</v>
      </c>
      <c r="F44" s="104">
        <v>25553</v>
      </c>
      <c r="G44" s="47">
        <f t="shared" si="0"/>
        <v>47</v>
      </c>
      <c r="H44" s="190">
        <v>0.17777777777777778</v>
      </c>
      <c r="I44" s="47">
        <f t="shared" si="1"/>
        <v>47</v>
      </c>
      <c r="J44" s="48">
        <v>2.7902790279027903</v>
      </c>
      <c r="K44" s="49">
        <f t="shared" si="2"/>
        <v>47</v>
      </c>
    </row>
    <row r="45" spans="2:11" ht="12" customHeight="1">
      <c r="B45" s="44" t="s">
        <v>94</v>
      </c>
      <c r="C45" s="50" t="s">
        <v>95</v>
      </c>
      <c r="D45" s="51">
        <v>5159</v>
      </c>
      <c r="E45" s="47">
        <f t="shared" si="3"/>
        <v>10</v>
      </c>
      <c r="F45" s="104">
        <v>222538</v>
      </c>
      <c r="G45" s="47">
        <f t="shared" si="0"/>
        <v>9</v>
      </c>
      <c r="H45" s="190">
        <v>2.0546617561542933</v>
      </c>
      <c r="I45" s="47">
        <f t="shared" si="1"/>
        <v>20</v>
      </c>
      <c r="J45" s="48">
        <v>32.969200765711925</v>
      </c>
      <c r="K45" s="49">
        <f t="shared" si="2"/>
        <v>16</v>
      </c>
    </row>
    <row r="46" spans="2:11" ht="24" customHeight="1">
      <c r="B46" s="44" t="s">
        <v>96</v>
      </c>
      <c r="C46" s="50" t="s">
        <v>97</v>
      </c>
      <c r="D46" s="51">
        <v>1311</v>
      </c>
      <c r="E46" s="47">
        <f t="shared" si="3"/>
        <v>42</v>
      </c>
      <c r="F46" s="104">
        <v>61774</v>
      </c>
      <c r="G46" s="47">
        <f t="shared" si="0"/>
        <v>38</v>
      </c>
      <c r="H46" s="190">
        <v>2.4408848207475211</v>
      </c>
      <c r="I46" s="47">
        <f t="shared" si="1"/>
        <v>9</v>
      </c>
      <c r="J46" s="48">
        <v>31.003334736296821</v>
      </c>
      <c r="K46" s="49">
        <f t="shared" si="2"/>
        <v>20</v>
      </c>
    </row>
    <row r="47" spans="2:11" ht="12" customHeight="1">
      <c r="B47" s="44" t="s">
        <v>98</v>
      </c>
      <c r="C47" s="50" t="s">
        <v>99</v>
      </c>
      <c r="D47" s="51">
        <v>1640</v>
      </c>
      <c r="E47" s="47">
        <f t="shared" si="3"/>
        <v>38</v>
      </c>
      <c r="F47" s="104">
        <v>56145</v>
      </c>
      <c r="G47" s="47">
        <f t="shared" si="0"/>
        <v>41</v>
      </c>
      <c r="H47" s="190">
        <v>1.524390243902439</v>
      </c>
      <c r="I47" s="47">
        <f t="shared" si="1"/>
        <v>35</v>
      </c>
      <c r="J47" s="48">
        <v>32.196989936770862</v>
      </c>
      <c r="K47" s="49">
        <f t="shared" si="2"/>
        <v>18</v>
      </c>
    </row>
    <row r="48" spans="2:11" ht="12" customHeight="1">
      <c r="B48" s="52" t="s">
        <v>100</v>
      </c>
      <c r="C48" s="53" t="s">
        <v>101</v>
      </c>
      <c r="D48" s="54">
        <v>1987</v>
      </c>
      <c r="E48" s="55">
        <f t="shared" si="3"/>
        <v>31</v>
      </c>
      <c r="F48" s="107">
        <v>95110</v>
      </c>
      <c r="G48" s="55">
        <f t="shared" si="0"/>
        <v>28</v>
      </c>
      <c r="H48" s="160">
        <v>2.4660291897332662</v>
      </c>
      <c r="I48" s="55">
        <f t="shared" si="1"/>
        <v>8</v>
      </c>
      <c r="J48" s="56">
        <v>37.758385027862474</v>
      </c>
      <c r="K48" s="57">
        <f t="shared" si="2"/>
        <v>8</v>
      </c>
    </row>
    <row r="49" spans="1:19" ht="12" customHeight="1">
      <c r="B49" s="44" t="s">
        <v>102</v>
      </c>
      <c r="C49" s="50" t="s">
        <v>103</v>
      </c>
      <c r="D49" s="51">
        <v>1404</v>
      </c>
      <c r="E49" s="47">
        <f t="shared" si="3"/>
        <v>39</v>
      </c>
      <c r="F49" s="104">
        <v>66275</v>
      </c>
      <c r="G49" s="47">
        <f t="shared" si="0"/>
        <v>35</v>
      </c>
      <c r="H49" s="190">
        <v>2.2792022792022792</v>
      </c>
      <c r="I49" s="47">
        <f t="shared" si="1"/>
        <v>14</v>
      </c>
      <c r="J49" s="48">
        <v>36.220294228592984</v>
      </c>
      <c r="K49" s="49">
        <f t="shared" si="2"/>
        <v>13</v>
      </c>
    </row>
    <row r="50" spans="1:19" ht="12" customHeight="1">
      <c r="B50" s="44" t="s">
        <v>104</v>
      </c>
      <c r="C50" s="50" t="s">
        <v>105</v>
      </c>
      <c r="D50" s="51">
        <v>1396</v>
      </c>
      <c r="E50" s="47">
        <f t="shared" si="3"/>
        <v>40</v>
      </c>
      <c r="F50" s="104">
        <v>56230</v>
      </c>
      <c r="G50" s="47">
        <f t="shared" si="0"/>
        <v>40</v>
      </c>
      <c r="H50" s="190">
        <v>1.8624641833810889</v>
      </c>
      <c r="I50" s="47">
        <f t="shared" si="1"/>
        <v>24</v>
      </c>
      <c r="J50" s="48">
        <v>22.838342521785524</v>
      </c>
      <c r="K50" s="49">
        <f t="shared" si="2"/>
        <v>40</v>
      </c>
    </row>
    <row r="51" spans="1:19" ht="24" customHeight="1">
      <c r="B51" s="44" t="s">
        <v>106</v>
      </c>
      <c r="C51" s="50" t="s">
        <v>107</v>
      </c>
      <c r="D51" s="51">
        <v>2027</v>
      </c>
      <c r="E51" s="47">
        <f t="shared" si="3"/>
        <v>30</v>
      </c>
      <c r="F51" s="104">
        <v>71413</v>
      </c>
      <c r="G51" s="47">
        <f t="shared" si="0"/>
        <v>33</v>
      </c>
      <c r="H51" s="190">
        <v>1.0853478046373952</v>
      </c>
      <c r="I51" s="47">
        <f t="shared" si="1"/>
        <v>42</v>
      </c>
      <c r="J51" s="48">
        <v>26.429361600828983</v>
      </c>
      <c r="K51" s="49">
        <f t="shared" si="2"/>
        <v>33</v>
      </c>
    </row>
    <row r="52" spans="1:19" ht="12" customHeight="1">
      <c r="B52" s="44" t="s">
        <v>108</v>
      </c>
      <c r="C52" s="50" t="s">
        <v>109</v>
      </c>
      <c r="D52" s="51">
        <v>1113</v>
      </c>
      <c r="E52" s="47">
        <f t="shared" si="3"/>
        <v>45</v>
      </c>
      <c r="F52" s="104">
        <v>26706</v>
      </c>
      <c r="G52" s="47">
        <f t="shared" si="0"/>
        <v>46</v>
      </c>
      <c r="H52" s="190">
        <v>0.44923629829290207</v>
      </c>
      <c r="I52" s="47">
        <f t="shared" si="1"/>
        <v>46</v>
      </c>
      <c r="J52" s="48">
        <v>10.772860031453606</v>
      </c>
      <c r="K52" s="49">
        <f t="shared" si="2"/>
        <v>46</v>
      </c>
    </row>
    <row r="53" spans="1:19" ht="24" customHeight="1" thickBot="1">
      <c r="B53" s="58" t="s">
        <v>110</v>
      </c>
      <c r="C53" s="59" t="s">
        <v>144</v>
      </c>
      <c r="D53" s="60">
        <v>185116</v>
      </c>
      <c r="E53" s="61"/>
      <c r="F53" s="110">
        <v>7778124</v>
      </c>
      <c r="G53" s="61"/>
      <c r="H53" s="191">
        <v>1.9150154497720346</v>
      </c>
      <c r="I53" s="61"/>
      <c r="J53" s="62">
        <v>33.804359508796722</v>
      </c>
      <c r="K53" s="63"/>
    </row>
    <row r="54" spans="1:19" s="5" customFormat="1" ht="12.75" customHeight="1" thickTop="1">
      <c r="A54" s="64"/>
      <c r="B54" s="65"/>
      <c r="C54" s="65"/>
      <c r="D54" s="69"/>
      <c r="E54" s="70"/>
      <c r="F54" s="69"/>
      <c r="G54" s="70"/>
      <c r="H54" s="157"/>
      <c r="I54" s="70"/>
      <c r="J54" s="71"/>
      <c r="K54" s="70"/>
      <c r="L54" s="67"/>
      <c r="M54" s="67"/>
      <c r="N54" s="67"/>
      <c r="O54" s="67"/>
      <c r="P54" s="67"/>
      <c r="Q54" s="67"/>
      <c r="R54" s="67"/>
      <c r="S54" s="67"/>
    </row>
    <row r="55" spans="1:19" s="5" customFormat="1" ht="12.75" customHeight="1">
      <c r="A55" s="64"/>
      <c r="B55" s="65"/>
      <c r="C55" s="65"/>
      <c r="D55" s="69"/>
      <c r="E55" s="70"/>
      <c r="F55" s="69"/>
      <c r="G55" s="70"/>
      <c r="H55" s="157"/>
      <c r="I55" s="70"/>
      <c r="J55" s="71"/>
      <c r="K55" s="70"/>
      <c r="L55" s="67"/>
      <c r="M55" s="67"/>
      <c r="N55" s="67"/>
      <c r="O55" s="67"/>
      <c r="P55" s="67"/>
      <c r="Q55" s="67"/>
      <c r="R55" s="67"/>
      <c r="S55" s="67"/>
    </row>
    <row r="56" spans="1:19" s="5" customFormat="1" ht="12.75" customHeight="1">
      <c r="A56" s="64"/>
      <c r="B56" s="65"/>
      <c r="C56" s="65"/>
      <c r="D56" s="69"/>
      <c r="E56" s="70"/>
      <c r="F56" s="69"/>
      <c r="G56" s="70"/>
      <c r="H56" s="157"/>
      <c r="I56" s="70"/>
      <c r="J56" s="71"/>
      <c r="K56" s="70"/>
      <c r="L56" s="67"/>
      <c r="M56" s="67"/>
      <c r="N56" s="67"/>
      <c r="O56" s="67"/>
      <c r="P56" s="67"/>
      <c r="Q56" s="67"/>
      <c r="R56" s="67"/>
      <c r="S56" s="67"/>
    </row>
    <row r="57" spans="1:19" ht="12.75" customHeight="1" thickBot="1">
      <c r="B57" s="72"/>
      <c r="C57" s="72"/>
      <c r="D57" s="74"/>
      <c r="E57" s="74"/>
      <c r="F57" s="75"/>
      <c r="G57" s="74"/>
      <c r="H57" s="74"/>
      <c r="I57" s="74"/>
      <c r="J57" s="76"/>
      <c r="K57" s="74"/>
    </row>
    <row r="58" spans="1:19" ht="39.950000000000003" customHeight="1">
      <c r="B58" s="77" t="s">
        <v>114</v>
      </c>
      <c r="C58" s="78"/>
      <c r="D58" s="163" t="s">
        <v>264</v>
      </c>
      <c r="E58" s="164"/>
      <c r="F58" s="163" t="s">
        <v>265</v>
      </c>
      <c r="G58" s="165"/>
      <c r="H58" s="163" t="s">
        <v>265</v>
      </c>
      <c r="I58" s="165"/>
      <c r="J58" s="163" t="s">
        <v>265</v>
      </c>
      <c r="K58" s="166"/>
    </row>
    <row r="59" spans="1:19" ht="24.95" customHeight="1">
      <c r="B59" s="82"/>
      <c r="C59" s="83"/>
      <c r="D59" s="167" t="s">
        <v>266</v>
      </c>
      <c r="E59" s="168"/>
      <c r="F59" s="192" t="s">
        <v>266</v>
      </c>
      <c r="G59" s="193"/>
      <c r="H59" s="192" t="s">
        <v>266</v>
      </c>
      <c r="I59" s="193"/>
      <c r="J59" s="192" t="s">
        <v>266</v>
      </c>
      <c r="K59" s="194"/>
    </row>
    <row r="60" spans="1:19" ht="15" customHeight="1">
      <c r="B60" s="87" t="s">
        <v>117</v>
      </c>
      <c r="C60" s="88"/>
      <c r="D60" s="178">
        <v>43617</v>
      </c>
      <c r="E60" s="179"/>
      <c r="F60" s="178">
        <v>43617</v>
      </c>
      <c r="G60" s="180"/>
      <c r="H60" s="178">
        <v>43617</v>
      </c>
      <c r="I60" s="180"/>
      <c r="J60" s="178">
        <v>43617</v>
      </c>
      <c r="K60" s="181"/>
    </row>
    <row r="61" spans="1:19" ht="15" customHeight="1" thickBot="1">
      <c r="B61" s="93" t="s">
        <v>119</v>
      </c>
      <c r="C61" s="94"/>
      <c r="D61" s="170" t="s">
        <v>267</v>
      </c>
      <c r="E61" s="171"/>
      <c r="F61" s="170" t="s">
        <v>267</v>
      </c>
      <c r="G61" s="171"/>
      <c r="H61" s="170" t="s">
        <v>267</v>
      </c>
      <c r="I61" s="171"/>
      <c r="J61" s="170" t="s">
        <v>267</v>
      </c>
      <c r="K61" s="172"/>
    </row>
  </sheetData>
  <mergeCells count="21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D3:G3"/>
    <mergeCell ref="H3:K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2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8" customWidth="1"/>
    <col min="4" max="4" width="11.625" style="3" customWidth="1"/>
    <col min="5" max="5" width="4.625" style="3" customWidth="1"/>
    <col min="6" max="6" width="11.625" style="99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2" width="9" style="3"/>
    <col min="23" max="23" width="11.75" style="3" customWidth="1"/>
    <col min="24" max="16384" width="9" style="3"/>
  </cols>
  <sheetData>
    <row r="1" spans="1:141" s="17" customFormat="1" ht="15.75" customHeight="1">
      <c r="A1" s="10"/>
      <c r="B1" s="12" t="s">
        <v>268</v>
      </c>
      <c r="C1" s="12"/>
      <c r="D1" s="11"/>
      <c r="E1" s="12"/>
      <c r="F1" s="11"/>
      <c r="G1" s="11"/>
      <c r="H1" s="11"/>
      <c r="I1" s="11"/>
      <c r="J1" s="195"/>
      <c r="K1" s="195"/>
      <c r="L1" s="14"/>
      <c r="M1" s="15" t="s">
        <v>4</v>
      </c>
      <c r="N1" s="15"/>
      <c r="O1" s="15"/>
      <c r="P1" s="16"/>
      <c r="Q1" s="16"/>
      <c r="R1" s="16"/>
      <c r="S1" s="16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</row>
    <row r="2" spans="1:141" ht="12" customHeight="1" thickBot="1">
      <c r="B2" s="18"/>
      <c r="C2" s="18"/>
      <c r="D2" s="183"/>
      <c r="E2" s="183"/>
      <c r="F2" s="184"/>
      <c r="G2" s="184"/>
      <c r="H2" s="183"/>
      <c r="I2" s="183"/>
      <c r="J2" s="115"/>
      <c r="K2" s="115"/>
    </row>
    <row r="3" spans="1:141" s="17" customFormat="1" ht="27" customHeight="1" thickTop="1">
      <c r="A3" s="10"/>
      <c r="B3" s="22" t="s">
        <v>5</v>
      </c>
      <c r="C3" s="23"/>
      <c r="D3" s="24" t="s">
        <v>269</v>
      </c>
      <c r="E3" s="196"/>
      <c r="F3" s="196"/>
      <c r="G3" s="197"/>
      <c r="H3" s="198"/>
      <c r="I3" s="197"/>
      <c r="J3" s="198"/>
      <c r="K3" s="199"/>
      <c r="L3" s="16"/>
      <c r="M3" s="16"/>
      <c r="N3" s="16"/>
      <c r="O3" s="16"/>
      <c r="P3" s="16"/>
      <c r="Q3" s="16"/>
      <c r="R3" s="16"/>
      <c r="S3" s="1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7" customFormat="1" ht="30" customHeight="1">
      <c r="A4" s="10"/>
      <c r="B4" s="29" t="s">
        <v>270</v>
      </c>
      <c r="C4" s="30"/>
      <c r="D4" s="187" t="s">
        <v>271</v>
      </c>
      <c r="E4" s="200"/>
      <c r="F4" s="187" t="s">
        <v>272</v>
      </c>
      <c r="G4" s="200"/>
      <c r="H4" s="187" t="s">
        <v>273</v>
      </c>
      <c r="I4" s="200"/>
      <c r="J4" s="187" t="s">
        <v>274</v>
      </c>
      <c r="K4" s="201"/>
      <c r="L4" s="34"/>
      <c r="M4" s="34"/>
      <c r="N4" s="34"/>
      <c r="O4" s="34"/>
      <c r="P4" s="34"/>
      <c r="Q4" s="34"/>
      <c r="R4" s="34"/>
      <c r="S4" s="34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38" t="s">
        <v>197</v>
      </c>
      <c r="E5" s="39" t="s">
        <v>14</v>
      </c>
      <c r="F5" s="40" t="s">
        <v>15</v>
      </c>
      <c r="G5" s="39" t="s">
        <v>14</v>
      </c>
      <c r="H5" s="38" t="s">
        <v>197</v>
      </c>
      <c r="I5" s="39" t="s">
        <v>14</v>
      </c>
      <c r="J5" s="38" t="s">
        <v>197</v>
      </c>
      <c r="K5" s="41" t="s">
        <v>14</v>
      </c>
      <c r="L5" s="42"/>
      <c r="M5" s="42"/>
      <c r="N5" s="42"/>
      <c r="O5" s="42"/>
      <c r="P5" s="42"/>
      <c r="Q5" s="42"/>
      <c r="R5" s="42"/>
      <c r="S5" s="4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16</v>
      </c>
      <c r="C6" s="45" t="s">
        <v>17</v>
      </c>
      <c r="D6" s="46">
        <v>6327627</v>
      </c>
      <c r="E6" s="47">
        <f>IF(ISNUMBER(D6),RANK(D6,D$6:D$52),"-")</f>
        <v>19</v>
      </c>
      <c r="F6" s="105">
        <v>3.2122632792084049</v>
      </c>
      <c r="G6" s="47">
        <f>IF(ISNUMBER(F6),RANK(F6,F$6:F$52),"-")</f>
        <v>28</v>
      </c>
      <c r="H6" s="190">
        <f>D6/'60'!D6</f>
        <v>1249.7781947461979</v>
      </c>
      <c r="I6" s="47">
        <f>IF(ISNUMBER(H6),RANK(H6,H$6:H$52),"-")</f>
        <v>31</v>
      </c>
      <c r="J6" s="190">
        <f>D6/'60'!F6</f>
        <v>37.076953276066142</v>
      </c>
      <c r="K6" s="49">
        <f>IF(ISNUMBER(J6),RANK(J6,J$6:J$52),"-")</f>
        <v>23</v>
      </c>
    </row>
    <row r="7" spans="1:141" ht="12" customHeight="1">
      <c r="B7" s="44" t="s">
        <v>18</v>
      </c>
      <c r="C7" s="50" t="s">
        <v>19</v>
      </c>
      <c r="D7" s="51">
        <v>1779322</v>
      </c>
      <c r="E7" s="47">
        <f t="shared" ref="E7:G52" si="0">IF(ISNUMBER(D7),RANK(D7,D$6:D$52),"-")</f>
        <v>41</v>
      </c>
      <c r="F7" s="105">
        <v>-6.9456988609055914</v>
      </c>
      <c r="G7" s="47">
        <f t="shared" si="0"/>
        <v>47</v>
      </c>
      <c r="H7" s="190">
        <f>D7/'60'!D7</f>
        <v>1292.1728395061727</v>
      </c>
      <c r="I7" s="47">
        <f t="shared" ref="I7:I52" si="1">IF(ISNUMBER(H7),RANK(H7,H$6:H$52),"-")</f>
        <v>30</v>
      </c>
      <c r="J7" s="190">
        <f>D7/'60'!F7</f>
        <v>30.898517000659883</v>
      </c>
      <c r="K7" s="49">
        <f t="shared" ref="K7:K52" si="2">IF(ISNUMBER(J7),RANK(J7,J$6:J$52),"-")</f>
        <v>33</v>
      </c>
    </row>
    <row r="8" spans="1:141" ht="12" customHeight="1">
      <c r="B8" s="44" t="s">
        <v>20</v>
      </c>
      <c r="C8" s="50" t="s">
        <v>21</v>
      </c>
      <c r="D8" s="51">
        <v>2727177</v>
      </c>
      <c r="E8" s="47">
        <f t="shared" si="0"/>
        <v>33</v>
      </c>
      <c r="F8" s="105">
        <v>7.9792132718310205</v>
      </c>
      <c r="G8" s="47">
        <f t="shared" si="0"/>
        <v>7</v>
      </c>
      <c r="H8" s="190">
        <f>D8/'60'!D8</f>
        <v>1306.7450886439865</v>
      </c>
      <c r="I8" s="47">
        <f t="shared" si="1"/>
        <v>29</v>
      </c>
      <c r="J8" s="190">
        <f>D8/'60'!F8</f>
        <v>31.011792130998408</v>
      </c>
      <c r="K8" s="49">
        <f t="shared" si="2"/>
        <v>32</v>
      </c>
    </row>
    <row r="9" spans="1:141" ht="12" customHeight="1">
      <c r="B9" s="44" t="s">
        <v>22</v>
      </c>
      <c r="C9" s="50" t="s">
        <v>23</v>
      </c>
      <c r="D9" s="51">
        <v>4665553</v>
      </c>
      <c r="E9" s="47">
        <f t="shared" si="0"/>
        <v>24</v>
      </c>
      <c r="F9" s="105">
        <v>4.3829839882281618</v>
      </c>
      <c r="G9" s="47">
        <f t="shared" si="0"/>
        <v>18</v>
      </c>
      <c r="H9" s="190">
        <f>D9/'60'!D9</f>
        <v>1809.0550601008142</v>
      </c>
      <c r="I9" s="47">
        <f t="shared" si="1"/>
        <v>17</v>
      </c>
      <c r="J9" s="190">
        <f>D9/'60'!F9</f>
        <v>39.298795485175205</v>
      </c>
      <c r="K9" s="49">
        <f t="shared" si="2"/>
        <v>20</v>
      </c>
    </row>
    <row r="10" spans="1:141" ht="12" customHeight="1">
      <c r="B10" s="44" t="s">
        <v>24</v>
      </c>
      <c r="C10" s="50" t="s">
        <v>25</v>
      </c>
      <c r="D10" s="51">
        <v>1335769</v>
      </c>
      <c r="E10" s="47">
        <f t="shared" si="0"/>
        <v>43</v>
      </c>
      <c r="F10" s="105">
        <v>-2.884946744701733</v>
      </c>
      <c r="G10" s="47">
        <f t="shared" si="0"/>
        <v>46</v>
      </c>
      <c r="H10" s="190">
        <f>D10/'60'!D10</f>
        <v>780.69491525423734</v>
      </c>
      <c r="I10" s="47">
        <f t="shared" si="1"/>
        <v>44</v>
      </c>
      <c r="J10" s="190">
        <f>D10/'60'!F10</f>
        <v>21.358975998976639</v>
      </c>
      <c r="K10" s="49">
        <f t="shared" si="2"/>
        <v>46</v>
      </c>
    </row>
    <row r="11" spans="1:141" ht="24" customHeight="1">
      <c r="B11" s="44" t="s">
        <v>26</v>
      </c>
      <c r="C11" s="50" t="s">
        <v>27</v>
      </c>
      <c r="D11" s="51">
        <v>2865359</v>
      </c>
      <c r="E11" s="47">
        <f t="shared" si="0"/>
        <v>29</v>
      </c>
      <c r="F11" s="105">
        <v>-1.1488411886871885</v>
      </c>
      <c r="G11" s="47">
        <f t="shared" si="0"/>
        <v>43</v>
      </c>
      <c r="H11" s="190">
        <f>D11/'60'!D11</f>
        <v>1176.2557471264367</v>
      </c>
      <c r="I11" s="47">
        <f t="shared" si="1"/>
        <v>34</v>
      </c>
      <c r="J11" s="190">
        <f>D11/'60'!F11</f>
        <v>28.356414773177104</v>
      </c>
      <c r="K11" s="49">
        <f t="shared" si="2"/>
        <v>42</v>
      </c>
    </row>
    <row r="12" spans="1:141" ht="12" customHeight="1">
      <c r="B12" s="44" t="s">
        <v>28</v>
      </c>
      <c r="C12" s="50" t="s">
        <v>29</v>
      </c>
      <c r="D12" s="51">
        <v>5246465</v>
      </c>
      <c r="E12" s="47">
        <f t="shared" si="0"/>
        <v>22</v>
      </c>
      <c r="F12" s="105">
        <v>2.4625149525181245</v>
      </c>
      <c r="G12" s="47">
        <f t="shared" si="0"/>
        <v>31</v>
      </c>
      <c r="H12" s="190">
        <f>D12/'60'!D12</f>
        <v>1491.3203524729961</v>
      </c>
      <c r="I12" s="47">
        <f t="shared" si="1"/>
        <v>23</v>
      </c>
      <c r="J12" s="190">
        <f>D12/'60'!F12</f>
        <v>32.678278905505486</v>
      </c>
      <c r="K12" s="49">
        <f t="shared" si="2"/>
        <v>28</v>
      </c>
    </row>
    <row r="13" spans="1:141" ht="12" customHeight="1">
      <c r="B13" s="44" t="s">
        <v>30</v>
      </c>
      <c r="C13" s="50" t="s">
        <v>31</v>
      </c>
      <c r="D13" s="51">
        <v>13036042</v>
      </c>
      <c r="E13" s="47">
        <f t="shared" si="0"/>
        <v>8</v>
      </c>
      <c r="F13" s="105">
        <v>6.1611200727587301</v>
      </c>
      <c r="G13" s="47">
        <f t="shared" si="0"/>
        <v>11</v>
      </c>
      <c r="H13" s="190">
        <f>D13/'60'!D13</f>
        <v>2577.3115856069594</v>
      </c>
      <c r="I13" s="47">
        <f t="shared" si="1"/>
        <v>8</v>
      </c>
      <c r="J13" s="190">
        <f>D13/'60'!F13</f>
        <v>47.620418704725864</v>
      </c>
      <c r="K13" s="49">
        <f t="shared" si="2"/>
        <v>11</v>
      </c>
    </row>
    <row r="14" spans="1:141" ht="12" customHeight="1">
      <c r="B14" s="44" t="s">
        <v>32</v>
      </c>
      <c r="C14" s="50" t="s">
        <v>33</v>
      </c>
      <c r="D14" s="51">
        <v>9211118</v>
      </c>
      <c r="E14" s="47">
        <f t="shared" si="0"/>
        <v>12</v>
      </c>
      <c r="F14" s="105">
        <v>-0.24002304706453037</v>
      </c>
      <c r="G14" s="47">
        <f t="shared" si="0"/>
        <v>41</v>
      </c>
      <c r="H14" s="190">
        <f>D14/'60'!D14</f>
        <v>2220.0814654133528</v>
      </c>
      <c r="I14" s="47">
        <f t="shared" si="1"/>
        <v>10</v>
      </c>
      <c r="J14" s="190">
        <f>D14/'60'!F14</f>
        <v>44.503959453648541</v>
      </c>
      <c r="K14" s="49">
        <f t="shared" si="2"/>
        <v>15</v>
      </c>
    </row>
    <row r="15" spans="1:141" ht="12" customHeight="1">
      <c r="B15" s="44" t="s">
        <v>34</v>
      </c>
      <c r="C15" s="50" t="s">
        <v>35</v>
      </c>
      <c r="D15" s="51">
        <v>9136037</v>
      </c>
      <c r="E15" s="47">
        <f t="shared" si="0"/>
        <v>13</v>
      </c>
      <c r="F15" s="105">
        <v>1.1850878859147151</v>
      </c>
      <c r="G15" s="47">
        <f t="shared" si="0"/>
        <v>37</v>
      </c>
      <c r="H15" s="190">
        <f>D15/'60'!D15</f>
        <v>1968.9734913793104</v>
      </c>
      <c r="I15" s="47">
        <f t="shared" si="1"/>
        <v>15</v>
      </c>
      <c r="J15" s="190">
        <f>D15/'60'!F15</f>
        <v>42.861806888074653</v>
      </c>
      <c r="K15" s="49">
        <f t="shared" si="2"/>
        <v>16</v>
      </c>
    </row>
    <row r="16" spans="1:141" ht="24" customHeight="1">
      <c r="B16" s="44" t="s">
        <v>36</v>
      </c>
      <c r="C16" s="50" t="s">
        <v>37</v>
      </c>
      <c r="D16" s="51">
        <v>14147008</v>
      </c>
      <c r="E16" s="47">
        <f t="shared" si="0"/>
        <v>6</v>
      </c>
      <c r="F16" s="105">
        <v>4.7348072057388224</v>
      </c>
      <c r="G16" s="47">
        <f t="shared" si="0"/>
        <v>15</v>
      </c>
      <c r="H16" s="190">
        <f>D16/'60'!D16</f>
        <v>1310.3934790663209</v>
      </c>
      <c r="I16" s="47">
        <f t="shared" si="1"/>
        <v>28</v>
      </c>
      <c r="J16" s="190">
        <f>D16/'60'!F16</f>
        <v>35.439018219257349</v>
      </c>
      <c r="K16" s="49">
        <f t="shared" si="2"/>
        <v>25</v>
      </c>
    </row>
    <row r="17" spans="2:11" ht="12" customHeight="1">
      <c r="B17" s="44" t="s">
        <v>38</v>
      </c>
      <c r="C17" s="50" t="s">
        <v>39</v>
      </c>
      <c r="D17" s="51">
        <v>13143167</v>
      </c>
      <c r="E17" s="47">
        <f t="shared" si="0"/>
        <v>7</v>
      </c>
      <c r="F17" s="105">
        <v>8.3859010231505557</v>
      </c>
      <c r="G17" s="47">
        <f t="shared" si="0"/>
        <v>6</v>
      </c>
      <c r="H17" s="190">
        <f>D17/'60'!D17</f>
        <v>2706.5829901153211</v>
      </c>
      <c r="I17" s="47">
        <f t="shared" si="1"/>
        <v>6</v>
      </c>
      <c r="J17" s="190">
        <f>D17/'60'!F17</f>
        <v>61.991684550621422</v>
      </c>
      <c r="K17" s="49">
        <f t="shared" si="2"/>
        <v>3</v>
      </c>
    </row>
    <row r="18" spans="2:11" ht="12" customHeight="1">
      <c r="B18" s="44" t="s">
        <v>40</v>
      </c>
      <c r="C18" s="50" t="s">
        <v>41</v>
      </c>
      <c r="D18" s="51">
        <v>7577669</v>
      </c>
      <c r="E18" s="47">
        <f t="shared" si="0"/>
        <v>16</v>
      </c>
      <c r="F18" s="105">
        <v>-0.66396025965357319</v>
      </c>
      <c r="G18" s="47">
        <f t="shared" si="0"/>
        <v>42</v>
      </c>
      <c r="H18" s="190">
        <f>D18/'60'!D18</f>
        <v>767.74761904761908</v>
      </c>
      <c r="I18" s="47">
        <f t="shared" si="1"/>
        <v>45</v>
      </c>
      <c r="J18" s="190">
        <f>D18/'60'!F18</f>
        <v>30.69186901314324</v>
      </c>
      <c r="K18" s="49">
        <f t="shared" si="2"/>
        <v>34</v>
      </c>
    </row>
    <row r="19" spans="2:11" ht="12" customHeight="1">
      <c r="B19" s="44" t="s">
        <v>42</v>
      </c>
      <c r="C19" s="50" t="s">
        <v>43</v>
      </c>
      <c r="D19" s="51">
        <v>18443058</v>
      </c>
      <c r="E19" s="47">
        <f t="shared" si="0"/>
        <v>2</v>
      </c>
      <c r="F19" s="105">
        <v>2.710065872236167</v>
      </c>
      <c r="G19" s="47">
        <f t="shared" si="0"/>
        <v>30</v>
      </c>
      <c r="H19" s="190">
        <f>D19/'60'!D19</f>
        <v>2509.6010341543065</v>
      </c>
      <c r="I19" s="47">
        <f t="shared" si="1"/>
        <v>9</v>
      </c>
      <c r="J19" s="190">
        <f>D19/'60'!F19</f>
        <v>51.817404839235344</v>
      </c>
      <c r="K19" s="49">
        <f t="shared" si="2"/>
        <v>8</v>
      </c>
    </row>
    <row r="20" spans="2:11" ht="12" customHeight="1">
      <c r="B20" s="44" t="s">
        <v>44</v>
      </c>
      <c r="C20" s="50" t="s">
        <v>45</v>
      </c>
      <c r="D20" s="51">
        <v>5067448</v>
      </c>
      <c r="E20" s="47">
        <f t="shared" si="0"/>
        <v>23</v>
      </c>
      <c r="F20" s="105">
        <v>4.1436121752787436</v>
      </c>
      <c r="G20" s="47">
        <f t="shared" si="0"/>
        <v>20</v>
      </c>
      <c r="H20" s="190">
        <f>D20/'60'!D20</f>
        <v>969.10460891183777</v>
      </c>
      <c r="I20" s="47">
        <f t="shared" si="1"/>
        <v>42</v>
      </c>
      <c r="J20" s="190">
        <f>D20/'60'!F20</f>
        <v>26.757247103798591</v>
      </c>
      <c r="K20" s="49">
        <f t="shared" si="2"/>
        <v>43</v>
      </c>
    </row>
    <row r="21" spans="2:11" ht="24" customHeight="1">
      <c r="B21" s="44" t="s">
        <v>46</v>
      </c>
      <c r="C21" s="50" t="s">
        <v>47</v>
      </c>
      <c r="D21" s="51">
        <v>4031985</v>
      </c>
      <c r="E21" s="47">
        <f t="shared" si="0"/>
        <v>27</v>
      </c>
      <c r="F21" s="105">
        <v>4.3597536355222122</v>
      </c>
      <c r="G21" s="47">
        <f t="shared" si="0"/>
        <v>19</v>
      </c>
      <c r="H21" s="190">
        <f>D21/'60'!D21</f>
        <v>1483.4381898454747</v>
      </c>
      <c r="I21" s="47">
        <f t="shared" si="1"/>
        <v>24</v>
      </c>
      <c r="J21" s="190">
        <f>D21/'60'!F21</f>
        <v>31.65370001099091</v>
      </c>
      <c r="K21" s="49">
        <f t="shared" si="2"/>
        <v>30</v>
      </c>
    </row>
    <row r="22" spans="2:11" ht="12" customHeight="1">
      <c r="B22" s="44" t="s">
        <v>48</v>
      </c>
      <c r="C22" s="50" t="s">
        <v>49</v>
      </c>
      <c r="D22" s="51">
        <v>3140915</v>
      </c>
      <c r="E22" s="47">
        <f t="shared" si="0"/>
        <v>28</v>
      </c>
      <c r="F22" s="105">
        <v>3.9839752418081797</v>
      </c>
      <c r="G22" s="47">
        <f t="shared" si="0"/>
        <v>22</v>
      </c>
      <c r="H22" s="190">
        <f>D22/'60'!D22</f>
        <v>1122.1561271882815</v>
      </c>
      <c r="I22" s="47">
        <f t="shared" si="1"/>
        <v>37</v>
      </c>
      <c r="J22" s="190">
        <f>D22/'60'!F22</f>
        <v>29.9023695960548</v>
      </c>
      <c r="K22" s="49">
        <f t="shared" si="2"/>
        <v>39</v>
      </c>
    </row>
    <row r="23" spans="2:11" ht="12" customHeight="1">
      <c r="B23" s="44" t="s">
        <v>50</v>
      </c>
      <c r="C23" s="50" t="s">
        <v>51</v>
      </c>
      <c r="D23" s="51">
        <v>2249443</v>
      </c>
      <c r="E23" s="47">
        <f t="shared" si="0"/>
        <v>35</v>
      </c>
      <c r="F23" s="105">
        <v>6.8030444030842796</v>
      </c>
      <c r="G23" s="47">
        <f t="shared" si="0"/>
        <v>9</v>
      </c>
      <c r="H23" s="190">
        <f>D23/'60'!D23</f>
        <v>1075.7737924438068</v>
      </c>
      <c r="I23" s="47">
        <f t="shared" si="1"/>
        <v>39</v>
      </c>
      <c r="J23" s="190">
        <f>D23/'60'!F23</f>
        <v>30.219420449507638</v>
      </c>
      <c r="K23" s="49">
        <f t="shared" si="2"/>
        <v>36</v>
      </c>
    </row>
    <row r="24" spans="2:11" ht="12" customHeight="1">
      <c r="B24" s="44" t="s">
        <v>52</v>
      </c>
      <c r="C24" s="50" t="s">
        <v>53</v>
      </c>
      <c r="D24" s="51">
        <v>2588144</v>
      </c>
      <c r="E24" s="47">
        <f t="shared" si="0"/>
        <v>34</v>
      </c>
      <c r="F24" s="105">
        <v>2.1905384249397475</v>
      </c>
      <c r="G24" s="47">
        <f t="shared" si="0"/>
        <v>34</v>
      </c>
      <c r="H24" s="190">
        <f>D24/'60'!D24</f>
        <v>1526.0283018867924</v>
      </c>
      <c r="I24" s="47">
        <f t="shared" si="1"/>
        <v>21</v>
      </c>
      <c r="J24" s="190">
        <f>D24/'60'!F24</f>
        <v>35.930475344291423</v>
      </c>
      <c r="K24" s="49">
        <f t="shared" si="2"/>
        <v>24</v>
      </c>
    </row>
    <row r="25" spans="2:11" ht="12" customHeight="1">
      <c r="B25" s="44" t="s">
        <v>54</v>
      </c>
      <c r="C25" s="50" t="s">
        <v>55</v>
      </c>
      <c r="D25" s="51">
        <v>6465906</v>
      </c>
      <c r="E25" s="47">
        <f t="shared" si="0"/>
        <v>18</v>
      </c>
      <c r="F25" s="105">
        <v>4.8275694354938725</v>
      </c>
      <c r="G25" s="47">
        <f t="shared" si="0"/>
        <v>14</v>
      </c>
      <c r="H25" s="190">
        <f>D25/'60'!D25</f>
        <v>1340.0841450777202</v>
      </c>
      <c r="I25" s="47">
        <f t="shared" si="1"/>
        <v>27</v>
      </c>
      <c r="J25" s="190">
        <f>D25/'60'!F25</f>
        <v>31.553780311052769</v>
      </c>
      <c r="K25" s="49">
        <f t="shared" si="2"/>
        <v>31</v>
      </c>
    </row>
    <row r="26" spans="2:11" ht="24" customHeight="1">
      <c r="B26" s="44" t="s">
        <v>56</v>
      </c>
      <c r="C26" s="50" t="s">
        <v>57</v>
      </c>
      <c r="D26" s="51">
        <v>5889711</v>
      </c>
      <c r="E26" s="47">
        <f t="shared" si="0"/>
        <v>21</v>
      </c>
      <c r="F26" s="105">
        <v>4.6659862747547631</v>
      </c>
      <c r="G26" s="47">
        <f t="shared" si="0"/>
        <v>16</v>
      </c>
      <c r="H26" s="190">
        <f>D26/'60'!D26</f>
        <v>1073.393657736468</v>
      </c>
      <c r="I26" s="47">
        <f t="shared" si="1"/>
        <v>40</v>
      </c>
      <c r="J26" s="190">
        <f>D26/'60'!F26</f>
        <v>28.782386660737238</v>
      </c>
      <c r="K26" s="49">
        <f t="shared" si="2"/>
        <v>41</v>
      </c>
    </row>
    <row r="27" spans="2:11" ht="12" customHeight="1">
      <c r="B27" s="44" t="s">
        <v>58</v>
      </c>
      <c r="C27" s="50" t="s">
        <v>59</v>
      </c>
      <c r="D27" s="51">
        <v>17539461</v>
      </c>
      <c r="E27" s="47">
        <f t="shared" si="0"/>
        <v>4</v>
      </c>
      <c r="F27" s="105">
        <v>4.4816997419389493</v>
      </c>
      <c r="G27" s="47">
        <f t="shared" si="0"/>
        <v>17</v>
      </c>
      <c r="H27" s="190">
        <f>D27/'60'!D27</f>
        <v>1948.3960231059764</v>
      </c>
      <c r="I27" s="47">
        <f t="shared" si="1"/>
        <v>16</v>
      </c>
      <c r="J27" s="190">
        <f>D27/'60'!F27</f>
        <v>42.436678127018766</v>
      </c>
      <c r="K27" s="49">
        <f t="shared" si="2"/>
        <v>17</v>
      </c>
    </row>
    <row r="28" spans="2:11" ht="12" customHeight="1">
      <c r="B28" s="44" t="s">
        <v>60</v>
      </c>
      <c r="C28" s="50" t="s">
        <v>61</v>
      </c>
      <c r="D28" s="51">
        <v>48722041</v>
      </c>
      <c r="E28" s="47">
        <f t="shared" si="0"/>
        <v>1</v>
      </c>
      <c r="F28" s="105">
        <v>3.7344233224049894</v>
      </c>
      <c r="G28" s="47">
        <f t="shared" si="0"/>
        <v>25</v>
      </c>
      <c r="H28" s="190">
        <f>D28/'60'!D28</f>
        <v>3179.8747552538834</v>
      </c>
      <c r="I28" s="47">
        <f t="shared" si="1"/>
        <v>3</v>
      </c>
      <c r="J28" s="190">
        <f>D28/'60'!F28</f>
        <v>56.446848690087108</v>
      </c>
      <c r="K28" s="49">
        <f t="shared" si="2"/>
        <v>4</v>
      </c>
    </row>
    <row r="29" spans="2:11" ht="12" customHeight="1">
      <c r="B29" s="44" t="s">
        <v>62</v>
      </c>
      <c r="C29" s="50" t="s">
        <v>63</v>
      </c>
      <c r="D29" s="51">
        <v>11207911</v>
      </c>
      <c r="E29" s="47">
        <f t="shared" si="0"/>
        <v>9</v>
      </c>
      <c r="F29" s="105">
        <v>6.7070705801281383</v>
      </c>
      <c r="G29" s="47">
        <f t="shared" si="0"/>
        <v>10</v>
      </c>
      <c r="H29" s="190">
        <f>D29/'60'!D29</f>
        <v>3291.6038179148313</v>
      </c>
      <c r="I29" s="47">
        <f t="shared" si="1"/>
        <v>2</v>
      </c>
      <c r="J29" s="190">
        <f>D29/'60'!F29</f>
        <v>54.800783293647108</v>
      </c>
      <c r="K29" s="49">
        <f t="shared" si="2"/>
        <v>7</v>
      </c>
    </row>
    <row r="30" spans="2:11" ht="12" customHeight="1">
      <c r="B30" s="44" t="s">
        <v>64</v>
      </c>
      <c r="C30" s="50" t="s">
        <v>65</v>
      </c>
      <c r="D30" s="51">
        <v>8074369</v>
      </c>
      <c r="E30" s="47">
        <f t="shared" si="0"/>
        <v>15</v>
      </c>
      <c r="F30" s="105">
        <v>3.602611682720025</v>
      </c>
      <c r="G30" s="47">
        <f t="shared" si="0"/>
        <v>26</v>
      </c>
      <c r="H30" s="190">
        <f>D30/'60'!D30</f>
        <v>3040.0485692771085</v>
      </c>
      <c r="I30" s="47">
        <f t="shared" si="1"/>
        <v>5</v>
      </c>
      <c r="J30" s="190">
        <f>D30/'60'!F30</f>
        <v>49.861790224472784</v>
      </c>
      <c r="K30" s="49">
        <f t="shared" si="2"/>
        <v>10</v>
      </c>
    </row>
    <row r="31" spans="2:11" ht="24" customHeight="1">
      <c r="B31" s="44" t="s">
        <v>66</v>
      </c>
      <c r="C31" s="50" t="s">
        <v>67</v>
      </c>
      <c r="D31" s="51">
        <v>5907670</v>
      </c>
      <c r="E31" s="47">
        <f t="shared" si="0"/>
        <v>20</v>
      </c>
      <c r="F31" s="105">
        <v>2.9961381264430154</v>
      </c>
      <c r="G31" s="47">
        <f t="shared" si="0"/>
        <v>29</v>
      </c>
      <c r="H31" s="190">
        <f>D31/'60'!D31</f>
        <v>1434.5968916949976</v>
      </c>
      <c r="I31" s="47">
        <f t="shared" si="1"/>
        <v>25</v>
      </c>
      <c r="J31" s="190">
        <f>D31/'60'!F31</f>
        <v>40.796572012595988</v>
      </c>
      <c r="K31" s="49">
        <f t="shared" si="2"/>
        <v>18</v>
      </c>
    </row>
    <row r="32" spans="2:11" ht="12" customHeight="1">
      <c r="B32" s="44" t="s">
        <v>68</v>
      </c>
      <c r="C32" s="50" t="s">
        <v>69</v>
      </c>
      <c r="D32" s="51">
        <v>17561489</v>
      </c>
      <c r="E32" s="47">
        <f t="shared" si="0"/>
        <v>3</v>
      </c>
      <c r="F32" s="105">
        <v>3.3289396760783019</v>
      </c>
      <c r="G32" s="47">
        <f t="shared" si="0"/>
        <v>27</v>
      </c>
      <c r="H32" s="190">
        <f>D32/'60'!D32</f>
        <v>1132.9992903225807</v>
      </c>
      <c r="I32" s="47">
        <f t="shared" si="1"/>
        <v>35</v>
      </c>
      <c r="J32" s="190">
        <f>D32/'60'!F32</f>
        <v>39.251971372629662</v>
      </c>
      <c r="K32" s="49">
        <f t="shared" si="2"/>
        <v>22</v>
      </c>
    </row>
    <row r="33" spans="2:11" ht="12" customHeight="1">
      <c r="B33" s="44" t="s">
        <v>70</v>
      </c>
      <c r="C33" s="50" t="s">
        <v>71</v>
      </c>
      <c r="D33" s="51">
        <v>16506736</v>
      </c>
      <c r="E33" s="47">
        <f t="shared" si="0"/>
        <v>5</v>
      </c>
      <c r="F33" s="105">
        <v>5.3674287453096214</v>
      </c>
      <c r="G33" s="47">
        <f t="shared" si="0"/>
        <v>12</v>
      </c>
      <c r="H33" s="190">
        <f>D33/'60'!D33</f>
        <v>2168.2301326678053</v>
      </c>
      <c r="I33" s="47">
        <f t="shared" si="1"/>
        <v>11</v>
      </c>
      <c r="J33" s="190">
        <f>D33/'60'!F33</f>
        <v>45.340203920189857</v>
      </c>
      <c r="K33" s="49">
        <f t="shared" si="2"/>
        <v>14</v>
      </c>
    </row>
    <row r="34" spans="2:11" ht="12" customHeight="1">
      <c r="B34" s="44" t="s">
        <v>72</v>
      </c>
      <c r="C34" s="50" t="s">
        <v>73</v>
      </c>
      <c r="D34" s="51">
        <v>2173269</v>
      </c>
      <c r="E34" s="47">
        <f t="shared" si="0"/>
        <v>36</v>
      </c>
      <c r="F34" s="105">
        <v>3.9001477274356988</v>
      </c>
      <c r="G34" s="47">
        <f t="shared" si="0"/>
        <v>23</v>
      </c>
      <c r="H34" s="190">
        <f>D34/'60'!D34</f>
        <v>1184.3427792915531</v>
      </c>
      <c r="I34" s="47">
        <f t="shared" si="1"/>
        <v>33</v>
      </c>
      <c r="J34" s="190">
        <f>D34/'60'!F34</f>
        <v>35.11616145294726</v>
      </c>
      <c r="K34" s="49">
        <f t="shared" si="2"/>
        <v>26</v>
      </c>
    </row>
    <row r="35" spans="2:11" ht="12" customHeight="1">
      <c r="B35" s="44" t="s">
        <v>74</v>
      </c>
      <c r="C35" s="50" t="s">
        <v>75</v>
      </c>
      <c r="D35" s="51">
        <v>2728014</v>
      </c>
      <c r="E35" s="47">
        <f t="shared" si="0"/>
        <v>32</v>
      </c>
      <c r="F35" s="105">
        <v>2.3770262328524971</v>
      </c>
      <c r="G35" s="47">
        <f t="shared" si="0"/>
        <v>32</v>
      </c>
      <c r="H35" s="190">
        <f>D35/'60'!D35</f>
        <v>1643.3819277108435</v>
      </c>
      <c r="I35" s="47">
        <f t="shared" si="1"/>
        <v>19</v>
      </c>
      <c r="J35" s="190">
        <f>D35/'60'!F35</f>
        <v>51.669867606113982</v>
      </c>
      <c r="K35" s="49">
        <f t="shared" si="2"/>
        <v>9</v>
      </c>
    </row>
    <row r="36" spans="2:11" ht="24" customHeight="1">
      <c r="B36" s="44" t="s">
        <v>76</v>
      </c>
      <c r="C36" s="50" t="s">
        <v>77</v>
      </c>
      <c r="D36" s="51">
        <v>805536</v>
      </c>
      <c r="E36" s="47">
        <f t="shared" si="0"/>
        <v>45</v>
      </c>
      <c r="F36" s="105">
        <v>0.19241556787468195</v>
      </c>
      <c r="G36" s="47">
        <f t="shared" si="0"/>
        <v>39</v>
      </c>
      <c r="H36" s="190">
        <f>D36/'60'!D36</f>
        <v>965.87050359712225</v>
      </c>
      <c r="I36" s="47">
        <f t="shared" si="1"/>
        <v>43</v>
      </c>
      <c r="J36" s="190">
        <f>D36/'60'!F36</f>
        <v>23.746013029508003</v>
      </c>
      <c r="K36" s="49">
        <f t="shared" si="2"/>
        <v>44</v>
      </c>
    </row>
    <row r="37" spans="2:11" ht="12" customHeight="1">
      <c r="B37" s="44" t="s">
        <v>78</v>
      </c>
      <c r="C37" s="50" t="s">
        <v>79</v>
      </c>
      <c r="D37" s="51">
        <v>1273231</v>
      </c>
      <c r="E37" s="47">
        <f t="shared" si="0"/>
        <v>44</v>
      </c>
      <c r="F37" s="105">
        <v>8.6291155116074769</v>
      </c>
      <c r="G37" s="47">
        <f t="shared" si="0"/>
        <v>4</v>
      </c>
      <c r="H37" s="190">
        <f>D37/'60'!D37</f>
        <v>1126.7530973451328</v>
      </c>
      <c r="I37" s="47">
        <f t="shared" si="1"/>
        <v>36</v>
      </c>
      <c r="J37" s="190">
        <f>D37/'60'!F37</f>
        <v>30.014875058934464</v>
      </c>
      <c r="K37" s="49">
        <f t="shared" si="2"/>
        <v>37</v>
      </c>
    </row>
    <row r="38" spans="2:11" ht="12" customHeight="1">
      <c r="B38" s="44" t="s">
        <v>80</v>
      </c>
      <c r="C38" s="50" t="s">
        <v>81</v>
      </c>
      <c r="D38" s="51">
        <v>8354250</v>
      </c>
      <c r="E38" s="47">
        <f t="shared" si="0"/>
        <v>14</v>
      </c>
      <c r="F38" s="105">
        <v>9.8783377801557215</v>
      </c>
      <c r="G38" s="47">
        <f t="shared" si="0"/>
        <v>2</v>
      </c>
      <c r="H38" s="190">
        <f>D38/'60'!D38</f>
        <v>2642.9136349256564</v>
      </c>
      <c r="I38" s="47">
        <f t="shared" si="1"/>
        <v>7</v>
      </c>
      <c r="J38" s="190">
        <f>D38/'60'!F38</f>
        <v>55.542443422067386</v>
      </c>
      <c r="K38" s="49">
        <f t="shared" si="2"/>
        <v>6</v>
      </c>
    </row>
    <row r="39" spans="2:11" ht="12" customHeight="1">
      <c r="B39" s="44" t="s">
        <v>82</v>
      </c>
      <c r="C39" s="50" t="s">
        <v>83</v>
      </c>
      <c r="D39" s="51">
        <v>10039720</v>
      </c>
      <c r="E39" s="47">
        <f t="shared" si="0"/>
        <v>11</v>
      </c>
      <c r="F39" s="105">
        <v>-1.2935526080219306</v>
      </c>
      <c r="G39" s="47">
        <f t="shared" si="0"/>
        <v>44</v>
      </c>
      <c r="H39" s="190">
        <f>D39/'60'!D39</f>
        <v>2141.5784982935152</v>
      </c>
      <c r="I39" s="47">
        <f t="shared" si="1"/>
        <v>12</v>
      </c>
      <c r="J39" s="190">
        <f>D39/'60'!F39</f>
        <v>45.585361423901197</v>
      </c>
      <c r="K39" s="49">
        <f t="shared" si="2"/>
        <v>13</v>
      </c>
    </row>
    <row r="40" spans="2:11" ht="12" customHeight="1">
      <c r="B40" s="44" t="s">
        <v>84</v>
      </c>
      <c r="C40" s="50" t="s">
        <v>85</v>
      </c>
      <c r="D40" s="51">
        <v>6701163</v>
      </c>
      <c r="E40" s="47">
        <f t="shared" si="0"/>
        <v>17</v>
      </c>
      <c r="F40" s="105">
        <v>9.6798591365797826</v>
      </c>
      <c r="G40" s="47">
        <f t="shared" si="0"/>
        <v>3</v>
      </c>
      <c r="H40" s="190">
        <f>D40/'60'!D40</f>
        <v>3934.9166177334118</v>
      </c>
      <c r="I40" s="47">
        <f t="shared" si="1"/>
        <v>1</v>
      </c>
      <c r="J40" s="190">
        <f>D40/'60'!F40</f>
        <v>69.453619252933123</v>
      </c>
      <c r="K40" s="49">
        <f t="shared" si="2"/>
        <v>1</v>
      </c>
    </row>
    <row r="41" spans="2:11" ht="24" customHeight="1">
      <c r="B41" s="44" t="s">
        <v>86</v>
      </c>
      <c r="C41" s="50" t="s">
        <v>87</v>
      </c>
      <c r="D41" s="51">
        <v>1853356</v>
      </c>
      <c r="E41" s="47">
        <f t="shared" si="0"/>
        <v>39</v>
      </c>
      <c r="F41" s="105">
        <v>4.0720109611194655</v>
      </c>
      <c r="G41" s="47">
        <f t="shared" si="0"/>
        <v>21</v>
      </c>
      <c r="H41" s="190">
        <f>D41/'60'!D41</f>
        <v>1700.3266055045872</v>
      </c>
      <c r="I41" s="47">
        <f t="shared" si="1"/>
        <v>18</v>
      </c>
      <c r="J41" s="190">
        <f>D41/'60'!F41</f>
        <v>39.27350554131084</v>
      </c>
      <c r="K41" s="49">
        <f t="shared" si="2"/>
        <v>21</v>
      </c>
    </row>
    <row r="42" spans="2:11" ht="12" customHeight="1">
      <c r="B42" s="44" t="s">
        <v>88</v>
      </c>
      <c r="C42" s="50" t="s">
        <v>89</v>
      </c>
      <c r="D42" s="51">
        <v>2769479</v>
      </c>
      <c r="E42" s="47">
        <f t="shared" si="0"/>
        <v>31</v>
      </c>
      <c r="F42" s="105">
        <v>7.4969345965758327</v>
      </c>
      <c r="G42" s="47">
        <f t="shared" si="0"/>
        <v>8</v>
      </c>
      <c r="H42" s="190">
        <f>D42/'60'!D42</f>
        <v>1517.5227397260273</v>
      </c>
      <c r="I42" s="47">
        <f t="shared" si="1"/>
        <v>22</v>
      </c>
      <c r="J42" s="190">
        <f>D42/'60'!F42</f>
        <v>39.301786651907989</v>
      </c>
      <c r="K42" s="49">
        <f t="shared" si="2"/>
        <v>19</v>
      </c>
    </row>
    <row r="43" spans="2:11" ht="12" customHeight="1">
      <c r="B43" s="44" t="s">
        <v>90</v>
      </c>
      <c r="C43" s="50" t="s">
        <v>91</v>
      </c>
      <c r="D43" s="51">
        <v>4264038</v>
      </c>
      <c r="E43" s="47">
        <f t="shared" si="0"/>
        <v>26</v>
      </c>
      <c r="F43" s="105">
        <v>2.047220350867951</v>
      </c>
      <c r="G43" s="47">
        <f t="shared" si="0"/>
        <v>35</v>
      </c>
      <c r="H43" s="190">
        <f>D43/'60'!D43</f>
        <v>2051.9913378248316</v>
      </c>
      <c r="I43" s="47">
        <f t="shared" si="1"/>
        <v>13</v>
      </c>
      <c r="J43" s="190">
        <f>D43/'60'!F43</f>
        <v>55.661932485706082</v>
      </c>
      <c r="K43" s="49">
        <f t="shared" si="2"/>
        <v>5</v>
      </c>
    </row>
    <row r="44" spans="2:11" ht="12" customHeight="1">
      <c r="B44" s="44" t="s">
        <v>92</v>
      </c>
      <c r="C44" s="50" t="s">
        <v>93</v>
      </c>
      <c r="D44" s="51">
        <v>594523</v>
      </c>
      <c r="E44" s="47">
        <f t="shared" si="0"/>
        <v>46</v>
      </c>
      <c r="F44" s="105">
        <v>2.3319419940617037</v>
      </c>
      <c r="G44" s="47">
        <f t="shared" si="0"/>
        <v>33</v>
      </c>
      <c r="H44" s="190">
        <f>D44/'60'!D44</f>
        <v>528.46488888888894</v>
      </c>
      <c r="I44" s="47">
        <f t="shared" si="1"/>
        <v>46</v>
      </c>
      <c r="J44" s="190">
        <f>D44/'60'!F44</f>
        <v>23.266270105271396</v>
      </c>
      <c r="K44" s="49">
        <f t="shared" si="2"/>
        <v>45</v>
      </c>
    </row>
    <row r="45" spans="2:11" ht="12" customHeight="1">
      <c r="B45" s="44" t="s">
        <v>94</v>
      </c>
      <c r="C45" s="50" t="s">
        <v>95</v>
      </c>
      <c r="D45" s="51">
        <v>10237865</v>
      </c>
      <c r="E45" s="47">
        <f t="shared" si="0"/>
        <v>10</v>
      </c>
      <c r="F45" s="105">
        <v>5.1286580003008675</v>
      </c>
      <c r="G45" s="47">
        <f t="shared" si="0"/>
        <v>13</v>
      </c>
      <c r="H45" s="190">
        <f>D45/'60'!D45</f>
        <v>1984.4669509594883</v>
      </c>
      <c r="I45" s="47">
        <f t="shared" si="1"/>
        <v>14</v>
      </c>
      <c r="J45" s="190">
        <f>D45/'60'!F45</f>
        <v>46.005019367478816</v>
      </c>
      <c r="K45" s="49">
        <f t="shared" si="2"/>
        <v>12</v>
      </c>
    </row>
    <row r="46" spans="2:11" ht="24" customHeight="1">
      <c r="B46" s="44" t="s">
        <v>96</v>
      </c>
      <c r="C46" s="50" t="s">
        <v>97</v>
      </c>
      <c r="D46" s="51">
        <v>2064870</v>
      </c>
      <c r="E46" s="47">
        <f t="shared" si="0"/>
        <v>38</v>
      </c>
      <c r="F46" s="105">
        <v>10.684189282415769</v>
      </c>
      <c r="G46" s="47">
        <f t="shared" si="0"/>
        <v>1</v>
      </c>
      <c r="H46" s="190">
        <f>D46/'60'!D46</f>
        <v>1575.0343249427917</v>
      </c>
      <c r="I46" s="47">
        <f t="shared" si="1"/>
        <v>20</v>
      </c>
      <c r="J46" s="190">
        <f>D46/'60'!F46</f>
        <v>33.426198724382424</v>
      </c>
      <c r="K46" s="49">
        <f t="shared" si="2"/>
        <v>27</v>
      </c>
    </row>
    <row r="47" spans="2:11" ht="12" customHeight="1">
      <c r="B47" s="44" t="s">
        <v>98</v>
      </c>
      <c r="C47" s="50" t="s">
        <v>99</v>
      </c>
      <c r="D47" s="51">
        <v>1788961</v>
      </c>
      <c r="E47" s="47">
        <f t="shared" si="0"/>
        <v>40</v>
      </c>
      <c r="F47" s="105">
        <v>-2.2169202851021086</v>
      </c>
      <c r="G47" s="47">
        <f t="shared" si="0"/>
        <v>45</v>
      </c>
      <c r="H47" s="190">
        <f>D47/'60'!D47</f>
        <v>1090.8298780487805</v>
      </c>
      <c r="I47" s="47">
        <f t="shared" si="1"/>
        <v>38</v>
      </c>
      <c r="J47" s="190">
        <f>D47/'60'!F47</f>
        <v>31.863229138836939</v>
      </c>
      <c r="K47" s="49">
        <f t="shared" si="2"/>
        <v>29</v>
      </c>
    </row>
    <row r="48" spans="2:11" ht="12" customHeight="1">
      <c r="B48" s="52" t="s">
        <v>100</v>
      </c>
      <c r="C48" s="53" t="s">
        <v>101</v>
      </c>
      <c r="D48" s="54">
        <v>2845086</v>
      </c>
      <c r="E48" s="55">
        <f t="shared" si="0"/>
        <v>30</v>
      </c>
      <c r="F48" s="108">
        <v>0.2061825169623388</v>
      </c>
      <c r="G48" s="55">
        <f t="shared" si="0"/>
        <v>38</v>
      </c>
      <c r="H48" s="160">
        <f>D48/'60'!D48</f>
        <v>1431.8500251635633</v>
      </c>
      <c r="I48" s="55">
        <f t="shared" si="1"/>
        <v>26</v>
      </c>
      <c r="J48" s="160">
        <f>D48/'60'!F48</f>
        <v>29.913636841551888</v>
      </c>
      <c r="K48" s="57">
        <f t="shared" si="2"/>
        <v>38</v>
      </c>
    </row>
    <row r="49" spans="1:19" ht="12" customHeight="1">
      <c r="B49" s="44" t="s">
        <v>102</v>
      </c>
      <c r="C49" s="50" t="s">
        <v>103</v>
      </c>
      <c r="D49" s="51">
        <v>4438950</v>
      </c>
      <c r="E49" s="47">
        <f t="shared" si="0"/>
        <v>25</v>
      </c>
      <c r="F49" s="105">
        <v>8.399955652954084</v>
      </c>
      <c r="G49" s="47">
        <f t="shared" si="0"/>
        <v>5</v>
      </c>
      <c r="H49" s="190">
        <f>D49/'60'!D49</f>
        <v>3161.6452991452993</v>
      </c>
      <c r="I49" s="47">
        <f t="shared" si="1"/>
        <v>4</v>
      </c>
      <c r="J49" s="190">
        <f>D49/'60'!F49</f>
        <v>66.977744247453785</v>
      </c>
      <c r="K49" s="49">
        <f t="shared" si="2"/>
        <v>2</v>
      </c>
    </row>
    <row r="50" spans="1:19" ht="12" customHeight="1">
      <c r="B50" s="44" t="s">
        <v>104</v>
      </c>
      <c r="C50" s="50" t="s">
        <v>105</v>
      </c>
      <c r="D50" s="51">
        <v>1714023</v>
      </c>
      <c r="E50" s="47">
        <f t="shared" si="0"/>
        <v>42</v>
      </c>
      <c r="F50" s="105">
        <v>1.3215965799395324</v>
      </c>
      <c r="G50" s="47">
        <f t="shared" si="0"/>
        <v>36</v>
      </c>
      <c r="H50" s="190">
        <f>D50/'60'!D50</f>
        <v>1227.8101719197707</v>
      </c>
      <c r="I50" s="47">
        <f t="shared" si="1"/>
        <v>32</v>
      </c>
      <c r="J50" s="190">
        <f>D50/'60'!F50</f>
        <v>30.482358171794417</v>
      </c>
      <c r="K50" s="49">
        <f t="shared" si="2"/>
        <v>35</v>
      </c>
    </row>
    <row r="51" spans="1:19" ht="24" customHeight="1">
      <c r="B51" s="44" t="s">
        <v>106</v>
      </c>
      <c r="C51" s="50" t="s">
        <v>107</v>
      </c>
      <c r="D51" s="51">
        <v>2069878</v>
      </c>
      <c r="E51" s="47">
        <f t="shared" si="0"/>
        <v>37</v>
      </c>
      <c r="F51" s="105">
        <v>0.10809409554743965</v>
      </c>
      <c r="G51" s="47">
        <f t="shared" si="0"/>
        <v>40</v>
      </c>
      <c r="H51" s="190">
        <f>D51/'60'!D51</f>
        <v>1021.1534287123828</v>
      </c>
      <c r="I51" s="47">
        <f t="shared" si="1"/>
        <v>41</v>
      </c>
      <c r="J51" s="190">
        <f>D51/'60'!F51</f>
        <v>28.984610645120636</v>
      </c>
      <c r="K51" s="49">
        <f t="shared" si="2"/>
        <v>40</v>
      </c>
    </row>
    <row r="52" spans="1:19" ht="12" customHeight="1">
      <c r="B52" s="44" t="s">
        <v>108</v>
      </c>
      <c r="C52" s="50" t="s">
        <v>109</v>
      </c>
      <c r="D52" s="51">
        <v>498563</v>
      </c>
      <c r="E52" s="47">
        <f t="shared" si="0"/>
        <v>47</v>
      </c>
      <c r="F52" s="105">
        <v>3.8965125608243945</v>
      </c>
      <c r="G52" s="47">
        <f t="shared" si="0"/>
        <v>24</v>
      </c>
      <c r="H52" s="190">
        <f>D52/'60'!D52</f>
        <v>447.94519317160825</v>
      </c>
      <c r="I52" s="47">
        <f t="shared" si="1"/>
        <v>47</v>
      </c>
      <c r="J52" s="190">
        <f>D52/'60'!F52</f>
        <v>18.668576349883921</v>
      </c>
      <c r="K52" s="49">
        <f t="shared" si="2"/>
        <v>47</v>
      </c>
    </row>
    <row r="53" spans="1:19" ht="24" customHeight="1" thickBot="1">
      <c r="B53" s="58" t="s">
        <v>110</v>
      </c>
      <c r="C53" s="59" t="s">
        <v>144</v>
      </c>
      <c r="D53" s="60">
        <v>331809377</v>
      </c>
      <c r="E53" s="61"/>
      <c r="F53" s="111">
        <v>3.9611435057962163</v>
      </c>
      <c r="G53" s="61"/>
      <c r="H53" s="191">
        <f>D53/'60'!D53</f>
        <v>1792.4402914929017</v>
      </c>
      <c r="I53" s="61"/>
      <c r="J53" s="191">
        <f>D53/'60'!F53</f>
        <v>42.659306665720422</v>
      </c>
      <c r="K53" s="63"/>
    </row>
    <row r="54" spans="1:19" s="5" customFormat="1" ht="12.75" customHeight="1" thickTop="1">
      <c r="A54" s="64"/>
      <c r="B54" s="65"/>
      <c r="C54" s="65"/>
      <c r="D54" s="69"/>
      <c r="E54" s="70"/>
      <c r="F54" s="114"/>
      <c r="G54" s="70"/>
      <c r="H54" s="157"/>
      <c r="I54" s="70"/>
      <c r="J54" s="157"/>
      <c r="K54" s="70"/>
      <c r="L54" s="67"/>
      <c r="M54" s="67"/>
      <c r="N54" s="67"/>
      <c r="O54" s="67"/>
      <c r="P54" s="67"/>
      <c r="Q54" s="67"/>
      <c r="R54" s="67"/>
      <c r="S54" s="67"/>
    </row>
    <row r="55" spans="1:19" s="5" customFormat="1" ht="12.75" customHeight="1">
      <c r="A55" s="64"/>
      <c r="B55" s="65"/>
      <c r="C55" s="65"/>
      <c r="D55" s="69"/>
      <c r="E55" s="70"/>
      <c r="F55" s="114"/>
      <c r="G55" s="70"/>
      <c r="H55" s="157"/>
      <c r="I55" s="70"/>
      <c r="J55" s="157"/>
      <c r="K55" s="70"/>
      <c r="L55" s="67"/>
      <c r="M55" s="67"/>
      <c r="N55" s="67"/>
      <c r="O55" s="67"/>
      <c r="P55" s="67"/>
      <c r="Q55" s="67"/>
      <c r="R55" s="67"/>
      <c r="S55" s="67"/>
    </row>
    <row r="56" spans="1:19" s="5" customFormat="1" ht="12.75" customHeight="1">
      <c r="A56" s="64"/>
      <c r="B56" s="65"/>
      <c r="C56" s="65"/>
      <c r="D56" s="69"/>
      <c r="E56" s="70"/>
      <c r="F56" s="114"/>
      <c r="G56" s="70"/>
      <c r="H56" s="157"/>
      <c r="I56" s="70"/>
      <c r="J56" s="157"/>
      <c r="K56" s="70"/>
      <c r="L56" s="67"/>
      <c r="M56" s="67"/>
      <c r="N56" s="67"/>
      <c r="O56" s="67"/>
      <c r="P56" s="67"/>
      <c r="Q56" s="67"/>
      <c r="R56" s="67"/>
      <c r="S56" s="67"/>
    </row>
    <row r="57" spans="1:19" ht="12.75" customHeight="1" thickBot="1">
      <c r="B57" s="72"/>
      <c r="C57" s="72"/>
      <c r="D57" s="74"/>
      <c r="E57" s="74"/>
      <c r="F57" s="75"/>
      <c r="G57" s="74"/>
      <c r="H57" s="74"/>
      <c r="I57" s="74"/>
      <c r="J57" s="76"/>
      <c r="K57" s="74"/>
    </row>
    <row r="58" spans="1:19" ht="39.950000000000003" customHeight="1">
      <c r="B58" s="77" t="s">
        <v>114</v>
      </c>
      <c r="C58" s="78"/>
      <c r="D58" s="163" t="s">
        <v>275</v>
      </c>
      <c r="E58" s="164"/>
      <c r="F58" s="163" t="s">
        <v>265</v>
      </c>
      <c r="G58" s="165"/>
      <c r="H58" s="163" t="s">
        <v>265</v>
      </c>
      <c r="I58" s="165"/>
      <c r="J58" s="163" t="s">
        <v>265</v>
      </c>
      <c r="K58" s="166"/>
    </row>
    <row r="59" spans="1:19" ht="24.95" customHeight="1">
      <c r="B59" s="82"/>
      <c r="C59" s="83"/>
      <c r="D59" s="167" t="s">
        <v>276</v>
      </c>
      <c r="E59" s="168"/>
      <c r="F59" s="167" t="s">
        <v>276</v>
      </c>
      <c r="G59" s="168"/>
      <c r="H59" s="167" t="s">
        <v>276</v>
      </c>
      <c r="I59" s="168"/>
      <c r="J59" s="167" t="s">
        <v>276</v>
      </c>
      <c r="K59" s="169"/>
    </row>
    <row r="60" spans="1:19" ht="15" customHeight="1">
      <c r="B60" s="87" t="s">
        <v>117</v>
      </c>
      <c r="C60" s="88"/>
      <c r="D60" s="178">
        <v>43617</v>
      </c>
      <c r="E60" s="179"/>
      <c r="F60" s="178">
        <v>43617</v>
      </c>
      <c r="G60" s="180"/>
      <c r="H60" s="178">
        <v>43617</v>
      </c>
      <c r="I60" s="180"/>
      <c r="J60" s="178">
        <v>43617</v>
      </c>
      <c r="K60" s="181"/>
    </row>
    <row r="61" spans="1:19" ht="15" customHeight="1" thickBot="1">
      <c r="B61" s="93" t="s">
        <v>119</v>
      </c>
      <c r="C61" s="94"/>
      <c r="D61" s="170" t="s">
        <v>277</v>
      </c>
      <c r="E61" s="171"/>
      <c r="F61" s="170" t="s">
        <v>277</v>
      </c>
      <c r="G61" s="171"/>
      <c r="H61" s="170" t="s">
        <v>277</v>
      </c>
      <c r="I61" s="171"/>
      <c r="J61" s="170" t="s">
        <v>277</v>
      </c>
      <c r="K61" s="17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0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8" customWidth="1"/>
    <col min="4" max="4" width="11.625" style="3" customWidth="1"/>
    <col min="5" max="5" width="4.625" style="3" customWidth="1"/>
    <col min="6" max="6" width="11.625" style="99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2" width="9" style="3"/>
    <col min="23" max="23" width="11.75" style="3" customWidth="1"/>
    <col min="24" max="16384" width="9" style="3"/>
  </cols>
  <sheetData>
    <row r="1" spans="1:141" s="17" customFormat="1" ht="15.75" customHeight="1">
      <c r="A1" s="10"/>
      <c r="B1" s="12" t="s">
        <v>278</v>
      </c>
      <c r="C1" s="12"/>
      <c r="D1" s="11"/>
      <c r="E1" s="12"/>
      <c r="F1" s="11"/>
      <c r="G1" s="11"/>
      <c r="H1" s="11"/>
      <c r="I1" s="11"/>
      <c r="J1" s="13"/>
      <c r="K1" s="13"/>
      <c r="L1" s="14"/>
      <c r="M1" s="15" t="s">
        <v>4</v>
      </c>
      <c r="N1" s="15"/>
      <c r="O1" s="15"/>
      <c r="P1" s="16"/>
      <c r="Q1" s="16"/>
      <c r="R1" s="16"/>
      <c r="S1" s="1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8"/>
      <c r="C2" s="18"/>
      <c r="D2" s="19"/>
      <c r="E2" s="19"/>
      <c r="F2" s="20"/>
      <c r="G2" s="20"/>
      <c r="H2" s="19"/>
      <c r="I2" s="19"/>
      <c r="J2" s="21"/>
      <c r="K2" s="21"/>
    </row>
    <row r="3" spans="1:141" s="17" customFormat="1" ht="27" customHeight="1" thickTop="1">
      <c r="A3" s="10"/>
      <c r="B3" s="22" t="s">
        <v>5</v>
      </c>
      <c r="C3" s="23"/>
      <c r="D3" s="24" t="s">
        <v>279</v>
      </c>
      <c r="E3" s="196"/>
      <c r="F3" s="202"/>
      <c r="G3" s="197"/>
      <c r="H3" s="198"/>
      <c r="I3" s="197"/>
      <c r="J3" s="24" t="s">
        <v>280</v>
      </c>
      <c r="K3" s="199"/>
      <c r="L3" s="16"/>
      <c r="M3" s="16"/>
      <c r="N3" s="16"/>
      <c r="O3" s="16"/>
      <c r="P3" s="16"/>
      <c r="Q3" s="16"/>
      <c r="R3" s="16"/>
      <c r="S3" s="1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7" customFormat="1" ht="30" customHeight="1">
      <c r="A4" s="10"/>
      <c r="B4" s="29" t="s">
        <v>8</v>
      </c>
      <c r="C4" s="30"/>
      <c r="D4" s="187" t="s">
        <v>271</v>
      </c>
      <c r="E4" s="200"/>
      <c r="F4" s="187" t="s">
        <v>281</v>
      </c>
      <c r="G4" s="200"/>
      <c r="H4" s="187" t="s">
        <v>282</v>
      </c>
      <c r="I4" s="200"/>
      <c r="J4" s="31" t="s">
        <v>283</v>
      </c>
      <c r="K4" s="203"/>
      <c r="L4" s="34"/>
      <c r="M4" s="34"/>
      <c r="N4" s="34"/>
      <c r="O4" s="34"/>
      <c r="P4" s="34"/>
      <c r="Q4" s="34"/>
      <c r="R4" s="34"/>
      <c r="S4" s="34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38" t="s">
        <v>197</v>
      </c>
      <c r="E5" s="39" t="s">
        <v>14</v>
      </c>
      <c r="F5" s="40" t="s">
        <v>284</v>
      </c>
      <c r="G5" s="39" t="s">
        <v>285</v>
      </c>
      <c r="H5" s="38" t="s">
        <v>197</v>
      </c>
      <c r="I5" s="39" t="s">
        <v>285</v>
      </c>
      <c r="J5" s="40" t="s">
        <v>15</v>
      </c>
      <c r="K5" s="41" t="s">
        <v>14</v>
      </c>
      <c r="L5" s="42"/>
      <c r="M5" s="42"/>
      <c r="N5" s="42"/>
      <c r="O5" s="42"/>
      <c r="P5" s="42"/>
      <c r="Q5" s="42"/>
      <c r="R5" s="42"/>
      <c r="S5" s="4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16</v>
      </c>
      <c r="C6" s="45" t="s">
        <v>17</v>
      </c>
      <c r="D6" s="46">
        <v>204689</v>
      </c>
      <c r="E6" s="47">
        <f>IF(ISNUMBER(D6),RANK(D6,D$6:D$52),"-")</f>
        <v>37</v>
      </c>
      <c r="F6" s="48">
        <f>IF(D6="X","X",D6/$D$53*1000)</f>
        <v>12.680042114621848</v>
      </c>
      <c r="G6" s="47">
        <f t="shared" ref="G6:G52" si="0">IF(ISNUMBER(F6),RANK(F6,F$6:F$52),"-")</f>
        <v>37</v>
      </c>
      <c r="H6" s="190">
        <v>30.775672831153209</v>
      </c>
      <c r="I6" s="47">
        <f t="shared" ref="I6:I52" si="1">IF(ISNUMBER(H6),RANK(H6,H$6:H$52),"-")</f>
        <v>30</v>
      </c>
      <c r="J6" s="105">
        <v>43.645725954985373</v>
      </c>
      <c r="K6" s="49">
        <f t="shared" ref="K6:K52" si="2">IF(ISNUMBER(J6),RANK(J6,J$6:J$52),"-")</f>
        <v>14</v>
      </c>
    </row>
    <row r="7" spans="1:141" ht="12" customHeight="1">
      <c r="B7" s="44" t="s">
        <v>18</v>
      </c>
      <c r="C7" s="50" t="s">
        <v>19</v>
      </c>
      <c r="D7" s="51">
        <v>297532</v>
      </c>
      <c r="E7" s="47">
        <f t="shared" ref="E7:E52" si="3">IF(ISNUMBER(D7),RANK(D7,D$6:D$52),"-")</f>
        <v>27</v>
      </c>
      <c r="F7" s="48">
        <f t="shared" ref="F7:F53" si="4">IF(D7="X","X",D7/$D$53*1000)</f>
        <v>18.431465738010679</v>
      </c>
      <c r="G7" s="47">
        <f t="shared" si="0"/>
        <v>27</v>
      </c>
      <c r="H7" s="190">
        <v>44.407761194029852</v>
      </c>
      <c r="I7" s="47">
        <f t="shared" si="1"/>
        <v>12</v>
      </c>
      <c r="J7" s="105">
        <v>19.191213045991692</v>
      </c>
      <c r="K7" s="49">
        <f t="shared" si="2"/>
        <v>42</v>
      </c>
    </row>
    <row r="8" spans="1:141" ht="12" customHeight="1">
      <c r="B8" s="44" t="s">
        <v>20</v>
      </c>
      <c r="C8" s="50" t="s">
        <v>21</v>
      </c>
      <c r="D8" s="51">
        <v>192605</v>
      </c>
      <c r="E8" s="47">
        <f t="shared" si="3"/>
        <v>38</v>
      </c>
      <c r="F8" s="48">
        <f t="shared" si="4"/>
        <v>11.931464375158123</v>
      </c>
      <c r="G8" s="47">
        <f t="shared" si="0"/>
        <v>38</v>
      </c>
      <c r="H8" s="190">
        <v>24.012591946141377</v>
      </c>
      <c r="I8" s="47">
        <f t="shared" si="1"/>
        <v>41</v>
      </c>
      <c r="J8" s="105">
        <v>32.411411957114296</v>
      </c>
      <c r="K8" s="49">
        <f t="shared" si="2"/>
        <v>33</v>
      </c>
    </row>
    <row r="9" spans="1:141" ht="12" customHeight="1">
      <c r="B9" s="44" t="s">
        <v>22</v>
      </c>
      <c r="C9" s="50" t="s">
        <v>23</v>
      </c>
      <c r="D9" s="51">
        <v>526887</v>
      </c>
      <c r="E9" s="47">
        <f t="shared" si="3"/>
        <v>4</v>
      </c>
      <c r="F9" s="48">
        <f t="shared" si="4"/>
        <v>32.639513357565683</v>
      </c>
      <c r="G9" s="47">
        <f t="shared" si="0"/>
        <v>4</v>
      </c>
      <c r="H9" s="190">
        <v>36.811779501152799</v>
      </c>
      <c r="I9" s="47">
        <f t="shared" si="1"/>
        <v>17</v>
      </c>
      <c r="J9" s="105">
        <v>57.496009580801953</v>
      </c>
      <c r="K9" s="49">
        <f t="shared" si="2"/>
        <v>2</v>
      </c>
    </row>
    <row r="10" spans="1:141" ht="12" customHeight="1">
      <c r="B10" s="44" t="s">
        <v>24</v>
      </c>
      <c r="C10" s="50" t="s">
        <v>25</v>
      </c>
      <c r="D10" s="51">
        <v>392735</v>
      </c>
      <c r="E10" s="47">
        <f t="shared" si="3"/>
        <v>16</v>
      </c>
      <c r="F10" s="48">
        <f t="shared" si="4"/>
        <v>24.329086271787983</v>
      </c>
      <c r="G10" s="47">
        <f t="shared" si="0"/>
        <v>16</v>
      </c>
      <c r="H10" s="190">
        <v>30.909412875806705</v>
      </c>
      <c r="I10" s="47">
        <f t="shared" si="1"/>
        <v>29</v>
      </c>
      <c r="J10" s="105">
        <v>35.263982074426778</v>
      </c>
      <c r="K10" s="49">
        <f t="shared" si="2"/>
        <v>27</v>
      </c>
    </row>
    <row r="11" spans="1:141" ht="24" customHeight="1">
      <c r="B11" s="44" t="s">
        <v>26</v>
      </c>
      <c r="C11" s="50" t="s">
        <v>27</v>
      </c>
      <c r="D11" s="51">
        <v>471177</v>
      </c>
      <c r="E11" s="47">
        <f t="shared" si="3"/>
        <v>7</v>
      </c>
      <c r="F11" s="48">
        <f t="shared" si="4"/>
        <v>29.188399002590163</v>
      </c>
      <c r="G11" s="47">
        <f t="shared" si="0"/>
        <v>7</v>
      </c>
      <c r="H11" s="190">
        <v>35.70063646006971</v>
      </c>
      <c r="I11" s="47">
        <f t="shared" si="1"/>
        <v>18</v>
      </c>
      <c r="J11" s="105">
        <v>46.164392574340432</v>
      </c>
      <c r="K11" s="49">
        <f t="shared" si="2"/>
        <v>8</v>
      </c>
    </row>
    <row r="12" spans="1:141" ht="12" customHeight="1">
      <c r="B12" s="44" t="s">
        <v>28</v>
      </c>
      <c r="C12" s="50" t="s">
        <v>29</v>
      </c>
      <c r="D12" s="51">
        <v>474721</v>
      </c>
      <c r="E12" s="47">
        <f t="shared" si="3"/>
        <v>6</v>
      </c>
      <c r="F12" s="48">
        <f t="shared" si="4"/>
        <v>29.407942159546423</v>
      </c>
      <c r="G12" s="47">
        <f t="shared" si="0"/>
        <v>6</v>
      </c>
      <c r="H12" s="190">
        <v>34.686614058161624</v>
      </c>
      <c r="I12" s="47">
        <f t="shared" si="1"/>
        <v>21</v>
      </c>
      <c r="J12" s="105">
        <v>27.874477851201025</v>
      </c>
      <c r="K12" s="49">
        <f t="shared" si="2"/>
        <v>37</v>
      </c>
    </row>
    <row r="13" spans="1:141" ht="12" customHeight="1">
      <c r="B13" s="44" t="s">
        <v>30</v>
      </c>
      <c r="C13" s="50" t="s">
        <v>31</v>
      </c>
      <c r="D13" s="51">
        <v>411863</v>
      </c>
      <c r="E13" s="47">
        <f t="shared" si="3"/>
        <v>15</v>
      </c>
      <c r="F13" s="48">
        <f t="shared" si="4"/>
        <v>25.514024620055292</v>
      </c>
      <c r="G13" s="47">
        <f t="shared" si="0"/>
        <v>15</v>
      </c>
      <c r="H13" s="190">
        <v>32.37916666666667</v>
      </c>
      <c r="I13" s="47">
        <f t="shared" si="1"/>
        <v>25</v>
      </c>
      <c r="J13" s="105">
        <v>32.179146949349665</v>
      </c>
      <c r="K13" s="49">
        <f t="shared" si="2"/>
        <v>34</v>
      </c>
    </row>
    <row r="14" spans="1:141" ht="12" customHeight="1">
      <c r="B14" s="44" t="s">
        <v>32</v>
      </c>
      <c r="C14" s="50" t="s">
        <v>33</v>
      </c>
      <c r="D14" s="51">
        <v>241736</v>
      </c>
      <c r="E14" s="47">
        <f t="shared" si="3"/>
        <v>31</v>
      </c>
      <c r="F14" s="48">
        <f t="shared" si="4"/>
        <v>14.975023868504056</v>
      </c>
      <c r="G14" s="47">
        <f t="shared" si="0"/>
        <v>31</v>
      </c>
      <c r="H14" s="190">
        <v>35.460759865043272</v>
      </c>
      <c r="I14" s="47">
        <f t="shared" si="1"/>
        <v>19</v>
      </c>
      <c r="J14" s="105">
        <v>35.605371148691134</v>
      </c>
      <c r="K14" s="49">
        <f t="shared" si="2"/>
        <v>25</v>
      </c>
    </row>
    <row r="15" spans="1:141" ht="12" customHeight="1">
      <c r="B15" s="44" t="s">
        <v>34</v>
      </c>
      <c r="C15" s="50" t="s">
        <v>35</v>
      </c>
      <c r="D15" s="51">
        <v>210889</v>
      </c>
      <c r="E15" s="47">
        <f t="shared" si="3"/>
        <v>35</v>
      </c>
      <c r="F15" s="48">
        <f t="shared" si="4"/>
        <v>13.064118743608532</v>
      </c>
      <c r="G15" s="47">
        <f t="shared" si="0"/>
        <v>35</v>
      </c>
      <c r="H15" s="190">
        <v>28.786377286377288</v>
      </c>
      <c r="I15" s="47">
        <f t="shared" si="1"/>
        <v>33</v>
      </c>
      <c r="J15" s="105">
        <v>38.653983849323573</v>
      </c>
      <c r="K15" s="49">
        <f t="shared" si="2"/>
        <v>23</v>
      </c>
    </row>
    <row r="16" spans="1:141" ht="24" customHeight="1">
      <c r="B16" s="44" t="s">
        <v>36</v>
      </c>
      <c r="C16" s="50" t="s">
        <v>37</v>
      </c>
      <c r="D16" s="51">
        <v>365214</v>
      </c>
      <c r="E16" s="47">
        <f t="shared" si="3"/>
        <v>18</v>
      </c>
      <c r="F16" s="48">
        <f t="shared" si="4"/>
        <v>22.624219673990801</v>
      </c>
      <c r="G16" s="47">
        <f t="shared" si="0"/>
        <v>18</v>
      </c>
      <c r="H16" s="190">
        <v>28.212746234067207</v>
      </c>
      <c r="I16" s="47">
        <f t="shared" si="1"/>
        <v>35</v>
      </c>
      <c r="J16" s="105">
        <v>41.370265104842638</v>
      </c>
      <c r="K16" s="49">
        <f t="shared" si="2"/>
        <v>19</v>
      </c>
    </row>
    <row r="17" spans="2:11" ht="12" customHeight="1">
      <c r="B17" s="44" t="s">
        <v>38</v>
      </c>
      <c r="C17" s="50" t="s">
        <v>39</v>
      </c>
      <c r="D17" s="51">
        <v>214734</v>
      </c>
      <c r="E17" s="47">
        <f t="shared" si="3"/>
        <v>32</v>
      </c>
      <c r="F17" s="48">
        <f t="shared" si="4"/>
        <v>13.302308201423662</v>
      </c>
      <c r="G17" s="47">
        <f t="shared" si="0"/>
        <v>32</v>
      </c>
      <c r="H17" s="190">
        <v>32.669100867183936</v>
      </c>
      <c r="I17" s="47">
        <f t="shared" si="1"/>
        <v>24</v>
      </c>
      <c r="J17" s="105">
        <v>28.583270464854195</v>
      </c>
      <c r="K17" s="49">
        <f t="shared" si="2"/>
        <v>36</v>
      </c>
    </row>
    <row r="18" spans="2:11" ht="12" customHeight="1">
      <c r="B18" s="44" t="s">
        <v>40</v>
      </c>
      <c r="C18" s="50" t="s">
        <v>41</v>
      </c>
      <c r="D18" s="51">
        <v>371063</v>
      </c>
      <c r="E18" s="47">
        <f t="shared" si="3"/>
        <v>17</v>
      </c>
      <c r="F18" s="48">
        <f t="shared" si="4"/>
        <v>22.986552609949371</v>
      </c>
      <c r="G18" s="47">
        <f t="shared" si="0"/>
        <v>17</v>
      </c>
      <c r="H18" s="190">
        <v>38.085086728933597</v>
      </c>
      <c r="I18" s="47">
        <f t="shared" si="1"/>
        <v>15</v>
      </c>
      <c r="J18" s="105">
        <v>33.233170647571974</v>
      </c>
      <c r="K18" s="49">
        <f t="shared" si="2"/>
        <v>32</v>
      </c>
    </row>
    <row r="19" spans="2:11" ht="12" customHeight="1">
      <c r="B19" s="44" t="s">
        <v>42</v>
      </c>
      <c r="C19" s="50" t="s">
        <v>43</v>
      </c>
      <c r="D19" s="51">
        <v>416376</v>
      </c>
      <c r="E19" s="47">
        <f t="shared" si="3"/>
        <v>13</v>
      </c>
      <c r="F19" s="48">
        <f t="shared" si="4"/>
        <v>25.793595237251569</v>
      </c>
      <c r="G19" s="47">
        <f t="shared" si="0"/>
        <v>13</v>
      </c>
      <c r="H19" s="190">
        <v>31.641918078881375</v>
      </c>
      <c r="I19" s="47">
        <f t="shared" si="1"/>
        <v>27</v>
      </c>
      <c r="J19" s="105">
        <v>43.012805733279535</v>
      </c>
      <c r="K19" s="49">
        <f t="shared" si="2"/>
        <v>15</v>
      </c>
    </row>
    <row r="20" spans="2:11" ht="12" customHeight="1">
      <c r="B20" s="44" t="s">
        <v>44</v>
      </c>
      <c r="C20" s="50" t="s">
        <v>45</v>
      </c>
      <c r="D20" s="51">
        <v>359969</v>
      </c>
      <c r="E20" s="47">
        <f t="shared" si="3"/>
        <v>20</v>
      </c>
      <c r="F20" s="48">
        <f t="shared" si="4"/>
        <v>22.299303235436742</v>
      </c>
      <c r="G20" s="47">
        <f t="shared" si="0"/>
        <v>20</v>
      </c>
      <c r="H20" s="190">
        <v>21.717586726998491</v>
      </c>
      <c r="I20" s="47">
        <f t="shared" si="1"/>
        <v>43</v>
      </c>
      <c r="J20" s="105">
        <v>41.60219352221997</v>
      </c>
      <c r="K20" s="49">
        <f t="shared" si="2"/>
        <v>18</v>
      </c>
    </row>
    <row r="21" spans="2:11" ht="24" customHeight="1">
      <c r="B21" s="44" t="s">
        <v>46</v>
      </c>
      <c r="C21" s="50" t="s">
        <v>47</v>
      </c>
      <c r="D21" s="51">
        <v>360237</v>
      </c>
      <c r="E21" s="47">
        <f t="shared" si="3"/>
        <v>19</v>
      </c>
      <c r="F21" s="48">
        <f t="shared" si="4"/>
        <v>22.315905257463907</v>
      </c>
      <c r="G21" s="47">
        <f t="shared" si="0"/>
        <v>19</v>
      </c>
      <c r="H21" s="190">
        <v>36.883075662946659</v>
      </c>
      <c r="I21" s="47">
        <f t="shared" si="1"/>
        <v>16</v>
      </c>
      <c r="J21" s="105">
        <v>45.498380233013265</v>
      </c>
      <c r="K21" s="49">
        <f t="shared" si="2"/>
        <v>10</v>
      </c>
    </row>
    <row r="22" spans="2:11" ht="12" customHeight="1">
      <c r="B22" s="44" t="s">
        <v>48</v>
      </c>
      <c r="C22" s="50" t="s">
        <v>49</v>
      </c>
      <c r="D22" s="51">
        <v>415785</v>
      </c>
      <c r="E22" s="47">
        <f t="shared" si="3"/>
        <v>14</v>
      </c>
      <c r="F22" s="48">
        <f t="shared" si="4"/>
        <v>25.756984061811064</v>
      </c>
      <c r="G22" s="47">
        <f t="shared" si="0"/>
        <v>14</v>
      </c>
      <c r="H22" s="190">
        <v>35.063670096137628</v>
      </c>
      <c r="I22" s="47">
        <f t="shared" si="1"/>
        <v>20</v>
      </c>
      <c r="J22" s="105">
        <v>34.093582019553374</v>
      </c>
      <c r="K22" s="49">
        <f t="shared" si="2"/>
        <v>31</v>
      </c>
    </row>
    <row r="23" spans="2:11" ht="12" customHeight="1">
      <c r="B23" s="44" t="s">
        <v>50</v>
      </c>
      <c r="C23" s="50" t="s">
        <v>51</v>
      </c>
      <c r="D23" s="51">
        <v>339969</v>
      </c>
      <c r="E23" s="47">
        <f t="shared" si="3"/>
        <v>21</v>
      </c>
      <c r="F23" s="48">
        <f t="shared" si="4"/>
        <v>21.060346367737761</v>
      </c>
      <c r="G23" s="47">
        <f t="shared" si="0"/>
        <v>21</v>
      </c>
      <c r="H23" s="190">
        <v>34.164305094965329</v>
      </c>
      <c r="I23" s="47">
        <f t="shared" si="1"/>
        <v>22</v>
      </c>
      <c r="J23" s="105">
        <v>35.547064585300426</v>
      </c>
      <c r="K23" s="49">
        <f t="shared" si="2"/>
        <v>26</v>
      </c>
    </row>
    <row r="24" spans="2:11" ht="12" customHeight="1">
      <c r="B24" s="44" t="s">
        <v>52</v>
      </c>
      <c r="C24" s="50" t="s">
        <v>53</v>
      </c>
      <c r="D24" s="51">
        <v>212780</v>
      </c>
      <c r="E24" s="47">
        <f t="shared" si="3"/>
        <v>33</v>
      </c>
      <c r="F24" s="48">
        <f t="shared" si="4"/>
        <v>13.181262115449471</v>
      </c>
      <c r="G24" s="47">
        <f t="shared" si="0"/>
        <v>33</v>
      </c>
      <c r="H24" s="190">
        <v>31.457717327025428</v>
      </c>
      <c r="I24" s="47">
        <f t="shared" si="1"/>
        <v>28</v>
      </c>
      <c r="J24" s="105">
        <v>31.103017200864741</v>
      </c>
      <c r="K24" s="49">
        <f t="shared" si="2"/>
        <v>35</v>
      </c>
    </row>
    <row r="25" spans="2:11" ht="12" customHeight="1">
      <c r="B25" s="44" t="s">
        <v>54</v>
      </c>
      <c r="C25" s="50" t="s">
        <v>55</v>
      </c>
      <c r="D25" s="51">
        <v>798042</v>
      </c>
      <c r="E25" s="47">
        <f t="shared" si="3"/>
        <v>2</v>
      </c>
      <c r="F25" s="48">
        <f t="shared" si="4"/>
        <v>49.436980830611553</v>
      </c>
      <c r="G25" s="47">
        <f t="shared" si="0"/>
        <v>2</v>
      </c>
      <c r="H25" s="190">
        <v>27.26857103806465</v>
      </c>
      <c r="I25" s="47">
        <f t="shared" si="1"/>
        <v>37</v>
      </c>
      <c r="J25" s="105">
        <v>35.056425601660059</v>
      </c>
      <c r="K25" s="49">
        <f t="shared" si="2"/>
        <v>28</v>
      </c>
    </row>
    <row r="26" spans="2:11" ht="24" customHeight="1">
      <c r="B26" s="44" t="s">
        <v>56</v>
      </c>
      <c r="C26" s="50" t="s">
        <v>57</v>
      </c>
      <c r="D26" s="51">
        <v>148932</v>
      </c>
      <c r="E26" s="47">
        <f t="shared" si="3"/>
        <v>41</v>
      </c>
      <c r="F26" s="48">
        <f t="shared" si="4"/>
        <v>9.2260162110072397</v>
      </c>
      <c r="G26" s="47">
        <f t="shared" si="0"/>
        <v>41</v>
      </c>
      <c r="H26" s="190">
        <v>27.177372262773723</v>
      </c>
      <c r="I26" s="47">
        <f t="shared" si="1"/>
        <v>38</v>
      </c>
      <c r="J26" s="105">
        <v>42.458974565573548</v>
      </c>
      <c r="K26" s="49">
        <f t="shared" si="2"/>
        <v>17</v>
      </c>
    </row>
    <row r="27" spans="2:11" ht="12" customHeight="1">
      <c r="B27" s="44" t="s">
        <v>58</v>
      </c>
      <c r="C27" s="50" t="s">
        <v>59</v>
      </c>
      <c r="D27" s="51">
        <v>324078</v>
      </c>
      <c r="E27" s="47">
        <f t="shared" si="3"/>
        <v>22</v>
      </c>
      <c r="F27" s="48">
        <f t="shared" si="4"/>
        <v>20.075933188507538</v>
      </c>
      <c r="G27" s="47">
        <f t="shared" si="0"/>
        <v>22</v>
      </c>
      <c r="H27" s="190">
        <v>25.901374680306905</v>
      </c>
      <c r="I27" s="47">
        <f t="shared" si="1"/>
        <v>39</v>
      </c>
      <c r="J27" s="105">
        <v>40.965755157708941</v>
      </c>
      <c r="K27" s="49">
        <f t="shared" si="2"/>
        <v>20</v>
      </c>
    </row>
    <row r="28" spans="2:11" ht="12" customHeight="1">
      <c r="B28" s="44" t="s">
        <v>60</v>
      </c>
      <c r="C28" s="50" t="s">
        <v>61</v>
      </c>
      <c r="D28" s="51">
        <v>476328</v>
      </c>
      <c r="E28" s="47">
        <f t="shared" si="3"/>
        <v>5</v>
      </c>
      <c r="F28" s="48">
        <f t="shared" si="4"/>
        <v>29.507492343866037</v>
      </c>
      <c r="G28" s="47">
        <f t="shared" si="0"/>
        <v>5</v>
      </c>
      <c r="H28" s="190">
        <v>56.230433242828475</v>
      </c>
      <c r="I28" s="47">
        <f t="shared" si="1"/>
        <v>5</v>
      </c>
      <c r="J28" s="105">
        <v>24.050654171075394</v>
      </c>
      <c r="K28" s="49">
        <f t="shared" si="2"/>
        <v>39</v>
      </c>
    </row>
    <row r="29" spans="2:11" ht="12" customHeight="1">
      <c r="B29" s="44" t="s">
        <v>62</v>
      </c>
      <c r="C29" s="50" t="s">
        <v>63</v>
      </c>
      <c r="D29" s="51">
        <v>2107103</v>
      </c>
      <c r="E29" s="47">
        <f t="shared" si="3"/>
        <v>1</v>
      </c>
      <c r="F29" s="48">
        <f t="shared" si="4"/>
        <v>130.53048663995642</v>
      </c>
      <c r="G29" s="47">
        <f t="shared" si="0"/>
        <v>1</v>
      </c>
      <c r="H29" s="190">
        <v>107.4394758311238</v>
      </c>
      <c r="I29" s="47">
        <f t="shared" si="1"/>
        <v>2</v>
      </c>
      <c r="J29" s="105">
        <v>42.69720084874826</v>
      </c>
      <c r="K29" s="49">
        <f t="shared" si="2"/>
        <v>16</v>
      </c>
    </row>
    <row r="30" spans="2:11" ht="12" customHeight="1">
      <c r="B30" s="44" t="s">
        <v>64</v>
      </c>
      <c r="C30" s="50" t="s">
        <v>65</v>
      </c>
      <c r="D30" s="51">
        <v>435269</v>
      </c>
      <c r="E30" s="47">
        <f t="shared" si="3"/>
        <v>12</v>
      </c>
      <c r="F30" s="48">
        <f t="shared" si="4"/>
        <v>26.963975842323411</v>
      </c>
      <c r="G30" s="47">
        <f t="shared" si="0"/>
        <v>12</v>
      </c>
      <c r="H30" s="190">
        <v>31.778418631817186</v>
      </c>
      <c r="I30" s="47">
        <f t="shared" si="1"/>
        <v>26</v>
      </c>
      <c r="J30" s="105">
        <v>34.464894122944663</v>
      </c>
      <c r="K30" s="49">
        <f t="shared" si="2"/>
        <v>29</v>
      </c>
    </row>
    <row r="31" spans="2:11" ht="24" customHeight="1">
      <c r="B31" s="44" t="s">
        <v>66</v>
      </c>
      <c r="C31" s="50" t="s">
        <v>67</v>
      </c>
      <c r="D31" s="51">
        <v>453946</v>
      </c>
      <c r="E31" s="47">
        <f t="shared" si="3"/>
        <v>9</v>
      </c>
      <c r="F31" s="48">
        <f t="shared" si="4"/>
        <v>28.120975713224105</v>
      </c>
      <c r="G31" s="47">
        <f t="shared" si="0"/>
        <v>9</v>
      </c>
      <c r="H31" s="190">
        <v>49.363418877772943</v>
      </c>
      <c r="I31" s="47">
        <f t="shared" si="1"/>
        <v>9</v>
      </c>
      <c r="J31" s="105">
        <v>53.956417723694003</v>
      </c>
      <c r="K31" s="49">
        <f t="shared" si="2"/>
        <v>4</v>
      </c>
    </row>
    <row r="32" spans="2:11" ht="12" customHeight="1">
      <c r="B32" s="44" t="s">
        <v>68</v>
      </c>
      <c r="C32" s="50" t="s">
        <v>69</v>
      </c>
      <c r="D32" s="51">
        <v>470498</v>
      </c>
      <c r="E32" s="47">
        <f t="shared" si="3"/>
        <v>8</v>
      </c>
      <c r="F32" s="48">
        <f t="shared" si="4"/>
        <v>29.146336416931781</v>
      </c>
      <c r="G32" s="47">
        <f t="shared" si="0"/>
        <v>8</v>
      </c>
      <c r="H32" s="190">
        <v>59.271604938271608</v>
      </c>
      <c r="I32" s="47">
        <f t="shared" si="1"/>
        <v>4</v>
      </c>
      <c r="J32" s="105">
        <v>14.774132939991244</v>
      </c>
      <c r="K32" s="49">
        <f t="shared" si="2"/>
        <v>44</v>
      </c>
    </row>
    <row r="33" spans="2:11" ht="12" customHeight="1">
      <c r="B33" s="44" t="s">
        <v>70</v>
      </c>
      <c r="C33" s="50" t="s">
        <v>71</v>
      </c>
      <c r="D33" s="51">
        <v>552227</v>
      </c>
      <c r="E33" s="47">
        <f t="shared" si="3"/>
        <v>3</v>
      </c>
      <c r="F33" s="48">
        <f t="shared" si="4"/>
        <v>34.209271708940285</v>
      </c>
      <c r="G33" s="47">
        <f t="shared" si="0"/>
        <v>3</v>
      </c>
      <c r="H33" s="190">
        <v>46.577850877192979</v>
      </c>
      <c r="I33" s="47">
        <f t="shared" si="1"/>
        <v>11</v>
      </c>
      <c r="J33" s="105">
        <v>21.928844478810344</v>
      </c>
      <c r="K33" s="49">
        <f t="shared" si="2"/>
        <v>40</v>
      </c>
    </row>
    <row r="34" spans="2:11" ht="12" customHeight="1">
      <c r="B34" s="44" t="s">
        <v>72</v>
      </c>
      <c r="C34" s="50" t="s">
        <v>73</v>
      </c>
      <c r="D34" s="51">
        <v>297193</v>
      </c>
      <c r="E34" s="47">
        <f t="shared" si="3"/>
        <v>28</v>
      </c>
      <c r="F34" s="48">
        <f t="shared" si="4"/>
        <v>18.410465419103179</v>
      </c>
      <c r="G34" s="47">
        <f t="shared" si="0"/>
        <v>28</v>
      </c>
      <c r="H34" s="190">
        <v>229.31558641975309</v>
      </c>
      <c r="I34" s="47">
        <f t="shared" si="1"/>
        <v>1</v>
      </c>
      <c r="J34" s="105">
        <v>11.578334617571747</v>
      </c>
      <c r="K34" s="49">
        <f t="shared" si="2"/>
        <v>45</v>
      </c>
    </row>
    <row r="35" spans="2:11" ht="12" customHeight="1">
      <c r="B35" s="44" t="s">
        <v>74</v>
      </c>
      <c r="C35" s="50" t="s">
        <v>75</v>
      </c>
      <c r="D35" s="51" t="s">
        <v>286</v>
      </c>
      <c r="E35" s="47" t="str">
        <f t="shared" si="3"/>
        <v>-</v>
      </c>
      <c r="F35" s="48" t="str">
        <f t="shared" si="4"/>
        <v>X</v>
      </c>
      <c r="G35" s="47" t="str">
        <f t="shared" si="0"/>
        <v>-</v>
      </c>
      <c r="H35" s="190" t="s">
        <v>286</v>
      </c>
      <c r="I35" s="47" t="str">
        <f t="shared" si="1"/>
        <v>-</v>
      </c>
      <c r="J35" s="105" t="s">
        <v>286</v>
      </c>
      <c r="K35" s="49" t="str">
        <f t="shared" si="2"/>
        <v>-</v>
      </c>
    </row>
    <row r="36" spans="2:11" ht="24" customHeight="1">
      <c r="B36" s="44" t="s">
        <v>76</v>
      </c>
      <c r="C36" s="50" t="s">
        <v>77</v>
      </c>
      <c r="D36" s="51">
        <v>165255</v>
      </c>
      <c r="E36" s="47">
        <f t="shared" si="3"/>
        <v>40</v>
      </c>
      <c r="F36" s="48">
        <f t="shared" si="4"/>
        <v>10.237190858579766</v>
      </c>
      <c r="G36" s="47">
        <f t="shared" si="0"/>
        <v>40</v>
      </c>
      <c r="H36" s="190">
        <v>30.444915254237287</v>
      </c>
      <c r="I36" s="47">
        <f t="shared" si="1"/>
        <v>31</v>
      </c>
      <c r="J36" s="105">
        <v>25.555656409790927</v>
      </c>
      <c r="K36" s="49">
        <f t="shared" si="2"/>
        <v>38</v>
      </c>
    </row>
    <row r="37" spans="2:11" ht="12" customHeight="1">
      <c r="B37" s="44" t="s">
        <v>78</v>
      </c>
      <c r="C37" s="50" t="s">
        <v>79</v>
      </c>
      <c r="D37" s="51">
        <v>251400</v>
      </c>
      <c r="E37" s="47">
        <f t="shared" si="3"/>
        <v>30</v>
      </c>
      <c r="F37" s="48">
        <f t="shared" si="4"/>
        <v>15.573687826976204</v>
      </c>
      <c r="G37" s="47">
        <f t="shared" si="0"/>
        <v>30</v>
      </c>
      <c r="H37" s="190">
        <v>39.262845541152586</v>
      </c>
      <c r="I37" s="47">
        <f t="shared" si="1"/>
        <v>14</v>
      </c>
      <c r="J37" s="105">
        <v>43.64996022275259</v>
      </c>
      <c r="K37" s="49">
        <f t="shared" si="2"/>
        <v>13</v>
      </c>
    </row>
    <row r="38" spans="2:11" ht="12" customHeight="1">
      <c r="B38" s="44" t="s">
        <v>80</v>
      </c>
      <c r="C38" s="50" t="s">
        <v>81</v>
      </c>
      <c r="D38" s="51">
        <v>441540</v>
      </c>
      <c r="E38" s="47">
        <f t="shared" si="3"/>
        <v>11</v>
      </c>
      <c r="F38" s="48">
        <f t="shared" si="4"/>
        <v>27.35245076819043</v>
      </c>
      <c r="G38" s="47">
        <f t="shared" si="0"/>
        <v>11</v>
      </c>
      <c r="H38" s="190">
        <v>54.136831780284453</v>
      </c>
      <c r="I38" s="47">
        <f t="shared" si="1"/>
        <v>6</v>
      </c>
      <c r="J38" s="105">
        <v>20.509127145898447</v>
      </c>
      <c r="K38" s="49">
        <f t="shared" si="2"/>
        <v>41</v>
      </c>
    </row>
    <row r="39" spans="2:11" ht="12" customHeight="1">
      <c r="B39" s="44" t="s">
        <v>82</v>
      </c>
      <c r="C39" s="50" t="s">
        <v>83</v>
      </c>
      <c r="D39" s="51">
        <v>315453</v>
      </c>
      <c r="E39" s="47">
        <f t="shared" si="3"/>
        <v>24</v>
      </c>
      <c r="F39" s="48">
        <f t="shared" si="4"/>
        <v>19.541633039312348</v>
      </c>
      <c r="G39" s="47">
        <f t="shared" si="0"/>
        <v>24</v>
      </c>
      <c r="H39" s="190">
        <v>51.077234455958546</v>
      </c>
      <c r="I39" s="47">
        <f t="shared" si="1"/>
        <v>8</v>
      </c>
      <c r="J39" s="105">
        <v>46.444953764903168</v>
      </c>
      <c r="K39" s="49">
        <f t="shared" si="2"/>
        <v>7</v>
      </c>
    </row>
    <row r="40" spans="2:11" ht="12" customHeight="1">
      <c r="B40" s="44" t="s">
        <v>84</v>
      </c>
      <c r="C40" s="50" t="s">
        <v>85</v>
      </c>
      <c r="D40" s="51">
        <v>68974</v>
      </c>
      <c r="E40" s="47">
        <f t="shared" si="3"/>
        <v>42</v>
      </c>
      <c r="F40" s="48">
        <f t="shared" si="4"/>
        <v>4.2727905496334797</v>
      </c>
      <c r="G40" s="47">
        <f t="shared" si="0"/>
        <v>42</v>
      </c>
      <c r="H40" s="190">
        <v>30.43865842894969</v>
      </c>
      <c r="I40" s="47">
        <f t="shared" si="1"/>
        <v>32</v>
      </c>
      <c r="J40" s="105">
        <v>45.588192652303768</v>
      </c>
      <c r="K40" s="49">
        <f t="shared" si="2"/>
        <v>9</v>
      </c>
    </row>
    <row r="41" spans="2:11" ht="24" customHeight="1">
      <c r="B41" s="44" t="s">
        <v>86</v>
      </c>
      <c r="C41" s="50" t="s">
        <v>87</v>
      </c>
      <c r="D41" s="51">
        <v>441883</v>
      </c>
      <c r="E41" s="47">
        <f t="shared" si="3"/>
        <v>10</v>
      </c>
      <c r="F41" s="48">
        <f t="shared" si="4"/>
        <v>27.373698878471465</v>
      </c>
      <c r="G41" s="47">
        <f t="shared" si="0"/>
        <v>10</v>
      </c>
      <c r="H41" s="190">
        <v>48.751434245366283</v>
      </c>
      <c r="I41" s="47">
        <f t="shared" si="1"/>
        <v>10</v>
      </c>
      <c r="J41" s="105">
        <v>40.707834426760023</v>
      </c>
      <c r="K41" s="49">
        <f t="shared" si="2"/>
        <v>21</v>
      </c>
    </row>
    <row r="42" spans="2:11" ht="12" customHeight="1">
      <c r="B42" s="44" t="s">
        <v>88</v>
      </c>
      <c r="C42" s="50" t="s">
        <v>89</v>
      </c>
      <c r="D42" s="51">
        <v>45415</v>
      </c>
      <c r="E42" s="47">
        <f t="shared" si="3"/>
        <v>43</v>
      </c>
      <c r="F42" s="48">
        <f t="shared" si="4"/>
        <v>2.8133613073274635</v>
      </c>
      <c r="G42" s="47">
        <f t="shared" si="0"/>
        <v>43</v>
      </c>
      <c r="H42" s="190">
        <v>17.671206225680933</v>
      </c>
      <c r="I42" s="47">
        <f t="shared" si="1"/>
        <v>45</v>
      </c>
      <c r="J42" s="105">
        <v>39.700539469338324</v>
      </c>
      <c r="K42" s="49">
        <f t="shared" si="2"/>
        <v>22</v>
      </c>
    </row>
    <row r="43" spans="2:11" ht="12" customHeight="1">
      <c r="B43" s="44" t="s">
        <v>90</v>
      </c>
      <c r="C43" s="50" t="s">
        <v>91</v>
      </c>
      <c r="D43" s="51">
        <v>42087</v>
      </c>
      <c r="E43" s="47">
        <f t="shared" si="3"/>
        <v>44</v>
      </c>
      <c r="F43" s="48">
        <f t="shared" si="4"/>
        <v>2.6071988845423526</v>
      </c>
      <c r="G43" s="47">
        <f t="shared" si="0"/>
        <v>44</v>
      </c>
      <c r="H43" s="190">
        <v>17.676186476270473</v>
      </c>
      <c r="I43" s="47">
        <f t="shared" si="1"/>
        <v>44</v>
      </c>
      <c r="J43" s="105">
        <v>51.051393541948819</v>
      </c>
      <c r="K43" s="49">
        <f t="shared" si="2"/>
        <v>5</v>
      </c>
    </row>
    <row r="44" spans="2:11" ht="12" customHeight="1">
      <c r="B44" s="44" t="s">
        <v>92</v>
      </c>
      <c r="C44" s="50" t="s">
        <v>93</v>
      </c>
      <c r="D44" s="51">
        <v>16795</v>
      </c>
      <c r="E44" s="47">
        <f t="shared" si="3"/>
        <v>45</v>
      </c>
      <c r="F44" s="48">
        <f t="shared" si="4"/>
        <v>1.0404140296502202</v>
      </c>
      <c r="G44" s="47">
        <f t="shared" si="0"/>
        <v>45</v>
      </c>
      <c r="H44" s="190">
        <v>21.982984293193716</v>
      </c>
      <c r="I44" s="47">
        <f t="shared" si="1"/>
        <v>42</v>
      </c>
      <c r="J44" s="105">
        <v>16.004763322417386</v>
      </c>
      <c r="K44" s="49">
        <f t="shared" si="2"/>
        <v>43</v>
      </c>
    </row>
    <row r="45" spans="2:11" ht="12" customHeight="1">
      <c r="B45" s="44" t="s">
        <v>94</v>
      </c>
      <c r="C45" s="50" t="s">
        <v>95</v>
      </c>
      <c r="D45" s="51">
        <v>211391</v>
      </c>
      <c r="E45" s="47">
        <f t="shared" si="3"/>
        <v>34</v>
      </c>
      <c r="F45" s="48">
        <f t="shared" si="4"/>
        <v>13.095216560987776</v>
      </c>
      <c r="G45" s="47">
        <f t="shared" si="0"/>
        <v>34</v>
      </c>
      <c r="H45" s="190">
        <v>28.748946008431933</v>
      </c>
      <c r="I45" s="47">
        <f t="shared" si="1"/>
        <v>34</v>
      </c>
      <c r="J45" s="105">
        <v>34.257844468307539</v>
      </c>
      <c r="K45" s="49">
        <f t="shared" si="2"/>
        <v>30</v>
      </c>
    </row>
    <row r="46" spans="2:11" ht="24" customHeight="1">
      <c r="B46" s="44" t="s">
        <v>96</v>
      </c>
      <c r="C46" s="50" t="s">
        <v>97</v>
      </c>
      <c r="D46" s="51">
        <v>204890</v>
      </c>
      <c r="E46" s="47">
        <f t="shared" si="3"/>
        <v>36</v>
      </c>
      <c r="F46" s="48">
        <f t="shared" si="4"/>
        <v>12.69249363114222</v>
      </c>
      <c r="G46" s="47">
        <f t="shared" si="0"/>
        <v>36</v>
      </c>
      <c r="H46" s="190">
        <v>52.281194182189331</v>
      </c>
      <c r="I46" s="47">
        <f t="shared" si="1"/>
        <v>7</v>
      </c>
      <c r="J46" s="105">
        <v>45.075894382351507</v>
      </c>
      <c r="K46" s="49">
        <f t="shared" si="2"/>
        <v>11</v>
      </c>
    </row>
    <row r="47" spans="2:11" ht="12" customHeight="1">
      <c r="B47" s="44" t="s">
        <v>98</v>
      </c>
      <c r="C47" s="50" t="s">
        <v>99</v>
      </c>
      <c r="D47" s="51">
        <v>308707</v>
      </c>
      <c r="E47" s="47">
        <f t="shared" si="3"/>
        <v>25</v>
      </c>
      <c r="F47" s="48">
        <f t="shared" si="4"/>
        <v>19.12373288783748</v>
      </c>
      <c r="G47" s="47">
        <f t="shared" si="0"/>
        <v>25</v>
      </c>
      <c r="H47" s="190">
        <v>67.095631384481635</v>
      </c>
      <c r="I47" s="47">
        <f t="shared" si="1"/>
        <v>3</v>
      </c>
      <c r="J47" s="105">
        <v>58.922862131406148</v>
      </c>
      <c r="K47" s="49">
        <f t="shared" si="2"/>
        <v>1</v>
      </c>
    </row>
    <row r="48" spans="2:11" ht="12" customHeight="1">
      <c r="B48" s="52" t="s">
        <v>100</v>
      </c>
      <c r="C48" s="53" t="s">
        <v>101</v>
      </c>
      <c r="D48" s="54">
        <v>316927</v>
      </c>
      <c r="E48" s="55">
        <f t="shared" si="3"/>
        <v>23</v>
      </c>
      <c r="F48" s="56">
        <f t="shared" si="4"/>
        <v>19.632944160461765</v>
      </c>
      <c r="G48" s="55">
        <f t="shared" si="0"/>
        <v>23</v>
      </c>
      <c r="H48" s="160">
        <v>27.737353404516018</v>
      </c>
      <c r="I48" s="55">
        <f t="shared" si="1"/>
        <v>36</v>
      </c>
      <c r="J48" s="108">
        <v>43.909480732155984</v>
      </c>
      <c r="K48" s="57">
        <f t="shared" si="2"/>
        <v>12</v>
      </c>
    </row>
    <row r="49" spans="1:19" ht="12" customHeight="1">
      <c r="B49" s="44" t="s">
        <v>102</v>
      </c>
      <c r="C49" s="50" t="s">
        <v>103</v>
      </c>
      <c r="D49" s="51">
        <v>260939</v>
      </c>
      <c r="E49" s="47">
        <f t="shared" si="3"/>
        <v>29</v>
      </c>
      <c r="F49" s="48">
        <f t="shared" si="4"/>
        <v>16.164608305025233</v>
      </c>
      <c r="G49" s="47">
        <f t="shared" si="0"/>
        <v>29</v>
      </c>
      <c r="H49" s="190">
        <v>41.445203303684877</v>
      </c>
      <c r="I49" s="47">
        <f t="shared" si="1"/>
        <v>13</v>
      </c>
      <c r="J49" s="105">
        <v>37.797722839437569</v>
      </c>
      <c r="K49" s="49">
        <f t="shared" si="2"/>
        <v>24</v>
      </c>
    </row>
    <row r="50" spans="1:19" ht="12" customHeight="1">
      <c r="B50" s="44" t="s">
        <v>104</v>
      </c>
      <c r="C50" s="50" t="s">
        <v>105</v>
      </c>
      <c r="D50" s="51">
        <v>184092</v>
      </c>
      <c r="E50" s="47">
        <f t="shared" si="3"/>
        <v>39</v>
      </c>
      <c r="F50" s="48">
        <f t="shared" si="4"/>
        <v>11.404102384422051</v>
      </c>
      <c r="G50" s="47">
        <f t="shared" si="0"/>
        <v>39</v>
      </c>
      <c r="H50" s="190">
        <v>32.785752448797865</v>
      </c>
      <c r="I50" s="47">
        <f t="shared" si="1"/>
        <v>23</v>
      </c>
      <c r="J50" s="105">
        <v>47.708211111835382</v>
      </c>
      <c r="K50" s="49">
        <f t="shared" si="2"/>
        <v>6</v>
      </c>
    </row>
    <row r="51" spans="1:19" ht="24" customHeight="1">
      <c r="B51" s="44" t="s">
        <v>106</v>
      </c>
      <c r="C51" s="50" t="s">
        <v>107</v>
      </c>
      <c r="D51" s="51">
        <v>304134</v>
      </c>
      <c r="E51" s="47">
        <f t="shared" si="3"/>
        <v>26</v>
      </c>
      <c r="F51" s="48">
        <f t="shared" si="4"/>
        <v>18.84044540003811</v>
      </c>
      <c r="G51" s="47">
        <f t="shared" si="0"/>
        <v>26</v>
      </c>
      <c r="H51" s="190">
        <v>25.296015969391998</v>
      </c>
      <c r="I51" s="47">
        <f t="shared" si="1"/>
        <v>40</v>
      </c>
      <c r="J51" s="105">
        <v>56.905508756008857</v>
      </c>
      <c r="K51" s="49">
        <f t="shared" si="2"/>
        <v>3</v>
      </c>
    </row>
    <row r="52" spans="1:19" ht="12" customHeight="1">
      <c r="B52" s="44" t="s">
        <v>108</v>
      </c>
      <c r="C52" s="50" t="s">
        <v>109</v>
      </c>
      <c r="D52" s="51" t="s">
        <v>286</v>
      </c>
      <c r="E52" s="47" t="str">
        <f t="shared" si="3"/>
        <v>-</v>
      </c>
      <c r="F52" s="48" t="str">
        <f t="shared" si="4"/>
        <v>X</v>
      </c>
      <c r="G52" s="47" t="str">
        <f t="shared" si="0"/>
        <v>-</v>
      </c>
      <c r="H52" s="190" t="s">
        <v>327</v>
      </c>
      <c r="I52" s="47" t="str">
        <f t="shared" si="1"/>
        <v>-</v>
      </c>
      <c r="J52" s="105" t="s">
        <v>327</v>
      </c>
      <c r="K52" s="49" t="str">
        <f t="shared" si="2"/>
        <v>-</v>
      </c>
    </row>
    <row r="53" spans="1:19" ht="24" customHeight="1" thickBot="1">
      <c r="B53" s="58" t="s">
        <v>110</v>
      </c>
      <c r="C53" s="59" t="s">
        <v>144</v>
      </c>
      <c r="D53" s="60">
        <v>16142612</v>
      </c>
      <c r="E53" s="61"/>
      <c r="F53" s="62">
        <f t="shared" si="4"/>
        <v>1000</v>
      </c>
      <c r="G53" s="61"/>
      <c r="H53" s="191">
        <v>38.977411729481616</v>
      </c>
      <c r="I53" s="61"/>
      <c r="J53" s="111">
        <v>37.561734123325266</v>
      </c>
      <c r="K53" s="63"/>
    </row>
    <row r="54" spans="1:19" s="5" customFormat="1" ht="12.75" customHeight="1" thickTop="1">
      <c r="A54" s="64"/>
      <c r="B54" s="65"/>
      <c r="C54" s="65"/>
      <c r="D54" s="69"/>
      <c r="E54" s="70"/>
      <c r="F54" s="71"/>
      <c r="G54" s="70"/>
      <c r="H54" s="157"/>
      <c r="I54" s="70"/>
      <c r="J54" s="71"/>
      <c r="K54" s="70"/>
      <c r="L54" s="67"/>
      <c r="M54" s="67"/>
      <c r="N54" s="67"/>
      <c r="O54" s="67"/>
      <c r="P54" s="67"/>
      <c r="Q54" s="67"/>
      <c r="R54" s="67"/>
      <c r="S54" s="67"/>
    </row>
    <row r="55" spans="1:19" s="5" customFormat="1" ht="12.75" customHeight="1">
      <c r="A55" s="64"/>
      <c r="B55" s="65"/>
      <c r="C55" s="65"/>
      <c r="D55" s="69"/>
      <c r="E55" s="70"/>
      <c r="F55" s="71"/>
      <c r="G55" s="70"/>
      <c r="H55" s="157"/>
      <c r="I55" s="70"/>
      <c r="J55" s="71"/>
      <c r="K55" s="70"/>
      <c r="L55" s="67"/>
      <c r="M55" s="67"/>
      <c r="N55" s="67"/>
      <c r="O55" s="67"/>
      <c r="P55" s="67"/>
      <c r="Q55" s="67"/>
      <c r="R55" s="67"/>
      <c r="S55" s="67"/>
    </row>
    <row r="56" spans="1:19" s="5" customFormat="1" ht="12.75" customHeight="1">
      <c r="A56" s="64"/>
      <c r="B56" s="65"/>
      <c r="C56" s="65"/>
      <c r="D56" s="69"/>
      <c r="E56" s="70"/>
      <c r="F56" s="71"/>
      <c r="G56" s="70"/>
      <c r="H56" s="157"/>
      <c r="I56" s="70"/>
      <c r="J56" s="71"/>
      <c r="K56" s="70"/>
      <c r="L56" s="67"/>
      <c r="M56" s="67"/>
      <c r="N56" s="67"/>
      <c r="O56" s="67"/>
      <c r="P56" s="67"/>
      <c r="Q56" s="67"/>
      <c r="R56" s="67"/>
      <c r="S56" s="67"/>
    </row>
    <row r="57" spans="1:19" ht="12.75" customHeight="1" thickBot="1">
      <c r="B57" s="72"/>
      <c r="C57" s="72"/>
      <c r="D57" s="74"/>
      <c r="E57" s="74"/>
      <c r="F57" s="75"/>
      <c r="G57" s="74"/>
      <c r="H57" s="74"/>
      <c r="I57" s="74"/>
      <c r="J57" s="76"/>
      <c r="K57" s="74"/>
    </row>
    <row r="58" spans="1:19" ht="39.950000000000003" customHeight="1">
      <c r="B58" s="77" t="s">
        <v>114</v>
      </c>
      <c r="C58" s="78"/>
      <c r="D58" s="163" t="s">
        <v>287</v>
      </c>
      <c r="E58" s="164"/>
      <c r="F58" s="163" t="s">
        <v>288</v>
      </c>
      <c r="G58" s="165"/>
      <c r="H58" s="163" t="s">
        <v>289</v>
      </c>
      <c r="I58" s="165"/>
      <c r="J58" s="163" t="s">
        <v>288</v>
      </c>
      <c r="K58" s="166"/>
    </row>
    <row r="59" spans="1:19" ht="24.95" customHeight="1">
      <c r="B59" s="82"/>
      <c r="C59" s="83"/>
      <c r="D59" s="167" t="s">
        <v>276</v>
      </c>
      <c r="E59" s="168"/>
      <c r="F59" s="167" t="s">
        <v>276</v>
      </c>
      <c r="G59" s="168"/>
      <c r="H59" s="167" t="s">
        <v>276</v>
      </c>
      <c r="I59" s="168"/>
      <c r="J59" s="167" t="s">
        <v>276</v>
      </c>
      <c r="K59" s="169"/>
    </row>
    <row r="60" spans="1:19" ht="15" customHeight="1">
      <c r="B60" s="87" t="s">
        <v>117</v>
      </c>
      <c r="C60" s="88"/>
      <c r="D60" s="178">
        <v>43617</v>
      </c>
      <c r="E60" s="179"/>
      <c r="F60" s="178">
        <v>43617</v>
      </c>
      <c r="G60" s="180"/>
      <c r="H60" s="178">
        <v>43617</v>
      </c>
      <c r="I60" s="180"/>
      <c r="J60" s="178">
        <v>43617</v>
      </c>
      <c r="K60" s="181"/>
    </row>
    <row r="61" spans="1:19" ht="15" customHeight="1" thickBot="1">
      <c r="B61" s="93" t="s">
        <v>119</v>
      </c>
      <c r="C61" s="94"/>
      <c r="D61" s="170" t="s">
        <v>277</v>
      </c>
      <c r="E61" s="171"/>
      <c r="F61" s="170" t="s">
        <v>277</v>
      </c>
      <c r="G61" s="171"/>
      <c r="H61" s="170" t="s">
        <v>277</v>
      </c>
      <c r="I61" s="171"/>
      <c r="J61" s="170" t="s">
        <v>277</v>
      </c>
      <c r="K61" s="17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33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8" customWidth="1"/>
    <col min="4" max="4" width="11.625" style="3" customWidth="1"/>
    <col min="5" max="5" width="4.625" style="3" customWidth="1"/>
    <col min="6" max="6" width="11.625" style="99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2" width="9" style="3"/>
    <col min="23" max="23" width="11.75" style="3" customWidth="1"/>
    <col min="24" max="16384" width="9" style="3"/>
  </cols>
  <sheetData>
    <row r="1" spans="1:141" s="17" customFormat="1" ht="15.75" customHeight="1">
      <c r="A1" s="10"/>
      <c r="B1" s="12" t="s">
        <v>290</v>
      </c>
      <c r="C1" s="12"/>
      <c r="D1" s="11"/>
      <c r="E1" s="12"/>
      <c r="F1" s="11"/>
      <c r="G1" s="11"/>
      <c r="H1" s="11"/>
      <c r="I1" s="11"/>
      <c r="J1" s="13"/>
      <c r="K1" s="13"/>
      <c r="L1" s="14"/>
      <c r="M1" s="15" t="s">
        <v>4</v>
      </c>
      <c r="N1" s="15"/>
      <c r="O1" s="15"/>
      <c r="P1" s="16"/>
      <c r="Q1" s="16"/>
      <c r="R1" s="16"/>
      <c r="S1" s="1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8"/>
      <c r="C2" s="18"/>
      <c r="D2" s="19"/>
      <c r="E2" s="19"/>
      <c r="F2" s="20"/>
      <c r="G2" s="20"/>
      <c r="H2" s="19"/>
      <c r="I2" s="19"/>
      <c r="J2" s="21"/>
      <c r="K2" s="21"/>
    </row>
    <row r="3" spans="1:141" s="17" customFormat="1" ht="27" customHeight="1" thickTop="1">
      <c r="A3" s="10"/>
      <c r="B3" s="22" t="s">
        <v>5</v>
      </c>
      <c r="C3" s="23"/>
      <c r="D3" s="24" t="s">
        <v>279</v>
      </c>
      <c r="E3" s="120"/>
      <c r="F3" s="204"/>
      <c r="G3" s="25"/>
      <c r="H3" s="24"/>
      <c r="I3" s="25"/>
      <c r="J3" s="24" t="s">
        <v>280</v>
      </c>
      <c r="K3" s="101"/>
      <c r="L3" s="16"/>
      <c r="M3" s="16"/>
      <c r="N3" s="16"/>
      <c r="O3" s="16"/>
      <c r="P3" s="16"/>
      <c r="Q3" s="16"/>
      <c r="R3" s="16"/>
      <c r="S3" s="1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7" customFormat="1" ht="30" customHeight="1">
      <c r="A4" s="10"/>
      <c r="B4" s="29" t="s">
        <v>8</v>
      </c>
      <c r="C4" s="30"/>
      <c r="D4" s="187" t="s">
        <v>271</v>
      </c>
      <c r="E4" s="200"/>
      <c r="F4" s="187" t="s">
        <v>281</v>
      </c>
      <c r="G4" s="200"/>
      <c r="H4" s="187" t="s">
        <v>282</v>
      </c>
      <c r="I4" s="200"/>
      <c r="J4" s="31" t="s">
        <v>291</v>
      </c>
      <c r="K4" s="203"/>
      <c r="L4" s="34"/>
      <c r="M4" s="34"/>
      <c r="N4" s="34"/>
      <c r="O4" s="34"/>
      <c r="P4" s="34"/>
      <c r="Q4" s="34"/>
      <c r="R4" s="34"/>
      <c r="S4" s="34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38" t="s">
        <v>197</v>
      </c>
      <c r="E5" s="39" t="s">
        <v>14</v>
      </c>
      <c r="F5" s="40" t="s">
        <v>284</v>
      </c>
      <c r="G5" s="39" t="s">
        <v>14</v>
      </c>
      <c r="H5" s="38" t="s">
        <v>197</v>
      </c>
      <c r="I5" s="39" t="s">
        <v>14</v>
      </c>
      <c r="J5" s="40" t="s">
        <v>15</v>
      </c>
      <c r="K5" s="41" t="s">
        <v>14</v>
      </c>
      <c r="L5" s="42"/>
      <c r="M5" s="42"/>
      <c r="N5" s="42"/>
      <c r="O5" s="42"/>
      <c r="P5" s="42"/>
      <c r="Q5" s="42"/>
      <c r="R5" s="42"/>
      <c r="S5" s="4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16</v>
      </c>
      <c r="C6" s="45" t="s">
        <v>17</v>
      </c>
      <c r="D6" s="46">
        <v>374740</v>
      </c>
      <c r="E6" s="47">
        <f>IF(ISNUMBER(D6),RANK(D6,D$6:D$52),"-")</f>
        <v>26</v>
      </c>
      <c r="F6" s="48">
        <f>IF(D6="X","X",D6/$D$53*1000)</f>
        <v>5.3465055341696761</v>
      </c>
      <c r="G6" s="47">
        <f t="shared" ref="G6:G52" si="0">IF(ISNUMBER(F6),RANK(F6,F$6:F$52),"-")</f>
        <v>26</v>
      </c>
      <c r="H6" s="190">
        <v>38.629007318833111</v>
      </c>
      <c r="I6" s="47">
        <f t="shared" ref="I6:I52" si="1">IF(ISNUMBER(H6),RANK(H6,H$6:H$52),"-")</f>
        <v>28</v>
      </c>
      <c r="J6" s="105">
        <v>28.659870843785022</v>
      </c>
      <c r="K6" s="49">
        <f t="shared" ref="K6:K52" si="2">IF(ISNUMBER(J6),RANK(J6,J$6:J$52),"-")</f>
        <v>26</v>
      </c>
    </row>
    <row r="7" spans="1:141" ht="12" customHeight="1">
      <c r="B7" s="44" t="s">
        <v>18</v>
      </c>
      <c r="C7" s="50" t="s">
        <v>19</v>
      </c>
      <c r="D7" s="51">
        <v>54961</v>
      </c>
      <c r="E7" s="47">
        <f t="shared" ref="E7:E52" si="3">IF(ISNUMBER(D7),RANK(D7,D$6:D$52),"-")</f>
        <v>41</v>
      </c>
      <c r="F7" s="48">
        <f t="shared" ref="F7:F53" si="4">IF(D7="X","X",D7/$D$53*1000)</f>
        <v>0.78414178007018076</v>
      </c>
      <c r="G7" s="47">
        <f t="shared" si="0"/>
        <v>41</v>
      </c>
      <c r="H7" s="190">
        <v>36.422133863485755</v>
      </c>
      <c r="I7" s="47">
        <f t="shared" si="1"/>
        <v>30</v>
      </c>
      <c r="J7" s="105">
        <v>52.246138170702864</v>
      </c>
      <c r="K7" s="49">
        <f t="shared" si="2"/>
        <v>2</v>
      </c>
    </row>
    <row r="8" spans="1:141" ht="12" customHeight="1">
      <c r="B8" s="44" t="s">
        <v>20</v>
      </c>
      <c r="C8" s="50" t="s">
        <v>21</v>
      </c>
      <c r="D8" s="51">
        <v>682292</v>
      </c>
      <c r="E8" s="47">
        <f t="shared" si="3"/>
        <v>18</v>
      </c>
      <c r="F8" s="48">
        <f t="shared" si="4"/>
        <v>9.7344237442485362</v>
      </c>
      <c r="G8" s="47">
        <f t="shared" si="0"/>
        <v>18</v>
      </c>
      <c r="H8" s="190">
        <v>86.028495776068596</v>
      </c>
      <c r="I8" s="47">
        <f t="shared" si="1"/>
        <v>3</v>
      </c>
      <c r="J8" s="105">
        <v>12.548293106177413</v>
      </c>
      <c r="K8" s="49">
        <f t="shared" si="2"/>
        <v>45</v>
      </c>
    </row>
    <row r="9" spans="1:141" ht="12" customHeight="1">
      <c r="B9" s="44" t="s">
        <v>22</v>
      </c>
      <c r="C9" s="50" t="s">
        <v>23</v>
      </c>
      <c r="D9" s="51">
        <v>545670</v>
      </c>
      <c r="E9" s="47">
        <f t="shared" si="3"/>
        <v>20</v>
      </c>
      <c r="F9" s="48">
        <f t="shared" si="4"/>
        <v>7.7852048749275955</v>
      </c>
      <c r="G9" s="47">
        <f t="shared" si="0"/>
        <v>20</v>
      </c>
      <c r="H9" s="190">
        <v>50.802532352667349</v>
      </c>
      <c r="I9" s="47">
        <f t="shared" si="1"/>
        <v>21</v>
      </c>
      <c r="J9" s="105">
        <v>22.618065863983727</v>
      </c>
      <c r="K9" s="49">
        <f t="shared" si="2"/>
        <v>38</v>
      </c>
    </row>
    <row r="10" spans="1:141" ht="12" customHeight="1">
      <c r="B10" s="44" t="s">
        <v>24</v>
      </c>
      <c r="C10" s="50" t="s">
        <v>25</v>
      </c>
      <c r="D10" s="51">
        <v>73377</v>
      </c>
      <c r="E10" s="47">
        <f t="shared" si="3"/>
        <v>39</v>
      </c>
      <c r="F10" s="48">
        <f t="shared" si="4"/>
        <v>1.0468872727244711</v>
      </c>
      <c r="G10" s="47">
        <f t="shared" si="0"/>
        <v>39</v>
      </c>
      <c r="H10" s="190">
        <v>25.094733242134062</v>
      </c>
      <c r="I10" s="47">
        <f t="shared" si="1"/>
        <v>41</v>
      </c>
      <c r="J10" s="105">
        <v>35.298526786322689</v>
      </c>
      <c r="K10" s="49">
        <f t="shared" si="2"/>
        <v>11</v>
      </c>
    </row>
    <row r="11" spans="1:141" ht="24" customHeight="1">
      <c r="B11" s="44" t="s">
        <v>26</v>
      </c>
      <c r="C11" s="50" t="s">
        <v>27</v>
      </c>
      <c r="D11" s="51">
        <v>134167</v>
      </c>
      <c r="E11" s="47">
        <f t="shared" si="3"/>
        <v>35</v>
      </c>
      <c r="F11" s="48">
        <f t="shared" si="4"/>
        <v>1.9141927950123898</v>
      </c>
      <c r="G11" s="47">
        <f t="shared" si="0"/>
        <v>35</v>
      </c>
      <c r="H11" s="190">
        <v>20.625211375864719</v>
      </c>
      <c r="I11" s="47">
        <f t="shared" si="1"/>
        <v>45</v>
      </c>
      <c r="J11" s="105">
        <v>38.674934969105671</v>
      </c>
      <c r="K11" s="49">
        <f t="shared" si="2"/>
        <v>9</v>
      </c>
    </row>
    <row r="12" spans="1:141" ht="12" customHeight="1">
      <c r="B12" s="44" t="s">
        <v>28</v>
      </c>
      <c r="C12" s="50" t="s">
        <v>29</v>
      </c>
      <c r="D12" s="51">
        <v>521162</v>
      </c>
      <c r="E12" s="47">
        <f t="shared" si="3"/>
        <v>21</v>
      </c>
      <c r="F12" s="48">
        <f t="shared" si="4"/>
        <v>7.4355433559239392</v>
      </c>
      <c r="G12" s="47">
        <f t="shared" si="0"/>
        <v>21</v>
      </c>
      <c r="H12" s="190">
        <v>43.422929511748045</v>
      </c>
      <c r="I12" s="47">
        <f t="shared" si="1"/>
        <v>25</v>
      </c>
      <c r="J12" s="105">
        <v>41.216358828924591</v>
      </c>
      <c r="K12" s="49">
        <f t="shared" si="2"/>
        <v>7</v>
      </c>
    </row>
    <row r="13" spans="1:141" ht="12" customHeight="1">
      <c r="B13" s="44" t="s">
        <v>30</v>
      </c>
      <c r="C13" s="50" t="s">
        <v>31</v>
      </c>
      <c r="D13" s="51">
        <v>1127357</v>
      </c>
      <c r="E13" s="47">
        <f t="shared" si="3"/>
        <v>13</v>
      </c>
      <c r="F13" s="48">
        <f t="shared" si="4"/>
        <v>16.084272934527736</v>
      </c>
      <c r="G13" s="47">
        <f t="shared" si="0"/>
        <v>13</v>
      </c>
      <c r="H13" s="190">
        <v>68.167674446728739</v>
      </c>
      <c r="I13" s="47">
        <f t="shared" si="1"/>
        <v>8</v>
      </c>
      <c r="J13" s="105">
        <v>58.992670467296513</v>
      </c>
      <c r="K13" s="49">
        <f t="shared" si="2"/>
        <v>1</v>
      </c>
    </row>
    <row r="14" spans="1:141" ht="12" customHeight="1">
      <c r="B14" s="44" t="s">
        <v>32</v>
      </c>
      <c r="C14" s="50" t="s">
        <v>33</v>
      </c>
      <c r="D14" s="51">
        <v>1436769</v>
      </c>
      <c r="E14" s="47">
        <f t="shared" si="3"/>
        <v>12</v>
      </c>
      <c r="F14" s="48">
        <f t="shared" si="4"/>
        <v>20.498728211088839</v>
      </c>
      <c r="G14" s="47">
        <f t="shared" si="0"/>
        <v>12</v>
      </c>
      <c r="H14" s="190">
        <v>42.820880398176023</v>
      </c>
      <c r="I14" s="47">
        <f t="shared" si="1"/>
        <v>27</v>
      </c>
      <c r="J14" s="105">
        <v>24.949313355174006</v>
      </c>
      <c r="K14" s="49">
        <f t="shared" si="2"/>
        <v>31</v>
      </c>
    </row>
    <row r="15" spans="1:141" ht="12" customHeight="1">
      <c r="B15" s="44" t="s">
        <v>34</v>
      </c>
      <c r="C15" s="50" t="s">
        <v>35</v>
      </c>
      <c r="D15" s="51">
        <v>3532518</v>
      </c>
      <c r="E15" s="47">
        <f t="shared" si="3"/>
        <v>5</v>
      </c>
      <c r="F15" s="48">
        <f t="shared" si="4"/>
        <v>50.399282266515435</v>
      </c>
      <c r="G15" s="47">
        <f t="shared" si="0"/>
        <v>5</v>
      </c>
      <c r="H15" s="190">
        <v>67.431194762059292</v>
      </c>
      <c r="I15" s="47">
        <f t="shared" si="1"/>
        <v>11</v>
      </c>
      <c r="J15" s="105">
        <v>30.141615697358088</v>
      </c>
      <c r="K15" s="49">
        <f t="shared" si="2"/>
        <v>25</v>
      </c>
    </row>
    <row r="16" spans="1:141" ht="24" customHeight="1">
      <c r="B16" s="44" t="s">
        <v>36</v>
      </c>
      <c r="C16" s="50" t="s">
        <v>37</v>
      </c>
      <c r="D16" s="51">
        <v>2702696</v>
      </c>
      <c r="E16" s="47">
        <f t="shared" si="3"/>
        <v>7</v>
      </c>
      <c r="F16" s="48">
        <f t="shared" si="4"/>
        <v>38.560012598543651</v>
      </c>
      <c r="G16" s="47">
        <f t="shared" si="0"/>
        <v>7</v>
      </c>
      <c r="H16" s="190">
        <v>58.212630309296117</v>
      </c>
      <c r="I16" s="47">
        <f t="shared" si="1"/>
        <v>16</v>
      </c>
      <c r="J16" s="105">
        <v>22.351089430701787</v>
      </c>
      <c r="K16" s="49">
        <f t="shared" si="2"/>
        <v>39</v>
      </c>
    </row>
    <row r="17" spans="2:11" ht="12" customHeight="1">
      <c r="B17" s="44" t="s">
        <v>38</v>
      </c>
      <c r="C17" s="50" t="s">
        <v>39</v>
      </c>
      <c r="D17" s="51">
        <v>123963</v>
      </c>
      <c r="E17" s="47">
        <f t="shared" si="3"/>
        <v>36</v>
      </c>
      <c r="F17" s="48">
        <f t="shared" si="4"/>
        <v>1.7686098776012049</v>
      </c>
      <c r="G17" s="47">
        <f t="shared" si="0"/>
        <v>36</v>
      </c>
      <c r="H17" s="190">
        <v>27.657965194109771</v>
      </c>
      <c r="I17" s="47">
        <f t="shared" si="1"/>
        <v>37</v>
      </c>
      <c r="J17" s="105">
        <v>31.539249614804415</v>
      </c>
      <c r="K17" s="49">
        <f t="shared" si="2"/>
        <v>22</v>
      </c>
    </row>
    <row r="18" spans="2:11" ht="12" customHeight="1">
      <c r="B18" s="44" t="s">
        <v>40</v>
      </c>
      <c r="C18" s="50" t="s">
        <v>41</v>
      </c>
      <c r="D18" s="51">
        <v>1481953</v>
      </c>
      <c r="E18" s="47">
        <f t="shared" si="3"/>
        <v>11</v>
      </c>
      <c r="F18" s="48">
        <f t="shared" si="4"/>
        <v>21.143379185246715</v>
      </c>
      <c r="G18" s="47">
        <f t="shared" si="0"/>
        <v>11</v>
      </c>
      <c r="H18" s="190">
        <v>69.444845360824743</v>
      </c>
      <c r="I18" s="47">
        <f t="shared" si="1"/>
        <v>6</v>
      </c>
      <c r="J18" s="105">
        <v>39.279653268356014</v>
      </c>
      <c r="K18" s="49">
        <f t="shared" si="2"/>
        <v>8</v>
      </c>
    </row>
    <row r="19" spans="2:11" ht="12" customHeight="1">
      <c r="B19" s="44" t="s">
        <v>42</v>
      </c>
      <c r="C19" s="50" t="s">
        <v>43</v>
      </c>
      <c r="D19" s="51">
        <v>4160095</v>
      </c>
      <c r="E19" s="47">
        <f t="shared" si="3"/>
        <v>3</v>
      </c>
      <c r="F19" s="48">
        <f t="shared" si="4"/>
        <v>59.353073971744671</v>
      </c>
      <c r="G19" s="47">
        <f t="shared" si="0"/>
        <v>3</v>
      </c>
      <c r="H19" s="190">
        <v>69.142470124819255</v>
      </c>
      <c r="I19" s="47">
        <f t="shared" si="1"/>
        <v>7</v>
      </c>
      <c r="J19" s="105">
        <v>23.411556707238656</v>
      </c>
      <c r="K19" s="49">
        <f t="shared" si="2"/>
        <v>37</v>
      </c>
    </row>
    <row r="20" spans="2:11" ht="12" customHeight="1">
      <c r="B20" s="44" t="s">
        <v>44</v>
      </c>
      <c r="C20" s="50" t="s">
        <v>45</v>
      </c>
      <c r="D20" s="51">
        <v>238784</v>
      </c>
      <c r="E20" s="47">
        <f t="shared" si="3"/>
        <v>30</v>
      </c>
      <c r="F20" s="48">
        <f t="shared" si="4"/>
        <v>3.4067886467181827</v>
      </c>
      <c r="G20" s="47">
        <f t="shared" si="0"/>
        <v>30</v>
      </c>
      <c r="H20" s="190">
        <v>25.97454585010334</v>
      </c>
      <c r="I20" s="47">
        <f t="shared" si="1"/>
        <v>39</v>
      </c>
      <c r="J20" s="105">
        <v>32.428470919324575</v>
      </c>
      <c r="K20" s="49">
        <f t="shared" si="2"/>
        <v>21</v>
      </c>
    </row>
    <row r="21" spans="2:11" ht="24" customHeight="1">
      <c r="B21" s="44" t="s">
        <v>46</v>
      </c>
      <c r="C21" s="50" t="s">
        <v>47</v>
      </c>
      <c r="D21" s="51">
        <v>155289</v>
      </c>
      <c r="E21" s="47">
        <f t="shared" si="3"/>
        <v>34</v>
      </c>
      <c r="F21" s="48">
        <f t="shared" si="4"/>
        <v>2.2155454392263301</v>
      </c>
      <c r="G21" s="47">
        <f t="shared" si="0"/>
        <v>34</v>
      </c>
      <c r="H21" s="190">
        <v>28.198474668603595</v>
      </c>
      <c r="I21" s="47">
        <f t="shared" si="1"/>
        <v>36</v>
      </c>
      <c r="J21" s="105">
        <v>34.193664715466006</v>
      </c>
      <c r="K21" s="49">
        <f t="shared" si="2"/>
        <v>14</v>
      </c>
    </row>
    <row r="22" spans="2:11" ht="12" customHeight="1">
      <c r="B22" s="44" t="s">
        <v>48</v>
      </c>
      <c r="C22" s="50" t="s">
        <v>49</v>
      </c>
      <c r="D22" s="51">
        <v>182020</v>
      </c>
      <c r="E22" s="47">
        <f t="shared" si="3"/>
        <v>33</v>
      </c>
      <c r="F22" s="48">
        <f t="shared" si="4"/>
        <v>2.5969230328482804</v>
      </c>
      <c r="G22" s="47">
        <f t="shared" si="0"/>
        <v>33</v>
      </c>
      <c r="H22" s="190">
        <v>35.467653936087295</v>
      </c>
      <c r="I22" s="47">
        <f t="shared" si="1"/>
        <v>32</v>
      </c>
      <c r="J22" s="105">
        <v>35.737281617404683</v>
      </c>
      <c r="K22" s="49">
        <f t="shared" si="2"/>
        <v>10</v>
      </c>
    </row>
    <row r="23" spans="2:11" ht="12" customHeight="1">
      <c r="B23" s="44" t="s">
        <v>50</v>
      </c>
      <c r="C23" s="50" t="s">
        <v>51</v>
      </c>
      <c r="D23" s="51">
        <v>209651</v>
      </c>
      <c r="E23" s="47">
        <f t="shared" si="3"/>
        <v>31</v>
      </c>
      <c r="F23" s="48">
        <f t="shared" si="4"/>
        <v>2.9911411425100249</v>
      </c>
      <c r="G23" s="47">
        <f t="shared" si="0"/>
        <v>31</v>
      </c>
      <c r="H23" s="190">
        <v>42.829622063329928</v>
      </c>
      <c r="I23" s="47">
        <f t="shared" si="1"/>
        <v>26</v>
      </c>
      <c r="J23" s="105">
        <v>24.266996103047443</v>
      </c>
      <c r="K23" s="49">
        <f t="shared" si="2"/>
        <v>33</v>
      </c>
    </row>
    <row r="24" spans="2:11" ht="12" customHeight="1">
      <c r="B24" s="44" t="s">
        <v>52</v>
      </c>
      <c r="C24" s="50" t="s">
        <v>53</v>
      </c>
      <c r="D24" s="51">
        <v>100812</v>
      </c>
      <c r="E24" s="47">
        <f t="shared" si="3"/>
        <v>37</v>
      </c>
      <c r="F24" s="48">
        <f t="shared" si="4"/>
        <v>1.4383090033375496</v>
      </c>
      <c r="G24" s="47">
        <f t="shared" si="0"/>
        <v>37</v>
      </c>
      <c r="H24" s="190">
        <v>25.304216867469879</v>
      </c>
      <c r="I24" s="47">
        <f t="shared" si="1"/>
        <v>40</v>
      </c>
      <c r="J24" s="105">
        <v>32.586398444629609</v>
      </c>
      <c r="K24" s="49">
        <f t="shared" si="2"/>
        <v>20</v>
      </c>
    </row>
    <row r="25" spans="2:11" ht="12" customHeight="1">
      <c r="B25" s="44" t="s">
        <v>54</v>
      </c>
      <c r="C25" s="50" t="s">
        <v>55</v>
      </c>
      <c r="D25" s="51">
        <v>415485</v>
      </c>
      <c r="E25" s="47">
        <f t="shared" si="3"/>
        <v>25</v>
      </c>
      <c r="F25" s="48">
        <f t="shared" si="4"/>
        <v>5.927824229771276</v>
      </c>
      <c r="G25" s="47">
        <f t="shared" si="0"/>
        <v>25</v>
      </c>
      <c r="H25" s="190">
        <v>26.848788368336027</v>
      </c>
      <c r="I25" s="47">
        <f t="shared" si="1"/>
        <v>38</v>
      </c>
      <c r="J25" s="105">
        <v>35.208731963849473</v>
      </c>
      <c r="K25" s="49">
        <f t="shared" si="2"/>
        <v>12</v>
      </c>
    </row>
    <row r="26" spans="2:11" ht="24" customHeight="1">
      <c r="B26" s="44" t="s">
        <v>56</v>
      </c>
      <c r="C26" s="50" t="s">
        <v>57</v>
      </c>
      <c r="D26" s="51">
        <v>1114846</v>
      </c>
      <c r="E26" s="47">
        <f t="shared" si="3"/>
        <v>15</v>
      </c>
      <c r="F26" s="48">
        <f t="shared" si="4"/>
        <v>15.905775494334543</v>
      </c>
      <c r="G26" s="47">
        <f t="shared" si="0"/>
        <v>15</v>
      </c>
      <c r="H26" s="190">
        <v>32.890193533160257</v>
      </c>
      <c r="I26" s="47">
        <f t="shared" si="1"/>
        <v>34</v>
      </c>
      <c r="J26" s="105">
        <v>34.011962190293552</v>
      </c>
      <c r="K26" s="49">
        <f t="shared" si="2"/>
        <v>16</v>
      </c>
    </row>
    <row r="27" spans="2:11" ht="12" customHeight="1">
      <c r="B27" s="44" t="s">
        <v>58</v>
      </c>
      <c r="C27" s="50" t="s">
        <v>59</v>
      </c>
      <c r="D27" s="51">
        <v>4482748</v>
      </c>
      <c r="E27" s="47">
        <f t="shared" si="3"/>
        <v>2</v>
      </c>
      <c r="F27" s="48">
        <f t="shared" si="4"/>
        <v>63.95644177373125</v>
      </c>
      <c r="G27" s="47">
        <f t="shared" si="0"/>
        <v>2</v>
      </c>
      <c r="H27" s="190">
        <v>50.166724487169446</v>
      </c>
      <c r="I27" s="47">
        <f t="shared" si="1"/>
        <v>22</v>
      </c>
      <c r="J27" s="105">
        <v>33.674612090619419</v>
      </c>
      <c r="K27" s="49">
        <f t="shared" si="2"/>
        <v>18</v>
      </c>
    </row>
    <row r="28" spans="2:11" ht="12" customHeight="1">
      <c r="B28" s="44" t="s">
        <v>60</v>
      </c>
      <c r="C28" s="50" t="s">
        <v>61</v>
      </c>
      <c r="D28" s="51">
        <v>26934169</v>
      </c>
      <c r="E28" s="47">
        <f t="shared" si="3"/>
        <v>1</v>
      </c>
      <c r="F28" s="48">
        <f t="shared" si="4"/>
        <v>384.27625451449359</v>
      </c>
      <c r="G28" s="47">
        <f t="shared" si="0"/>
        <v>1</v>
      </c>
      <c r="H28" s="190">
        <v>81.533207606570087</v>
      </c>
      <c r="I28" s="47">
        <f t="shared" si="1"/>
        <v>4</v>
      </c>
      <c r="J28" s="105">
        <v>24.703836231219906</v>
      </c>
      <c r="K28" s="49">
        <f t="shared" si="2"/>
        <v>32</v>
      </c>
    </row>
    <row r="29" spans="2:11" ht="12" customHeight="1">
      <c r="B29" s="44" t="s">
        <v>62</v>
      </c>
      <c r="C29" s="50" t="s">
        <v>63</v>
      </c>
      <c r="D29" s="51">
        <v>2540953</v>
      </c>
      <c r="E29" s="47">
        <f t="shared" si="3"/>
        <v>8</v>
      </c>
      <c r="F29" s="48">
        <f t="shared" si="4"/>
        <v>36.252386392071948</v>
      </c>
      <c r="G29" s="47">
        <f t="shared" si="0"/>
        <v>8</v>
      </c>
      <c r="H29" s="190">
        <v>60.034329592439455</v>
      </c>
      <c r="I29" s="47">
        <f t="shared" si="1"/>
        <v>15</v>
      </c>
      <c r="J29" s="105">
        <v>21.683321179100911</v>
      </c>
      <c r="K29" s="49">
        <f t="shared" si="2"/>
        <v>40</v>
      </c>
    </row>
    <row r="30" spans="2:11" ht="12" customHeight="1">
      <c r="B30" s="44" t="s">
        <v>64</v>
      </c>
      <c r="C30" s="50" t="s">
        <v>65</v>
      </c>
      <c r="D30" s="51">
        <v>1024560</v>
      </c>
      <c r="E30" s="47">
        <f t="shared" si="3"/>
        <v>16</v>
      </c>
      <c r="F30" s="48">
        <f t="shared" si="4"/>
        <v>14.617643459702416</v>
      </c>
      <c r="G30" s="47">
        <f t="shared" si="0"/>
        <v>16</v>
      </c>
      <c r="H30" s="190">
        <v>67.703693913962866</v>
      </c>
      <c r="I30" s="47">
        <f t="shared" si="1"/>
        <v>9</v>
      </c>
      <c r="J30" s="105">
        <v>23.936128679628329</v>
      </c>
      <c r="K30" s="49">
        <f t="shared" si="2"/>
        <v>36</v>
      </c>
    </row>
    <row r="31" spans="2:11" ht="24" customHeight="1">
      <c r="B31" s="44" t="s">
        <v>66</v>
      </c>
      <c r="C31" s="50" t="s">
        <v>67</v>
      </c>
      <c r="D31" s="51">
        <v>478442</v>
      </c>
      <c r="E31" s="47">
        <f t="shared" si="3"/>
        <v>23</v>
      </c>
      <c r="F31" s="48">
        <f t="shared" si="4"/>
        <v>6.826046861235012</v>
      </c>
      <c r="G31" s="47">
        <f t="shared" si="0"/>
        <v>23</v>
      </c>
      <c r="H31" s="190">
        <v>52.478008116705055</v>
      </c>
      <c r="I31" s="47">
        <f t="shared" si="1"/>
        <v>19</v>
      </c>
      <c r="J31" s="105">
        <v>20.90493727557363</v>
      </c>
      <c r="K31" s="49">
        <f t="shared" si="2"/>
        <v>42</v>
      </c>
    </row>
    <row r="32" spans="2:11" ht="12" customHeight="1">
      <c r="B32" s="44" t="s">
        <v>68</v>
      </c>
      <c r="C32" s="50" t="s">
        <v>69</v>
      </c>
      <c r="D32" s="51">
        <v>1506770</v>
      </c>
      <c r="E32" s="47">
        <f t="shared" si="3"/>
        <v>10</v>
      </c>
      <c r="F32" s="48">
        <f t="shared" si="4"/>
        <v>21.497449281424036</v>
      </c>
      <c r="G32" s="47">
        <f t="shared" si="0"/>
        <v>10</v>
      </c>
      <c r="H32" s="190">
        <v>53.223949134581417</v>
      </c>
      <c r="I32" s="47">
        <f t="shared" si="1"/>
        <v>18</v>
      </c>
      <c r="J32" s="105">
        <v>27.817317838820788</v>
      </c>
      <c r="K32" s="49">
        <f t="shared" si="2"/>
        <v>27</v>
      </c>
    </row>
    <row r="33" spans="2:11" ht="12" customHeight="1">
      <c r="B33" s="44" t="s">
        <v>70</v>
      </c>
      <c r="C33" s="50" t="s">
        <v>71</v>
      </c>
      <c r="D33" s="51">
        <v>1724786</v>
      </c>
      <c r="E33" s="47">
        <f t="shared" si="3"/>
        <v>9</v>
      </c>
      <c r="F33" s="48">
        <f t="shared" si="4"/>
        <v>24.607935886903931</v>
      </c>
      <c r="G33" s="47">
        <f t="shared" si="0"/>
        <v>9</v>
      </c>
      <c r="H33" s="190">
        <v>46.134542342053173</v>
      </c>
      <c r="I33" s="47">
        <f t="shared" si="1"/>
        <v>24</v>
      </c>
      <c r="J33" s="105">
        <v>33.601038041820843</v>
      </c>
      <c r="K33" s="49">
        <f t="shared" si="2"/>
        <v>19</v>
      </c>
    </row>
    <row r="34" spans="2:11" ht="12" customHeight="1">
      <c r="B34" s="44" t="s">
        <v>72</v>
      </c>
      <c r="C34" s="50" t="s">
        <v>73</v>
      </c>
      <c r="D34" s="51">
        <v>193712</v>
      </c>
      <c r="E34" s="47">
        <f t="shared" si="3"/>
        <v>32</v>
      </c>
      <c r="F34" s="48">
        <f t="shared" si="4"/>
        <v>2.7637356034452587</v>
      </c>
      <c r="G34" s="47">
        <f t="shared" si="0"/>
        <v>32</v>
      </c>
      <c r="H34" s="190">
        <v>55.425464949928468</v>
      </c>
      <c r="I34" s="47">
        <f t="shared" si="1"/>
        <v>17</v>
      </c>
      <c r="J34" s="105">
        <v>26.107313950607086</v>
      </c>
      <c r="K34" s="49">
        <f t="shared" si="2"/>
        <v>30</v>
      </c>
    </row>
    <row r="35" spans="2:11" ht="12" customHeight="1">
      <c r="B35" s="44" t="s">
        <v>74</v>
      </c>
      <c r="C35" s="50" t="s">
        <v>75</v>
      </c>
      <c r="D35" s="51">
        <v>19533</v>
      </c>
      <c r="E35" s="47">
        <f t="shared" si="3"/>
        <v>44</v>
      </c>
      <c r="F35" s="48">
        <f t="shared" si="4"/>
        <v>0.27868199978368013</v>
      </c>
      <c r="G35" s="47">
        <f t="shared" si="0"/>
        <v>44</v>
      </c>
      <c r="H35" s="190">
        <v>21.800223214285715</v>
      </c>
      <c r="I35" s="47">
        <f t="shared" si="1"/>
        <v>44</v>
      </c>
      <c r="J35" s="105">
        <v>50.03839655966825</v>
      </c>
      <c r="K35" s="49">
        <f t="shared" si="2"/>
        <v>3</v>
      </c>
    </row>
    <row r="36" spans="2:11" ht="24" customHeight="1">
      <c r="B36" s="44" t="s">
        <v>76</v>
      </c>
      <c r="C36" s="50" t="s">
        <v>77</v>
      </c>
      <c r="D36" s="51">
        <v>28884</v>
      </c>
      <c r="E36" s="47">
        <f t="shared" si="3"/>
        <v>43</v>
      </c>
      <c r="F36" s="48">
        <f t="shared" si="4"/>
        <v>0.41209496143714819</v>
      </c>
      <c r="G36" s="47">
        <f t="shared" si="0"/>
        <v>43</v>
      </c>
      <c r="H36" s="190">
        <v>18.65891472868217</v>
      </c>
      <c r="I36" s="47">
        <f t="shared" si="1"/>
        <v>46</v>
      </c>
      <c r="J36" s="105">
        <v>34.08461431934635</v>
      </c>
      <c r="K36" s="49">
        <f t="shared" si="2"/>
        <v>15</v>
      </c>
    </row>
    <row r="37" spans="2:11" ht="12" customHeight="1">
      <c r="B37" s="44" t="s">
        <v>78</v>
      </c>
      <c r="C37" s="50" t="s">
        <v>79</v>
      </c>
      <c r="D37" s="51">
        <v>91765</v>
      </c>
      <c r="E37" s="47">
        <f t="shared" si="3"/>
        <v>38</v>
      </c>
      <c r="F37" s="48">
        <f t="shared" si="4"/>
        <v>1.3092332826575235</v>
      </c>
      <c r="G37" s="47">
        <f t="shared" si="0"/>
        <v>38</v>
      </c>
      <c r="H37" s="190">
        <v>33.320624546114743</v>
      </c>
      <c r="I37" s="47">
        <f t="shared" si="1"/>
        <v>33</v>
      </c>
      <c r="J37" s="105">
        <v>33.803737808532667</v>
      </c>
      <c r="K37" s="49">
        <f t="shared" si="2"/>
        <v>17</v>
      </c>
    </row>
    <row r="38" spans="2:11" ht="12" customHeight="1">
      <c r="B38" s="44" t="s">
        <v>80</v>
      </c>
      <c r="C38" s="50" t="s">
        <v>81</v>
      </c>
      <c r="D38" s="51">
        <v>977010</v>
      </c>
      <c r="E38" s="47">
        <f t="shared" si="3"/>
        <v>17</v>
      </c>
      <c r="F38" s="48">
        <f t="shared" si="4"/>
        <v>13.939236195599925</v>
      </c>
      <c r="G38" s="47">
        <f t="shared" si="0"/>
        <v>17</v>
      </c>
      <c r="H38" s="190">
        <v>48.424365582870735</v>
      </c>
      <c r="I38" s="47">
        <f t="shared" si="1"/>
        <v>23</v>
      </c>
      <c r="J38" s="105">
        <v>31.146149988229393</v>
      </c>
      <c r="K38" s="49">
        <f t="shared" si="2"/>
        <v>24</v>
      </c>
    </row>
    <row r="39" spans="2:11" ht="12" customHeight="1">
      <c r="B39" s="44" t="s">
        <v>82</v>
      </c>
      <c r="C39" s="50" t="s">
        <v>83</v>
      </c>
      <c r="D39" s="51">
        <v>3503836</v>
      </c>
      <c r="E39" s="47">
        <f t="shared" si="3"/>
        <v>6</v>
      </c>
      <c r="F39" s="48">
        <f t="shared" si="4"/>
        <v>49.990069287567223</v>
      </c>
      <c r="G39" s="47">
        <f t="shared" si="0"/>
        <v>6</v>
      </c>
      <c r="H39" s="190">
        <v>66.080190102595054</v>
      </c>
      <c r="I39" s="47">
        <f t="shared" si="1"/>
        <v>12</v>
      </c>
      <c r="J39" s="105">
        <v>24.190972408525973</v>
      </c>
      <c r="K39" s="49">
        <f t="shared" si="2"/>
        <v>34</v>
      </c>
    </row>
    <row r="40" spans="2:11" ht="12" customHeight="1">
      <c r="B40" s="44" t="s">
        <v>84</v>
      </c>
      <c r="C40" s="50" t="s">
        <v>85</v>
      </c>
      <c r="D40" s="51">
        <v>1121649</v>
      </c>
      <c r="E40" s="47">
        <f t="shared" si="3"/>
        <v>14</v>
      </c>
      <c r="F40" s="48">
        <f t="shared" si="4"/>
        <v>16.002835528355348</v>
      </c>
      <c r="G40" s="47">
        <f t="shared" si="0"/>
        <v>14</v>
      </c>
      <c r="H40" s="190">
        <v>74.192948802751687</v>
      </c>
      <c r="I40" s="47">
        <f t="shared" si="1"/>
        <v>5</v>
      </c>
      <c r="J40" s="105">
        <v>27.178555858383508</v>
      </c>
      <c r="K40" s="49">
        <f t="shared" si="2"/>
        <v>29</v>
      </c>
    </row>
    <row r="41" spans="2:11" ht="24" customHeight="1">
      <c r="B41" s="44" t="s">
        <v>86</v>
      </c>
      <c r="C41" s="50" t="s">
        <v>87</v>
      </c>
      <c r="D41" s="51">
        <v>18558</v>
      </c>
      <c r="E41" s="47">
        <f t="shared" si="3"/>
        <v>45</v>
      </c>
      <c r="F41" s="48">
        <f t="shared" si="4"/>
        <v>0.26477144074056908</v>
      </c>
      <c r="G41" s="47">
        <f t="shared" si="0"/>
        <v>45</v>
      </c>
      <c r="H41" s="190">
        <v>31.99655172413793</v>
      </c>
      <c r="I41" s="47">
        <f t="shared" si="1"/>
        <v>35</v>
      </c>
      <c r="J41" s="105">
        <v>27.459855587886629</v>
      </c>
      <c r="K41" s="49">
        <f t="shared" si="2"/>
        <v>28</v>
      </c>
    </row>
    <row r="42" spans="2:11" ht="12" customHeight="1">
      <c r="B42" s="44" t="s">
        <v>88</v>
      </c>
      <c r="C42" s="50" t="s">
        <v>89</v>
      </c>
      <c r="D42" s="51">
        <v>289517</v>
      </c>
      <c r="E42" s="47">
        <f t="shared" si="3"/>
        <v>28</v>
      </c>
      <c r="F42" s="48">
        <f t="shared" si="4"/>
        <v>4.1306085358814162</v>
      </c>
      <c r="G42" s="47">
        <f t="shared" si="0"/>
        <v>28</v>
      </c>
      <c r="H42" s="190">
        <v>63.075599128540304</v>
      </c>
      <c r="I42" s="47">
        <f t="shared" si="1"/>
        <v>13</v>
      </c>
      <c r="J42" s="105">
        <v>43.18226563552399</v>
      </c>
      <c r="K42" s="49">
        <f t="shared" si="2"/>
        <v>6</v>
      </c>
    </row>
    <row r="43" spans="2:11" ht="12" customHeight="1">
      <c r="B43" s="44" t="s">
        <v>90</v>
      </c>
      <c r="C43" s="50" t="s">
        <v>91</v>
      </c>
      <c r="D43" s="51">
        <v>485211</v>
      </c>
      <c r="E43" s="47">
        <f t="shared" si="3"/>
        <v>22</v>
      </c>
      <c r="F43" s="48">
        <f t="shared" si="4"/>
        <v>6.9226218090943128</v>
      </c>
      <c r="G43" s="47">
        <f t="shared" si="0"/>
        <v>22</v>
      </c>
      <c r="H43" s="190">
        <v>95.270174749656391</v>
      </c>
      <c r="I43" s="47">
        <f t="shared" si="1"/>
        <v>2</v>
      </c>
      <c r="J43" s="105">
        <v>17.312055992135381</v>
      </c>
      <c r="K43" s="49">
        <f t="shared" si="2"/>
        <v>44</v>
      </c>
    </row>
    <row r="44" spans="2:11" ht="12" customHeight="1">
      <c r="B44" s="44" t="s">
        <v>92</v>
      </c>
      <c r="C44" s="50" t="s">
        <v>93</v>
      </c>
      <c r="D44" s="51">
        <v>42120</v>
      </c>
      <c r="E44" s="47">
        <f t="shared" si="3"/>
        <v>42</v>
      </c>
      <c r="F44" s="48">
        <f t="shared" si="4"/>
        <v>0.60093615066239736</v>
      </c>
      <c r="G44" s="47">
        <f t="shared" si="0"/>
        <v>42</v>
      </c>
      <c r="H44" s="190">
        <v>50.992736077481837</v>
      </c>
      <c r="I44" s="47">
        <f t="shared" si="1"/>
        <v>20</v>
      </c>
      <c r="J44" s="105">
        <v>24.021842355175689</v>
      </c>
      <c r="K44" s="49">
        <f t="shared" si="2"/>
        <v>35</v>
      </c>
    </row>
    <row r="45" spans="2:11" ht="12" customHeight="1">
      <c r="B45" s="44" t="s">
        <v>94</v>
      </c>
      <c r="C45" s="50" t="s">
        <v>95</v>
      </c>
      <c r="D45" s="51">
        <v>3548220</v>
      </c>
      <c r="E45" s="47">
        <f t="shared" si="3"/>
        <v>4</v>
      </c>
      <c r="F45" s="48">
        <f t="shared" si="4"/>
        <v>50.623306469689723</v>
      </c>
      <c r="G45" s="47">
        <f t="shared" si="0"/>
        <v>4</v>
      </c>
      <c r="H45" s="190">
        <v>111.10408316633267</v>
      </c>
      <c r="I45" s="47">
        <f t="shared" si="1"/>
        <v>1</v>
      </c>
      <c r="J45" s="105">
        <v>12.265502139100732</v>
      </c>
      <c r="K45" s="49">
        <f t="shared" si="2"/>
        <v>47</v>
      </c>
    </row>
    <row r="46" spans="2:11" ht="24" customHeight="1">
      <c r="B46" s="44" t="s">
        <v>96</v>
      </c>
      <c r="C46" s="50" t="s">
        <v>97</v>
      </c>
      <c r="D46" s="51">
        <v>238812</v>
      </c>
      <c r="E46" s="47">
        <f t="shared" si="3"/>
        <v>29</v>
      </c>
      <c r="F46" s="48">
        <f t="shared" si="4"/>
        <v>3.4071881294394211</v>
      </c>
      <c r="G46" s="47">
        <f t="shared" si="0"/>
        <v>29</v>
      </c>
      <c r="H46" s="190">
        <v>62.713235294117645</v>
      </c>
      <c r="I46" s="47">
        <f t="shared" si="1"/>
        <v>14</v>
      </c>
      <c r="J46" s="105">
        <v>34.747416377736464</v>
      </c>
      <c r="K46" s="49">
        <f t="shared" si="2"/>
        <v>13</v>
      </c>
    </row>
    <row r="47" spans="2:11" ht="12" customHeight="1">
      <c r="B47" s="44" t="s">
        <v>98</v>
      </c>
      <c r="C47" s="50" t="s">
        <v>99</v>
      </c>
      <c r="D47" s="51">
        <v>317296</v>
      </c>
      <c r="E47" s="47">
        <f t="shared" si="3"/>
        <v>27</v>
      </c>
      <c r="F47" s="48">
        <f t="shared" si="4"/>
        <v>4.5269381970697058</v>
      </c>
      <c r="G47" s="47">
        <f t="shared" si="0"/>
        <v>27</v>
      </c>
      <c r="H47" s="190">
        <v>38.25608873884736</v>
      </c>
      <c r="I47" s="47">
        <f t="shared" si="1"/>
        <v>29</v>
      </c>
      <c r="J47" s="105">
        <v>21.229388331400333</v>
      </c>
      <c r="K47" s="49">
        <f t="shared" si="2"/>
        <v>41</v>
      </c>
    </row>
    <row r="48" spans="2:11" ht="12" customHeight="1">
      <c r="B48" s="52" t="s">
        <v>100</v>
      </c>
      <c r="C48" s="53" t="s">
        <v>101</v>
      </c>
      <c r="D48" s="54">
        <v>435094</v>
      </c>
      <c r="E48" s="55">
        <f t="shared" si="3"/>
        <v>24</v>
      </c>
      <c r="F48" s="56">
        <f t="shared" si="4"/>
        <v>6.207590539798316</v>
      </c>
      <c r="G48" s="55">
        <f t="shared" si="0"/>
        <v>24</v>
      </c>
      <c r="H48" s="160">
        <v>36.197504159733775</v>
      </c>
      <c r="I48" s="55">
        <f t="shared" si="1"/>
        <v>31</v>
      </c>
      <c r="J48" s="108">
        <v>19.381099256712343</v>
      </c>
      <c r="K48" s="57">
        <f t="shared" si="2"/>
        <v>43</v>
      </c>
    </row>
    <row r="49" spans="1:19" ht="12" customHeight="1">
      <c r="B49" s="44" t="s">
        <v>102</v>
      </c>
      <c r="C49" s="50" t="s">
        <v>103</v>
      </c>
      <c r="D49" s="51">
        <v>639031</v>
      </c>
      <c r="E49" s="47">
        <f t="shared" si="3"/>
        <v>19</v>
      </c>
      <c r="F49" s="48">
        <f t="shared" si="4"/>
        <v>9.1172086726956891</v>
      </c>
      <c r="G49" s="47">
        <f t="shared" si="0"/>
        <v>19</v>
      </c>
      <c r="H49" s="190">
        <v>67.665290131300296</v>
      </c>
      <c r="I49" s="47">
        <f t="shared" si="1"/>
        <v>10</v>
      </c>
      <c r="J49" s="105">
        <v>12.317712286258413</v>
      </c>
      <c r="K49" s="49">
        <f t="shared" si="2"/>
        <v>46</v>
      </c>
    </row>
    <row r="50" spans="1:19" ht="12" customHeight="1">
      <c r="B50" s="44" t="s">
        <v>104</v>
      </c>
      <c r="C50" s="50" t="s">
        <v>105</v>
      </c>
      <c r="D50" s="51">
        <v>60945</v>
      </c>
      <c r="E50" s="47">
        <f t="shared" si="3"/>
        <v>40</v>
      </c>
      <c r="F50" s="48">
        <f t="shared" si="4"/>
        <v>0.86951694449477213</v>
      </c>
      <c r="G50" s="47">
        <f t="shared" si="0"/>
        <v>40</v>
      </c>
      <c r="H50" s="190">
        <v>22.555514433752776</v>
      </c>
      <c r="I50" s="47">
        <f t="shared" si="1"/>
        <v>43</v>
      </c>
      <c r="J50" s="105">
        <v>31.238001476741324</v>
      </c>
      <c r="K50" s="49">
        <f t="shared" si="2"/>
        <v>23</v>
      </c>
    </row>
    <row r="51" spans="1:19" ht="24" customHeight="1">
      <c r="B51" s="44" t="s">
        <v>106</v>
      </c>
      <c r="C51" s="50" t="s">
        <v>107</v>
      </c>
      <c r="D51" s="51">
        <v>16003</v>
      </c>
      <c r="E51" s="47">
        <f t="shared" si="3"/>
        <v>46</v>
      </c>
      <c r="F51" s="48">
        <f t="shared" si="4"/>
        <v>0.228318642427596</v>
      </c>
      <c r="G51" s="47">
        <f t="shared" si="0"/>
        <v>46</v>
      </c>
      <c r="H51" s="190">
        <v>23.956586826347305</v>
      </c>
      <c r="I51" s="47">
        <f t="shared" si="1"/>
        <v>42</v>
      </c>
      <c r="J51" s="105">
        <v>48.222208335937012</v>
      </c>
      <c r="K51" s="49">
        <f t="shared" si="2"/>
        <v>4</v>
      </c>
    </row>
    <row r="52" spans="1:19" ht="12" customHeight="1">
      <c r="B52" s="44" t="s">
        <v>108</v>
      </c>
      <c r="C52" s="50" t="s">
        <v>109</v>
      </c>
      <c r="D52" s="51">
        <v>2413</v>
      </c>
      <c r="E52" s="47">
        <f t="shared" si="3"/>
        <v>47</v>
      </c>
      <c r="F52" s="48">
        <f t="shared" si="4"/>
        <v>3.4426850226694318E-2</v>
      </c>
      <c r="G52" s="47">
        <f t="shared" si="0"/>
        <v>47</v>
      </c>
      <c r="H52" s="190">
        <v>18.419847328244273</v>
      </c>
      <c r="I52" s="47">
        <f t="shared" si="1"/>
        <v>47</v>
      </c>
      <c r="J52" s="105">
        <v>47.451305428926652</v>
      </c>
      <c r="K52" s="49">
        <f t="shared" si="2"/>
        <v>5</v>
      </c>
    </row>
    <row r="53" spans="1:19" ht="24" customHeight="1" thickBot="1">
      <c r="B53" s="58" t="s">
        <v>110</v>
      </c>
      <c r="C53" s="59" t="s">
        <v>144</v>
      </c>
      <c r="D53" s="60">
        <v>70090641</v>
      </c>
      <c r="E53" s="61"/>
      <c r="F53" s="62">
        <f t="shared" si="4"/>
        <v>1000</v>
      </c>
      <c r="G53" s="61"/>
      <c r="H53" s="191">
        <v>64.105319622779902</v>
      </c>
      <c r="I53" s="61"/>
      <c r="J53" s="111">
        <v>26.176043959991745</v>
      </c>
      <c r="K53" s="63"/>
    </row>
    <row r="54" spans="1:19" s="5" customFormat="1" ht="12.75" customHeight="1" thickTop="1">
      <c r="A54" s="64"/>
      <c r="B54" s="65"/>
      <c r="C54" s="65"/>
      <c r="D54" s="69"/>
      <c r="E54" s="70"/>
      <c r="F54" s="71"/>
      <c r="G54" s="70"/>
      <c r="H54" s="157"/>
      <c r="I54" s="70"/>
      <c r="J54" s="71"/>
      <c r="K54" s="70"/>
      <c r="L54" s="67"/>
      <c r="M54" s="67"/>
      <c r="N54" s="67"/>
      <c r="O54" s="67"/>
      <c r="P54" s="67"/>
      <c r="Q54" s="67"/>
      <c r="R54" s="67"/>
      <c r="S54" s="67"/>
    </row>
    <row r="55" spans="1:19" s="5" customFormat="1" ht="12.75" customHeight="1">
      <c r="A55" s="64"/>
      <c r="B55" s="65"/>
      <c r="C55" s="65"/>
      <c r="D55" s="69"/>
      <c r="E55" s="70"/>
      <c r="F55" s="71"/>
      <c r="G55" s="70"/>
      <c r="H55" s="157"/>
      <c r="I55" s="70"/>
      <c r="J55" s="71"/>
      <c r="K55" s="70"/>
      <c r="L55" s="67"/>
      <c r="M55" s="67"/>
      <c r="N55" s="67"/>
      <c r="O55" s="67"/>
      <c r="P55" s="67"/>
      <c r="Q55" s="67"/>
      <c r="R55" s="67"/>
      <c r="S55" s="67"/>
    </row>
    <row r="56" spans="1:19" s="5" customFormat="1" ht="12.75" customHeight="1">
      <c r="A56" s="64"/>
      <c r="B56" s="65"/>
      <c r="C56" s="65"/>
      <c r="D56" s="69"/>
      <c r="E56" s="70"/>
      <c r="F56" s="71"/>
      <c r="G56" s="70"/>
      <c r="H56" s="157"/>
      <c r="I56" s="70"/>
      <c r="J56" s="71"/>
      <c r="K56" s="70"/>
      <c r="L56" s="67"/>
      <c r="M56" s="67"/>
      <c r="N56" s="67"/>
      <c r="O56" s="67"/>
      <c r="P56" s="67"/>
      <c r="Q56" s="67"/>
      <c r="R56" s="67"/>
      <c r="S56" s="67"/>
    </row>
    <row r="57" spans="1:19" ht="12.75" customHeight="1" thickBot="1">
      <c r="B57" s="72"/>
      <c r="C57" s="72"/>
      <c r="D57" s="74"/>
      <c r="E57" s="74"/>
      <c r="F57" s="75"/>
      <c r="G57" s="74"/>
      <c r="H57" s="74"/>
      <c r="I57" s="74"/>
      <c r="J57" s="76"/>
      <c r="K57" s="74"/>
    </row>
    <row r="58" spans="1:19" ht="39.950000000000003" customHeight="1">
      <c r="B58" s="77" t="s">
        <v>114</v>
      </c>
      <c r="C58" s="78"/>
      <c r="D58" s="163" t="s">
        <v>275</v>
      </c>
      <c r="E58" s="164"/>
      <c r="F58" s="163" t="s">
        <v>265</v>
      </c>
      <c r="G58" s="165"/>
      <c r="H58" s="163" t="s">
        <v>265</v>
      </c>
      <c r="I58" s="165"/>
      <c r="J58" s="163" t="s">
        <v>265</v>
      </c>
      <c r="K58" s="166"/>
    </row>
    <row r="59" spans="1:19" ht="24.95" customHeight="1">
      <c r="B59" s="82"/>
      <c r="C59" s="83"/>
      <c r="D59" s="167" t="s">
        <v>266</v>
      </c>
      <c r="E59" s="168"/>
      <c r="F59" s="167" t="s">
        <v>266</v>
      </c>
      <c r="G59" s="168"/>
      <c r="H59" s="167" t="s">
        <v>266</v>
      </c>
      <c r="I59" s="168"/>
      <c r="J59" s="167" t="s">
        <v>266</v>
      </c>
      <c r="K59" s="169"/>
    </row>
    <row r="60" spans="1:19" ht="15" customHeight="1">
      <c r="B60" s="87" t="s">
        <v>117</v>
      </c>
      <c r="C60" s="88"/>
      <c r="D60" s="178">
        <v>43617</v>
      </c>
      <c r="E60" s="179"/>
      <c r="F60" s="178">
        <v>43617</v>
      </c>
      <c r="G60" s="180"/>
      <c r="H60" s="178">
        <v>43617</v>
      </c>
      <c r="I60" s="180"/>
      <c r="J60" s="178">
        <v>43617</v>
      </c>
      <c r="K60" s="181"/>
    </row>
    <row r="61" spans="1:19" ht="15" customHeight="1" thickBot="1">
      <c r="B61" s="93" t="s">
        <v>119</v>
      </c>
      <c r="C61" s="94"/>
      <c r="D61" s="170" t="s">
        <v>267</v>
      </c>
      <c r="E61" s="171"/>
      <c r="F61" s="170" t="s">
        <v>267</v>
      </c>
      <c r="G61" s="171"/>
      <c r="H61" s="170" t="s">
        <v>267</v>
      </c>
      <c r="I61" s="171"/>
      <c r="J61" s="170" t="s">
        <v>267</v>
      </c>
      <c r="K61" s="17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1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8" customWidth="1"/>
    <col min="4" max="4" width="11.625" style="3" customWidth="1"/>
    <col min="5" max="5" width="4.625" style="3" customWidth="1"/>
    <col min="6" max="6" width="11.625" style="99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2" width="9" style="3"/>
    <col min="23" max="23" width="11.75" style="3" customWidth="1"/>
    <col min="24" max="16384" width="9" style="3"/>
  </cols>
  <sheetData>
    <row r="1" spans="1:141" s="17" customFormat="1" ht="15.75" customHeight="1">
      <c r="A1" s="10"/>
      <c r="B1" s="12" t="s">
        <v>292</v>
      </c>
      <c r="C1" s="12"/>
      <c r="D1" s="11"/>
      <c r="E1" s="12"/>
      <c r="F1" s="11"/>
      <c r="G1" s="11"/>
      <c r="H1" s="11"/>
      <c r="I1" s="11"/>
      <c r="J1" s="13"/>
      <c r="K1" s="13"/>
      <c r="L1" s="14"/>
      <c r="M1" s="15" t="s">
        <v>4</v>
      </c>
      <c r="N1" s="15"/>
      <c r="O1" s="15"/>
      <c r="P1" s="16"/>
      <c r="Q1" s="16"/>
      <c r="R1" s="16"/>
      <c r="S1" s="1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8"/>
      <c r="C2" s="18"/>
      <c r="D2" s="19"/>
      <c r="E2" s="19" t="s">
        <v>184</v>
      </c>
      <c r="F2" s="20"/>
      <c r="G2" s="20" t="s">
        <v>185</v>
      </c>
      <c r="H2" s="19"/>
      <c r="I2" s="19" t="s">
        <v>186</v>
      </c>
      <c r="J2" s="21"/>
      <c r="K2" s="21" t="s">
        <v>187</v>
      </c>
    </row>
    <row r="3" spans="1:141" s="17" customFormat="1" ht="27" customHeight="1" thickTop="1">
      <c r="A3" s="10"/>
      <c r="B3" s="22" t="s">
        <v>5</v>
      </c>
      <c r="C3" s="23"/>
      <c r="D3" s="24" t="s">
        <v>293</v>
      </c>
      <c r="E3" s="25"/>
      <c r="F3" s="24" t="s">
        <v>294</v>
      </c>
      <c r="G3" s="25"/>
      <c r="H3" s="24" t="s">
        <v>295</v>
      </c>
      <c r="I3" s="25"/>
      <c r="J3" s="24" t="s">
        <v>296</v>
      </c>
      <c r="K3" s="101"/>
      <c r="L3" s="16"/>
      <c r="M3" s="16"/>
      <c r="N3" s="16"/>
      <c r="O3" s="16"/>
      <c r="P3" s="16"/>
      <c r="Q3" s="16"/>
      <c r="R3" s="16"/>
      <c r="S3" s="1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7" customFormat="1" ht="30" customHeight="1">
      <c r="A4" s="10"/>
      <c r="B4" s="29" t="s">
        <v>8</v>
      </c>
      <c r="C4" s="30"/>
      <c r="D4" s="31" t="s">
        <v>297</v>
      </c>
      <c r="E4" s="32"/>
      <c r="F4" s="205" t="s">
        <v>298</v>
      </c>
      <c r="G4" s="32"/>
      <c r="H4" s="31" t="s">
        <v>299</v>
      </c>
      <c r="I4" s="32"/>
      <c r="J4" s="31" t="s">
        <v>300</v>
      </c>
      <c r="K4" s="33"/>
      <c r="L4" s="34"/>
      <c r="M4" s="34"/>
      <c r="N4" s="34"/>
      <c r="O4" s="34"/>
      <c r="P4" s="34"/>
      <c r="Q4" s="34"/>
      <c r="R4" s="34"/>
      <c r="S4" s="34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38" t="s">
        <v>301</v>
      </c>
      <c r="E5" s="39" t="s">
        <v>14</v>
      </c>
      <c r="F5" s="38" t="s">
        <v>302</v>
      </c>
      <c r="G5" s="39" t="s">
        <v>14</v>
      </c>
      <c r="H5" s="38" t="s">
        <v>209</v>
      </c>
      <c r="I5" s="39" t="s">
        <v>14</v>
      </c>
      <c r="J5" s="38" t="s">
        <v>302</v>
      </c>
      <c r="K5" s="41" t="s">
        <v>14</v>
      </c>
      <c r="L5" s="42"/>
      <c r="M5" s="42"/>
      <c r="N5" s="42"/>
      <c r="O5" s="42"/>
      <c r="P5" s="42"/>
      <c r="Q5" s="42"/>
      <c r="R5" s="42"/>
      <c r="S5" s="4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16</v>
      </c>
      <c r="C6" s="45" t="s">
        <v>17</v>
      </c>
      <c r="D6" s="46">
        <v>184533</v>
      </c>
      <c r="E6" s="47">
        <f>IF(ISNUMBER(D6),RANK(D6,D$6:D$52),"-")</f>
        <v>10</v>
      </c>
      <c r="F6" s="104">
        <v>291118.7</v>
      </c>
      <c r="G6" s="47">
        <f t="shared" ref="G6:G52" si="0">IF(ISNUMBER(F6),RANK(F6,F$6:F$52),"-")</f>
        <v>2</v>
      </c>
      <c r="H6" s="48">
        <v>55.073533863034434</v>
      </c>
      <c r="I6" s="47">
        <f t="shared" ref="I6:I52" si="1">IF(ISNUMBER(H6),RANK(H6,H$6:H$52),"-")</f>
        <v>1</v>
      </c>
      <c r="J6" s="104">
        <v>7023</v>
      </c>
      <c r="K6" s="49">
        <f t="shared" ref="K6:K52" si="2">IF(ISNUMBER(J6),RANK(J6,J$6:J$52),"-")</f>
        <v>12</v>
      </c>
    </row>
    <row r="7" spans="1:141" ht="12" customHeight="1">
      <c r="B7" s="44" t="s">
        <v>18</v>
      </c>
      <c r="C7" s="50" t="s">
        <v>19</v>
      </c>
      <c r="D7" s="51">
        <v>29650</v>
      </c>
      <c r="E7" s="47">
        <f t="shared" ref="E7:E52" si="3">IF(ISNUMBER(D7),RANK(D7,D$6:D$52),"-")</f>
        <v>24</v>
      </c>
      <c r="F7" s="104">
        <v>60703.899999999994</v>
      </c>
      <c r="G7" s="47">
        <f t="shared" si="0"/>
        <v>26</v>
      </c>
      <c r="H7" s="48">
        <v>48.063262074425964</v>
      </c>
      <c r="I7" s="47">
        <f t="shared" si="1"/>
        <v>9</v>
      </c>
      <c r="J7" s="104">
        <v>888</v>
      </c>
      <c r="K7" s="49">
        <f t="shared" si="2"/>
        <v>32</v>
      </c>
    </row>
    <row r="8" spans="1:141" ht="12" customHeight="1">
      <c r="B8" s="44" t="s">
        <v>20</v>
      </c>
      <c r="C8" s="50" t="s">
        <v>21</v>
      </c>
      <c r="D8" s="51">
        <v>24525</v>
      </c>
      <c r="E8" s="47">
        <f t="shared" si="3"/>
        <v>28</v>
      </c>
      <c r="F8" s="104">
        <v>64526.1</v>
      </c>
      <c r="G8" s="47">
        <f t="shared" si="0"/>
        <v>25</v>
      </c>
      <c r="H8" s="48">
        <v>51.995245769540695</v>
      </c>
      <c r="I8" s="47">
        <f t="shared" si="1"/>
        <v>3</v>
      </c>
      <c r="J8" s="104">
        <v>488</v>
      </c>
      <c r="K8" s="49">
        <f t="shared" si="2"/>
        <v>39</v>
      </c>
    </row>
    <row r="9" spans="1:141" ht="12" customHeight="1">
      <c r="B9" s="44" t="s">
        <v>22</v>
      </c>
      <c r="C9" s="50" t="s">
        <v>23</v>
      </c>
      <c r="D9" s="51">
        <v>66996</v>
      </c>
      <c r="E9" s="47">
        <f t="shared" si="3"/>
        <v>14</v>
      </c>
      <c r="F9" s="104">
        <v>111453.29999999999</v>
      </c>
      <c r="G9" s="47">
        <f t="shared" si="0"/>
        <v>12</v>
      </c>
      <c r="H9" s="48">
        <v>48.123186528497406</v>
      </c>
      <c r="I9" s="47">
        <f t="shared" si="1"/>
        <v>8</v>
      </c>
      <c r="J9" s="104">
        <v>3483</v>
      </c>
      <c r="K9" s="49">
        <f t="shared" si="2"/>
        <v>14</v>
      </c>
    </row>
    <row r="10" spans="1:141" ht="12" customHeight="1">
      <c r="B10" s="44" t="s">
        <v>24</v>
      </c>
      <c r="C10" s="50" t="s">
        <v>25</v>
      </c>
      <c r="D10" s="51">
        <v>12260</v>
      </c>
      <c r="E10" s="47">
        <f t="shared" si="3"/>
        <v>37</v>
      </c>
      <c r="F10" s="104">
        <v>37589</v>
      </c>
      <c r="G10" s="47">
        <f t="shared" si="0"/>
        <v>38</v>
      </c>
      <c r="H10" s="48">
        <v>38.317023445463811</v>
      </c>
      <c r="I10" s="47">
        <f t="shared" si="1"/>
        <v>24</v>
      </c>
      <c r="J10" s="104">
        <v>438</v>
      </c>
      <c r="K10" s="49">
        <f t="shared" si="2"/>
        <v>40</v>
      </c>
    </row>
    <row r="11" spans="1:141" ht="24" customHeight="1">
      <c r="B11" s="44" t="s">
        <v>26</v>
      </c>
      <c r="C11" s="50" t="s">
        <v>27</v>
      </c>
      <c r="D11" s="51">
        <v>10476</v>
      </c>
      <c r="E11" s="47">
        <f t="shared" si="3"/>
        <v>41</v>
      </c>
      <c r="F11" s="104">
        <v>43078.600000000006</v>
      </c>
      <c r="G11" s="47">
        <f t="shared" si="0"/>
        <v>34</v>
      </c>
      <c r="H11" s="48">
        <v>39.521651376146792</v>
      </c>
      <c r="I11" s="47">
        <f t="shared" si="1"/>
        <v>20</v>
      </c>
      <c r="J11" s="104">
        <v>624</v>
      </c>
      <c r="K11" s="49">
        <f t="shared" si="2"/>
        <v>36</v>
      </c>
    </row>
    <row r="12" spans="1:141" ht="12" customHeight="1">
      <c r="B12" s="44" t="s">
        <v>28</v>
      </c>
      <c r="C12" s="50" t="s">
        <v>29</v>
      </c>
      <c r="D12" s="51">
        <v>24510</v>
      </c>
      <c r="E12" s="47">
        <f t="shared" si="3"/>
        <v>29</v>
      </c>
      <c r="F12" s="104">
        <v>100779</v>
      </c>
      <c r="G12" s="47">
        <f t="shared" si="0"/>
        <v>14</v>
      </c>
      <c r="H12" s="48">
        <v>54.065987124463518</v>
      </c>
      <c r="I12" s="47">
        <f t="shared" si="1"/>
        <v>2</v>
      </c>
      <c r="J12" s="104">
        <v>1577</v>
      </c>
      <c r="K12" s="49">
        <f t="shared" si="2"/>
        <v>24</v>
      </c>
    </row>
    <row r="13" spans="1:141" ht="12" customHeight="1">
      <c r="B13" s="44" t="s">
        <v>30</v>
      </c>
      <c r="C13" s="50" t="s">
        <v>31</v>
      </c>
      <c r="D13" s="51">
        <v>52355</v>
      </c>
      <c r="E13" s="47">
        <f t="shared" si="3"/>
        <v>16</v>
      </c>
      <c r="F13" s="104">
        <v>139728.80000000002</v>
      </c>
      <c r="G13" s="47">
        <f t="shared" si="0"/>
        <v>11</v>
      </c>
      <c r="H13" s="48">
        <v>48.567535627389645</v>
      </c>
      <c r="I13" s="47">
        <f t="shared" si="1"/>
        <v>7</v>
      </c>
      <c r="J13" s="104">
        <v>10055</v>
      </c>
      <c r="K13" s="49">
        <f t="shared" si="2"/>
        <v>9</v>
      </c>
    </row>
    <row r="14" spans="1:141" ht="12" customHeight="1">
      <c r="B14" s="44" t="s">
        <v>32</v>
      </c>
      <c r="C14" s="50" t="s">
        <v>33</v>
      </c>
      <c r="D14" s="51">
        <v>26633</v>
      </c>
      <c r="E14" s="47">
        <f t="shared" si="3"/>
        <v>26</v>
      </c>
      <c r="F14" s="104">
        <v>82351.399999999994</v>
      </c>
      <c r="G14" s="47">
        <f t="shared" si="0"/>
        <v>20</v>
      </c>
      <c r="H14" s="48">
        <v>42.318293936279545</v>
      </c>
      <c r="I14" s="47">
        <f t="shared" si="1"/>
        <v>17</v>
      </c>
      <c r="J14" s="104">
        <v>1746</v>
      </c>
      <c r="K14" s="49">
        <f t="shared" si="2"/>
        <v>22</v>
      </c>
    </row>
    <row r="15" spans="1:141" ht="12" customHeight="1">
      <c r="B15" s="44" t="s">
        <v>34</v>
      </c>
      <c r="C15" s="50" t="s">
        <v>35</v>
      </c>
      <c r="D15" s="51">
        <v>13586</v>
      </c>
      <c r="E15" s="47">
        <f t="shared" si="3"/>
        <v>35</v>
      </c>
      <c r="F15" s="104">
        <v>86311.4</v>
      </c>
      <c r="G15" s="47">
        <f t="shared" si="0"/>
        <v>18</v>
      </c>
      <c r="H15" s="48">
        <v>44.216905737704913</v>
      </c>
      <c r="I15" s="47">
        <f t="shared" si="1"/>
        <v>14</v>
      </c>
      <c r="J15" s="104">
        <v>2694</v>
      </c>
      <c r="K15" s="49">
        <f t="shared" si="2"/>
        <v>18</v>
      </c>
    </row>
    <row r="16" spans="1:141" ht="24" customHeight="1">
      <c r="B16" s="44" t="s">
        <v>36</v>
      </c>
      <c r="C16" s="50" t="s">
        <v>37</v>
      </c>
      <c r="D16" s="51">
        <v>246866</v>
      </c>
      <c r="E16" s="47">
        <f t="shared" si="3"/>
        <v>6</v>
      </c>
      <c r="F16" s="104">
        <v>240589.8</v>
      </c>
      <c r="G16" s="47">
        <f t="shared" si="0"/>
        <v>3</v>
      </c>
      <c r="H16" s="48">
        <v>32.82261937244202</v>
      </c>
      <c r="I16" s="47">
        <f t="shared" si="1"/>
        <v>38</v>
      </c>
      <c r="J16" s="104">
        <v>11785</v>
      </c>
      <c r="K16" s="49">
        <f t="shared" si="2"/>
        <v>5</v>
      </c>
    </row>
    <row r="17" spans="2:11" ht="12" customHeight="1">
      <c r="B17" s="44" t="s">
        <v>38</v>
      </c>
      <c r="C17" s="50" t="s">
        <v>39</v>
      </c>
      <c r="D17" s="51">
        <v>271409</v>
      </c>
      <c r="E17" s="47">
        <f t="shared" si="3"/>
        <v>5</v>
      </c>
      <c r="F17" s="104">
        <v>190357.3</v>
      </c>
      <c r="G17" s="47">
        <f t="shared" si="0"/>
        <v>5</v>
      </c>
      <c r="H17" s="48">
        <v>30.432821742605913</v>
      </c>
      <c r="I17" s="47">
        <f t="shared" si="1"/>
        <v>39</v>
      </c>
      <c r="J17" s="104">
        <v>12183</v>
      </c>
      <c r="K17" s="49">
        <f t="shared" si="2"/>
        <v>4</v>
      </c>
    </row>
    <row r="18" spans="2:11" ht="12" customHeight="1">
      <c r="B18" s="44" t="s">
        <v>40</v>
      </c>
      <c r="C18" s="50" t="s">
        <v>41</v>
      </c>
      <c r="D18" s="51">
        <v>878819</v>
      </c>
      <c r="E18" s="47">
        <f t="shared" si="3"/>
        <v>1</v>
      </c>
      <c r="F18" s="104">
        <v>177057.3</v>
      </c>
      <c r="G18" s="47">
        <f t="shared" si="0"/>
        <v>7</v>
      </c>
      <c r="H18" s="48">
        <v>12.8098176819563</v>
      </c>
      <c r="I18" s="47">
        <f t="shared" si="1"/>
        <v>47</v>
      </c>
      <c r="J18" s="104">
        <v>10708</v>
      </c>
      <c r="K18" s="49">
        <f t="shared" si="2"/>
        <v>8</v>
      </c>
    </row>
    <row r="19" spans="2:11" ht="12" customHeight="1">
      <c r="B19" s="44" t="s">
        <v>42</v>
      </c>
      <c r="C19" s="50" t="s">
        <v>43</v>
      </c>
      <c r="D19" s="51">
        <v>703084</v>
      </c>
      <c r="E19" s="47">
        <f t="shared" si="3"/>
        <v>2</v>
      </c>
      <c r="F19" s="104">
        <v>179684.6</v>
      </c>
      <c r="G19" s="47">
        <f t="shared" si="0"/>
        <v>6</v>
      </c>
      <c r="H19" s="48">
        <v>19.579884493843306</v>
      </c>
      <c r="I19" s="47">
        <f t="shared" si="1"/>
        <v>46</v>
      </c>
      <c r="J19" s="104">
        <v>15524</v>
      </c>
      <c r="K19" s="49">
        <f t="shared" si="2"/>
        <v>2</v>
      </c>
    </row>
    <row r="20" spans="2:11" ht="12" customHeight="1">
      <c r="B20" s="44" t="s">
        <v>44</v>
      </c>
      <c r="C20" s="50" t="s">
        <v>45</v>
      </c>
      <c r="D20" s="51">
        <v>47150</v>
      </c>
      <c r="E20" s="47">
        <f t="shared" si="3"/>
        <v>17</v>
      </c>
      <c r="F20" s="104">
        <v>82980.899999999994</v>
      </c>
      <c r="G20" s="47">
        <f t="shared" si="0"/>
        <v>19</v>
      </c>
      <c r="H20" s="48">
        <v>36.946081923419406</v>
      </c>
      <c r="I20" s="47">
        <f t="shared" si="1"/>
        <v>28</v>
      </c>
      <c r="J20" s="104">
        <v>2567</v>
      </c>
      <c r="K20" s="49">
        <f t="shared" si="2"/>
        <v>19</v>
      </c>
    </row>
    <row r="21" spans="2:11" ht="24" customHeight="1">
      <c r="B21" s="44" t="s">
        <v>46</v>
      </c>
      <c r="C21" s="50" t="s">
        <v>47</v>
      </c>
      <c r="D21" s="51">
        <v>11741</v>
      </c>
      <c r="E21" s="47">
        <f t="shared" si="3"/>
        <v>39</v>
      </c>
      <c r="F21" s="104">
        <v>43188.100000000006</v>
      </c>
      <c r="G21" s="47">
        <f t="shared" si="0"/>
        <v>33</v>
      </c>
      <c r="H21" s="48">
        <v>41.131523809523813</v>
      </c>
      <c r="I21" s="47">
        <f t="shared" si="1"/>
        <v>19</v>
      </c>
      <c r="J21" s="104">
        <v>1164</v>
      </c>
      <c r="K21" s="49">
        <f t="shared" si="2"/>
        <v>28</v>
      </c>
    </row>
    <row r="22" spans="2:11" ht="12" customHeight="1">
      <c r="B22" s="44" t="s">
        <v>48</v>
      </c>
      <c r="C22" s="50" t="s">
        <v>49</v>
      </c>
      <c r="D22" s="51">
        <v>36034</v>
      </c>
      <c r="E22" s="47">
        <f t="shared" si="3"/>
        <v>20</v>
      </c>
      <c r="F22" s="104">
        <v>42227.200000000004</v>
      </c>
      <c r="G22" s="47">
        <f t="shared" si="0"/>
        <v>35</v>
      </c>
      <c r="H22" s="48">
        <v>36.944181977252846</v>
      </c>
      <c r="I22" s="47">
        <f t="shared" si="1"/>
        <v>29</v>
      </c>
      <c r="J22" s="104">
        <v>1140</v>
      </c>
      <c r="K22" s="49">
        <f t="shared" si="2"/>
        <v>30</v>
      </c>
    </row>
    <row r="23" spans="2:11" ht="12" customHeight="1">
      <c r="B23" s="44" t="s">
        <v>50</v>
      </c>
      <c r="C23" s="50" t="s">
        <v>51</v>
      </c>
      <c r="D23" s="51">
        <v>10882</v>
      </c>
      <c r="E23" s="47">
        <f t="shared" si="3"/>
        <v>40</v>
      </c>
      <c r="F23" s="104">
        <v>36128.700000000004</v>
      </c>
      <c r="G23" s="47">
        <f t="shared" si="0"/>
        <v>41</v>
      </c>
      <c r="H23" s="48">
        <v>46.67790697674419</v>
      </c>
      <c r="I23" s="47">
        <f t="shared" si="1"/>
        <v>11</v>
      </c>
      <c r="J23" s="104">
        <v>859</v>
      </c>
      <c r="K23" s="49">
        <f t="shared" si="2"/>
        <v>33</v>
      </c>
    </row>
    <row r="24" spans="2:11" ht="12" customHeight="1">
      <c r="B24" s="44" t="s">
        <v>52</v>
      </c>
      <c r="C24" s="50" t="s">
        <v>53</v>
      </c>
      <c r="D24" s="51">
        <v>8822</v>
      </c>
      <c r="E24" s="47">
        <f t="shared" si="3"/>
        <v>43</v>
      </c>
      <c r="F24" s="104">
        <v>28364.199999999997</v>
      </c>
      <c r="G24" s="47">
        <f t="shared" si="0"/>
        <v>44</v>
      </c>
      <c r="H24" s="48">
        <v>34.717503059975513</v>
      </c>
      <c r="I24" s="47">
        <f t="shared" si="1"/>
        <v>32</v>
      </c>
      <c r="J24" s="104">
        <v>156</v>
      </c>
      <c r="K24" s="49">
        <f t="shared" si="2"/>
        <v>43</v>
      </c>
    </row>
    <row r="25" spans="2:11" ht="12" customHeight="1">
      <c r="B25" s="44" t="s">
        <v>54</v>
      </c>
      <c r="C25" s="50" t="s">
        <v>55</v>
      </c>
      <c r="D25" s="51">
        <v>25037</v>
      </c>
      <c r="E25" s="47">
        <f t="shared" si="3"/>
        <v>27</v>
      </c>
      <c r="F25" s="104">
        <v>69212</v>
      </c>
      <c r="G25" s="47">
        <f t="shared" si="0"/>
        <v>22</v>
      </c>
      <c r="H25" s="48">
        <v>33.549200193892389</v>
      </c>
      <c r="I25" s="47">
        <f t="shared" si="1"/>
        <v>36</v>
      </c>
      <c r="J25" s="104">
        <v>1226</v>
      </c>
      <c r="K25" s="49">
        <f t="shared" si="2"/>
        <v>27</v>
      </c>
    </row>
    <row r="26" spans="2:11" ht="24" customHeight="1">
      <c r="B26" s="44" t="s">
        <v>56</v>
      </c>
      <c r="C26" s="50" t="s">
        <v>57</v>
      </c>
      <c r="D26" s="51">
        <v>28959</v>
      </c>
      <c r="E26" s="47">
        <f t="shared" si="3"/>
        <v>25</v>
      </c>
      <c r="F26" s="104">
        <v>90970.6</v>
      </c>
      <c r="G26" s="47">
        <f t="shared" si="0"/>
        <v>16</v>
      </c>
      <c r="H26" s="48">
        <v>45.553630445668503</v>
      </c>
      <c r="I26" s="47">
        <f t="shared" si="1"/>
        <v>13</v>
      </c>
      <c r="J26" s="104">
        <v>1157</v>
      </c>
      <c r="K26" s="49">
        <f t="shared" si="2"/>
        <v>29</v>
      </c>
    </row>
    <row r="27" spans="2:11" ht="12" customHeight="1">
      <c r="B27" s="44" t="s">
        <v>58</v>
      </c>
      <c r="C27" s="50" t="s">
        <v>59</v>
      </c>
      <c r="D27" s="51">
        <v>75329</v>
      </c>
      <c r="E27" s="47">
        <f t="shared" si="3"/>
        <v>12</v>
      </c>
      <c r="F27" s="104">
        <v>169503.09999999998</v>
      </c>
      <c r="G27" s="47">
        <f t="shared" si="0"/>
        <v>9</v>
      </c>
      <c r="H27" s="48">
        <v>46.324979502596328</v>
      </c>
      <c r="I27" s="47">
        <f t="shared" si="1"/>
        <v>12</v>
      </c>
      <c r="J27" s="104">
        <v>9242</v>
      </c>
      <c r="K27" s="49">
        <f t="shared" si="2"/>
        <v>10</v>
      </c>
    </row>
    <row r="28" spans="2:11" ht="12" customHeight="1">
      <c r="B28" s="44" t="s">
        <v>60</v>
      </c>
      <c r="C28" s="50" t="s">
        <v>61</v>
      </c>
      <c r="D28" s="51">
        <v>203278</v>
      </c>
      <c r="E28" s="47">
        <f t="shared" si="3"/>
        <v>8</v>
      </c>
      <c r="F28" s="104">
        <v>291607.8</v>
      </c>
      <c r="G28" s="47">
        <f t="shared" si="0"/>
        <v>1</v>
      </c>
      <c r="H28" s="48">
        <v>38.690168502056522</v>
      </c>
      <c r="I28" s="47">
        <f t="shared" si="1"/>
        <v>22</v>
      </c>
      <c r="J28" s="104">
        <v>15050</v>
      </c>
      <c r="K28" s="49">
        <f t="shared" si="2"/>
        <v>3</v>
      </c>
    </row>
    <row r="29" spans="2:11" ht="12" customHeight="1">
      <c r="B29" s="44" t="s">
        <v>62</v>
      </c>
      <c r="C29" s="50" t="s">
        <v>63</v>
      </c>
      <c r="D29" s="51">
        <v>39874</v>
      </c>
      <c r="E29" s="47">
        <f t="shared" si="3"/>
        <v>19</v>
      </c>
      <c r="F29" s="104">
        <v>87607.5</v>
      </c>
      <c r="G29" s="47">
        <f t="shared" si="0"/>
        <v>17</v>
      </c>
      <c r="H29" s="48">
        <v>48.915410385259634</v>
      </c>
      <c r="I29" s="47">
        <f t="shared" si="1"/>
        <v>6</v>
      </c>
      <c r="J29" s="104">
        <v>2491</v>
      </c>
      <c r="K29" s="49">
        <f t="shared" si="2"/>
        <v>20</v>
      </c>
    </row>
    <row r="30" spans="2:11" ht="12" customHeight="1">
      <c r="B30" s="44" t="s">
        <v>64</v>
      </c>
      <c r="C30" s="50" t="s">
        <v>65</v>
      </c>
      <c r="D30" s="51">
        <v>22921</v>
      </c>
      <c r="E30" s="47">
        <f t="shared" si="3"/>
        <v>31</v>
      </c>
      <c r="F30" s="104">
        <v>46922.3</v>
      </c>
      <c r="G30" s="47">
        <f t="shared" si="0"/>
        <v>31</v>
      </c>
      <c r="H30" s="48">
        <v>33.231090651558077</v>
      </c>
      <c r="I30" s="47">
        <f t="shared" si="1"/>
        <v>37</v>
      </c>
      <c r="J30" s="104">
        <v>4699</v>
      </c>
      <c r="K30" s="49">
        <f t="shared" si="2"/>
        <v>13</v>
      </c>
    </row>
    <row r="31" spans="2:11" ht="24" customHeight="1">
      <c r="B31" s="44" t="s">
        <v>66</v>
      </c>
      <c r="C31" s="50" t="s">
        <v>67</v>
      </c>
      <c r="D31" s="51">
        <v>192740</v>
      </c>
      <c r="E31" s="47">
        <f t="shared" si="3"/>
        <v>9</v>
      </c>
      <c r="F31" s="104">
        <v>72341.699999999983</v>
      </c>
      <c r="G31" s="47">
        <f t="shared" si="0"/>
        <v>21</v>
      </c>
      <c r="H31" s="48">
        <v>27.920378232342717</v>
      </c>
      <c r="I31" s="47">
        <f t="shared" si="1"/>
        <v>42</v>
      </c>
      <c r="J31" s="104">
        <v>1830</v>
      </c>
      <c r="K31" s="49">
        <f t="shared" si="2"/>
        <v>21</v>
      </c>
    </row>
    <row r="32" spans="2:11" ht="12" customHeight="1">
      <c r="B32" s="44" t="s">
        <v>68</v>
      </c>
      <c r="C32" s="50" t="s">
        <v>69</v>
      </c>
      <c r="D32" s="51">
        <v>281000</v>
      </c>
      <c r="E32" s="47">
        <f t="shared" si="3"/>
        <v>3</v>
      </c>
      <c r="F32" s="104">
        <v>238300.4</v>
      </c>
      <c r="G32" s="47">
        <f t="shared" si="0"/>
        <v>4</v>
      </c>
      <c r="H32" s="48">
        <v>27.039645977533191</v>
      </c>
      <c r="I32" s="47">
        <f t="shared" si="1"/>
        <v>45</v>
      </c>
      <c r="J32" s="104">
        <v>18980</v>
      </c>
      <c r="K32" s="49">
        <f t="shared" si="2"/>
        <v>1</v>
      </c>
    </row>
    <row r="33" spans="2:11" ht="12" customHeight="1">
      <c r="B33" s="44" t="s">
        <v>70</v>
      </c>
      <c r="C33" s="50" t="s">
        <v>71</v>
      </c>
      <c r="D33" s="51">
        <v>233704</v>
      </c>
      <c r="E33" s="47">
        <f t="shared" si="3"/>
        <v>7</v>
      </c>
      <c r="F33" s="104">
        <v>164706.79999999999</v>
      </c>
      <c r="G33" s="47">
        <f t="shared" si="0"/>
        <v>10</v>
      </c>
      <c r="H33" s="48">
        <v>30.034062727935812</v>
      </c>
      <c r="I33" s="47">
        <f t="shared" si="1"/>
        <v>40</v>
      </c>
      <c r="J33" s="104">
        <v>10817</v>
      </c>
      <c r="K33" s="49">
        <f t="shared" si="2"/>
        <v>7</v>
      </c>
    </row>
    <row r="34" spans="2:11" ht="12" customHeight="1">
      <c r="B34" s="44" t="s">
        <v>72</v>
      </c>
      <c r="C34" s="50" t="s">
        <v>73</v>
      </c>
      <c r="D34" s="51">
        <v>53844</v>
      </c>
      <c r="E34" s="47">
        <f t="shared" si="3"/>
        <v>15</v>
      </c>
      <c r="F34" s="104">
        <v>36612.199999999997</v>
      </c>
      <c r="G34" s="47">
        <f t="shared" si="0"/>
        <v>40</v>
      </c>
      <c r="H34" s="48">
        <v>27.342942494398802</v>
      </c>
      <c r="I34" s="47">
        <f t="shared" si="1"/>
        <v>44</v>
      </c>
      <c r="J34" s="104">
        <v>618</v>
      </c>
      <c r="K34" s="49">
        <f t="shared" si="2"/>
        <v>37</v>
      </c>
    </row>
    <row r="35" spans="2:11" ht="12" customHeight="1">
      <c r="B35" s="44" t="s">
        <v>74</v>
      </c>
      <c r="C35" s="50" t="s">
        <v>75</v>
      </c>
      <c r="D35" s="51">
        <v>14635</v>
      </c>
      <c r="E35" s="47">
        <f t="shared" si="3"/>
        <v>33</v>
      </c>
      <c r="F35" s="104">
        <v>31652.7</v>
      </c>
      <c r="G35" s="47">
        <f t="shared" si="0"/>
        <v>42</v>
      </c>
      <c r="H35" s="48">
        <v>33.853155080213902</v>
      </c>
      <c r="I35" s="47">
        <f t="shared" si="1"/>
        <v>34</v>
      </c>
      <c r="J35" s="104">
        <v>1300</v>
      </c>
      <c r="K35" s="49">
        <f t="shared" si="2"/>
        <v>26</v>
      </c>
    </row>
    <row r="36" spans="2:11" ht="24" customHeight="1">
      <c r="B36" s="44" t="s">
        <v>76</v>
      </c>
      <c r="C36" s="50" t="s">
        <v>77</v>
      </c>
      <c r="D36" s="51">
        <v>6467</v>
      </c>
      <c r="E36" s="47">
        <f t="shared" si="3"/>
        <v>46</v>
      </c>
      <c r="F36" s="104">
        <v>20847</v>
      </c>
      <c r="G36" s="47">
        <f t="shared" si="0"/>
        <v>47</v>
      </c>
      <c r="H36" s="48">
        <v>37.226785714285711</v>
      </c>
      <c r="I36" s="47">
        <f t="shared" si="1"/>
        <v>27</v>
      </c>
      <c r="J36" s="104">
        <v>99</v>
      </c>
      <c r="K36" s="49">
        <f t="shared" si="2"/>
        <v>46</v>
      </c>
    </row>
    <row r="37" spans="2:11" ht="12" customHeight="1">
      <c r="B37" s="44" t="s">
        <v>78</v>
      </c>
      <c r="C37" s="50" t="s">
        <v>79</v>
      </c>
      <c r="D37" s="51">
        <v>9178</v>
      </c>
      <c r="E37" s="47">
        <f t="shared" si="3"/>
        <v>42</v>
      </c>
      <c r="F37" s="104">
        <v>23325.3</v>
      </c>
      <c r="G37" s="47">
        <f t="shared" si="0"/>
        <v>46</v>
      </c>
      <c r="H37" s="48">
        <v>34.301911764705878</v>
      </c>
      <c r="I37" s="47">
        <f t="shared" si="1"/>
        <v>33</v>
      </c>
      <c r="J37" s="104">
        <v>56</v>
      </c>
      <c r="K37" s="49">
        <f t="shared" si="2"/>
        <v>47</v>
      </c>
    </row>
    <row r="38" spans="2:11" ht="12" customHeight="1">
      <c r="B38" s="44" t="s">
        <v>80</v>
      </c>
      <c r="C38" s="50" t="s">
        <v>81</v>
      </c>
      <c r="D38" s="51">
        <v>30609</v>
      </c>
      <c r="E38" s="47">
        <f t="shared" si="3"/>
        <v>23</v>
      </c>
      <c r="F38" s="104">
        <v>93495.1</v>
      </c>
      <c r="G38" s="47">
        <f t="shared" si="0"/>
        <v>15</v>
      </c>
      <c r="H38" s="48">
        <v>49.259799789251851</v>
      </c>
      <c r="I38" s="47">
        <f t="shared" si="1"/>
        <v>4</v>
      </c>
      <c r="J38" s="104">
        <v>3105</v>
      </c>
      <c r="K38" s="49">
        <f t="shared" si="2"/>
        <v>15</v>
      </c>
    </row>
    <row r="39" spans="2:11" ht="12" customHeight="1">
      <c r="B39" s="44" t="s">
        <v>82</v>
      </c>
      <c r="C39" s="50" t="s">
        <v>83</v>
      </c>
      <c r="D39" s="51">
        <v>100458</v>
      </c>
      <c r="E39" s="47">
        <f t="shared" si="3"/>
        <v>11</v>
      </c>
      <c r="F39" s="104">
        <v>110085.6</v>
      </c>
      <c r="G39" s="47">
        <f t="shared" si="0"/>
        <v>13</v>
      </c>
      <c r="H39" s="48">
        <v>39.079020234291804</v>
      </c>
      <c r="I39" s="47">
        <f t="shared" si="1"/>
        <v>21</v>
      </c>
      <c r="J39" s="104">
        <v>2832</v>
      </c>
      <c r="K39" s="49">
        <f t="shared" si="2"/>
        <v>16</v>
      </c>
    </row>
    <row r="40" spans="2:11" ht="12" customHeight="1">
      <c r="B40" s="44" t="s">
        <v>84</v>
      </c>
      <c r="C40" s="50" t="s">
        <v>85</v>
      </c>
      <c r="D40" s="51">
        <v>24420</v>
      </c>
      <c r="E40" s="47">
        <f t="shared" si="3"/>
        <v>30</v>
      </c>
      <c r="F40" s="104">
        <v>50532.7</v>
      </c>
      <c r="G40" s="47">
        <f t="shared" si="0"/>
        <v>28</v>
      </c>
      <c r="H40" s="48">
        <v>36.885182481751819</v>
      </c>
      <c r="I40" s="47">
        <f t="shared" si="1"/>
        <v>30</v>
      </c>
      <c r="J40" s="104">
        <v>1640</v>
      </c>
      <c r="K40" s="49">
        <f t="shared" si="2"/>
        <v>23</v>
      </c>
    </row>
    <row r="41" spans="2:11" ht="24" customHeight="1">
      <c r="B41" s="44" t="s">
        <v>86</v>
      </c>
      <c r="C41" s="50" t="s">
        <v>87</v>
      </c>
      <c r="D41" s="51">
        <v>7079</v>
      </c>
      <c r="E41" s="47">
        <f t="shared" si="3"/>
        <v>45</v>
      </c>
      <c r="F41" s="104">
        <v>28463.1</v>
      </c>
      <c r="G41" s="47">
        <f t="shared" si="0"/>
        <v>43</v>
      </c>
      <c r="H41" s="48">
        <v>38.672690217391299</v>
      </c>
      <c r="I41" s="47">
        <f t="shared" si="1"/>
        <v>23</v>
      </c>
      <c r="J41" s="104">
        <v>357</v>
      </c>
      <c r="K41" s="49">
        <f t="shared" si="2"/>
        <v>42</v>
      </c>
    </row>
    <row r="42" spans="2:11" ht="12" customHeight="1">
      <c r="B42" s="44" t="s">
        <v>88</v>
      </c>
      <c r="C42" s="50" t="s">
        <v>89</v>
      </c>
      <c r="D42" s="51">
        <v>8755</v>
      </c>
      <c r="E42" s="47">
        <f t="shared" si="3"/>
        <v>44</v>
      </c>
      <c r="F42" s="104">
        <v>47372.5</v>
      </c>
      <c r="G42" s="47">
        <f t="shared" si="0"/>
        <v>30</v>
      </c>
      <c r="H42" s="48">
        <v>49.243762993762992</v>
      </c>
      <c r="I42" s="47">
        <f t="shared" si="1"/>
        <v>5</v>
      </c>
      <c r="J42" s="104">
        <v>738</v>
      </c>
      <c r="K42" s="49">
        <f t="shared" si="2"/>
        <v>34</v>
      </c>
    </row>
    <row r="43" spans="2:11" ht="12" customHeight="1">
      <c r="B43" s="44" t="s">
        <v>90</v>
      </c>
      <c r="C43" s="50" t="s">
        <v>91</v>
      </c>
      <c r="D43" s="51">
        <v>14358</v>
      </c>
      <c r="E43" s="47">
        <f t="shared" si="3"/>
        <v>34</v>
      </c>
      <c r="F43" s="104">
        <v>56224.3</v>
      </c>
      <c r="G43" s="47">
        <f t="shared" si="0"/>
        <v>27</v>
      </c>
      <c r="H43" s="48">
        <v>41.586020710059174</v>
      </c>
      <c r="I43" s="47">
        <f t="shared" si="1"/>
        <v>18</v>
      </c>
      <c r="J43" s="104">
        <v>1073</v>
      </c>
      <c r="K43" s="49">
        <f t="shared" si="2"/>
        <v>31</v>
      </c>
    </row>
    <row r="44" spans="2:11" ht="12" customHeight="1">
      <c r="B44" s="44" t="s">
        <v>92</v>
      </c>
      <c r="C44" s="50" t="s">
        <v>93</v>
      </c>
      <c r="D44" s="51">
        <v>5378</v>
      </c>
      <c r="E44" s="47">
        <f t="shared" si="3"/>
        <v>47</v>
      </c>
      <c r="F44" s="104">
        <v>25793.200000000001</v>
      </c>
      <c r="G44" s="47">
        <f t="shared" si="0"/>
        <v>45</v>
      </c>
      <c r="H44" s="48">
        <v>36.534277620396601</v>
      </c>
      <c r="I44" s="47">
        <f t="shared" si="1"/>
        <v>31</v>
      </c>
      <c r="J44" s="104">
        <v>127</v>
      </c>
      <c r="K44" s="49">
        <f t="shared" si="2"/>
        <v>45</v>
      </c>
    </row>
    <row r="45" spans="2:11" ht="12" customHeight="1">
      <c r="B45" s="44" t="s">
        <v>94</v>
      </c>
      <c r="C45" s="50" t="s">
        <v>95</v>
      </c>
      <c r="D45" s="51">
        <v>274864</v>
      </c>
      <c r="E45" s="47">
        <f t="shared" si="3"/>
        <v>4</v>
      </c>
      <c r="F45" s="104">
        <v>172324</v>
      </c>
      <c r="G45" s="47">
        <f t="shared" si="0"/>
        <v>8</v>
      </c>
      <c r="H45" s="48">
        <v>33.74270608968083</v>
      </c>
      <c r="I45" s="47">
        <f t="shared" si="1"/>
        <v>35</v>
      </c>
      <c r="J45" s="104">
        <v>11679</v>
      </c>
      <c r="K45" s="49">
        <f t="shared" si="2"/>
        <v>6</v>
      </c>
    </row>
    <row r="46" spans="2:11" ht="24" customHeight="1">
      <c r="B46" s="44" t="s">
        <v>96</v>
      </c>
      <c r="C46" s="50" t="s">
        <v>97</v>
      </c>
      <c r="D46" s="51">
        <v>12442</v>
      </c>
      <c r="E46" s="47">
        <f t="shared" si="3"/>
        <v>36</v>
      </c>
      <c r="F46" s="104">
        <v>39073.400000000009</v>
      </c>
      <c r="G46" s="47">
        <f t="shared" si="0"/>
        <v>37</v>
      </c>
      <c r="H46" s="48">
        <v>47.70866910866912</v>
      </c>
      <c r="I46" s="47">
        <f t="shared" si="1"/>
        <v>10</v>
      </c>
      <c r="J46" s="104">
        <v>2787</v>
      </c>
      <c r="K46" s="49">
        <f t="shared" si="2"/>
        <v>17</v>
      </c>
    </row>
    <row r="47" spans="2:11" ht="12" customHeight="1">
      <c r="B47" s="44" t="s">
        <v>98</v>
      </c>
      <c r="C47" s="50" t="s">
        <v>99</v>
      </c>
      <c r="D47" s="51">
        <v>68417</v>
      </c>
      <c r="E47" s="47">
        <f t="shared" si="3"/>
        <v>13</v>
      </c>
      <c r="F47" s="104">
        <v>36874.9</v>
      </c>
      <c r="G47" s="47">
        <f t="shared" si="0"/>
        <v>39</v>
      </c>
      <c r="H47" s="48">
        <v>27.498061148396719</v>
      </c>
      <c r="I47" s="47">
        <f t="shared" si="1"/>
        <v>43</v>
      </c>
      <c r="J47" s="104">
        <v>132</v>
      </c>
      <c r="K47" s="49">
        <f t="shared" si="2"/>
        <v>44</v>
      </c>
    </row>
    <row r="48" spans="2:11" ht="12" customHeight="1">
      <c r="B48" s="52" t="s">
        <v>100</v>
      </c>
      <c r="C48" s="53" t="s">
        <v>101</v>
      </c>
      <c r="D48" s="54">
        <v>30728</v>
      </c>
      <c r="E48" s="55">
        <f t="shared" si="3"/>
        <v>22</v>
      </c>
      <c r="F48" s="107">
        <v>66990.700000000012</v>
      </c>
      <c r="G48" s="55">
        <f t="shared" si="0"/>
        <v>24</v>
      </c>
      <c r="H48" s="56">
        <v>38.127888446215145</v>
      </c>
      <c r="I48" s="55">
        <f t="shared" si="1"/>
        <v>25</v>
      </c>
      <c r="J48" s="107">
        <v>726</v>
      </c>
      <c r="K48" s="57">
        <f t="shared" si="2"/>
        <v>35</v>
      </c>
    </row>
    <row r="49" spans="1:19" ht="12" customHeight="1">
      <c r="B49" s="44" t="s">
        <v>102</v>
      </c>
      <c r="C49" s="50" t="s">
        <v>103</v>
      </c>
      <c r="D49" s="51">
        <v>20146</v>
      </c>
      <c r="E49" s="47">
        <f t="shared" si="3"/>
        <v>32</v>
      </c>
      <c r="F49" s="104">
        <v>43263.799999999996</v>
      </c>
      <c r="G49" s="47">
        <f t="shared" si="0"/>
        <v>32</v>
      </c>
      <c r="H49" s="48">
        <v>37.818006993006989</v>
      </c>
      <c r="I49" s="47">
        <f t="shared" si="1"/>
        <v>26</v>
      </c>
      <c r="J49" s="104">
        <v>7456</v>
      </c>
      <c r="K49" s="49">
        <f t="shared" si="2"/>
        <v>11</v>
      </c>
    </row>
    <row r="50" spans="1:19" ht="12" customHeight="1">
      <c r="B50" s="44" t="s">
        <v>104</v>
      </c>
      <c r="C50" s="50" t="s">
        <v>105</v>
      </c>
      <c r="D50" s="51">
        <v>11758</v>
      </c>
      <c r="E50" s="47">
        <f t="shared" si="3"/>
        <v>38</v>
      </c>
      <c r="F50" s="104">
        <v>47736.2</v>
      </c>
      <c r="G50" s="47">
        <f t="shared" si="0"/>
        <v>29</v>
      </c>
      <c r="H50" s="48">
        <v>44.159296947271045</v>
      </c>
      <c r="I50" s="47">
        <f t="shared" si="1"/>
        <v>15</v>
      </c>
      <c r="J50" s="104">
        <v>540</v>
      </c>
      <c r="K50" s="49">
        <f t="shared" si="2"/>
        <v>38</v>
      </c>
    </row>
    <row r="51" spans="1:19" ht="24" customHeight="1">
      <c r="B51" s="44" t="s">
        <v>106</v>
      </c>
      <c r="C51" s="50" t="s">
        <v>107</v>
      </c>
      <c r="D51" s="51">
        <v>44395</v>
      </c>
      <c r="E51" s="47">
        <f t="shared" si="3"/>
        <v>18</v>
      </c>
      <c r="F51" s="104">
        <v>68728.3</v>
      </c>
      <c r="G51" s="47">
        <f t="shared" si="0"/>
        <v>23</v>
      </c>
      <c r="H51" s="48">
        <v>42.582589838909541</v>
      </c>
      <c r="I51" s="47">
        <f t="shared" si="1"/>
        <v>16</v>
      </c>
      <c r="J51" s="104">
        <v>1358</v>
      </c>
      <c r="K51" s="49">
        <f t="shared" si="2"/>
        <v>25</v>
      </c>
    </row>
    <row r="52" spans="1:19" ht="12" customHeight="1">
      <c r="B52" s="44" t="s">
        <v>108</v>
      </c>
      <c r="C52" s="50" t="s">
        <v>109</v>
      </c>
      <c r="D52" s="51">
        <v>31125</v>
      </c>
      <c r="E52" s="47">
        <f t="shared" si="3"/>
        <v>21</v>
      </c>
      <c r="F52" s="104">
        <v>41003.199999999997</v>
      </c>
      <c r="G52" s="47">
        <f t="shared" si="0"/>
        <v>36</v>
      </c>
      <c r="H52" s="48">
        <v>28.317127071823201</v>
      </c>
      <c r="I52" s="47">
        <f t="shared" si="1"/>
        <v>41</v>
      </c>
      <c r="J52" s="104">
        <v>389</v>
      </c>
      <c r="K52" s="49">
        <f t="shared" si="2"/>
        <v>41</v>
      </c>
    </row>
    <row r="53" spans="1:19" ht="24" customHeight="1" thickBot="1">
      <c r="B53" s="58" t="s">
        <v>110</v>
      </c>
      <c r="C53" s="59" t="s">
        <v>144</v>
      </c>
      <c r="D53" s="60">
        <v>4532232</v>
      </c>
      <c r="E53" s="61"/>
      <c r="F53" s="110">
        <v>4309788</v>
      </c>
      <c r="G53" s="61"/>
      <c r="H53" s="62">
        <v>34.084828737059389</v>
      </c>
      <c r="I53" s="61"/>
      <c r="J53" s="110">
        <v>187617</v>
      </c>
      <c r="K53" s="63"/>
    </row>
    <row r="54" spans="1:19" s="5" customFormat="1" ht="12.75" customHeight="1" thickTop="1">
      <c r="A54" s="64"/>
      <c r="B54" s="65"/>
      <c r="C54" s="65"/>
      <c r="D54" s="113" t="s">
        <v>303</v>
      </c>
      <c r="E54" s="70"/>
      <c r="F54" s="69"/>
      <c r="G54" s="70"/>
      <c r="H54" s="69"/>
      <c r="I54" s="70"/>
      <c r="J54" s="69"/>
      <c r="K54" s="70"/>
      <c r="L54" s="67"/>
      <c r="M54" s="67"/>
      <c r="N54" s="67"/>
      <c r="O54" s="67"/>
      <c r="P54" s="67"/>
      <c r="Q54" s="67"/>
      <c r="R54" s="67"/>
      <c r="S54" s="67"/>
    </row>
    <row r="55" spans="1:19" s="5" customFormat="1" ht="12.75" customHeight="1">
      <c r="A55" s="64"/>
      <c r="B55" s="65"/>
      <c r="C55" s="65"/>
      <c r="D55" s="113" t="s">
        <v>304</v>
      </c>
      <c r="E55" s="70"/>
      <c r="F55" s="69"/>
      <c r="G55" s="70"/>
      <c r="H55" s="69"/>
      <c r="I55" s="70"/>
      <c r="J55" s="69"/>
      <c r="K55" s="70"/>
      <c r="L55" s="67"/>
      <c r="M55" s="67"/>
      <c r="N55" s="67"/>
      <c r="O55" s="67"/>
      <c r="P55" s="67"/>
      <c r="Q55" s="67"/>
      <c r="R55" s="67"/>
      <c r="S55" s="67"/>
    </row>
    <row r="56" spans="1:19" s="5" customFormat="1" ht="12.75" customHeight="1">
      <c r="A56" s="64"/>
      <c r="B56" s="65"/>
      <c r="C56" s="65"/>
      <c r="D56" s="113"/>
      <c r="E56" s="70"/>
      <c r="F56" s="69"/>
      <c r="G56" s="70"/>
      <c r="H56" s="69"/>
      <c r="I56" s="70"/>
      <c r="J56" s="69"/>
      <c r="K56" s="70"/>
      <c r="L56" s="67"/>
      <c r="M56" s="67"/>
      <c r="N56" s="67"/>
      <c r="O56" s="67"/>
      <c r="P56" s="67"/>
      <c r="Q56" s="67"/>
      <c r="R56" s="67"/>
      <c r="S56" s="67"/>
    </row>
    <row r="57" spans="1:19" ht="12.75" customHeight="1" thickBot="1">
      <c r="B57" s="72"/>
      <c r="C57" s="72"/>
      <c r="D57" s="74"/>
      <c r="E57" s="74"/>
      <c r="F57" s="75"/>
      <c r="G57" s="74"/>
      <c r="H57" s="74"/>
      <c r="I57" s="74"/>
      <c r="J57" s="76"/>
      <c r="K57" s="74"/>
    </row>
    <row r="58" spans="1:19" ht="39.950000000000003" customHeight="1">
      <c r="B58" s="77" t="s">
        <v>114</v>
      </c>
      <c r="C58" s="78"/>
      <c r="D58" s="163" t="s">
        <v>305</v>
      </c>
      <c r="E58" s="164"/>
      <c r="F58" s="163" t="s">
        <v>306</v>
      </c>
      <c r="G58" s="164"/>
      <c r="H58" s="163" t="s">
        <v>306</v>
      </c>
      <c r="I58" s="164"/>
      <c r="J58" s="163" t="s">
        <v>306</v>
      </c>
      <c r="K58" s="166"/>
    </row>
    <row r="59" spans="1:19" ht="24.95" customHeight="1">
      <c r="B59" s="82"/>
      <c r="C59" s="83"/>
      <c r="D59" s="167" t="s">
        <v>307</v>
      </c>
      <c r="E59" s="168"/>
      <c r="F59" s="167" t="s">
        <v>307</v>
      </c>
      <c r="G59" s="168"/>
      <c r="H59" s="167" t="s">
        <v>307</v>
      </c>
      <c r="I59" s="168"/>
      <c r="J59" s="167" t="s">
        <v>307</v>
      </c>
      <c r="K59" s="169"/>
    </row>
    <row r="60" spans="1:19" ht="15" customHeight="1">
      <c r="B60" s="87" t="s">
        <v>117</v>
      </c>
      <c r="C60" s="88"/>
      <c r="D60" s="206" t="s">
        <v>308</v>
      </c>
      <c r="E60" s="207"/>
      <c r="F60" s="206" t="s">
        <v>309</v>
      </c>
      <c r="G60" s="208"/>
      <c r="H60" s="206" t="s">
        <v>310</v>
      </c>
      <c r="I60" s="208"/>
      <c r="J60" s="206" t="s">
        <v>310</v>
      </c>
      <c r="K60" s="209"/>
    </row>
    <row r="61" spans="1:19" ht="15" customHeight="1" thickBot="1">
      <c r="B61" s="93" t="s">
        <v>119</v>
      </c>
      <c r="C61" s="94"/>
      <c r="D61" s="170" t="s">
        <v>215</v>
      </c>
      <c r="E61" s="171"/>
      <c r="F61" s="170" t="s">
        <v>215</v>
      </c>
      <c r="G61" s="171"/>
      <c r="H61" s="170" t="s">
        <v>215</v>
      </c>
      <c r="I61" s="171"/>
      <c r="J61" s="170" t="s">
        <v>215</v>
      </c>
      <c r="K61" s="17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8" customWidth="1"/>
    <col min="4" max="4" width="11.625" style="3" customWidth="1"/>
    <col min="5" max="5" width="4.625" style="3" customWidth="1"/>
    <col min="6" max="6" width="11.625" style="99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2" width="9" style="3"/>
    <col min="23" max="23" width="11.75" style="3" customWidth="1"/>
    <col min="24" max="16384" width="9" style="3"/>
  </cols>
  <sheetData>
    <row r="1" spans="1:141" s="17" customFormat="1" ht="15.75" customHeight="1">
      <c r="A1" s="10"/>
      <c r="B1" s="12" t="s">
        <v>311</v>
      </c>
      <c r="C1" s="12"/>
      <c r="D1" s="11"/>
      <c r="E1" s="12"/>
      <c r="F1" s="11"/>
      <c r="G1" s="11"/>
      <c r="H1" s="11"/>
      <c r="I1" s="11"/>
      <c r="J1" s="13"/>
      <c r="K1" s="13"/>
      <c r="L1" s="14"/>
      <c r="M1" s="15" t="s">
        <v>4</v>
      </c>
      <c r="N1" s="15"/>
      <c r="O1" s="15"/>
      <c r="P1" s="16"/>
      <c r="Q1" s="16"/>
      <c r="R1" s="16"/>
      <c r="S1" s="1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8"/>
      <c r="C2" s="18"/>
      <c r="D2" s="19"/>
      <c r="E2" s="19" t="s">
        <v>184</v>
      </c>
      <c r="F2" s="20"/>
      <c r="G2" s="20" t="s">
        <v>185</v>
      </c>
      <c r="H2" s="19"/>
      <c r="I2" s="19" t="s">
        <v>186</v>
      </c>
      <c r="J2" s="21"/>
      <c r="K2" s="21" t="s">
        <v>187</v>
      </c>
    </row>
    <row r="3" spans="1:141" s="17" customFormat="1" ht="27" customHeight="1" thickTop="1">
      <c r="A3" s="10"/>
      <c r="B3" s="22" t="s">
        <v>5</v>
      </c>
      <c r="C3" s="23"/>
      <c r="D3" s="24" t="s">
        <v>312</v>
      </c>
      <c r="E3" s="25"/>
      <c r="F3" s="24" t="s">
        <v>313</v>
      </c>
      <c r="G3" s="25"/>
      <c r="H3" s="24" t="s">
        <v>314</v>
      </c>
      <c r="I3" s="25"/>
      <c r="J3" s="24" t="s">
        <v>315</v>
      </c>
      <c r="K3" s="101"/>
      <c r="L3" s="16"/>
      <c r="M3" s="16"/>
      <c r="N3" s="16"/>
      <c r="O3" s="16"/>
      <c r="P3" s="16"/>
      <c r="Q3" s="16"/>
      <c r="R3" s="16"/>
      <c r="S3" s="1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7" customFormat="1" ht="30" customHeight="1">
      <c r="A4" s="10"/>
      <c r="B4" s="29" t="s">
        <v>8</v>
      </c>
      <c r="C4" s="30"/>
      <c r="D4" s="31" t="s">
        <v>316</v>
      </c>
      <c r="E4" s="32"/>
      <c r="F4" s="31" t="s">
        <v>317</v>
      </c>
      <c r="G4" s="32"/>
      <c r="H4" s="31" t="s">
        <v>318</v>
      </c>
      <c r="I4" s="32"/>
      <c r="J4" s="31" t="s">
        <v>319</v>
      </c>
      <c r="K4" s="33"/>
      <c r="L4" s="34"/>
      <c r="M4" s="34"/>
      <c r="N4" s="34"/>
      <c r="O4" s="34"/>
      <c r="P4" s="34"/>
      <c r="Q4" s="34"/>
      <c r="R4" s="34"/>
      <c r="S4" s="34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40" t="s">
        <v>15</v>
      </c>
      <c r="E5" s="39" t="s">
        <v>14</v>
      </c>
      <c r="F5" s="38" t="s">
        <v>131</v>
      </c>
      <c r="G5" s="39" t="s">
        <v>14</v>
      </c>
      <c r="H5" s="40" t="s">
        <v>15</v>
      </c>
      <c r="I5" s="39" t="s">
        <v>14</v>
      </c>
      <c r="J5" s="40" t="s">
        <v>15</v>
      </c>
      <c r="K5" s="41" t="s">
        <v>14</v>
      </c>
      <c r="L5" s="42"/>
      <c r="M5" s="42"/>
      <c r="N5" s="42"/>
      <c r="O5" s="42"/>
      <c r="P5" s="42"/>
      <c r="Q5" s="42"/>
      <c r="R5" s="42"/>
      <c r="S5" s="4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16</v>
      </c>
      <c r="C6" s="45" t="s">
        <v>17</v>
      </c>
      <c r="D6" s="210">
        <v>20.168998299212991</v>
      </c>
      <c r="E6" s="47">
        <f>IF(ISNUMBER(D6),RANK(D6,D$6:D$52),"-")</f>
        <v>17</v>
      </c>
      <c r="F6" s="104">
        <v>82.107122296482643</v>
      </c>
      <c r="G6" s="47">
        <f t="shared" ref="G6:G52" si="0">IF(ISNUMBER(F6),RANK(F6,F$6:F$52),"-")</f>
        <v>25</v>
      </c>
      <c r="H6" s="48">
        <v>97.9</v>
      </c>
      <c r="I6" s="47">
        <f t="shared" ref="I6:I52" si="1">IF(ISNUMBER(H6),RANK(H6,H$6:H$52),"-")</f>
        <v>5</v>
      </c>
      <c r="J6" s="48">
        <v>20.9</v>
      </c>
      <c r="K6" s="49">
        <f t="shared" ref="K6:K52" si="2">IF(ISNUMBER(J6),RANK(J6,J$6:J$52),"-")</f>
        <v>1</v>
      </c>
    </row>
    <row r="7" spans="1:141" ht="12" customHeight="1">
      <c r="B7" s="44" t="s">
        <v>18</v>
      </c>
      <c r="C7" s="50" t="s">
        <v>19</v>
      </c>
      <c r="D7" s="211">
        <v>19.601634542028616</v>
      </c>
      <c r="E7" s="47">
        <f t="shared" ref="E7:E52" si="3">IF(ISNUMBER(D7),RANK(D7,D$6:D$52),"-")</f>
        <v>21</v>
      </c>
      <c r="F7" s="104">
        <v>99.793290789722704</v>
      </c>
      <c r="G7" s="47">
        <f t="shared" si="0"/>
        <v>14</v>
      </c>
      <c r="H7" s="48">
        <v>96.9</v>
      </c>
      <c r="I7" s="47">
        <f t="shared" si="1"/>
        <v>7</v>
      </c>
      <c r="J7" s="48">
        <v>13.1</v>
      </c>
      <c r="K7" s="49">
        <f t="shared" si="2"/>
        <v>17</v>
      </c>
    </row>
    <row r="8" spans="1:141" ht="12" customHeight="1">
      <c r="B8" s="44" t="s">
        <v>20</v>
      </c>
      <c r="C8" s="50" t="s">
        <v>21</v>
      </c>
      <c r="D8" s="211">
        <v>30.608231003970783</v>
      </c>
      <c r="E8" s="47">
        <f t="shared" si="3"/>
        <v>2</v>
      </c>
      <c r="F8" s="104">
        <v>171.38446187845659</v>
      </c>
      <c r="G8" s="47">
        <f t="shared" si="0"/>
        <v>1</v>
      </c>
      <c r="H8" s="48">
        <v>96.2</v>
      </c>
      <c r="I8" s="47">
        <f t="shared" si="1"/>
        <v>15</v>
      </c>
      <c r="J8" s="48">
        <v>16.7</v>
      </c>
      <c r="K8" s="49">
        <f t="shared" si="2"/>
        <v>3</v>
      </c>
    </row>
    <row r="9" spans="1:141" ht="12" customHeight="1">
      <c r="B9" s="44" t="s">
        <v>22</v>
      </c>
      <c r="C9" s="50" t="s">
        <v>23</v>
      </c>
      <c r="D9" s="211">
        <v>30.301157307861015</v>
      </c>
      <c r="E9" s="47">
        <f t="shared" si="3"/>
        <v>3</v>
      </c>
      <c r="F9" s="104">
        <v>88.868935474829811</v>
      </c>
      <c r="G9" s="47">
        <f t="shared" si="0"/>
        <v>20</v>
      </c>
      <c r="H9" s="48">
        <v>96.8</v>
      </c>
      <c r="I9" s="47">
        <f t="shared" si="1"/>
        <v>9</v>
      </c>
      <c r="J9" s="48">
        <v>13.6</v>
      </c>
      <c r="K9" s="49">
        <f t="shared" si="2"/>
        <v>10</v>
      </c>
    </row>
    <row r="10" spans="1:141" ht="12" customHeight="1">
      <c r="B10" s="44" t="s">
        <v>24</v>
      </c>
      <c r="C10" s="50" t="s">
        <v>25</v>
      </c>
      <c r="D10" s="211">
        <v>22.78668833977985</v>
      </c>
      <c r="E10" s="47">
        <f t="shared" si="3"/>
        <v>8</v>
      </c>
      <c r="F10" s="104">
        <v>123.81924046090991</v>
      </c>
      <c r="G10" s="47">
        <f t="shared" si="0"/>
        <v>6</v>
      </c>
      <c r="H10" s="48">
        <v>93</v>
      </c>
      <c r="I10" s="47">
        <f t="shared" si="1"/>
        <v>38</v>
      </c>
      <c r="J10" s="48">
        <v>13.3</v>
      </c>
      <c r="K10" s="49">
        <f t="shared" si="2"/>
        <v>13</v>
      </c>
    </row>
    <row r="11" spans="1:141" ht="24" customHeight="1">
      <c r="B11" s="44" t="s">
        <v>26</v>
      </c>
      <c r="C11" s="50" t="s">
        <v>27</v>
      </c>
      <c r="D11" s="211">
        <v>16.67518752932887</v>
      </c>
      <c r="E11" s="47">
        <f t="shared" si="3"/>
        <v>27</v>
      </c>
      <c r="F11" s="104">
        <v>84.320033900574828</v>
      </c>
      <c r="G11" s="47">
        <f t="shared" si="0"/>
        <v>24</v>
      </c>
      <c r="H11" s="48">
        <v>95.5</v>
      </c>
      <c r="I11" s="47">
        <f t="shared" si="1"/>
        <v>21</v>
      </c>
      <c r="J11" s="48">
        <v>12.1</v>
      </c>
      <c r="K11" s="49">
        <f t="shared" si="2"/>
        <v>20</v>
      </c>
    </row>
    <row r="12" spans="1:141" ht="12" customHeight="1">
      <c r="B12" s="44" t="s">
        <v>28</v>
      </c>
      <c r="C12" s="50" t="s">
        <v>29</v>
      </c>
      <c r="D12" s="211">
        <v>22.48415601153236</v>
      </c>
      <c r="E12" s="47">
        <f t="shared" si="3"/>
        <v>9</v>
      </c>
      <c r="F12" s="104">
        <v>134.41035835624436</v>
      </c>
      <c r="G12" s="47">
        <f t="shared" si="0"/>
        <v>4</v>
      </c>
      <c r="H12" s="48">
        <v>96.1</v>
      </c>
      <c r="I12" s="47">
        <f t="shared" si="1"/>
        <v>17</v>
      </c>
      <c r="J12" s="48">
        <v>8.9</v>
      </c>
      <c r="K12" s="49">
        <f t="shared" si="2"/>
        <v>42</v>
      </c>
    </row>
    <row r="13" spans="1:141" ht="12" customHeight="1">
      <c r="B13" s="44" t="s">
        <v>30</v>
      </c>
      <c r="C13" s="50" t="s">
        <v>31</v>
      </c>
      <c r="D13" s="211">
        <v>14.20233297511921</v>
      </c>
      <c r="E13" s="47">
        <f t="shared" si="3"/>
        <v>37</v>
      </c>
      <c r="F13" s="104">
        <v>50.944089662296207</v>
      </c>
      <c r="G13" s="47">
        <f t="shared" si="0"/>
        <v>36</v>
      </c>
      <c r="H13" s="48">
        <v>93.9</v>
      </c>
      <c r="I13" s="47">
        <f t="shared" si="1"/>
        <v>30</v>
      </c>
      <c r="J13" s="48">
        <v>9.8000000000000007</v>
      </c>
      <c r="K13" s="49">
        <f t="shared" si="2"/>
        <v>36</v>
      </c>
    </row>
    <row r="14" spans="1:141" ht="12" customHeight="1">
      <c r="B14" s="44" t="s">
        <v>32</v>
      </c>
      <c r="C14" s="50" t="s">
        <v>33</v>
      </c>
      <c r="D14" s="211">
        <v>16.378213794726328</v>
      </c>
      <c r="E14" s="47">
        <f t="shared" si="3"/>
        <v>30</v>
      </c>
      <c r="F14" s="104">
        <v>61.759854035604128</v>
      </c>
      <c r="G14" s="47">
        <f t="shared" si="0"/>
        <v>30</v>
      </c>
      <c r="H14" s="48">
        <v>94.6</v>
      </c>
      <c r="I14" s="47">
        <f t="shared" si="1"/>
        <v>27</v>
      </c>
      <c r="J14" s="48">
        <v>10.1</v>
      </c>
      <c r="K14" s="49">
        <f t="shared" si="2"/>
        <v>34</v>
      </c>
    </row>
    <row r="15" spans="1:141" ht="12" customHeight="1">
      <c r="B15" s="44" t="s">
        <v>34</v>
      </c>
      <c r="C15" s="50" t="s">
        <v>35</v>
      </c>
      <c r="D15" s="211">
        <v>17.926734473530196</v>
      </c>
      <c r="E15" s="47">
        <f t="shared" si="3"/>
        <v>25</v>
      </c>
      <c r="F15" s="104">
        <v>65.387262663698976</v>
      </c>
      <c r="G15" s="47">
        <f t="shared" si="0"/>
        <v>28</v>
      </c>
      <c r="H15" s="48">
        <v>96.3</v>
      </c>
      <c r="I15" s="47">
        <f t="shared" si="1"/>
        <v>14</v>
      </c>
      <c r="J15" s="48">
        <v>11.2</v>
      </c>
      <c r="K15" s="49">
        <f t="shared" si="2"/>
        <v>28</v>
      </c>
    </row>
    <row r="16" spans="1:141" ht="24" customHeight="1">
      <c r="B16" s="44" t="s">
        <v>36</v>
      </c>
      <c r="C16" s="50" t="s">
        <v>37</v>
      </c>
      <c r="D16" s="211">
        <v>8.2048285093255036</v>
      </c>
      <c r="E16" s="47">
        <f t="shared" si="3"/>
        <v>44</v>
      </c>
      <c r="F16" s="104">
        <v>19.233740702004937</v>
      </c>
      <c r="G16" s="47">
        <f t="shared" si="0"/>
        <v>46</v>
      </c>
      <c r="H16" s="48">
        <v>96.5</v>
      </c>
      <c r="I16" s="47">
        <f t="shared" si="1"/>
        <v>12</v>
      </c>
      <c r="J16" s="48">
        <v>11.4</v>
      </c>
      <c r="K16" s="49">
        <f t="shared" si="2"/>
        <v>27</v>
      </c>
    </row>
    <row r="17" spans="2:11" ht="12" customHeight="1">
      <c r="B17" s="44" t="s">
        <v>38</v>
      </c>
      <c r="C17" s="50" t="s">
        <v>39</v>
      </c>
      <c r="D17" s="211">
        <v>8.2020240365758887</v>
      </c>
      <c r="E17" s="47">
        <f t="shared" si="3"/>
        <v>45</v>
      </c>
      <c r="F17" s="104">
        <v>21.980301171060908</v>
      </c>
      <c r="G17" s="47">
        <f t="shared" si="0"/>
        <v>44</v>
      </c>
      <c r="H17" s="48">
        <v>95.8</v>
      </c>
      <c r="I17" s="47">
        <f t="shared" si="1"/>
        <v>18</v>
      </c>
      <c r="J17" s="48">
        <v>9.3000000000000007</v>
      </c>
      <c r="K17" s="49">
        <f t="shared" si="2"/>
        <v>41</v>
      </c>
    </row>
    <row r="18" spans="2:11" ht="12" customHeight="1">
      <c r="B18" s="44" t="s">
        <v>40</v>
      </c>
      <c r="C18" s="50" t="s">
        <v>41</v>
      </c>
      <c r="D18" s="211">
        <v>20.002775967847121</v>
      </c>
      <c r="E18" s="47">
        <f t="shared" si="3"/>
        <v>18</v>
      </c>
      <c r="F18" s="104">
        <v>106.6766973664629</v>
      </c>
      <c r="G18" s="47">
        <f t="shared" si="0"/>
        <v>12</v>
      </c>
      <c r="H18" s="48">
        <v>77.5</v>
      </c>
      <c r="I18" s="47">
        <f t="shared" si="1"/>
        <v>47</v>
      </c>
      <c r="J18" s="48">
        <v>1.5</v>
      </c>
      <c r="K18" s="49">
        <f t="shared" si="2"/>
        <v>47</v>
      </c>
    </row>
    <row r="19" spans="2:11" ht="12" customHeight="1">
      <c r="B19" s="44" t="s">
        <v>42</v>
      </c>
      <c r="C19" s="50" t="s">
        <v>43</v>
      </c>
      <c r="D19" s="211">
        <v>7.9973236835377213</v>
      </c>
      <c r="E19" s="47">
        <f t="shared" si="3"/>
        <v>46</v>
      </c>
      <c r="F19" s="104">
        <v>16.004016195987312</v>
      </c>
      <c r="G19" s="47">
        <f t="shared" si="0"/>
        <v>47</v>
      </c>
      <c r="H19" s="48">
        <v>98</v>
      </c>
      <c r="I19" s="47">
        <f t="shared" si="1"/>
        <v>4</v>
      </c>
      <c r="J19" s="48">
        <v>10.3</v>
      </c>
      <c r="K19" s="49">
        <f t="shared" si="2"/>
        <v>33</v>
      </c>
    </row>
    <row r="20" spans="2:11" ht="12" customHeight="1">
      <c r="B20" s="44" t="s">
        <v>44</v>
      </c>
      <c r="C20" s="50" t="s">
        <v>45</v>
      </c>
      <c r="D20" s="211">
        <v>21.308217656717087</v>
      </c>
      <c r="E20" s="47">
        <f t="shared" si="3"/>
        <v>13</v>
      </c>
      <c r="F20" s="104">
        <v>88.82072575545719</v>
      </c>
      <c r="G20" s="47">
        <f t="shared" si="0"/>
        <v>21</v>
      </c>
      <c r="H20" s="48">
        <v>96.7</v>
      </c>
      <c r="I20" s="47">
        <f t="shared" si="1"/>
        <v>11</v>
      </c>
      <c r="J20" s="48">
        <v>15.9</v>
      </c>
      <c r="K20" s="49">
        <f t="shared" si="2"/>
        <v>4</v>
      </c>
    </row>
    <row r="21" spans="2:11" ht="24" customHeight="1">
      <c r="B21" s="44" t="s">
        <v>46</v>
      </c>
      <c r="C21" s="50" t="s">
        <v>47</v>
      </c>
      <c r="D21" s="211">
        <v>19.631178713336244</v>
      </c>
      <c r="E21" s="47">
        <f t="shared" si="3"/>
        <v>20</v>
      </c>
      <c r="F21" s="104">
        <v>87.092787617148275</v>
      </c>
      <c r="G21" s="47">
        <f t="shared" si="0"/>
        <v>23</v>
      </c>
      <c r="H21" s="48">
        <v>96.2</v>
      </c>
      <c r="I21" s="47">
        <f t="shared" si="1"/>
        <v>15</v>
      </c>
      <c r="J21" s="48">
        <v>13.2</v>
      </c>
      <c r="K21" s="49">
        <f t="shared" si="2"/>
        <v>15</v>
      </c>
    </row>
    <row r="22" spans="2:11" ht="12" customHeight="1">
      <c r="B22" s="44" t="s">
        <v>48</v>
      </c>
      <c r="C22" s="50" t="s">
        <v>49</v>
      </c>
      <c r="D22" s="211">
        <v>20.844075185641245</v>
      </c>
      <c r="E22" s="47">
        <f t="shared" si="3"/>
        <v>15</v>
      </c>
      <c r="F22" s="104">
        <v>92.331898425303592</v>
      </c>
      <c r="G22" s="47">
        <f t="shared" si="0"/>
        <v>18</v>
      </c>
      <c r="H22" s="48">
        <v>93.5</v>
      </c>
      <c r="I22" s="47">
        <f t="shared" si="1"/>
        <v>33</v>
      </c>
      <c r="J22" s="48">
        <v>13.2</v>
      </c>
      <c r="K22" s="49">
        <f t="shared" si="2"/>
        <v>15</v>
      </c>
    </row>
    <row r="23" spans="2:11" ht="12" customHeight="1">
      <c r="B23" s="44" t="s">
        <v>50</v>
      </c>
      <c r="C23" s="50" t="s">
        <v>51</v>
      </c>
      <c r="D23" s="211">
        <v>25.023060213684772</v>
      </c>
      <c r="E23" s="47">
        <f t="shared" si="3"/>
        <v>4</v>
      </c>
      <c r="F23" s="104">
        <v>138.33613834074316</v>
      </c>
      <c r="G23" s="47">
        <f t="shared" si="0"/>
        <v>2</v>
      </c>
      <c r="H23" s="48">
        <v>94.1</v>
      </c>
      <c r="I23" s="47">
        <f t="shared" si="1"/>
        <v>29</v>
      </c>
      <c r="J23" s="48">
        <v>13.3</v>
      </c>
      <c r="K23" s="49">
        <f t="shared" si="2"/>
        <v>13</v>
      </c>
    </row>
    <row r="24" spans="2:11" ht="12" customHeight="1">
      <c r="B24" s="44" t="s">
        <v>52</v>
      </c>
      <c r="C24" s="50" t="s">
        <v>53</v>
      </c>
      <c r="D24" s="211">
        <v>22.06433243919528</v>
      </c>
      <c r="E24" s="47">
        <f t="shared" si="3"/>
        <v>10</v>
      </c>
      <c r="F24" s="104">
        <v>117.13990678671038</v>
      </c>
      <c r="G24" s="47">
        <f t="shared" si="0"/>
        <v>8</v>
      </c>
      <c r="H24" s="48">
        <v>94.9</v>
      </c>
      <c r="I24" s="47">
        <f t="shared" si="1"/>
        <v>25</v>
      </c>
      <c r="J24" s="48">
        <v>14.8</v>
      </c>
      <c r="K24" s="49">
        <f t="shared" si="2"/>
        <v>5</v>
      </c>
    </row>
    <row r="25" spans="2:11" ht="12" customHeight="1">
      <c r="B25" s="44" t="s">
        <v>54</v>
      </c>
      <c r="C25" s="50" t="s">
        <v>55</v>
      </c>
      <c r="D25" s="211">
        <v>16.491329352101783</v>
      </c>
      <c r="E25" s="47">
        <f t="shared" si="3"/>
        <v>28</v>
      </c>
      <c r="F25" s="104">
        <v>60.507186552790728</v>
      </c>
      <c r="G25" s="47">
        <f t="shared" si="0"/>
        <v>32</v>
      </c>
      <c r="H25" s="48">
        <v>93.2</v>
      </c>
      <c r="I25" s="47">
        <f t="shared" si="1"/>
        <v>35</v>
      </c>
      <c r="J25" s="48">
        <v>10.6</v>
      </c>
      <c r="K25" s="49">
        <f t="shared" si="2"/>
        <v>30</v>
      </c>
    </row>
    <row r="26" spans="2:11" ht="24" customHeight="1">
      <c r="B26" s="44" t="s">
        <v>56</v>
      </c>
      <c r="C26" s="50" t="s">
        <v>57</v>
      </c>
      <c r="D26" s="211">
        <v>19.766234321440905</v>
      </c>
      <c r="E26" s="47">
        <f t="shared" si="3"/>
        <v>19</v>
      </c>
      <c r="F26" s="104">
        <v>70.94714955894527</v>
      </c>
      <c r="G26" s="47">
        <f t="shared" si="0"/>
        <v>27</v>
      </c>
      <c r="H26" s="48">
        <v>93</v>
      </c>
      <c r="I26" s="47">
        <f t="shared" si="1"/>
        <v>38</v>
      </c>
      <c r="J26" s="48">
        <v>8.1999999999999993</v>
      </c>
      <c r="K26" s="49">
        <f t="shared" si="2"/>
        <v>44</v>
      </c>
    </row>
    <row r="27" spans="2:11" ht="12" customHeight="1">
      <c r="B27" s="44" t="s">
        <v>58</v>
      </c>
      <c r="C27" s="50" t="s">
        <v>59</v>
      </c>
      <c r="D27" s="211">
        <v>15.859143807556375</v>
      </c>
      <c r="E27" s="47">
        <f t="shared" si="3"/>
        <v>31</v>
      </c>
      <c r="F27" s="104">
        <v>47.396037734250591</v>
      </c>
      <c r="G27" s="47">
        <f t="shared" si="0"/>
        <v>37</v>
      </c>
      <c r="H27" s="48">
        <v>95.2</v>
      </c>
      <c r="I27" s="47">
        <f t="shared" si="1"/>
        <v>23</v>
      </c>
      <c r="J27" s="48">
        <v>13.4</v>
      </c>
      <c r="K27" s="49">
        <f t="shared" si="2"/>
        <v>12</v>
      </c>
    </row>
    <row r="28" spans="2:11" ht="12" customHeight="1">
      <c r="B28" s="44" t="s">
        <v>60</v>
      </c>
      <c r="C28" s="50" t="s">
        <v>61</v>
      </c>
      <c r="D28" s="211">
        <v>11.947439762775209</v>
      </c>
      <c r="E28" s="47">
        <f t="shared" si="3"/>
        <v>43</v>
      </c>
      <c r="F28" s="104">
        <v>35.89284886440155</v>
      </c>
      <c r="G28" s="47">
        <f t="shared" si="0"/>
        <v>42</v>
      </c>
      <c r="H28" s="48">
        <v>95.7</v>
      </c>
      <c r="I28" s="47">
        <f t="shared" si="1"/>
        <v>19</v>
      </c>
      <c r="J28" s="48">
        <v>13.7</v>
      </c>
      <c r="K28" s="49">
        <f t="shared" si="2"/>
        <v>9</v>
      </c>
    </row>
    <row r="29" spans="2:11" ht="12" customHeight="1">
      <c r="B29" s="44" t="s">
        <v>62</v>
      </c>
      <c r="C29" s="50" t="s">
        <v>63</v>
      </c>
      <c r="D29" s="211">
        <v>15.420139520246586</v>
      </c>
      <c r="E29" s="47">
        <f t="shared" si="3"/>
        <v>34</v>
      </c>
      <c r="F29" s="104">
        <v>51.493928553883805</v>
      </c>
      <c r="G29" s="47">
        <f t="shared" si="0"/>
        <v>35</v>
      </c>
      <c r="H29" s="48">
        <v>95.1</v>
      </c>
      <c r="I29" s="47">
        <f t="shared" si="1"/>
        <v>24</v>
      </c>
      <c r="J29" s="48">
        <v>14.2</v>
      </c>
      <c r="K29" s="49">
        <f t="shared" si="2"/>
        <v>6</v>
      </c>
    </row>
    <row r="30" spans="2:11" ht="12" customHeight="1">
      <c r="B30" s="44" t="s">
        <v>64</v>
      </c>
      <c r="C30" s="50" t="s">
        <v>65</v>
      </c>
      <c r="D30" s="211">
        <v>14.929456093447721</v>
      </c>
      <c r="E30" s="47">
        <f t="shared" si="3"/>
        <v>36</v>
      </c>
      <c r="F30" s="104">
        <v>52.092238199415192</v>
      </c>
      <c r="G30" s="47">
        <f t="shared" si="0"/>
        <v>34</v>
      </c>
      <c r="H30" s="48">
        <v>92.3</v>
      </c>
      <c r="I30" s="47">
        <f t="shared" si="1"/>
        <v>41</v>
      </c>
      <c r="J30" s="48">
        <v>11.6</v>
      </c>
      <c r="K30" s="49">
        <f t="shared" si="2"/>
        <v>26</v>
      </c>
    </row>
    <row r="31" spans="2:11" ht="24" customHeight="1">
      <c r="B31" s="44" t="s">
        <v>66</v>
      </c>
      <c r="C31" s="50" t="s">
        <v>67</v>
      </c>
      <c r="D31" s="211">
        <v>13.00904211386027</v>
      </c>
      <c r="E31" s="47">
        <f t="shared" si="3"/>
        <v>41</v>
      </c>
      <c r="F31" s="104">
        <v>37.944747664417122</v>
      </c>
      <c r="G31" s="47">
        <f t="shared" si="0"/>
        <v>41</v>
      </c>
      <c r="H31" s="48">
        <v>94.5</v>
      </c>
      <c r="I31" s="47">
        <f t="shared" si="1"/>
        <v>28</v>
      </c>
      <c r="J31" s="48">
        <v>14.1</v>
      </c>
      <c r="K31" s="49">
        <f t="shared" si="2"/>
        <v>7</v>
      </c>
    </row>
    <row r="32" spans="2:11" ht="12" customHeight="1">
      <c r="B32" s="44" t="s">
        <v>68</v>
      </c>
      <c r="C32" s="50" t="s">
        <v>69</v>
      </c>
      <c r="D32" s="211">
        <v>7.5739292995223213</v>
      </c>
      <c r="E32" s="47">
        <f t="shared" si="3"/>
        <v>47</v>
      </c>
      <c r="F32" s="104">
        <v>21.585898884819105</v>
      </c>
      <c r="G32" s="47">
        <f t="shared" si="0"/>
        <v>45</v>
      </c>
      <c r="H32" s="48">
        <v>100.1</v>
      </c>
      <c r="I32" s="47">
        <f t="shared" si="1"/>
        <v>1</v>
      </c>
      <c r="J32" s="48">
        <v>16.8</v>
      </c>
      <c r="K32" s="49">
        <f t="shared" si="2"/>
        <v>2</v>
      </c>
    </row>
    <row r="33" spans="2:11" ht="12" customHeight="1">
      <c r="B33" s="44" t="s">
        <v>70</v>
      </c>
      <c r="C33" s="50" t="s">
        <v>71</v>
      </c>
      <c r="D33" s="211">
        <v>13.141215382915311</v>
      </c>
      <c r="E33" s="47">
        <f t="shared" si="3"/>
        <v>39</v>
      </c>
      <c r="F33" s="104">
        <v>41.172488752136751</v>
      </c>
      <c r="G33" s="47">
        <f t="shared" si="0"/>
        <v>39</v>
      </c>
      <c r="H33" s="48">
        <v>95.3</v>
      </c>
      <c r="I33" s="47">
        <f t="shared" si="1"/>
        <v>22</v>
      </c>
      <c r="J33" s="48">
        <v>13.8</v>
      </c>
      <c r="K33" s="49">
        <f t="shared" si="2"/>
        <v>8</v>
      </c>
    </row>
    <row r="34" spans="2:11" ht="12" customHeight="1">
      <c r="B34" s="44" t="s">
        <v>72</v>
      </c>
      <c r="C34" s="50" t="s">
        <v>73</v>
      </c>
      <c r="D34" s="211">
        <v>15.418245735666144</v>
      </c>
      <c r="E34" s="47">
        <f t="shared" si="3"/>
        <v>35</v>
      </c>
      <c r="F34" s="104">
        <v>53.173960482774227</v>
      </c>
      <c r="G34" s="47">
        <f t="shared" si="0"/>
        <v>33</v>
      </c>
      <c r="H34" s="48">
        <v>92.8</v>
      </c>
      <c r="I34" s="47">
        <f t="shared" si="1"/>
        <v>40</v>
      </c>
      <c r="J34" s="48">
        <v>9.6999999999999993</v>
      </c>
      <c r="K34" s="49">
        <f t="shared" si="2"/>
        <v>37</v>
      </c>
    </row>
    <row r="35" spans="2:11" ht="12" customHeight="1">
      <c r="B35" s="44" t="s">
        <v>74</v>
      </c>
      <c r="C35" s="50" t="s">
        <v>75</v>
      </c>
      <c r="D35" s="211">
        <v>22.989949706074171</v>
      </c>
      <c r="E35" s="47">
        <f t="shared" si="3"/>
        <v>7</v>
      </c>
      <c r="F35" s="104">
        <v>121.91094428521451</v>
      </c>
      <c r="G35" s="47">
        <f t="shared" si="0"/>
        <v>7</v>
      </c>
      <c r="H35" s="48">
        <v>93.1</v>
      </c>
      <c r="I35" s="47">
        <f t="shared" si="1"/>
        <v>36</v>
      </c>
      <c r="J35" s="48">
        <v>7.8</v>
      </c>
      <c r="K35" s="49">
        <f t="shared" si="2"/>
        <v>45</v>
      </c>
    </row>
    <row r="36" spans="2:11" ht="24" customHeight="1">
      <c r="B36" s="44" t="s">
        <v>76</v>
      </c>
      <c r="C36" s="50" t="s">
        <v>77</v>
      </c>
      <c r="D36" s="211">
        <v>21.715928462137338</v>
      </c>
      <c r="E36" s="47">
        <f t="shared" si="3"/>
        <v>12</v>
      </c>
      <c r="F36" s="104">
        <v>116.46317521328629</v>
      </c>
      <c r="G36" s="47">
        <f t="shared" si="0"/>
        <v>9</v>
      </c>
      <c r="H36" s="48">
        <v>90.9</v>
      </c>
      <c r="I36" s="47">
        <f t="shared" si="1"/>
        <v>44</v>
      </c>
      <c r="J36" s="48">
        <v>12.7</v>
      </c>
      <c r="K36" s="49">
        <f t="shared" si="2"/>
        <v>18</v>
      </c>
    </row>
    <row r="37" spans="2:11" ht="12" customHeight="1">
      <c r="B37" s="44" t="s">
        <v>78</v>
      </c>
      <c r="C37" s="50" t="s">
        <v>79</v>
      </c>
      <c r="D37" s="211">
        <v>21.089940740301277</v>
      </c>
      <c r="E37" s="47">
        <f t="shared" si="3"/>
        <v>14</v>
      </c>
      <c r="F37" s="104">
        <v>138.18296959991531</v>
      </c>
      <c r="G37" s="47">
        <f t="shared" si="0"/>
        <v>3</v>
      </c>
      <c r="H37" s="48">
        <v>90.3</v>
      </c>
      <c r="I37" s="47">
        <f t="shared" si="1"/>
        <v>46</v>
      </c>
      <c r="J37" s="48">
        <v>6.1</v>
      </c>
      <c r="K37" s="49">
        <f t="shared" si="2"/>
        <v>46</v>
      </c>
    </row>
    <row r="38" spans="2:11" ht="12" customHeight="1">
      <c r="B38" s="44" t="s">
        <v>80</v>
      </c>
      <c r="C38" s="50" t="s">
        <v>81</v>
      </c>
      <c r="D38" s="211">
        <v>13.054987606567897</v>
      </c>
      <c r="E38" s="47">
        <f t="shared" si="3"/>
        <v>40</v>
      </c>
      <c r="F38" s="104">
        <v>38.844109560608082</v>
      </c>
      <c r="G38" s="47">
        <f t="shared" si="0"/>
        <v>40</v>
      </c>
      <c r="H38" s="48">
        <v>96.8</v>
      </c>
      <c r="I38" s="47">
        <f t="shared" si="1"/>
        <v>9</v>
      </c>
      <c r="J38" s="48">
        <v>11.2</v>
      </c>
      <c r="K38" s="49">
        <f t="shared" si="2"/>
        <v>28</v>
      </c>
    </row>
    <row r="39" spans="2:11" ht="12" customHeight="1">
      <c r="B39" s="44" t="s">
        <v>82</v>
      </c>
      <c r="C39" s="50" t="s">
        <v>83</v>
      </c>
      <c r="D39" s="211">
        <v>12.38640476939511</v>
      </c>
      <c r="E39" s="47">
        <f t="shared" si="3"/>
        <v>42</v>
      </c>
      <c r="F39" s="104">
        <v>29.549287455402734</v>
      </c>
      <c r="G39" s="47">
        <f t="shared" si="0"/>
        <v>43</v>
      </c>
      <c r="H39" s="48">
        <v>93.9</v>
      </c>
      <c r="I39" s="47">
        <f t="shared" si="1"/>
        <v>30</v>
      </c>
      <c r="J39" s="48">
        <v>13.6</v>
      </c>
      <c r="K39" s="49">
        <f t="shared" si="2"/>
        <v>10</v>
      </c>
    </row>
    <row r="40" spans="2:11" ht="12" customHeight="1">
      <c r="B40" s="44" t="s">
        <v>84</v>
      </c>
      <c r="C40" s="50" t="s">
        <v>85</v>
      </c>
      <c r="D40" s="211">
        <v>15.645198805633298</v>
      </c>
      <c r="E40" s="47">
        <f t="shared" si="3"/>
        <v>32</v>
      </c>
      <c r="F40" s="104">
        <v>64.598796430885628</v>
      </c>
      <c r="G40" s="47">
        <f t="shared" si="0"/>
        <v>29</v>
      </c>
      <c r="H40" s="48">
        <v>91.2</v>
      </c>
      <c r="I40" s="47">
        <f t="shared" si="1"/>
        <v>43</v>
      </c>
      <c r="J40" s="48">
        <v>11.8</v>
      </c>
      <c r="K40" s="49">
        <f t="shared" si="2"/>
        <v>24</v>
      </c>
    </row>
    <row r="41" spans="2:11" ht="24" customHeight="1">
      <c r="B41" s="44" t="s">
        <v>86</v>
      </c>
      <c r="C41" s="50" t="s">
        <v>87</v>
      </c>
      <c r="D41" s="211">
        <v>16.422490689411266</v>
      </c>
      <c r="E41" s="47">
        <f t="shared" si="3"/>
        <v>29</v>
      </c>
      <c r="F41" s="104">
        <v>99.003319428781069</v>
      </c>
      <c r="G41" s="47">
        <f t="shared" si="0"/>
        <v>15</v>
      </c>
      <c r="H41" s="48">
        <v>93.1</v>
      </c>
      <c r="I41" s="47">
        <f t="shared" si="1"/>
        <v>36</v>
      </c>
      <c r="J41" s="48">
        <v>12.1</v>
      </c>
      <c r="K41" s="49">
        <f t="shared" si="2"/>
        <v>20</v>
      </c>
    </row>
    <row r="42" spans="2:11" ht="12" customHeight="1">
      <c r="B42" s="44" t="s">
        <v>88</v>
      </c>
      <c r="C42" s="50" t="s">
        <v>89</v>
      </c>
      <c r="D42" s="211">
        <v>13.821086523921464</v>
      </c>
      <c r="E42" s="47">
        <f t="shared" si="3"/>
        <v>38</v>
      </c>
      <c r="F42" s="104">
        <v>60.606119131172349</v>
      </c>
      <c r="G42" s="47">
        <f t="shared" si="0"/>
        <v>31</v>
      </c>
      <c r="H42" s="48">
        <v>96.4</v>
      </c>
      <c r="I42" s="47">
        <f t="shared" si="1"/>
        <v>13</v>
      </c>
      <c r="J42" s="48">
        <v>10</v>
      </c>
      <c r="K42" s="49">
        <f t="shared" si="2"/>
        <v>35</v>
      </c>
    </row>
    <row r="43" spans="2:11" ht="12" customHeight="1">
      <c r="B43" s="44" t="s">
        <v>90</v>
      </c>
      <c r="C43" s="50" t="s">
        <v>91</v>
      </c>
      <c r="D43" s="211">
        <v>17.731755103157738</v>
      </c>
      <c r="E43" s="47">
        <f t="shared" si="3"/>
        <v>26</v>
      </c>
      <c r="F43" s="104">
        <v>71.156209983407095</v>
      </c>
      <c r="G43" s="47">
        <f t="shared" si="0"/>
        <v>26</v>
      </c>
      <c r="H43" s="48">
        <v>90.9</v>
      </c>
      <c r="I43" s="47">
        <f t="shared" si="1"/>
        <v>44</v>
      </c>
      <c r="J43" s="48">
        <v>10.5</v>
      </c>
      <c r="K43" s="49">
        <f t="shared" si="2"/>
        <v>31</v>
      </c>
    </row>
    <row r="44" spans="2:11" ht="12" customHeight="1">
      <c r="B44" s="44" t="s">
        <v>92</v>
      </c>
      <c r="C44" s="50" t="s">
        <v>93</v>
      </c>
      <c r="D44" s="211">
        <v>23.82258976222688</v>
      </c>
      <c r="E44" s="47">
        <f t="shared" si="3"/>
        <v>6</v>
      </c>
      <c r="F44" s="104">
        <v>132.18515958908185</v>
      </c>
      <c r="G44" s="47">
        <f t="shared" si="0"/>
        <v>5</v>
      </c>
      <c r="H44" s="48">
        <v>96.9</v>
      </c>
      <c r="I44" s="47">
        <f t="shared" si="1"/>
        <v>7</v>
      </c>
      <c r="J44" s="48">
        <v>10.5</v>
      </c>
      <c r="K44" s="49">
        <f t="shared" si="2"/>
        <v>31</v>
      </c>
    </row>
    <row r="45" spans="2:11" ht="12" customHeight="1">
      <c r="B45" s="44" t="s">
        <v>94</v>
      </c>
      <c r="C45" s="50" t="s">
        <v>95</v>
      </c>
      <c r="D45" s="211">
        <v>15.478679788015187</v>
      </c>
      <c r="E45" s="47">
        <f t="shared" si="3"/>
        <v>33</v>
      </c>
      <c r="F45" s="104">
        <v>43.545819515603945</v>
      </c>
      <c r="G45" s="47">
        <f t="shared" si="0"/>
        <v>38</v>
      </c>
      <c r="H45" s="48">
        <v>97.5</v>
      </c>
      <c r="I45" s="47">
        <f t="shared" si="1"/>
        <v>6</v>
      </c>
      <c r="J45" s="48">
        <v>11.8</v>
      </c>
      <c r="K45" s="49">
        <f t="shared" si="2"/>
        <v>24</v>
      </c>
    </row>
    <row r="46" spans="2:11" ht="24" customHeight="1">
      <c r="B46" s="44" t="s">
        <v>96</v>
      </c>
      <c r="C46" s="50" t="s">
        <v>97</v>
      </c>
      <c r="D46" s="211">
        <v>20.322253774645954</v>
      </c>
      <c r="E46" s="47">
        <f t="shared" si="3"/>
        <v>16</v>
      </c>
      <c r="F46" s="104">
        <v>104.02458820283833</v>
      </c>
      <c r="G46" s="47">
        <f t="shared" si="0"/>
        <v>13</v>
      </c>
      <c r="H46" s="48">
        <v>93.5</v>
      </c>
      <c r="I46" s="47">
        <f t="shared" si="1"/>
        <v>33</v>
      </c>
      <c r="J46" s="48">
        <v>9.4</v>
      </c>
      <c r="K46" s="49">
        <f t="shared" si="2"/>
        <v>38</v>
      </c>
    </row>
    <row r="47" spans="2:11" ht="12" customHeight="1">
      <c r="B47" s="44" t="s">
        <v>98</v>
      </c>
      <c r="C47" s="50" t="s">
        <v>99</v>
      </c>
      <c r="D47" s="211">
        <v>21.852521466867227</v>
      </c>
      <c r="E47" s="47">
        <f t="shared" si="3"/>
        <v>11</v>
      </c>
      <c r="F47" s="104">
        <v>106.86406236013725</v>
      </c>
      <c r="G47" s="47">
        <f t="shared" si="0"/>
        <v>11</v>
      </c>
      <c r="H47" s="48">
        <v>98.1</v>
      </c>
      <c r="I47" s="47">
        <f t="shared" si="1"/>
        <v>3</v>
      </c>
      <c r="J47" s="48">
        <v>11.9</v>
      </c>
      <c r="K47" s="49">
        <f t="shared" si="2"/>
        <v>22</v>
      </c>
    </row>
    <row r="48" spans="2:11" ht="12" customHeight="1">
      <c r="B48" s="52" t="s">
        <v>100</v>
      </c>
      <c r="C48" s="53" t="s">
        <v>101</v>
      </c>
      <c r="D48" s="212">
        <v>31.96651657044028</v>
      </c>
      <c r="E48" s="55">
        <f t="shared" si="3"/>
        <v>1</v>
      </c>
      <c r="F48" s="107">
        <v>98.291149276906538</v>
      </c>
      <c r="G48" s="55">
        <f t="shared" si="0"/>
        <v>16</v>
      </c>
      <c r="H48" s="56">
        <v>93.6</v>
      </c>
      <c r="I48" s="55">
        <f t="shared" si="1"/>
        <v>32</v>
      </c>
      <c r="J48" s="56">
        <v>9.4</v>
      </c>
      <c r="K48" s="57">
        <f t="shared" si="2"/>
        <v>38</v>
      </c>
    </row>
    <row r="49" spans="1:19" ht="12" customHeight="1">
      <c r="B49" s="44" t="s">
        <v>102</v>
      </c>
      <c r="C49" s="50" t="s">
        <v>103</v>
      </c>
      <c r="D49" s="211">
        <v>24.740999557265631</v>
      </c>
      <c r="E49" s="47">
        <f t="shared" si="3"/>
        <v>5</v>
      </c>
      <c r="F49" s="104">
        <v>111.68119116637591</v>
      </c>
      <c r="G49" s="47">
        <f t="shared" si="0"/>
        <v>10</v>
      </c>
      <c r="H49" s="48">
        <v>94.8</v>
      </c>
      <c r="I49" s="47">
        <f t="shared" si="1"/>
        <v>26</v>
      </c>
      <c r="J49" s="48">
        <v>9.4</v>
      </c>
      <c r="K49" s="49">
        <f t="shared" si="2"/>
        <v>38</v>
      </c>
    </row>
    <row r="50" spans="1:19" ht="12" customHeight="1">
      <c r="B50" s="44" t="s">
        <v>104</v>
      </c>
      <c r="C50" s="50" t="s">
        <v>105</v>
      </c>
      <c r="D50" s="211">
        <v>18.864822605309737</v>
      </c>
      <c r="E50" s="47">
        <f t="shared" si="3"/>
        <v>24</v>
      </c>
      <c r="F50" s="104">
        <v>90.995573387025132</v>
      </c>
      <c r="G50" s="47">
        <f t="shared" si="0"/>
        <v>19</v>
      </c>
      <c r="H50" s="48">
        <v>91.6</v>
      </c>
      <c r="I50" s="47">
        <f t="shared" si="1"/>
        <v>42</v>
      </c>
      <c r="J50" s="48">
        <v>11.9</v>
      </c>
      <c r="K50" s="49">
        <f t="shared" si="2"/>
        <v>22</v>
      </c>
    </row>
    <row r="51" spans="1:19" ht="24" customHeight="1">
      <c r="B51" s="44" t="s">
        <v>106</v>
      </c>
      <c r="C51" s="50" t="s">
        <v>107</v>
      </c>
      <c r="D51" s="211">
        <v>19.348251547444729</v>
      </c>
      <c r="E51" s="47">
        <f t="shared" si="3"/>
        <v>22</v>
      </c>
      <c r="F51" s="104">
        <v>88.309761354153949</v>
      </c>
      <c r="G51" s="47">
        <f t="shared" si="0"/>
        <v>22</v>
      </c>
      <c r="H51" s="48">
        <v>98.2</v>
      </c>
      <c r="I51" s="47">
        <f t="shared" si="1"/>
        <v>2</v>
      </c>
      <c r="J51" s="48">
        <v>12.2</v>
      </c>
      <c r="K51" s="49">
        <f t="shared" si="2"/>
        <v>19</v>
      </c>
    </row>
    <row r="52" spans="1:19" ht="12" customHeight="1">
      <c r="B52" s="44" t="s">
        <v>108</v>
      </c>
      <c r="C52" s="50" t="s">
        <v>109</v>
      </c>
      <c r="D52" s="211">
        <v>19.321388728712861</v>
      </c>
      <c r="E52" s="47">
        <f t="shared" si="3"/>
        <v>23</v>
      </c>
      <c r="F52" s="104">
        <v>93.235560366713386</v>
      </c>
      <c r="G52" s="47">
        <f t="shared" si="0"/>
        <v>17</v>
      </c>
      <c r="H52" s="48">
        <v>95.7</v>
      </c>
      <c r="I52" s="47">
        <f t="shared" si="1"/>
        <v>19</v>
      </c>
      <c r="J52" s="48">
        <v>8.4</v>
      </c>
      <c r="K52" s="49">
        <f t="shared" si="2"/>
        <v>43</v>
      </c>
    </row>
    <row r="53" spans="1:19" ht="24" customHeight="1" thickBot="1">
      <c r="B53" s="58" t="s">
        <v>110</v>
      </c>
      <c r="C53" s="59" t="s">
        <v>144</v>
      </c>
      <c r="D53" s="213">
        <v>17.200866359222005</v>
      </c>
      <c r="E53" s="61"/>
      <c r="F53" s="110">
        <v>61.405285219811773</v>
      </c>
      <c r="G53" s="61"/>
      <c r="H53" s="62">
        <v>93</v>
      </c>
      <c r="I53" s="61"/>
      <c r="J53" s="62">
        <v>10.9</v>
      </c>
      <c r="K53" s="63"/>
    </row>
    <row r="54" spans="1:19" s="5" customFormat="1" ht="12.75" customHeight="1" thickTop="1">
      <c r="A54" s="64"/>
      <c r="B54" s="65"/>
      <c r="C54" s="65"/>
      <c r="D54" s="71"/>
      <c r="E54" s="70"/>
      <c r="F54" s="69"/>
      <c r="G54" s="70"/>
      <c r="H54" s="71"/>
      <c r="I54" s="70"/>
      <c r="J54" s="71"/>
      <c r="K54" s="70"/>
      <c r="L54" s="67"/>
      <c r="M54" s="67"/>
      <c r="N54" s="67"/>
      <c r="O54" s="67"/>
      <c r="P54" s="67"/>
      <c r="Q54" s="67"/>
      <c r="R54" s="67"/>
      <c r="S54" s="67"/>
    </row>
    <row r="55" spans="1:19" s="5" customFormat="1" ht="12.75" customHeight="1">
      <c r="A55" s="64"/>
      <c r="B55" s="65"/>
      <c r="C55" s="65"/>
      <c r="D55" s="71"/>
      <c r="E55" s="70"/>
      <c r="F55" s="69"/>
      <c r="G55" s="70"/>
      <c r="H55" s="71"/>
      <c r="I55" s="70"/>
      <c r="J55" s="71"/>
      <c r="K55" s="70"/>
      <c r="L55" s="67"/>
      <c r="M55" s="67"/>
      <c r="N55" s="67"/>
      <c r="O55" s="67"/>
      <c r="P55" s="67"/>
      <c r="Q55" s="67"/>
      <c r="R55" s="67"/>
      <c r="S55" s="67"/>
    </row>
    <row r="56" spans="1:19" s="5" customFormat="1" ht="12.75" customHeight="1">
      <c r="A56" s="64"/>
      <c r="B56" s="65"/>
      <c r="C56" s="65"/>
      <c r="D56" s="71"/>
      <c r="E56" s="70"/>
      <c r="F56" s="69"/>
      <c r="G56" s="70"/>
      <c r="H56" s="71"/>
      <c r="I56" s="70"/>
      <c r="J56" s="71"/>
      <c r="K56" s="70"/>
      <c r="L56" s="67"/>
      <c r="M56" s="67"/>
      <c r="N56" s="67"/>
      <c r="O56" s="67"/>
      <c r="P56" s="67"/>
      <c r="Q56" s="67"/>
      <c r="R56" s="67"/>
      <c r="S56" s="67"/>
    </row>
    <row r="57" spans="1:19" ht="12.75" customHeight="1" thickBot="1">
      <c r="B57" s="72"/>
      <c r="C57" s="72"/>
      <c r="D57" s="74"/>
      <c r="E57" s="74"/>
      <c r="F57" s="75"/>
      <c r="G57" s="74"/>
      <c r="H57" s="74"/>
      <c r="I57" s="74"/>
      <c r="J57" s="76"/>
      <c r="K57" s="74"/>
    </row>
    <row r="58" spans="1:19" ht="39.950000000000003" customHeight="1">
      <c r="B58" s="77" t="s">
        <v>114</v>
      </c>
      <c r="C58" s="78"/>
      <c r="D58" s="214" t="s">
        <v>320</v>
      </c>
      <c r="E58" s="215"/>
      <c r="F58" s="214" t="s">
        <v>320</v>
      </c>
      <c r="G58" s="215"/>
      <c r="H58" s="214" t="s">
        <v>321</v>
      </c>
      <c r="I58" s="215"/>
      <c r="J58" s="214" t="s">
        <v>321</v>
      </c>
      <c r="K58" s="216"/>
    </row>
    <row r="59" spans="1:19" ht="24.95" customHeight="1">
      <c r="B59" s="82"/>
      <c r="C59" s="83"/>
      <c r="D59" s="217" t="s">
        <v>322</v>
      </c>
      <c r="E59" s="218"/>
      <c r="F59" s="217" t="s">
        <v>322</v>
      </c>
      <c r="G59" s="218"/>
      <c r="H59" s="217" t="s">
        <v>322</v>
      </c>
      <c r="I59" s="218"/>
      <c r="J59" s="217" t="s">
        <v>322</v>
      </c>
      <c r="K59" s="219"/>
    </row>
    <row r="60" spans="1:19" ht="15" customHeight="1">
      <c r="B60" s="87" t="s">
        <v>117</v>
      </c>
      <c r="C60" s="88"/>
      <c r="D60" s="220" t="s">
        <v>323</v>
      </c>
      <c r="E60" s="221"/>
      <c r="F60" s="220" t="s">
        <v>323</v>
      </c>
      <c r="G60" s="222"/>
      <c r="H60" s="220" t="s">
        <v>323</v>
      </c>
      <c r="I60" s="222"/>
      <c r="J60" s="220" t="s">
        <v>323</v>
      </c>
      <c r="K60" s="223"/>
    </row>
    <row r="61" spans="1:19" ht="15" customHeight="1" thickBot="1">
      <c r="B61" s="93" t="s">
        <v>119</v>
      </c>
      <c r="C61" s="94"/>
      <c r="D61" s="170" t="s">
        <v>182</v>
      </c>
      <c r="E61" s="171"/>
      <c r="F61" s="170" t="s">
        <v>182</v>
      </c>
      <c r="G61" s="171"/>
      <c r="H61" s="170" t="s">
        <v>182</v>
      </c>
      <c r="I61" s="171"/>
      <c r="J61" s="170" t="s">
        <v>182</v>
      </c>
      <c r="K61" s="17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2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8" customWidth="1"/>
    <col min="4" max="4" width="11.625" style="3" customWidth="1"/>
    <col min="5" max="5" width="4.625" style="3" customWidth="1"/>
    <col min="6" max="6" width="11.625" style="99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2" width="9" style="3"/>
    <col min="23" max="23" width="11.75" style="3" customWidth="1"/>
    <col min="24" max="16384" width="9" style="3"/>
  </cols>
  <sheetData>
    <row r="1" spans="1:141" s="17" customFormat="1" ht="15.75" customHeight="1">
      <c r="A1" s="10"/>
      <c r="B1" s="11" t="s">
        <v>3</v>
      </c>
      <c r="C1" s="12"/>
      <c r="D1" s="12"/>
      <c r="E1" s="11"/>
      <c r="F1" s="12"/>
      <c r="G1" s="11"/>
      <c r="H1" s="11"/>
      <c r="I1" s="11"/>
      <c r="J1" s="11"/>
      <c r="K1" s="13"/>
      <c r="L1" s="14"/>
      <c r="M1" s="15" t="s">
        <v>4</v>
      </c>
      <c r="N1" s="15"/>
      <c r="O1" s="15"/>
      <c r="P1" s="16"/>
      <c r="Q1" s="16"/>
      <c r="R1" s="16"/>
      <c r="S1" s="1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</row>
    <row r="2" spans="1:141" ht="12" customHeight="1" thickBot="1">
      <c r="B2" s="18"/>
      <c r="C2" s="18"/>
      <c r="D2" s="19"/>
      <c r="E2" s="19"/>
      <c r="F2" s="20"/>
      <c r="G2" s="20"/>
      <c r="H2" s="19"/>
      <c r="I2" s="19"/>
      <c r="J2" s="21"/>
      <c r="K2" s="21"/>
    </row>
    <row r="3" spans="1:141" s="17" customFormat="1" ht="27" customHeight="1" thickTop="1">
      <c r="A3" s="10"/>
      <c r="B3" s="22" t="s">
        <v>5</v>
      </c>
      <c r="C3" s="23"/>
      <c r="D3" s="24" t="s">
        <v>6</v>
      </c>
      <c r="E3" s="25"/>
      <c r="F3" s="26" t="s">
        <v>7</v>
      </c>
      <c r="G3" s="27"/>
      <c r="H3" s="27"/>
      <c r="I3" s="27"/>
      <c r="J3" s="27"/>
      <c r="K3" s="28"/>
      <c r="L3" s="16"/>
      <c r="M3" s="16"/>
      <c r="N3" s="16"/>
      <c r="O3" s="16"/>
      <c r="P3" s="16"/>
      <c r="Q3" s="16"/>
      <c r="R3" s="16"/>
      <c r="S3" s="1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7" customFormat="1" ht="30" customHeight="1">
      <c r="A4" s="10"/>
      <c r="B4" s="29" t="s">
        <v>8</v>
      </c>
      <c r="C4" s="30"/>
      <c r="D4" s="31" t="s">
        <v>9</v>
      </c>
      <c r="E4" s="32"/>
      <c r="F4" s="31" t="s">
        <v>10</v>
      </c>
      <c r="G4" s="32"/>
      <c r="H4" s="31" t="s">
        <v>11</v>
      </c>
      <c r="I4" s="32"/>
      <c r="J4" s="31" t="s">
        <v>12</v>
      </c>
      <c r="K4" s="33"/>
      <c r="L4" s="34"/>
      <c r="M4" s="34"/>
      <c r="N4" s="34"/>
      <c r="O4" s="34"/>
      <c r="P4" s="34"/>
      <c r="Q4" s="34"/>
      <c r="R4" s="34"/>
      <c r="S4" s="34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38" t="s">
        <v>13</v>
      </c>
      <c r="E5" s="39" t="s">
        <v>14</v>
      </c>
      <c r="F5" s="40" t="s">
        <v>15</v>
      </c>
      <c r="G5" s="39" t="s">
        <v>14</v>
      </c>
      <c r="H5" s="40" t="s">
        <v>15</v>
      </c>
      <c r="I5" s="39" t="s">
        <v>14</v>
      </c>
      <c r="J5" s="40" t="s">
        <v>15</v>
      </c>
      <c r="K5" s="41" t="s">
        <v>14</v>
      </c>
      <c r="L5" s="42"/>
      <c r="M5" s="42"/>
      <c r="N5" s="42"/>
      <c r="O5" s="42"/>
      <c r="P5" s="42"/>
      <c r="Q5" s="42"/>
      <c r="R5" s="42"/>
      <c r="S5" s="4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16</v>
      </c>
      <c r="C6" s="45" t="s">
        <v>17</v>
      </c>
      <c r="D6" s="46">
        <v>19430.141</v>
      </c>
      <c r="E6" s="47">
        <f>IF(ISNUMBER(D6),RANK(D6,D$6:D$52),"-")</f>
        <v>9</v>
      </c>
      <c r="F6" s="48">
        <v>4.7238833451802691</v>
      </c>
      <c r="G6" s="47">
        <f t="shared" ref="G6:G52" si="0">IF(ISNUMBER(F6),RANK(F6,F$6:F$52),"-")</f>
        <v>4</v>
      </c>
      <c r="H6" s="48">
        <v>17.761160060280531</v>
      </c>
      <c r="I6" s="47">
        <f t="shared" ref="I6:I52" si="1">IF(ISNUMBER(H6),RANK(H6,H$6:H$52),"-")</f>
        <v>44</v>
      </c>
      <c r="J6" s="48">
        <v>77.5149565945392</v>
      </c>
      <c r="K6" s="49">
        <f t="shared" ref="K6:K52" si="2">IF(ISNUMBER(J6),RANK(J6,J$6:J$52),"-")</f>
        <v>6</v>
      </c>
    </row>
    <row r="7" spans="1:141" ht="12" customHeight="1">
      <c r="B7" s="44" t="s">
        <v>18</v>
      </c>
      <c r="C7" s="50" t="s">
        <v>19</v>
      </c>
      <c r="D7" s="51">
        <v>4443.2</v>
      </c>
      <c r="E7" s="47">
        <f t="shared" ref="E7:E52" si="3">IF(ISNUMBER(D7),RANK(D7,D$6:D$52),"-")</f>
        <v>33</v>
      </c>
      <c r="F7" s="48">
        <v>4.7763607613365044</v>
      </c>
      <c r="G7" s="47">
        <f t="shared" si="0"/>
        <v>3</v>
      </c>
      <c r="H7" s="48">
        <v>22.045565514986183</v>
      </c>
      <c r="I7" s="47">
        <f t="shared" si="1"/>
        <v>41</v>
      </c>
      <c r="J7" s="48">
        <v>73.178073723677315</v>
      </c>
      <c r="K7" s="49">
        <f t="shared" si="2"/>
        <v>12</v>
      </c>
    </row>
    <row r="8" spans="1:141" ht="12" customHeight="1">
      <c r="B8" s="44" t="s">
        <v>20</v>
      </c>
      <c r="C8" s="50" t="s">
        <v>21</v>
      </c>
      <c r="D8" s="51">
        <v>4651.2380000000003</v>
      </c>
      <c r="E8" s="47">
        <f t="shared" si="3"/>
        <v>29</v>
      </c>
      <c r="F8" s="48">
        <v>3.6495883096907695</v>
      </c>
      <c r="G8" s="47">
        <f t="shared" si="0"/>
        <v>7</v>
      </c>
      <c r="H8" s="48">
        <v>29.354237062335741</v>
      </c>
      <c r="I8" s="47">
        <f t="shared" si="1"/>
        <v>26</v>
      </c>
      <c r="J8" s="48">
        <v>66.996174627973488</v>
      </c>
      <c r="K8" s="49">
        <f t="shared" si="2"/>
        <v>27</v>
      </c>
    </row>
    <row r="9" spans="1:141" ht="12" customHeight="1">
      <c r="B9" s="44" t="s">
        <v>22</v>
      </c>
      <c r="C9" s="50" t="s">
        <v>23</v>
      </c>
      <c r="D9" s="51">
        <v>9463.93</v>
      </c>
      <c r="E9" s="47">
        <f t="shared" si="3"/>
        <v>14</v>
      </c>
      <c r="F9" s="48">
        <v>1.5820407563138825</v>
      </c>
      <c r="G9" s="47">
        <f t="shared" si="0"/>
        <v>23</v>
      </c>
      <c r="H9" s="48">
        <v>26.844372769185011</v>
      </c>
      <c r="I9" s="47">
        <f t="shared" si="1"/>
        <v>30</v>
      </c>
      <c r="J9" s="48">
        <v>71.573586474501099</v>
      </c>
      <c r="K9" s="49">
        <f t="shared" si="2"/>
        <v>17</v>
      </c>
    </row>
    <row r="10" spans="1:141" ht="12" customHeight="1">
      <c r="B10" s="44" t="s">
        <v>24</v>
      </c>
      <c r="C10" s="50" t="s">
        <v>25</v>
      </c>
      <c r="D10" s="51">
        <v>3563.01</v>
      </c>
      <c r="E10" s="47">
        <f t="shared" si="3"/>
        <v>39</v>
      </c>
      <c r="F10" s="48">
        <v>3.2174156729445005</v>
      </c>
      <c r="G10" s="47">
        <f t="shared" si="0"/>
        <v>9</v>
      </c>
      <c r="H10" s="48">
        <v>24.196169436211886</v>
      </c>
      <c r="I10" s="47">
        <f t="shared" si="1"/>
        <v>35</v>
      </c>
      <c r="J10" s="48">
        <v>72.586414890843614</v>
      </c>
      <c r="K10" s="49">
        <f t="shared" si="2"/>
        <v>13</v>
      </c>
    </row>
    <row r="11" spans="1:141" ht="24" customHeight="1">
      <c r="B11" s="44" t="s">
        <v>26</v>
      </c>
      <c r="C11" s="50" t="s">
        <v>27</v>
      </c>
      <c r="D11" s="51">
        <v>4266.9620000000004</v>
      </c>
      <c r="E11" s="47">
        <f t="shared" si="3"/>
        <v>35</v>
      </c>
      <c r="F11" s="48">
        <v>3.6847737996741339</v>
      </c>
      <c r="G11" s="47">
        <f t="shared" si="0"/>
        <v>6</v>
      </c>
      <c r="H11" s="48">
        <v>32.078461105479207</v>
      </c>
      <c r="I11" s="47">
        <f t="shared" si="1"/>
        <v>18</v>
      </c>
      <c r="J11" s="48">
        <v>64.23676509484666</v>
      </c>
      <c r="K11" s="49">
        <f t="shared" si="2"/>
        <v>34</v>
      </c>
    </row>
    <row r="12" spans="1:141" ht="12" customHeight="1">
      <c r="B12" s="44" t="s">
        <v>28</v>
      </c>
      <c r="C12" s="50" t="s">
        <v>29</v>
      </c>
      <c r="D12" s="51">
        <v>8063.692</v>
      </c>
      <c r="E12" s="47">
        <f t="shared" si="3"/>
        <v>20</v>
      </c>
      <c r="F12" s="48">
        <v>1.5742114078504028</v>
      </c>
      <c r="G12" s="47">
        <f t="shared" si="0"/>
        <v>24</v>
      </c>
      <c r="H12" s="48">
        <v>33.964292645690065</v>
      </c>
      <c r="I12" s="47">
        <f t="shared" si="1"/>
        <v>13</v>
      </c>
      <c r="J12" s="48">
        <v>64.461483481506306</v>
      </c>
      <c r="K12" s="49">
        <f t="shared" si="2"/>
        <v>33</v>
      </c>
    </row>
    <row r="13" spans="1:141" ht="12" customHeight="1">
      <c r="B13" s="44" t="s">
        <v>30</v>
      </c>
      <c r="C13" s="50" t="s">
        <v>31</v>
      </c>
      <c r="D13" s="51">
        <v>13808.427</v>
      </c>
      <c r="E13" s="47">
        <f t="shared" si="3"/>
        <v>11</v>
      </c>
      <c r="F13" s="48">
        <v>2.2537497070456025</v>
      </c>
      <c r="G13" s="47">
        <f t="shared" si="0"/>
        <v>14</v>
      </c>
      <c r="H13" s="48">
        <v>40.442301784760488</v>
      </c>
      <c r="I13" s="47">
        <f t="shared" si="1"/>
        <v>8</v>
      </c>
      <c r="J13" s="48">
        <v>57.303948508193912</v>
      </c>
      <c r="K13" s="49">
        <f t="shared" si="2"/>
        <v>42</v>
      </c>
    </row>
    <row r="14" spans="1:141" ht="12" customHeight="1">
      <c r="B14" s="44" t="s">
        <v>32</v>
      </c>
      <c r="C14" s="50" t="s">
        <v>33</v>
      </c>
      <c r="D14" s="51">
        <v>9151.3310000000001</v>
      </c>
      <c r="E14" s="47">
        <f t="shared" si="3"/>
        <v>15</v>
      </c>
      <c r="F14" s="48">
        <v>1.80290622149975</v>
      </c>
      <c r="G14" s="47">
        <f t="shared" si="0"/>
        <v>22</v>
      </c>
      <c r="H14" s="48">
        <v>47.348563518690668</v>
      </c>
      <c r="I14" s="47">
        <f t="shared" si="1"/>
        <v>2</v>
      </c>
      <c r="J14" s="48">
        <v>50.848519265138151</v>
      </c>
      <c r="K14" s="49">
        <f t="shared" si="2"/>
        <v>47</v>
      </c>
    </row>
    <row r="15" spans="1:141" ht="12" customHeight="1">
      <c r="B15" s="44" t="s">
        <v>34</v>
      </c>
      <c r="C15" s="50" t="s">
        <v>35</v>
      </c>
      <c r="D15" s="51">
        <v>8970.4339999999993</v>
      </c>
      <c r="E15" s="47">
        <f t="shared" si="3"/>
        <v>17</v>
      </c>
      <c r="F15" s="48">
        <v>1.4311395487479843</v>
      </c>
      <c r="G15" s="47">
        <f t="shared" si="0"/>
        <v>27</v>
      </c>
      <c r="H15" s="48">
        <v>44.109313277488852</v>
      </c>
      <c r="I15" s="47">
        <f t="shared" si="1"/>
        <v>3</v>
      </c>
      <c r="J15" s="48">
        <v>54.45954717376317</v>
      </c>
      <c r="K15" s="49">
        <f t="shared" si="2"/>
        <v>45</v>
      </c>
    </row>
    <row r="16" spans="1:141" ht="24" customHeight="1">
      <c r="B16" s="44" t="s">
        <v>36</v>
      </c>
      <c r="C16" s="50" t="s">
        <v>37</v>
      </c>
      <c r="D16" s="51">
        <v>23431.055</v>
      </c>
      <c r="E16" s="47">
        <f t="shared" si="3"/>
        <v>5</v>
      </c>
      <c r="F16" s="48">
        <v>0.4777777906762819</v>
      </c>
      <c r="G16" s="47">
        <f t="shared" si="0"/>
        <v>43</v>
      </c>
      <c r="H16" s="48">
        <v>28.232280217766302</v>
      </c>
      <c r="I16" s="47">
        <f t="shared" si="1"/>
        <v>27</v>
      </c>
      <c r="J16" s="48">
        <v>71.289946291058797</v>
      </c>
      <c r="K16" s="49">
        <f t="shared" si="2"/>
        <v>18</v>
      </c>
    </row>
    <row r="17" spans="2:11" ht="12" customHeight="1">
      <c r="B17" s="44" t="s">
        <v>38</v>
      </c>
      <c r="C17" s="50" t="s">
        <v>39</v>
      </c>
      <c r="D17" s="51">
        <v>21106.928</v>
      </c>
      <c r="E17" s="47">
        <f t="shared" si="3"/>
        <v>7</v>
      </c>
      <c r="F17" s="48">
        <v>1.1871858838489775</v>
      </c>
      <c r="G17" s="47">
        <f t="shared" si="0"/>
        <v>28</v>
      </c>
      <c r="H17" s="48">
        <v>25.233228032855582</v>
      </c>
      <c r="I17" s="47">
        <f t="shared" si="1"/>
        <v>33</v>
      </c>
      <c r="J17" s="48">
        <v>73.579586083295439</v>
      </c>
      <c r="K17" s="49">
        <f t="shared" si="2"/>
        <v>10</v>
      </c>
    </row>
    <row r="18" spans="2:11" ht="12" customHeight="1">
      <c r="B18" s="44" t="s">
        <v>40</v>
      </c>
      <c r="C18" s="50" t="s">
        <v>41</v>
      </c>
      <c r="D18" s="51">
        <v>106238.22199999999</v>
      </c>
      <c r="E18" s="47">
        <f t="shared" si="3"/>
        <v>1</v>
      </c>
      <c r="F18" s="48">
        <v>4.1931101653521305E-2</v>
      </c>
      <c r="G18" s="47">
        <f t="shared" si="0"/>
        <v>47</v>
      </c>
      <c r="H18" s="48">
        <v>14.755693003613162</v>
      </c>
      <c r="I18" s="47">
        <f t="shared" si="1"/>
        <v>47</v>
      </c>
      <c r="J18" s="48">
        <v>85.202375894733322</v>
      </c>
      <c r="K18" s="49">
        <f t="shared" si="2"/>
        <v>1</v>
      </c>
    </row>
    <row r="19" spans="2:11" ht="12" customHeight="1">
      <c r="B19" s="44" t="s">
        <v>42</v>
      </c>
      <c r="C19" s="50" t="s">
        <v>43</v>
      </c>
      <c r="D19" s="51">
        <v>35589.832999999999</v>
      </c>
      <c r="E19" s="47">
        <f t="shared" si="3"/>
        <v>4</v>
      </c>
      <c r="F19" s="48">
        <v>0.15410250644234366</v>
      </c>
      <c r="G19" s="47">
        <f t="shared" si="0"/>
        <v>45</v>
      </c>
      <c r="H19" s="48">
        <v>26.550048772864766</v>
      </c>
      <c r="I19" s="47">
        <f t="shared" si="1"/>
        <v>32</v>
      </c>
      <c r="J19" s="48">
        <v>73.295848720692888</v>
      </c>
      <c r="K19" s="49">
        <f t="shared" si="2"/>
        <v>11</v>
      </c>
    </row>
    <row r="20" spans="2:11" ht="12" customHeight="1">
      <c r="B20" s="44" t="s">
        <v>44</v>
      </c>
      <c r="C20" s="50" t="s">
        <v>45</v>
      </c>
      <c r="D20" s="51">
        <v>8994.3809999999994</v>
      </c>
      <c r="E20" s="47">
        <f t="shared" si="3"/>
        <v>16</v>
      </c>
      <c r="F20" s="48">
        <v>1.8635756372240619</v>
      </c>
      <c r="G20" s="47">
        <f t="shared" si="0"/>
        <v>21</v>
      </c>
      <c r="H20" s="48">
        <v>29.583779675936544</v>
      </c>
      <c r="I20" s="47">
        <f t="shared" si="1"/>
        <v>25</v>
      </c>
      <c r="J20" s="48">
        <v>68.552644686839386</v>
      </c>
      <c r="K20" s="49">
        <f t="shared" si="2"/>
        <v>23</v>
      </c>
    </row>
    <row r="21" spans="2:11" ht="24" customHeight="1">
      <c r="B21" s="44" t="s">
        <v>46</v>
      </c>
      <c r="C21" s="50" t="s">
        <v>47</v>
      </c>
      <c r="D21" s="51">
        <v>4584.0889999999999</v>
      </c>
      <c r="E21" s="47">
        <f t="shared" si="3"/>
        <v>30</v>
      </c>
      <c r="F21" s="48">
        <v>1.0772558058633503</v>
      </c>
      <c r="G21" s="47">
        <f t="shared" si="0"/>
        <v>31</v>
      </c>
      <c r="H21" s="48">
        <v>37.940880782480178</v>
      </c>
      <c r="I21" s="47">
        <f t="shared" si="1"/>
        <v>10</v>
      </c>
      <c r="J21" s="48">
        <v>60.981841532666969</v>
      </c>
      <c r="K21" s="49">
        <f t="shared" si="2"/>
        <v>38</v>
      </c>
    </row>
    <row r="22" spans="2:11" ht="12" customHeight="1">
      <c r="B22" s="44" t="s">
        <v>48</v>
      </c>
      <c r="C22" s="50" t="s">
        <v>49</v>
      </c>
      <c r="D22" s="51">
        <v>4676.0609999999997</v>
      </c>
      <c r="E22" s="47">
        <f t="shared" si="3"/>
        <v>28</v>
      </c>
      <c r="F22" s="48">
        <v>0.97517810563981477</v>
      </c>
      <c r="G22" s="47">
        <f t="shared" si="0"/>
        <v>33</v>
      </c>
      <c r="H22" s="48">
        <v>30.533101951904492</v>
      </c>
      <c r="I22" s="47">
        <f t="shared" si="1"/>
        <v>23</v>
      </c>
      <c r="J22" s="48">
        <v>68.491698438605425</v>
      </c>
      <c r="K22" s="49">
        <f t="shared" si="2"/>
        <v>24</v>
      </c>
    </row>
    <row r="23" spans="2:11" ht="12" customHeight="1">
      <c r="B23" s="44" t="s">
        <v>50</v>
      </c>
      <c r="C23" s="50" t="s">
        <v>51</v>
      </c>
      <c r="D23" s="51">
        <v>3323.6019999999999</v>
      </c>
      <c r="E23" s="47">
        <f t="shared" si="3"/>
        <v>42</v>
      </c>
      <c r="F23" s="48">
        <v>0.97819193567095541</v>
      </c>
      <c r="G23" s="47">
        <f t="shared" si="0"/>
        <v>32</v>
      </c>
      <c r="H23" s="48">
        <v>33.188478496980437</v>
      </c>
      <c r="I23" s="47">
        <f t="shared" si="1"/>
        <v>17</v>
      </c>
      <c r="J23" s="48">
        <v>65.833329567348613</v>
      </c>
      <c r="K23" s="49">
        <f t="shared" si="2"/>
        <v>29</v>
      </c>
    </row>
    <row r="24" spans="2:11" ht="12" customHeight="1">
      <c r="B24" s="44" t="s">
        <v>52</v>
      </c>
      <c r="C24" s="50" t="s">
        <v>53</v>
      </c>
      <c r="D24" s="51">
        <v>3431.7559999999999</v>
      </c>
      <c r="E24" s="47">
        <f t="shared" si="3"/>
        <v>41</v>
      </c>
      <c r="F24" s="48">
        <v>1.8948331480413896</v>
      </c>
      <c r="G24" s="47">
        <f t="shared" si="0"/>
        <v>20</v>
      </c>
      <c r="H24" s="48">
        <v>38.290821482399899</v>
      </c>
      <c r="I24" s="47">
        <f t="shared" si="1"/>
        <v>9</v>
      </c>
      <c r="J24" s="48">
        <v>59.814345369558708</v>
      </c>
      <c r="K24" s="49">
        <v>2</v>
      </c>
    </row>
    <row r="25" spans="2:11" ht="12" customHeight="1">
      <c r="B25" s="44" t="s">
        <v>54</v>
      </c>
      <c r="C25" s="50" t="s">
        <v>55</v>
      </c>
      <c r="D25" s="51">
        <v>8441.6769999999997</v>
      </c>
      <c r="E25" s="47">
        <f t="shared" si="3"/>
        <v>18</v>
      </c>
      <c r="F25" s="48">
        <v>1.9170164561572802</v>
      </c>
      <c r="G25" s="47">
        <f t="shared" si="0"/>
        <v>19</v>
      </c>
      <c r="H25" s="48">
        <v>35.548119813945682</v>
      </c>
      <c r="I25" s="47">
        <f t="shared" si="1"/>
        <v>11</v>
      </c>
      <c r="J25" s="48">
        <v>62.534875649120934</v>
      </c>
      <c r="K25" s="49">
        <f t="shared" si="2"/>
        <v>37</v>
      </c>
    </row>
    <row r="26" spans="2:11" ht="24" customHeight="1">
      <c r="B26" s="44" t="s">
        <v>56</v>
      </c>
      <c r="C26" s="50" t="s">
        <v>57</v>
      </c>
      <c r="D26" s="51">
        <v>7768.8739999999998</v>
      </c>
      <c r="E26" s="47">
        <f t="shared" si="3"/>
        <v>22</v>
      </c>
      <c r="F26" s="48">
        <v>0.91510613656290773</v>
      </c>
      <c r="G26" s="47">
        <f t="shared" si="0"/>
        <v>34</v>
      </c>
      <c r="H26" s="48">
        <v>33.881774643622194</v>
      </c>
      <c r="I26" s="47">
        <f t="shared" si="1"/>
        <v>14</v>
      </c>
      <c r="J26" s="48">
        <v>65.203119219814894</v>
      </c>
      <c r="K26" s="49">
        <f t="shared" si="2"/>
        <v>32</v>
      </c>
    </row>
    <row r="27" spans="2:11" ht="12" customHeight="1">
      <c r="B27" s="44" t="s">
        <v>58</v>
      </c>
      <c r="C27" s="50" t="s">
        <v>59</v>
      </c>
      <c r="D27" s="51">
        <v>17277.47</v>
      </c>
      <c r="E27" s="47">
        <f t="shared" si="3"/>
        <v>10</v>
      </c>
      <c r="F27" s="48">
        <v>0.90326153575573331</v>
      </c>
      <c r="G27" s="47">
        <f t="shared" si="0"/>
        <v>35</v>
      </c>
      <c r="H27" s="48">
        <v>44.096087648328158</v>
      </c>
      <c r="I27" s="47">
        <f t="shared" si="1"/>
        <v>4</v>
      </c>
      <c r="J27" s="48">
        <v>55.00065081591611</v>
      </c>
      <c r="K27" s="49">
        <f t="shared" si="2"/>
        <v>44</v>
      </c>
    </row>
    <row r="28" spans="2:11" ht="12" customHeight="1">
      <c r="B28" s="44" t="s">
        <v>60</v>
      </c>
      <c r="C28" s="50" t="s">
        <v>61</v>
      </c>
      <c r="D28" s="51">
        <v>40299.790999999997</v>
      </c>
      <c r="E28" s="47">
        <f t="shared" si="3"/>
        <v>2</v>
      </c>
      <c r="F28" s="48">
        <v>0.4822010366887981</v>
      </c>
      <c r="G28" s="47">
        <f t="shared" si="0"/>
        <v>42</v>
      </c>
      <c r="H28" s="48">
        <v>42.153994567046844</v>
      </c>
      <c r="I28" s="47">
        <f t="shared" si="1"/>
        <v>6</v>
      </c>
      <c r="J28" s="48">
        <v>57.363804396264364</v>
      </c>
      <c r="K28" s="49">
        <f t="shared" si="2"/>
        <v>41</v>
      </c>
    </row>
    <row r="29" spans="2:11" ht="12" customHeight="1">
      <c r="B29" s="44" t="s">
        <v>62</v>
      </c>
      <c r="C29" s="50" t="s">
        <v>63</v>
      </c>
      <c r="D29" s="51">
        <v>8227.2350000000006</v>
      </c>
      <c r="E29" s="47">
        <f t="shared" si="3"/>
        <v>19</v>
      </c>
      <c r="F29" s="48">
        <v>1.09446456644155</v>
      </c>
      <c r="G29" s="47">
        <f t="shared" si="0"/>
        <v>30</v>
      </c>
      <c r="H29" s="48">
        <v>43.087479003989621</v>
      </c>
      <c r="I29" s="47">
        <f t="shared" si="1"/>
        <v>5</v>
      </c>
      <c r="J29" s="48">
        <v>55.818056429568827</v>
      </c>
      <c r="K29" s="49">
        <f t="shared" si="2"/>
        <v>43</v>
      </c>
    </row>
    <row r="30" spans="2:11" ht="12" customHeight="1">
      <c r="B30" s="44" t="s">
        <v>64</v>
      </c>
      <c r="C30" s="50" t="s">
        <v>65</v>
      </c>
      <c r="D30" s="51">
        <v>6533.2389999999996</v>
      </c>
      <c r="E30" s="47">
        <f t="shared" si="3"/>
        <v>23</v>
      </c>
      <c r="F30" s="48">
        <v>0.64373232349435161</v>
      </c>
      <c r="G30" s="47">
        <f t="shared" si="0"/>
        <v>40</v>
      </c>
      <c r="H30" s="48">
        <v>47.789050269284068</v>
      </c>
      <c r="I30" s="47">
        <f t="shared" si="1"/>
        <v>1</v>
      </c>
      <c r="J30" s="48">
        <v>51.567217407221577</v>
      </c>
      <c r="K30" s="49">
        <f t="shared" si="2"/>
        <v>46</v>
      </c>
    </row>
    <row r="31" spans="2:11" ht="24" customHeight="1">
      <c r="B31" s="44" t="s">
        <v>66</v>
      </c>
      <c r="C31" s="50" t="s">
        <v>67</v>
      </c>
      <c r="D31" s="51">
        <v>10799.617</v>
      </c>
      <c r="E31" s="47">
        <f t="shared" si="3"/>
        <v>13</v>
      </c>
      <c r="F31" s="48">
        <v>0.39055572204927391</v>
      </c>
      <c r="G31" s="47">
        <f t="shared" si="0"/>
        <v>44</v>
      </c>
      <c r="H31" s="48">
        <v>31.014348318824759</v>
      </c>
      <c r="I31" s="47">
        <f t="shared" si="1"/>
        <v>20</v>
      </c>
      <c r="J31" s="48">
        <v>68.59509595912597</v>
      </c>
      <c r="K31" s="49">
        <f t="shared" si="2"/>
        <v>22</v>
      </c>
    </row>
    <row r="32" spans="2:11" ht="12" customHeight="1">
      <c r="B32" s="44" t="s">
        <v>68</v>
      </c>
      <c r="C32" s="50" t="s">
        <v>69</v>
      </c>
      <c r="D32" s="51">
        <v>40069.966999999997</v>
      </c>
      <c r="E32" s="47">
        <f t="shared" si="3"/>
        <v>3</v>
      </c>
      <c r="F32" s="48">
        <v>5.6757611132388398E-2</v>
      </c>
      <c r="G32" s="47">
        <f t="shared" si="0"/>
        <v>46</v>
      </c>
      <c r="H32" s="48">
        <v>21.868703250049709</v>
      </c>
      <c r="I32" s="47">
        <f t="shared" si="1"/>
        <v>42</v>
      </c>
      <c r="J32" s="48">
        <v>78.074539138817897</v>
      </c>
      <c r="K32" s="49">
        <f t="shared" si="2"/>
        <v>5</v>
      </c>
    </row>
    <row r="33" spans="2:11" ht="12" customHeight="1">
      <c r="B33" s="44" t="s">
        <v>70</v>
      </c>
      <c r="C33" s="50" t="s">
        <v>71</v>
      </c>
      <c r="D33" s="51">
        <v>21328.823</v>
      </c>
      <c r="E33" s="47">
        <f t="shared" si="3"/>
        <v>6</v>
      </c>
      <c r="F33" s="48">
        <v>0.52181287013710775</v>
      </c>
      <c r="G33" s="47">
        <f t="shared" si="0"/>
        <v>41</v>
      </c>
      <c r="H33" s="48">
        <v>27.430105656398929</v>
      </c>
      <c r="I33" s="47">
        <f t="shared" si="1"/>
        <v>29</v>
      </c>
      <c r="J33" s="48">
        <v>72.048081473463967</v>
      </c>
      <c r="K33" s="49">
        <f t="shared" si="2"/>
        <v>15</v>
      </c>
    </row>
    <row r="34" spans="2:11" ht="12" customHeight="1">
      <c r="B34" s="44" t="s">
        <v>72</v>
      </c>
      <c r="C34" s="50" t="s">
        <v>73</v>
      </c>
      <c r="D34" s="51">
        <v>3695.047</v>
      </c>
      <c r="E34" s="47">
        <f t="shared" si="3"/>
        <v>38</v>
      </c>
      <c r="F34" s="48">
        <v>0.65708350625841183</v>
      </c>
      <c r="G34" s="47">
        <f t="shared" si="0"/>
        <v>39</v>
      </c>
      <c r="H34" s="48">
        <v>23.887559231664923</v>
      </c>
      <c r="I34" s="47">
        <f t="shared" si="1"/>
        <v>37</v>
      </c>
      <c r="J34" s="48">
        <v>75.45535726207666</v>
      </c>
      <c r="K34" s="49">
        <f t="shared" si="2"/>
        <v>7</v>
      </c>
    </row>
    <row r="35" spans="2:11" ht="12" customHeight="1">
      <c r="B35" s="44" t="s">
        <v>74</v>
      </c>
      <c r="C35" s="50" t="s">
        <v>75</v>
      </c>
      <c r="D35" s="51">
        <v>3473.335</v>
      </c>
      <c r="E35" s="47">
        <f t="shared" si="3"/>
        <v>40</v>
      </c>
      <c r="F35" s="48">
        <v>2.5573063336541897</v>
      </c>
      <c r="G35" s="47">
        <f t="shared" si="0"/>
        <v>13</v>
      </c>
      <c r="H35" s="48">
        <v>31.84457812808747</v>
      </c>
      <c r="I35" s="47">
        <f t="shared" si="1"/>
        <v>19</v>
      </c>
      <c r="J35" s="48">
        <v>65.598115538258341</v>
      </c>
      <c r="K35" s="49">
        <f t="shared" si="2"/>
        <v>30</v>
      </c>
    </row>
    <row r="36" spans="2:11" ht="24" customHeight="1">
      <c r="B36" s="44" t="s">
        <v>76</v>
      </c>
      <c r="C36" s="50" t="s">
        <v>77</v>
      </c>
      <c r="D36" s="51">
        <v>1896.663</v>
      </c>
      <c r="E36" s="47">
        <f t="shared" si="3"/>
        <v>47</v>
      </c>
      <c r="F36" s="48">
        <v>2.8352819040865849</v>
      </c>
      <c r="G36" s="47">
        <f t="shared" si="0"/>
        <v>12</v>
      </c>
      <c r="H36" s="48">
        <v>22.335514373849595</v>
      </c>
      <c r="I36" s="47">
        <f t="shared" si="1"/>
        <v>40</v>
      </c>
      <c r="J36" s="48">
        <v>74.82915064677546</v>
      </c>
      <c r="K36" s="49">
        <f t="shared" si="2"/>
        <v>8</v>
      </c>
    </row>
    <row r="37" spans="2:11" ht="12" customHeight="1">
      <c r="B37" s="44" t="s">
        <v>78</v>
      </c>
      <c r="C37" s="50" t="s">
        <v>79</v>
      </c>
      <c r="D37" s="51">
        <v>2472.9270000000001</v>
      </c>
      <c r="E37" s="47">
        <f t="shared" si="3"/>
        <v>45</v>
      </c>
      <c r="F37" s="48">
        <v>1.9934345967007181</v>
      </c>
      <c r="G37" s="47">
        <f t="shared" si="0"/>
        <v>18</v>
      </c>
      <c r="H37" s="48">
        <v>23.943647090473014</v>
      </c>
      <c r="I37" s="47">
        <f t="shared" si="1"/>
        <v>36</v>
      </c>
      <c r="J37" s="48">
        <v>74.062837037717344</v>
      </c>
      <c r="K37" s="49">
        <f t="shared" si="2"/>
        <v>9</v>
      </c>
    </row>
    <row r="38" spans="2:11" ht="12" customHeight="1">
      <c r="B38" s="44" t="s">
        <v>80</v>
      </c>
      <c r="C38" s="50" t="s">
        <v>81</v>
      </c>
      <c r="D38" s="51">
        <v>7813.1840000000002</v>
      </c>
      <c r="E38" s="47">
        <f t="shared" si="3"/>
        <v>21</v>
      </c>
      <c r="F38" s="48">
        <v>1.1610107341518006</v>
      </c>
      <c r="G38" s="47">
        <f t="shared" si="0"/>
        <v>29</v>
      </c>
      <c r="H38" s="48">
        <v>34.919704718254231</v>
      </c>
      <c r="I38" s="47">
        <f t="shared" si="1"/>
        <v>12</v>
      </c>
      <c r="J38" s="48">
        <v>63.919284547593968</v>
      </c>
      <c r="K38" s="49">
        <f t="shared" si="2"/>
        <v>36</v>
      </c>
    </row>
    <row r="39" spans="2:11" ht="12" customHeight="1">
      <c r="B39" s="44" t="s">
        <v>82</v>
      </c>
      <c r="C39" s="50" t="s">
        <v>83</v>
      </c>
      <c r="D39" s="51">
        <v>11790.821</v>
      </c>
      <c r="E39" s="47">
        <f t="shared" si="3"/>
        <v>12</v>
      </c>
      <c r="F39" s="48">
        <v>0.67305691578054128</v>
      </c>
      <c r="G39" s="47">
        <f t="shared" si="0"/>
        <v>37</v>
      </c>
      <c r="H39" s="48">
        <v>33.83364098980752</v>
      </c>
      <c r="I39" s="47">
        <f t="shared" si="1"/>
        <v>15</v>
      </c>
      <c r="J39" s="48">
        <v>65.493310611640027</v>
      </c>
      <c r="K39" s="49">
        <f t="shared" si="2"/>
        <v>31</v>
      </c>
    </row>
    <row r="40" spans="2:11" ht="12" customHeight="1">
      <c r="B40" s="44" t="s">
        <v>84</v>
      </c>
      <c r="C40" s="50" t="s">
        <v>85</v>
      </c>
      <c r="D40" s="51">
        <v>6413.1480000000001</v>
      </c>
      <c r="E40" s="47">
        <f t="shared" si="3"/>
        <v>24</v>
      </c>
      <c r="F40" s="48">
        <v>0.66113029200326479</v>
      </c>
      <c r="G40" s="47">
        <f t="shared" si="0"/>
        <v>38</v>
      </c>
      <c r="H40" s="48">
        <v>41.927002242776076</v>
      </c>
      <c r="I40" s="47">
        <f t="shared" si="1"/>
        <v>7</v>
      </c>
      <c r="J40" s="48">
        <v>57.411867465220659</v>
      </c>
      <c r="K40" s="49">
        <f t="shared" si="2"/>
        <v>40</v>
      </c>
    </row>
    <row r="41" spans="2:11" ht="24" customHeight="1">
      <c r="B41" s="44" t="s">
        <v>86</v>
      </c>
      <c r="C41" s="50" t="s">
        <v>87</v>
      </c>
      <c r="D41" s="51">
        <v>3156.884</v>
      </c>
      <c r="E41" s="47">
        <f t="shared" si="3"/>
        <v>43</v>
      </c>
      <c r="F41" s="48">
        <v>2.0975450173590264</v>
      </c>
      <c r="G41" s="47">
        <f t="shared" si="0"/>
        <v>16</v>
      </c>
      <c r="H41" s="48">
        <v>33.720087573969778</v>
      </c>
      <c r="I41" s="47">
        <f t="shared" si="1"/>
        <v>16</v>
      </c>
      <c r="J41" s="48">
        <v>64.182367408671197</v>
      </c>
      <c r="K41" s="49">
        <f t="shared" si="2"/>
        <v>35</v>
      </c>
    </row>
    <row r="42" spans="2:11" ht="12" customHeight="1">
      <c r="B42" s="44" t="s">
        <v>88</v>
      </c>
      <c r="C42" s="50" t="s">
        <v>89</v>
      </c>
      <c r="D42" s="51">
        <v>3845.915</v>
      </c>
      <c r="E42" s="47">
        <f t="shared" si="3"/>
        <v>36</v>
      </c>
      <c r="F42" s="48">
        <v>1.4945419236890725</v>
      </c>
      <c r="G42" s="47">
        <f t="shared" si="0"/>
        <v>25</v>
      </c>
      <c r="H42" s="48">
        <v>27.677922427179318</v>
      </c>
      <c r="I42" s="47">
        <f t="shared" si="1"/>
        <v>28</v>
      </c>
      <c r="J42" s="48">
        <v>70.827535649131619</v>
      </c>
      <c r="K42" s="49">
        <f t="shared" si="2"/>
        <v>20</v>
      </c>
    </row>
    <row r="43" spans="2:11" ht="12" customHeight="1">
      <c r="B43" s="44" t="s">
        <v>90</v>
      </c>
      <c r="C43" s="50" t="s">
        <v>91</v>
      </c>
      <c r="D43" s="51">
        <v>5149.7969999999996</v>
      </c>
      <c r="E43" s="47">
        <f t="shared" si="3"/>
        <v>27</v>
      </c>
      <c r="F43" s="48">
        <v>2.0890037747371633</v>
      </c>
      <c r="G43" s="47">
        <f t="shared" si="0"/>
        <v>17</v>
      </c>
      <c r="H43" s="48">
        <v>30.777883655265242</v>
      </c>
      <c r="I43" s="47">
        <f t="shared" si="1"/>
        <v>21</v>
      </c>
      <c r="J43" s="48">
        <v>67.133112569997593</v>
      </c>
      <c r="K43" s="49">
        <f t="shared" si="2"/>
        <v>26</v>
      </c>
    </row>
    <row r="44" spans="2:11" ht="12" customHeight="1">
      <c r="B44" s="44" t="s">
        <v>92</v>
      </c>
      <c r="C44" s="50" t="s">
        <v>93</v>
      </c>
      <c r="D44" s="51">
        <v>2429.4540000000002</v>
      </c>
      <c r="E44" s="47">
        <f t="shared" si="3"/>
        <v>46</v>
      </c>
      <c r="F44" s="48">
        <v>4.1907174282787221</v>
      </c>
      <c r="G44" s="47">
        <f t="shared" si="0"/>
        <v>5</v>
      </c>
      <c r="H44" s="48">
        <v>17.348583809375402</v>
      </c>
      <c r="I44" s="47">
        <f t="shared" si="1"/>
        <v>45</v>
      </c>
      <c r="J44" s="48">
        <v>78.460698762345871</v>
      </c>
      <c r="K44" s="49">
        <f t="shared" si="2"/>
        <v>4</v>
      </c>
    </row>
    <row r="45" spans="2:11" ht="12" customHeight="1">
      <c r="B45" s="44" t="s">
        <v>94</v>
      </c>
      <c r="C45" s="50" t="s">
        <v>95</v>
      </c>
      <c r="D45" s="51">
        <v>19679.223999999998</v>
      </c>
      <c r="E45" s="47">
        <f t="shared" si="3"/>
        <v>8</v>
      </c>
      <c r="F45" s="48">
        <v>0.86357347271310503</v>
      </c>
      <c r="G45" s="47">
        <f t="shared" si="0"/>
        <v>36</v>
      </c>
      <c r="H45" s="48">
        <v>20.612971785705032</v>
      </c>
      <c r="I45" s="47">
        <f t="shared" si="1"/>
        <v>43</v>
      </c>
      <c r="J45" s="48">
        <v>78.523454741581872</v>
      </c>
      <c r="K45" s="49">
        <f t="shared" si="2"/>
        <v>3</v>
      </c>
    </row>
    <row r="46" spans="2:11" ht="24" customHeight="1">
      <c r="B46" s="44" t="s">
        <v>96</v>
      </c>
      <c r="C46" s="50" t="s">
        <v>97</v>
      </c>
      <c r="D46" s="51">
        <v>2945.2220000000002</v>
      </c>
      <c r="E46" s="47">
        <f t="shared" si="3"/>
        <v>44</v>
      </c>
      <c r="F46" s="48">
        <v>3.0554820017049305</v>
      </c>
      <c r="G46" s="47">
        <f t="shared" si="0"/>
        <v>11</v>
      </c>
      <c r="H46" s="48">
        <v>30.590046142465933</v>
      </c>
      <c r="I46" s="47">
        <f t="shared" si="1"/>
        <v>22</v>
      </c>
      <c r="J46" s="48">
        <v>66.354471855829132</v>
      </c>
      <c r="K46" s="49">
        <f t="shared" si="2"/>
        <v>28</v>
      </c>
    </row>
    <row r="47" spans="2:11" ht="12" customHeight="1">
      <c r="B47" s="44" t="s">
        <v>98</v>
      </c>
      <c r="C47" s="50" t="s">
        <v>99</v>
      </c>
      <c r="D47" s="51">
        <v>4575.7510000000002</v>
      </c>
      <c r="E47" s="47">
        <f t="shared" si="3"/>
        <v>31</v>
      </c>
      <c r="F47" s="48">
        <v>3.099811531212739</v>
      </c>
      <c r="G47" s="47">
        <f t="shared" si="0"/>
        <v>10</v>
      </c>
      <c r="H47" s="48">
        <v>24.446083091107901</v>
      </c>
      <c r="I47" s="47">
        <f t="shared" si="1"/>
        <v>34</v>
      </c>
      <c r="J47" s="48">
        <v>72.454105377679355</v>
      </c>
      <c r="K47" s="49">
        <f t="shared" si="2"/>
        <v>14</v>
      </c>
    </row>
    <row r="48" spans="2:11" ht="12" customHeight="1">
      <c r="B48" s="52" t="s">
        <v>100</v>
      </c>
      <c r="C48" s="53" t="s">
        <v>101</v>
      </c>
      <c r="D48" s="54">
        <v>6059.5839999999998</v>
      </c>
      <c r="E48" s="55">
        <f t="shared" si="3"/>
        <v>25</v>
      </c>
      <c r="F48" s="56">
        <v>3.5036108573096238</v>
      </c>
      <c r="G48" s="55">
        <f t="shared" si="0"/>
        <v>8</v>
      </c>
      <c r="H48" s="56">
        <v>26.800895069865323</v>
      </c>
      <c r="I48" s="55">
        <f t="shared" si="1"/>
        <v>31</v>
      </c>
      <c r="J48" s="56">
        <v>69.695494072825042</v>
      </c>
      <c r="K48" s="57">
        <f t="shared" si="2"/>
        <v>21</v>
      </c>
    </row>
    <row r="49" spans="1:19" ht="12" customHeight="1">
      <c r="B49" s="44" t="s">
        <v>102</v>
      </c>
      <c r="C49" s="50" t="s">
        <v>103</v>
      </c>
      <c r="D49" s="51">
        <v>4509.9629999999997</v>
      </c>
      <c r="E49" s="47">
        <f t="shared" si="3"/>
        <v>32</v>
      </c>
      <c r="F49" s="48">
        <v>2.2526495367587351</v>
      </c>
      <c r="G49" s="47">
        <f t="shared" si="0"/>
        <v>15</v>
      </c>
      <c r="H49" s="48">
        <v>30.085752068576692</v>
      </c>
      <c r="I49" s="47">
        <f t="shared" si="1"/>
        <v>24</v>
      </c>
      <c r="J49" s="48">
        <v>67.661598394664566</v>
      </c>
      <c r="K49" s="49">
        <f t="shared" si="2"/>
        <v>25</v>
      </c>
    </row>
    <row r="50" spans="1:19" ht="12" customHeight="1">
      <c r="B50" s="44" t="s">
        <v>104</v>
      </c>
      <c r="C50" s="50" t="s">
        <v>105</v>
      </c>
      <c r="D50" s="51">
        <v>3762.915</v>
      </c>
      <c r="E50" s="47">
        <f t="shared" si="3"/>
        <v>37</v>
      </c>
      <c r="F50" s="48">
        <v>5.3304052491656169</v>
      </c>
      <c r="G50" s="47">
        <f t="shared" si="0"/>
        <v>2</v>
      </c>
      <c r="H50" s="48">
        <v>23.839755559327788</v>
      </c>
      <c r="I50" s="47">
        <f t="shared" si="1"/>
        <v>38</v>
      </c>
      <c r="J50" s="48">
        <v>70.829839191506593</v>
      </c>
      <c r="K50" s="49">
        <f t="shared" si="2"/>
        <v>19</v>
      </c>
    </row>
    <row r="51" spans="1:19" ht="24" customHeight="1">
      <c r="B51" s="44" t="s">
        <v>106</v>
      </c>
      <c r="C51" s="50" t="s">
        <v>107</v>
      </c>
      <c r="D51" s="51">
        <v>5504.4589999999998</v>
      </c>
      <c r="E51" s="47">
        <f t="shared" si="3"/>
        <v>26</v>
      </c>
      <c r="F51" s="48">
        <v>5.5228553835272605</v>
      </c>
      <c r="G51" s="47">
        <f t="shared" si="0"/>
        <v>1</v>
      </c>
      <c r="H51" s="48">
        <v>22.886491464862367</v>
      </c>
      <c r="I51" s="47">
        <f t="shared" si="1"/>
        <v>39</v>
      </c>
      <c r="J51" s="48">
        <v>71.590653151610368</v>
      </c>
      <c r="K51" s="49">
        <f t="shared" si="2"/>
        <v>16</v>
      </c>
    </row>
    <row r="52" spans="1:19" ht="12" customHeight="1">
      <c r="B52" s="44" t="s">
        <v>108</v>
      </c>
      <c r="C52" s="50" t="s">
        <v>109</v>
      </c>
      <c r="D52" s="51">
        <v>4414.0929999999998</v>
      </c>
      <c r="E52" s="47">
        <f t="shared" si="3"/>
        <v>34</v>
      </c>
      <c r="F52" s="48">
        <v>1.4765437464719133</v>
      </c>
      <c r="G52" s="47">
        <f t="shared" si="0"/>
        <v>26</v>
      </c>
      <c r="H52" s="48">
        <v>16.796803846493734</v>
      </c>
      <c r="I52" s="47">
        <f t="shared" si="1"/>
        <v>46</v>
      </c>
      <c r="J52" s="48">
        <v>81.726652407034351</v>
      </c>
      <c r="K52" s="49">
        <f t="shared" si="2"/>
        <v>2</v>
      </c>
    </row>
    <row r="53" spans="1:19" ht="24" customHeight="1" thickBot="1">
      <c r="B53" s="58" t="s">
        <v>110</v>
      </c>
      <c r="C53" s="59" t="s">
        <v>111</v>
      </c>
      <c r="D53" s="60">
        <v>547586</v>
      </c>
      <c r="E53" s="61"/>
      <c r="F53" s="62">
        <v>1.2</v>
      </c>
      <c r="G53" s="61"/>
      <c r="H53" s="62">
        <v>26.7</v>
      </c>
      <c r="I53" s="61"/>
      <c r="J53" s="62">
        <v>72.099999999999994</v>
      </c>
      <c r="K53" s="63"/>
    </row>
    <row r="54" spans="1:19" s="5" customFormat="1" ht="12.75" customHeight="1" thickTop="1">
      <c r="A54" s="64"/>
      <c r="B54" s="65"/>
      <c r="C54" s="65"/>
      <c r="D54" s="66" t="s">
        <v>112</v>
      </c>
      <c r="E54" s="66"/>
      <c r="F54" s="66"/>
      <c r="G54" s="66"/>
      <c r="H54" s="66"/>
      <c r="I54" s="66"/>
      <c r="J54" s="66"/>
      <c r="K54" s="66"/>
      <c r="L54" s="67"/>
      <c r="M54" s="67"/>
      <c r="N54" s="67"/>
      <c r="O54" s="67"/>
      <c r="P54" s="67"/>
      <c r="Q54" s="67"/>
      <c r="R54" s="67"/>
      <c r="S54" s="67"/>
    </row>
    <row r="55" spans="1:19" s="5" customFormat="1" ht="12.75" customHeight="1">
      <c r="A55" s="64"/>
      <c r="B55" s="65"/>
      <c r="C55" s="65"/>
      <c r="D55" s="68" t="s">
        <v>113</v>
      </c>
      <c r="E55" s="68"/>
      <c r="F55" s="68"/>
      <c r="G55" s="68"/>
      <c r="H55" s="68"/>
      <c r="I55" s="68"/>
      <c r="J55" s="68"/>
      <c r="K55" s="68"/>
      <c r="L55" s="67"/>
      <c r="M55" s="67"/>
      <c r="N55" s="67"/>
      <c r="O55" s="67"/>
      <c r="P55" s="67"/>
      <c r="Q55" s="67"/>
      <c r="R55" s="67"/>
      <c r="S55" s="67"/>
    </row>
    <row r="56" spans="1:19" s="5" customFormat="1" ht="12.75" customHeight="1">
      <c r="A56" s="64"/>
      <c r="B56" s="65"/>
      <c r="C56" s="65"/>
      <c r="D56" s="69"/>
      <c r="E56" s="70"/>
      <c r="F56" s="71"/>
      <c r="G56" s="70"/>
      <c r="H56" s="71"/>
      <c r="I56" s="70"/>
      <c r="J56" s="71"/>
      <c r="K56" s="70"/>
      <c r="L56" s="67"/>
      <c r="M56" s="67"/>
      <c r="N56" s="67"/>
      <c r="O56" s="67"/>
      <c r="P56" s="67"/>
      <c r="Q56" s="67"/>
      <c r="R56" s="67"/>
      <c r="S56" s="67"/>
    </row>
    <row r="57" spans="1:19" ht="12.75" customHeight="1" thickBot="1">
      <c r="B57" s="72"/>
      <c r="C57" s="72"/>
      <c r="D57" s="73"/>
      <c r="E57" s="74"/>
      <c r="F57" s="75"/>
      <c r="G57" s="74"/>
      <c r="H57" s="74"/>
      <c r="I57" s="74"/>
      <c r="J57" s="76"/>
      <c r="K57" s="74"/>
    </row>
    <row r="58" spans="1:19" ht="39.950000000000003" customHeight="1">
      <c r="B58" s="77" t="s">
        <v>114</v>
      </c>
      <c r="C58" s="78"/>
      <c r="D58" s="79" t="s">
        <v>115</v>
      </c>
      <c r="E58" s="80"/>
      <c r="F58" s="79" t="s">
        <v>115</v>
      </c>
      <c r="G58" s="80"/>
      <c r="H58" s="79" t="s">
        <v>115</v>
      </c>
      <c r="I58" s="80"/>
      <c r="J58" s="79" t="s">
        <v>115</v>
      </c>
      <c r="K58" s="81"/>
    </row>
    <row r="59" spans="1:19" ht="24.95" customHeight="1">
      <c r="B59" s="82"/>
      <c r="C59" s="83"/>
      <c r="D59" s="84" t="s">
        <v>116</v>
      </c>
      <c r="E59" s="85"/>
      <c r="F59" s="84" t="s">
        <v>116</v>
      </c>
      <c r="G59" s="85"/>
      <c r="H59" s="84" t="s">
        <v>116</v>
      </c>
      <c r="I59" s="85"/>
      <c r="J59" s="84" t="s">
        <v>116</v>
      </c>
      <c r="K59" s="86"/>
    </row>
    <row r="60" spans="1:19" ht="15" customHeight="1">
      <c r="B60" s="87" t="s">
        <v>117</v>
      </c>
      <c r="C60" s="88"/>
      <c r="D60" s="89" t="s">
        <v>118</v>
      </c>
      <c r="E60" s="90"/>
      <c r="F60" s="89" t="s">
        <v>118</v>
      </c>
      <c r="G60" s="91"/>
      <c r="H60" s="89" t="s">
        <v>118</v>
      </c>
      <c r="I60" s="91"/>
      <c r="J60" s="89" t="s">
        <v>118</v>
      </c>
      <c r="K60" s="92"/>
    </row>
    <row r="61" spans="1:19" ht="15" customHeight="1" thickBot="1">
      <c r="B61" s="93" t="s">
        <v>119</v>
      </c>
      <c r="C61" s="94"/>
      <c r="D61" s="95" t="s">
        <v>120</v>
      </c>
      <c r="E61" s="96"/>
      <c r="F61" s="95" t="s">
        <v>120</v>
      </c>
      <c r="G61" s="96"/>
      <c r="H61" s="95" t="s">
        <v>120</v>
      </c>
      <c r="I61" s="96"/>
      <c r="J61" s="95" t="s">
        <v>120</v>
      </c>
      <c r="K61" s="97"/>
    </row>
  </sheetData>
  <mergeCells count="22"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M1:O1"/>
    <mergeCell ref="B3:C3"/>
    <mergeCell ref="F3:K3"/>
    <mergeCell ref="B4:C4"/>
    <mergeCell ref="D54:K54"/>
    <mergeCell ref="D55:K55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7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8" customWidth="1"/>
    <col min="4" max="4" width="11.625" style="3" customWidth="1"/>
    <col min="5" max="5" width="4.625" style="3" customWidth="1"/>
    <col min="6" max="6" width="11.625" style="99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2" width="9" style="3"/>
    <col min="23" max="23" width="11.75" style="3" customWidth="1"/>
    <col min="24" max="16384" width="9" style="3"/>
  </cols>
  <sheetData>
    <row r="1" spans="1:141" s="17" customFormat="1" ht="15.75" customHeight="1">
      <c r="A1" s="10"/>
      <c r="B1" s="11" t="s">
        <v>121</v>
      </c>
      <c r="C1" s="11"/>
      <c r="D1" s="12"/>
      <c r="E1" s="12"/>
      <c r="F1" s="11"/>
      <c r="G1" s="12"/>
      <c r="H1" s="11"/>
      <c r="I1" s="11"/>
      <c r="J1" s="11"/>
      <c r="K1" s="11"/>
      <c r="L1" s="14"/>
      <c r="M1" s="15" t="s">
        <v>4</v>
      </c>
      <c r="N1" s="15"/>
      <c r="O1" s="15"/>
      <c r="P1" s="16"/>
      <c r="Q1" s="16"/>
      <c r="R1" s="16"/>
      <c r="S1" s="1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</row>
    <row r="2" spans="1:141" ht="12" customHeight="1" thickBot="1">
      <c r="B2" s="18"/>
      <c r="C2" s="18"/>
      <c r="D2" s="19"/>
      <c r="E2" s="19"/>
      <c r="F2" s="20"/>
      <c r="G2" s="20"/>
      <c r="H2" s="19"/>
      <c r="I2" s="19"/>
      <c r="J2" s="21"/>
      <c r="K2" s="21"/>
    </row>
    <row r="3" spans="1:141" s="17" customFormat="1" ht="27" customHeight="1" thickTop="1">
      <c r="A3" s="10"/>
      <c r="B3" s="22" t="s">
        <v>5</v>
      </c>
      <c r="C3" s="23"/>
      <c r="D3" s="24" t="s">
        <v>122</v>
      </c>
      <c r="E3" s="25"/>
      <c r="F3" s="24" t="s">
        <v>123</v>
      </c>
      <c r="G3" s="25"/>
      <c r="H3" s="24" t="s">
        <v>124</v>
      </c>
      <c r="I3" s="25"/>
      <c r="J3" s="24" t="s">
        <v>125</v>
      </c>
      <c r="K3" s="101"/>
      <c r="L3" s="16"/>
      <c r="M3" s="16"/>
      <c r="N3" s="16"/>
      <c r="O3" s="16"/>
      <c r="P3" s="16"/>
      <c r="Q3" s="16"/>
      <c r="R3" s="16"/>
      <c r="S3" s="1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7" customFormat="1" ht="30" customHeight="1">
      <c r="A4" s="10"/>
      <c r="B4" s="29" t="s">
        <v>8</v>
      </c>
      <c r="C4" s="30"/>
      <c r="D4" s="31" t="s">
        <v>126</v>
      </c>
      <c r="E4" s="32"/>
      <c r="F4" s="31" t="s">
        <v>127</v>
      </c>
      <c r="G4" s="32"/>
      <c r="H4" s="31" t="s">
        <v>128</v>
      </c>
      <c r="I4" s="32"/>
      <c r="J4" s="102" t="s">
        <v>129</v>
      </c>
      <c r="K4" s="33"/>
      <c r="L4" s="34"/>
      <c r="M4" s="34"/>
      <c r="N4" s="34"/>
      <c r="O4" s="34"/>
      <c r="P4" s="34"/>
      <c r="Q4" s="34"/>
      <c r="R4" s="34"/>
      <c r="S4" s="34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38" t="s">
        <v>13</v>
      </c>
      <c r="E5" s="39" t="s">
        <v>14</v>
      </c>
      <c r="F5" s="38" t="s">
        <v>130</v>
      </c>
      <c r="G5" s="39" t="s">
        <v>14</v>
      </c>
      <c r="H5" s="38" t="s">
        <v>131</v>
      </c>
      <c r="I5" s="39" t="s">
        <v>14</v>
      </c>
      <c r="J5" s="38" t="s">
        <v>132</v>
      </c>
      <c r="K5" s="41" t="s">
        <v>14</v>
      </c>
      <c r="L5" s="42"/>
      <c r="M5" s="42"/>
      <c r="N5" s="42"/>
      <c r="O5" s="42"/>
      <c r="P5" s="42"/>
      <c r="Q5" s="42"/>
      <c r="R5" s="42"/>
      <c r="S5" s="4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16</v>
      </c>
      <c r="C6" s="45" t="s">
        <v>17</v>
      </c>
      <c r="D6" s="46">
        <v>14269.552</v>
      </c>
      <c r="E6" s="47">
        <f>IF(ISNUMBER(D6),RANK(D6,D$6:D$52),"-")</f>
        <v>9</v>
      </c>
      <c r="F6" s="103">
        <v>2.5794030482063568</v>
      </c>
      <c r="G6" s="47">
        <f t="shared" ref="G6:G52" si="0">IF(ISNUMBER(F6),RANK(F6,F$6:F$52),"-")</f>
        <v>25</v>
      </c>
      <c r="H6" s="104">
        <v>2682.2052742796068</v>
      </c>
      <c r="I6" s="47">
        <f t="shared" ref="I6:I52" si="1">IF(ISNUMBER(H6),RANK(H6,H$6:H$52),"-")</f>
        <v>36</v>
      </c>
      <c r="J6" s="105">
        <f>H6/$H$53*100</f>
        <v>84.772606646005272</v>
      </c>
      <c r="K6" s="49">
        <f t="shared" ref="K6:K52" si="2">IF(ISNUMBER(J6),RANK(J6,J$6:J$52),"-")</f>
        <v>36</v>
      </c>
    </row>
    <row r="7" spans="1:141" ht="12" customHeight="1">
      <c r="B7" s="44" t="s">
        <v>18</v>
      </c>
      <c r="C7" s="50" t="s">
        <v>19</v>
      </c>
      <c r="D7" s="51">
        <v>3183.2829999999999</v>
      </c>
      <c r="E7" s="47">
        <f t="shared" ref="E7:E52" si="3">IF(ISNUMBER(D7),RANK(D7,D$6:D$52),"-")</f>
        <v>35</v>
      </c>
      <c r="F7" s="103">
        <v>-2.2537069204548557</v>
      </c>
      <c r="G7" s="47">
        <f t="shared" si="0"/>
        <v>46</v>
      </c>
      <c r="H7" s="104">
        <v>2489.8771206657852</v>
      </c>
      <c r="I7" s="47">
        <f t="shared" si="1"/>
        <v>44</v>
      </c>
      <c r="J7" s="105">
        <f t="shared" ref="J7:J53" si="4">H7/$H$53*100</f>
        <v>78.693967151257439</v>
      </c>
      <c r="K7" s="49">
        <f t="shared" si="2"/>
        <v>44</v>
      </c>
    </row>
    <row r="8" spans="1:141" ht="12" customHeight="1">
      <c r="B8" s="44" t="s">
        <v>20</v>
      </c>
      <c r="C8" s="50" t="s">
        <v>21</v>
      </c>
      <c r="D8" s="51">
        <v>3477.8890000000001</v>
      </c>
      <c r="E8" s="47">
        <f t="shared" si="3"/>
        <v>31</v>
      </c>
      <c r="F8" s="103">
        <v>2.3804358225211768</v>
      </c>
      <c r="G8" s="47">
        <f t="shared" si="0"/>
        <v>27</v>
      </c>
      <c r="H8" s="104">
        <v>2771.5641827250656</v>
      </c>
      <c r="I8" s="47">
        <f t="shared" si="1"/>
        <v>32</v>
      </c>
      <c r="J8" s="105">
        <f t="shared" si="4"/>
        <v>87.596845218870598</v>
      </c>
      <c r="K8" s="49">
        <f t="shared" si="2"/>
        <v>32</v>
      </c>
    </row>
    <row r="9" spans="1:141" ht="12" customHeight="1">
      <c r="B9" s="44" t="s">
        <v>22</v>
      </c>
      <c r="C9" s="50" t="s">
        <v>23</v>
      </c>
      <c r="D9" s="51">
        <v>6838.8140000000003</v>
      </c>
      <c r="E9" s="47">
        <f t="shared" si="3"/>
        <v>14</v>
      </c>
      <c r="F9" s="103">
        <v>1.5861627535099725</v>
      </c>
      <c r="G9" s="47">
        <f t="shared" si="0"/>
        <v>36</v>
      </c>
      <c r="H9" s="104">
        <v>2943.5459955021361</v>
      </c>
      <c r="I9" s="47">
        <f t="shared" si="1"/>
        <v>24</v>
      </c>
      <c r="J9" s="105">
        <f t="shared" si="4"/>
        <v>93.032427165048546</v>
      </c>
      <c r="K9" s="49">
        <f t="shared" si="2"/>
        <v>24</v>
      </c>
    </row>
    <row r="10" spans="1:141" ht="12" customHeight="1">
      <c r="B10" s="44" t="s">
        <v>24</v>
      </c>
      <c r="C10" s="50" t="s">
        <v>25</v>
      </c>
      <c r="D10" s="51">
        <v>2687.6210000000001</v>
      </c>
      <c r="E10" s="47">
        <f t="shared" si="3"/>
        <v>39</v>
      </c>
      <c r="F10" s="103">
        <v>4.4818052399105248</v>
      </c>
      <c r="G10" s="47">
        <f t="shared" si="0"/>
        <v>4</v>
      </c>
      <c r="H10" s="104">
        <v>2699.3659412102056</v>
      </c>
      <c r="I10" s="47">
        <f t="shared" si="1"/>
        <v>35</v>
      </c>
      <c r="J10" s="105">
        <f t="shared" si="4"/>
        <v>85.314979178577929</v>
      </c>
      <c r="K10" s="49">
        <f t="shared" si="2"/>
        <v>35</v>
      </c>
    </row>
    <row r="11" spans="1:141" ht="24" customHeight="1">
      <c r="B11" s="44" t="s">
        <v>26</v>
      </c>
      <c r="C11" s="50" t="s">
        <v>27</v>
      </c>
      <c r="D11" s="51">
        <v>3220.6410000000001</v>
      </c>
      <c r="E11" s="47">
        <f t="shared" si="3"/>
        <v>34</v>
      </c>
      <c r="F11" s="103">
        <v>6.3825760203262583</v>
      </c>
      <c r="G11" s="47">
        <f t="shared" si="0"/>
        <v>1</v>
      </c>
      <c r="H11" s="104">
        <v>2923.340222692405</v>
      </c>
      <c r="I11" s="47">
        <f t="shared" si="1"/>
        <v>26</v>
      </c>
      <c r="J11" s="105">
        <f t="shared" si="4"/>
        <v>92.393812348053245</v>
      </c>
      <c r="K11" s="49">
        <f t="shared" si="2"/>
        <v>26</v>
      </c>
    </row>
    <row r="12" spans="1:141" ht="12" customHeight="1">
      <c r="B12" s="44" t="s">
        <v>28</v>
      </c>
      <c r="C12" s="50" t="s">
        <v>29</v>
      </c>
      <c r="D12" s="51">
        <v>5592.576</v>
      </c>
      <c r="E12" s="47">
        <f t="shared" si="3"/>
        <v>21</v>
      </c>
      <c r="F12" s="103">
        <v>0.29047528700529268</v>
      </c>
      <c r="G12" s="47">
        <f t="shared" si="0"/>
        <v>45</v>
      </c>
      <c r="H12" s="104">
        <v>2971.139563300218</v>
      </c>
      <c r="I12" s="47">
        <f t="shared" si="1"/>
        <v>21</v>
      </c>
      <c r="J12" s="105">
        <f t="shared" si="4"/>
        <v>93.904537398869095</v>
      </c>
      <c r="K12" s="49">
        <f t="shared" si="2"/>
        <v>21</v>
      </c>
    </row>
    <row r="13" spans="1:141" ht="12" customHeight="1">
      <c r="B13" s="44" t="s">
        <v>30</v>
      </c>
      <c r="C13" s="50" t="s">
        <v>31</v>
      </c>
      <c r="D13" s="51">
        <v>9562.3430000000008</v>
      </c>
      <c r="E13" s="47">
        <f t="shared" si="3"/>
        <v>11</v>
      </c>
      <c r="F13" s="103">
        <v>6.1665309193101132</v>
      </c>
      <c r="G13" s="47">
        <f t="shared" si="0"/>
        <v>2</v>
      </c>
      <c r="H13" s="104">
        <v>3306.2511907021676</v>
      </c>
      <c r="I13" s="47">
        <f t="shared" si="1"/>
        <v>7</v>
      </c>
      <c r="J13" s="105">
        <f t="shared" si="4"/>
        <v>104.49592890967661</v>
      </c>
      <c r="K13" s="49">
        <f t="shared" si="2"/>
        <v>7</v>
      </c>
    </row>
    <row r="14" spans="1:141" ht="12" customHeight="1">
      <c r="B14" s="44" t="s">
        <v>32</v>
      </c>
      <c r="C14" s="50" t="s">
        <v>33</v>
      </c>
      <c r="D14" s="51">
        <v>6679.1719999999996</v>
      </c>
      <c r="E14" s="47">
        <f t="shared" si="3"/>
        <v>15</v>
      </c>
      <c r="F14" s="103">
        <v>3.0491042025023978</v>
      </c>
      <c r="G14" s="47">
        <f t="shared" si="0"/>
        <v>20</v>
      </c>
      <c r="H14" s="104">
        <v>3413.1217071812193</v>
      </c>
      <c r="I14" s="47">
        <f t="shared" si="1"/>
        <v>3</v>
      </c>
      <c r="J14" s="105">
        <f t="shared" si="4"/>
        <v>107.87363170610679</v>
      </c>
      <c r="K14" s="49">
        <f t="shared" si="2"/>
        <v>3</v>
      </c>
    </row>
    <row r="15" spans="1:141" ht="12" customHeight="1">
      <c r="B15" s="44" t="s">
        <v>34</v>
      </c>
      <c r="C15" s="50" t="s">
        <v>35</v>
      </c>
      <c r="D15" s="51">
        <v>6515.7190000000001</v>
      </c>
      <c r="E15" s="47">
        <f t="shared" si="3"/>
        <v>16</v>
      </c>
      <c r="F15" s="103">
        <v>4.8472376163571322</v>
      </c>
      <c r="G15" s="47">
        <f t="shared" si="0"/>
        <v>3</v>
      </c>
      <c r="H15" s="104">
        <v>3324.6330933636627</v>
      </c>
      <c r="I15" s="47">
        <f t="shared" si="1"/>
        <v>5</v>
      </c>
      <c r="J15" s="105">
        <f t="shared" si="4"/>
        <v>105.07689928456583</v>
      </c>
      <c r="K15" s="49">
        <f t="shared" si="2"/>
        <v>5</v>
      </c>
    </row>
    <row r="16" spans="1:141" ht="24" customHeight="1">
      <c r="B16" s="44" t="s">
        <v>36</v>
      </c>
      <c r="C16" s="50" t="s">
        <v>37</v>
      </c>
      <c r="D16" s="51">
        <v>22415.717000000001</v>
      </c>
      <c r="E16" s="47">
        <f t="shared" si="3"/>
        <v>5</v>
      </c>
      <c r="F16" s="103">
        <v>3.6358203501044928</v>
      </c>
      <c r="G16" s="47">
        <f t="shared" si="0"/>
        <v>11</v>
      </c>
      <c r="H16" s="104">
        <v>3066.6011913874154</v>
      </c>
      <c r="I16" s="47">
        <f t="shared" si="1"/>
        <v>17</v>
      </c>
      <c r="J16" s="105">
        <f t="shared" si="4"/>
        <v>96.921655859273557</v>
      </c>
      <c r="K16" s="49">
        <f t="shared" si="2"/>
        <v>17</v>
      </c>
    </row>
    <row r="17" spans="2:11" ht="12" customHeight="1">
      <c r="B17" s="44" t="s">
        <v>38</v>
      </c>
      <c r="C17" s="50" t="s">
        <v>39</v>
      </c>
      <c r="D17" s="51">
        <v>19939.762999999999</v>
      </c>
      <c r="E17" s="47">
        <f t="shared" si="3"/>
        <v>6</v>
      </c>
      <c r="F17" s="103">
        <v>4.2017040786933935</v>
      </c>
      <c r="G17" s="47">
        <f t="shared" si="0"/>
        <v>6</v>
      </c>
      <c r="H17" s="104">
        <v>3192.6030319201654</v>
      </c>
      <c r="I17" s="47">
        <f t="shared" si="1"/>
        <v>12</v>
      </c>
      <c r="J17" s="105">
        <f t="shared" si="4"/>
        <v>100.90401491530233</v>
      </c>
      <c r="K17" s="49">
        <f t="shared" si="2"/>
        <v>12</v>
      </c>
    </row>
    <row r="18" spans="2:11" ht="12" customHeight="1">
      <c r="B18" s="44" t="s">
        <v>40</v>
      </c>
      <c r="C18" s="50" t="s">
        <v>41</v>
      </c>
      <c r="D18" s="51">
        <v>74473.225999999995</v>
      </c>
      <c r="E18" s="47">
        <f t="shared" si="3"/>
        <v>1</v>
      </c>
      <c r="F18" s="103">
        <v>1.047226982986281</v>
      </c>
      <c r="G18" s="47">
        <f t="shared" si="0"/>
        <v>42</v>
      </c>
      <c r="H18" s="104">
        <v>5426.5751050419785</v>
      </c>
      <c r="I18" s="47">
        <f t="shared" si="1"/>
        <v>1</v>
      </c>
      <c r="J18" s="105">
        <f t="shared" si="4"/>
        <v>171.50995907212319</v>
      </c>
      <c r="K18" s="49">
        <f t="shared" si="2"/>
        <v>1</v>
      </c>
    </row>
    <row r="19" spans="2:11" ht="12" customHeight="1">
      <c r="B19" s="44" t="s">
        <v>42</v>
      </c>
      <c r="C19" s="50" t="s">
        <v>43</v>
      </c>
      <c r="D19" s="51">
        <v>29553.994999999999</v>
      </c>
      <c r="E19" s="47">
        <f t="shared" si="3"/>
        <v>2</v>
      </c>
      <c r="F19" s="103">
        <v>1.3172687007167116</v>
      </c>
      <c r="G19" s="47">
        <f t="shared" si="0"/>
        <v>39</v>
      </c>
      <c r="H19" s="104">
        <v>3226.887200870869</v>
      </c>
      <c r="I19" s="47">
        <f t="shared" si="1"/>
        <v>11</v>
      </c>
      <c r="J19" s="105">
        <f t="shared" si="4"/>
        <v>101.98758536254327</v>
      </c>
      <c r="K19" s="49">
        <f t="shared" si="2"/>
        <v>11</v>
      </c>
    </row>
    <row r="20" spans="2:11" ht="12" customHeight="1">
      <c r="B20" s="44" t="s">
        <v>44</v>
      </c>
      <c r="C20" s="50" t="s">
        <v>45</v>
      </c>
      <c r="D20" s="51">
        <v>6510.8410000000003</v>
      </c>
      <c r="E20" s="47">
        <f t="shared" si="3"/>
        <v>17</v>
      </c>
      <c r="F20" s="103">
        <v>0.92227322625277031</v>
      </c>
      <c r="G20" s="47">
        <f t="shared" si="0"/>
        <v>43</v>
      </c>
      <c r="H20" s="104">
        <v>2872.616995489559</v>
      </c>
      <c r="I20" s="47">
        <f t="shared" si="1"/>
        <v>28</v>
      </c>
      <c r="J20" s="105">
        <f t="shared" si="4"/>
        <v>90.790676216484172</v>
      </c>
      <c r="K20" s="49">
        <f t="shared" si="2"/>
        <v>28</v>
      </c>
    </row>
    <row r="21" spans="2:11" ht="24" customHeight="1">
      <c r="B21" s="44" t="s">
        <v>46</v>
      </c>
      <c r="C21" s="50" t="s">
        <v>47</v>
      </c>
      <c r="D21" s="51">
        <v>3505.2359999999999</v>
      </c>
      <c r="E21" s="47">
        <f t="shared" si="3"/>
        <v>28</v>
      </c>
      <c r="F21" s="103">
        <v>2.7972760116051925</v>
      </c>
      <c r="G21" s="47">
        <f t="shared" si="0"/>
        <v>22</v>
      </c>
      <c r="H21" s="104">
        <v>3319.4277142662336</v>
      </c>
      <c r="I21" s="47">
        <f t="shared" si="1"/>
        <v>6</v>
      </c>
      <c r="J21" s="105">
        <f t="shared" si="4"/>
        <v>104.91238034975454</v>
      </c>
      <c r="K21" s="49">
        <f t="shared" si="2"/>
        <v>6</v>
      </c>
    </row>
    <row r="22" spans="2:11" ht="12" customHeight="1">
      <c r="B22" s="44" t="s">
        <v>48</v>
      </c>
      <c r="C22" s="50" t="s">
        <v>49</v>
      </c>
      <c r="D22" s="51">
        <v>3399.2220000000002</v>
      </c>
      <c r="E22" s="47">
        <f t="shared" si="3"/>
        <v>32</v>
      </c>
      <c r="F22" s="103">
        <v>2.0981772505636211</v>
      </c>
      <c r="G22" s="47">
        <f t="shared" si="0"/>
        <v>31</v>
      </c>
      <c r="H22" s="104">
        <v>2962.375322994601</v>
      </c>
      <c r="I22" s="47">
        <f t="shared" si="1"/>
        <v>23</v>
      </c>
      <c r="J22" s="105">
        <f t="shared" si="4"/>
        <v>93.627538653432396</v>
      </c>
      <c r="K22" s="49">
        <f t="shared" si="2"/>
        <v>23</v>
      </c>
    </row>
    <row r="23" spans="2:11" ht="12" customHeight="1">
      <c r="B23" s="44" t="s">
        <v>50</v>
      </c>
      <c r="C23" s="50" t="s">
        <v>51</v>
      </c>
      <c r="D23" s="51">
        <v>2542.06</v>
      </c>
      <c r="E23" s="47">
        <f t="shared" si="3"/>
        <v>41</v>
      </c>
      <c r="F23" s="103">
        <v>4.0586841103438109</v>
      </c>
      <c r="G23" s="47">
        <f t="shared" si="0"/>
        <v>7</v>
      </c>
      <c r="H23" s="104">
        <v>3264.932346084935</v>
      </c>
      <c r="I23" s="47">
        <f t="shared" si="1"/>
        <v>9</v>
      </c>
      <c r="J23" s="105">
        <f t="shared" si="4"/>
        <v>103.1900235804341</v>
      </c>
      <c r="K23" s="49">
        <f t="shared" si="2"/>
        <v>9</v>
      </c>
    </row>
    <row r="24" spans="2:11" ht="12" customHeight="1">
      <c r="B24" s="44" t="s">
        <v>52</v>
      </c>
      <c r="C24" s="50" t="s">
        <v>53</v>
      </c>
      <c r="D24" s="51">
        <v>2447.366</v>
      </c>
      <c r="E24" s="47">
        <f t="shared" si="3"/>
        <v>42</v>
      </c>
      <c r="F24" s="103">
        <v>3.1780146914987624</v>
      </c>
      <c r="G24" s="47">
        <f t="shared" si="0"/>
        <v>19</v>
      </c>
      <c r="H24" s="104">
        <v>2972.5105151864436</v>
      </c>
      <c r="I24" s="47">
        <f t="shared" si="1"/>
        <v>20</v>
      </c>
      <c r="J24" s="105">
        <f t="shared" si="4"/>
        <v>93.947867104502009</v>
      </c>
      <c r="K24" s="49">
        <f t="shared" si="2"/>
        <v>20</v>
      </c>
    </row>
    <row r="25" spans="2:11" ht="12" customHeight="1">
      <c r="B25" s="44" t="s">
        <v>54</v>
      </c>
      <c r="C25" s="50" t="s">
        <v>55</v>
      </c>
      <c r="D25" s="51">
        <v>6102.4489999999996</v>
      </c>
      <c r="E25" s="47">
        <f t="shared" si="3"/>
        <v>18</v>
      </c>
      <c r="F25" s="103">
        <v>2.726029032192359</v>
      </c>
      <c r="G25" s="47">
        <f t="shared" si="0"/>
        <v>24</v>
      </c>
      <c r="H25" s="104">
        <v>2939.7959444206517</v>
      </c>
      <c r="I25" s="47">
        <f t="shared" si="1"/>
        <v>25</v>
      </c>
      <c r="J25" s="105">
        <f t="shared" si="4"/>
        <v>92.913904690918187</v>
      </c>
      <c r="K25" s="49">
        <f t="shared" si="2"/>
        <v>25</v>
      </c>
    </row>
    <row r="26" spans="2:11" ht="24" customHeight="1">
      <c r="B26" s="44" t="s">
        <v>56</v>
      </c>
      <c r="C26" s="50" t="s">
        <v>57</v>
      </c>
      <c r="D26" s="51">
        <v>5720.7340000000004</v>
      </c>
      <c r="E26" s="47">
        <f t="shared" si="3"/>
        <v>19</v>
      </c>
      <c r="F26" s="103">
        <v>1.2798932094525215</v>
      </c>
      <c r="G26" s="47">
        <f t="shared" si="0"/>
        <v>40</v>
      </c>
      <c r="H26" s="104">
        <v>2848.5483728012478</v>
      </c>
      <c r="I26" s="47">
        <f t="shared" si="1"/>
        <v>29</v>
      </c>
      <c r="J26" s="105">
        <f t="shared" si="4"/>
        <v>90.029973855918072</v>
      </c>
      <c r="K26" s="49">
        <f t="shared" si="2"/>
        <v>29</v>
      </c>
    </row>
    <row r="27" spans="2:11" ht="12" customHeight="1">
      <c r="B27" s="44" t="s">
        <v>58</v>
      </c>
      <c r="C27" s="50" t="s">
        <v>59</v>
      </c>
      <c r="D27" s="51">
        <v>12453.710999999999</v>
      </c>
      <c r="E27" s="47">
        <f t="shared" si="3"/>
        <v>10</v>
      </c>
      <c r="F27" s="103">
        <v>1.5973606589313609</v>
      </c>
      <c r="G27" s="47">
        <f t="shared" si="0"/>
        <v>35</v>
      </c>
      <c r="H27" s="104">
        <v>3388.4366575646004</v>
      </c>
      <c r="I27" s="47">
        <f t="shared" si="1"/>
        <v>4</v>
      </c>
      <c r="J27" s="105">
        <f t="shared" si="4"/>
        <v>107.09344682568269</v>
      </c>
      <c r="K27" s="49">
        <f t="shared" si="2"/>
        <v>4</v>
      </c>
    </row>
    <row r="28" spans="2:11" ht="12" customHeight="1">
      <c r="B28" s="44" t="s">
        <v>60</v>
      </c>
      <c r="C28" s="50" t="s">
        <v>61</v>
      </c>
      <c r="D28" s="51">
        <v>27728.182000000001</v>
      </c>
      <c r="E28" s="47">
        <f t="shared" si="3"/>
        <v>4</v>
      </c>
      <c r="F28" s="103">
        <v>1.8584003406327088</v>
      </c>
      <c r="G28" s="47">
        <f t="shared" si="0"/>
        <v>32</v>
      </c>
      <c r="H28" s="104">
        <v>3684.9262547810499</v>
      </c>
      <c r="I28" s="47">
        <f t="shared" si="1"/>
        <v>2</v>
      </c>
      <c r="J28" s="105">
        <f t="shared" si="4"/>
        <v>116.46416734453382</v>
      </c>
      <c r="K28" s="49">
        <f t="shared" si="2"/>
        <v>2</v>
      </c>
    </row>
    <row r="29" spans="2:11" ht="12" customHeight="1">
      <c r="B29" s="44" t="s">
        <v>62</v>
      </c>
      <c r="C29" s="50" t="s">
        <v>63</v>
      </c>
      <c r="D29" s="51">
        <v>5599.4669999999996</v>
      </c>
      <c r="E29" s="47">
        <f t="shared" si="3"/>
        <v>20</v>
      </c>
      <c r="F29" s="103">
        <v>1.4122639744460237</v>
      </c>
      <c r="G29" s="47">
        <f t="shared" si="0"/>
        <v>38</v>
      </c>
      <c r="H29" s="104">
        <v>3111.4718662828818</v>
      </c>
      <c r="I29" s="47">
        <f t="shared" si="1"/>
        <v>15</v>
      </c>
      <c r="J29" s="105">
        <f t="shared" si="4"/>
        <v>98.339818782644812</v>
      </c>
      <c r="K29" s="49">
        <f t="shared" si="2"/>
        <v>15</v>
      </c>
    </row>
    <row r="30" spans="2:11" ht="12" customHeight="1">
      <c r="B30" s="44" t="s">
        <v>64</v>
      </c>
      <c r="C30" s="50" t="s">
        <v>65</v>
      </c>
      <c r="D30" s="51">
        <v>4646.6469999999999</v>
      </c>
      <c r="E30" s="47">
        <f t="shared" si="3"/>
        <v>23</v>
      </c>
      <c r="F30" s="103">
        <v>3.304919172822006</v>
      </c>
      <c r="G30" s="47">
        <f t="shared" si="0"/>
        <v>17</v>
      </c>
      <c r="H30" s="104">
        <v>3289.5963832221378</v>
      </c>
      <c r="I30" s="47">
        <f t="shared" si="1"/>
        <v>8</v>
      </c>
      <c r="J30" s="105">
        <f t="shared" si="4"/>
        <v>103.96954434962508</v>
      </c>
      <c r="K30" s="49">
        <f t="shared" si="2"/>
        <v>8</v>
      </c>
    </row>
    <row r="31" spans="2:11" ht="24" customHeight="1">
      <c r="B31" s="44" t="s">
        <v>66</v>
      </c>
      <c r="C31" s="50" t="s">
        <v>67</v>
      </c>
      <c r="D31" s="51">
        <v>7845.1790000000001</v>
      </c>
      <c r="E31" s="47">
        <f t="shared" si="3"/>
        <v>13</v>
      </c>
      <c r="F31" s="103">
        <v>2.1051001277423445</v>
      </c>
      <c r="G31" s="47">
        <f t="shared" si="0"/>
        <v>30</v>
      </c>
      <c r="H31" s="104">
        <v>3018.3435693050892</v>
      </c>
      <c r="I31" s="47">
        <f t="shared" si="1"/>
        <v>18</v>
      </c>
      <c r="J31" s="105">
        <f t="shared" si="4"/>
        <v>95.396446564636193</v>
      </c>
      <c r="K31" s="49">
        <f t="shared" si="2"/>
        <v>18</v>
      </c>
    </row>
    <row r="32" spans="2:11" ht="12" customHeight="1">
      <c r="B32" s="44" t="s">
        <v>68</v>
      </c>
      <c r="C32" s="50" t="s">
        <v>69</v>
      </c>
      <c r="D32" s="51">
        <v>28081.842000000001</v>
      </c>
      <c r="E32" s="47">
        <f t="shared" si="3"/>
        <v>3</v>
      </c>
      <c r="F32" s="103">
        <v>4.4485778109088496</v>
      </c>
      <c r="G32" s="47">
        <f t="shared" si="0"/>
        <v>5</v>
      </c>
      <c r="H32" s="104">
        <v>3182.6965599891018</v>
      </c>
      <c r="I32" s="47">
        <f t="shared" si="1"/>
        <v>13</v>
      </c>
      <c r="J32" s="105">
        <f t="shared" si="4"/>
        <v>100.59091529674784</v>
      </c>
      <c r="K32" s="49">
        <f t="shared" si="2"/>
        <v>13</v>
      </c>
    </row>
    <row r="33" spans="2:11" ht="12" customHeight="1">
      <c r="B33" s="44" t="s">
        <v>70</v>
      </c>
      <c r="C33" s="50" t="s">
        <v>71</v>
      </c>
      <c r="D33" s="51">
        <v>16322.014999999999</v>
      </c>
      <c r="E33" s="47">
        <f t="shared" si="3"/>
        <v>7</v>
      </c>
      <c r="F33" s="103">
        <v>2.1184522906057488</v>
      </c>
      <c r="G33" s="47">
        <f t="shared" si="0"/>
        <v>29</v>
      </c>
      <c r="H33" s="104">
        <v>2965.9614352681601</v>
      </c>
      <c r="I33" s="47">
        <f t="shared" si="1"/>
        <v>22</v>
      </c>
      <c r="J33" s="105">
        <f t="shared" si="4"/>
        <v>93.740879749309741</v>
      </c>
      <c r="K33" s="49">
        <f t="shared" si="2"/>
        <v>22</v>
      </c>
    </row>
    <row r="34" spans="2:11" ht="12" customHeight="1">
      <c r="B34" s="44" t="s">
        <v>72</v>
      </c>
      <c r="C34" s="50" t="s">
        <v>73</v>
      </c>
      <c r="D34" s="51">
        <v>3503.5610000000001</v>
      </c>
      <c r="E34" s="47">
        <f t="shared" si="3"/>
        <v>29</v>
      </c>
      <c r="F34" s="103">
        <v>2.878733822244735</v>
      </c>
      <c r="G34" s="47">
        <f t="shared" si="0"/>
        <v>21</v>
      </c>
      <c r="H34" s="104">
        <v>2599.9217847909267</v>
      </c>
      <c r="I34" s="47">
        <f t="shared" si="1"/>
        <v>40</v>
      </c>
      <c r="J34" s="105">
        <f t="shared" si="4"/>
        <v>82.171990669751153</v>
      </c>
      <c r="K34" s="49">
        <f t="shared" si="2"/>
        <v>40</v>
      </c>
    </row>
    <row r="35" spans="2:11" ht="12" customHeight="1">
      <c r="B35" s="44" t="s">
        <v>74</v>
      </c>
      <c r="C35" s="50" t="s">
        <v>75</v>
      </c>
      <c r="D35" s="51">
        <v>2643.1469999999999</v>
      </c>
      <c r="E35" s="47">
        <f t="shared" si="3"/>
        <v>40</v>
      </c>
      <c r="F35" s="103">
        <v>-5.1360090214478324</v>
      </c>
      <c r="G35" s="47">
        <f t="shared" si="0"/>
        <v>47</v>
      </c>
      <c r="H35" s="104">
        <v>2797.3095252458224</v>
      </c>
      <c r="I35" s="47">
        <f t="shared" si="1"/>
        <v>31</v>
      </c>
      <c r="J35" s="105">
        <f t="shared" si="4"/>
        <v>88.410541253028512</v>
      </c>
      <c r="K35" s="49">
        <f t="shared" si="2"/>
        <v>31</v>
      </c>
    </row>
    <row r="36" spans="2:11" ht="24" customHeight="1">
      <c r="B36" s="44" t="s">
        <v>76</v>
      </c>
      <c r="C36" s="50" t="s">
        <v>77</v>
      </c>
      <c r="D36" s="51">
        <v>1404.0830000000001</v>
      </c>
      <c r="E36" s="47">
        <f t="shared" si="3"/>
        <v>47</v>
      </c>
      <c r="F36" s="103">
        <v>3.8957108554980446</v>
      </c>
      <c r="G36" s="47">
        <f t="shared" si="0"/>
        <v>9</v>
      </c>
      <c r="H36" s="104">
        <v>2484.5573714795337</v>
      </c>
      <c r="I36" s="47">
        <f t="shared" si="1"/>
        <v>46</v>
      </c>
      <c r="J36" s="105">
        <f t="shared" si="4"/>
        <v>78.525833485446711</v>
      </c>
      <c r="K36" s="49">
        <f t="shared" si="2"/>
        <v>46</v>
      </c>
    </row>
    <row r="37" spans="2:11" ht="12" customHeight="1">
      <c r="B37" s="44" t="s">
        <v>78</v>
      </c>
      <c r="C37" s="50" t="s">
        <v>79</v>
      </c>
      <c r="D37" s="51">
        <v>1748.4939999999999</v>
      </c>
      <c r="E37" s="47">
        <f t="shared" si="3"/>
        <v>46</v>
      </c>
      <c r="F37" s="103">
        <v>0.45254067954064559</v>
      </c>
      <c r="G37" s="47">
        <f t="shared" si="0"/>
        <v>44</v>
      </c>
      <c r="H37" s="104">
        <v>2553.0379576794357</v>
      </c>
      <c r="I37" s="47">
        <f t="shared" si="1"/>
        <v>42</v>
      </c>
      <c r="J37" s="105">
        <f t="shared" si="4"/>
        <v>80.690200938035261</v>
      </c>
      <c r="K37" s="49">
        <f t="shared" si="2"/>
        <v>42</v>
      </c>
    </row>
    <row r="38" spans="2:11" ht="12" customHeight="1">
      <c r="B38" s="44" t="s">
        <v>80</v>
      </c>
      <c r="C38" s="50" t="s">
        <v>81</v>
      </c>
      <c r="D38" s="51">
        <v>5415.2349999999997</v>
      </c>
      <c r="E38" s="47">
        <f t="shared" si="3"/>
        <v>22</v>
      </c>
      <c r="F38" s="103">
        <v>3.4316422914109239</v>
      </c>
      <c r="G38" s="47">
        <f t="shared" si="0"/>
        <v>14</v>
      </c>
      <c r="H38" s="104">
        <v>2839.4533175330603</v>
      </c>
      <c r="I38" s="47">
        <f t="shared" si="1"/>
        <v>30</v>
      </c>
      <c r="J38" s="105">
        <f t="shared" si="4"/>
        <v>89.742519517479778</v>
      </c>
      <c r="K38" s="49">
        <f t="shared" si="2"/>
        <v>30</v>
      </c>
    </row>
    <row r="39" spans="2:11" ht="12" customHeight="1">
      <c r="B39" s="44" t="s">
        <v>82</v>
      </c>
      <c r="C39" s="50" t="s">
        <v>83</v>
      </c>
      <c r="D39" s="51">
        <v>8959.2720000000008</v>
      </c>
      <c r="E39" s="47">
        <f t="shared" si="3"/>
        <v>12</v>
      </c>
      <c r="F39" s="103">
        <v>2.5057014848631054</v>
      </c>
      <c r="G39" s="47">
        <f t="shared" si="0"/>
        <v>26</v>
      </c>
      <c r="H39" s="104">
        <v>3167.2384774384859</v>
      </c>
      <c r="I39" s="47">
        <f t="shared" si="1"/>
        <v>14</v>
      </c>
      <c r="J39" s="105">
        <f t="shared" si="4"/>
        <v>100.10235390134279</v>
      </c>
      <c r="K39" s="49">
        <f t="shared" si="2"/>
        <v>14</v>
      </c>
    </row>
    <row r="40" spans="2:11" ht="12" customHeight="1">
      <c r="B40" s="44" t="s">
        <v>84</v>
      </c>
      <c r="C40" s="50" t="s">
        <v>85</v>
      </c>
      <c r="D40" s="51">
        <v>4505.7070000000003</v>
      </c>
      <c r="E40" s="47">
        <f t="shared" si="3"/>
        <v>25</v>
      </c>
      <c r="F40" s="103">
        <v>3.5538565632960673</v>
      </c>
      <c r="G40" s="47">
        <f t="shared" si="0"/>
        <v>13</v>
      </c>
      <c r="H40" s="104">
        <v>3258.15586220561</v>
      </c>
      <c r="I40" s="47">
        <f t="shared" si="1"/>
        <v>10</v>
      </c>
      <c r="J40" s="105">
        <f t="shared" si="4"/>
        <v>102.97584899512043</v>
      </c>
      <c r="K40" s="49">
        <f t="shared" si="2"/>
        <v>10</v>
      </c>
    </row>
    <row r="41" spans="2:11" ht="24" customHeight="1">
      <c r="B41" s="44" t="s">
        <v>86</v>
      </c>
      <c r="C41" s="50" t="s">
        <v>87</v>
      </c>
      <c r="D41" s="51">
        <v>2297.2530000000002</v>
      </c>
      <c r="E41" s="47">
        <f t="shared" si="3"/>
        <v>43</v>
      </c>
      <c r="F41" s="103">
        <v>3.3260393873085339</v>
      </c>
      <c r="G41" s="47">
        <f t="shared" si="0"/>
        <v>16</v>
      </c>
      <c r="H41" s="104">
        <v>3090.5178502481422</v>
      </c>
      <c r="I41" s="47">
        <f t="shared" si="1"/>
        <v>16</v>
      </c>
      <c r="J41" s="105">
        <f t="shared" si="4"/>
        <v>97.677555317577188</v>
      </c>
      <c r="K41" s="49">
        <f t="shared" si="2"/>
        <v>16</v>
      </c>
    </row>
    <row r="42" spans="2:11" ht="12" customHeight="1">
      <c r="B42" s="44" t="s">
        <v>88</v>
      </c>
      <c r="C42" s="50" t="s">
        <v>89</v>
      </c>
      <c r="D42" s="51">
        <v>2919.9520000000002</v>
      </c>
      <c r="E42" s="47">
        <f t="shared" si="3"/>
        <v>37</v>
      </c>
      <c r="F42" s="103">
        <v>2.2986033208354151</v>
      </c>
      <c r="G42" s="47">
        <f t="shared" si="0"/>
        <v>28</v>
      </c>
      <c r="H42" s="104">
        <v>3018.2098207133222</v>
      </c>
      <c r="I42" s="47">
        <f t="shared" si="1"/>
        <v>19</v>
      </c>
      <c r="J42" s="105">
        <f t="shared" si="4"/>
        <v>95.392219365149245</v>
      </c>
      <c r="K42" s="49">
        <f t="shared" si="2"/>
        <v>19</v>
      </c>
    </row>
    <row r="43" spans="2:11" ht="12" customHeight="1">
      <c r="B43" s="44" t="s">
        <v>90</v>
      </c>
      <c r="C43" s="50" t="s">
        <v>91</v>
      </c>
      <c r="D43" s="51">
        <v>3739.076</v>
      </c>
      <c r="E43" s="47">
        <f t="shared" si="3"/>
        <v>27</v>
      </c>
      <c r="F43" s="103">
        <v>3.7471982721545296</v>
      </c>
      <c r="G43" s="47">
        <f t="shared" si="0"/>
        <v>10</v>
      </c>
      <c r="H43" s="104">
        <v>2741.1153818239668</v>
      </c>
      <c r="I43" s="47">
        <f t="shared" si="1"/>
        <v>33</v>
      </c>
      <c r="J43" s="105">
        <f t="shared" si="4"/>
        <v>86.634493736534978</v>
      </c>
      <c r="K43" s="49">
        <f t="shared" si="2"/>
        <v>33</v>
      </c>
    </row>
    <row r="44" spans="2:11" ht="12" customHeight="1">
      <c r="B44" s="44" t="s">
        <v>92</v>
      </c>
      <c r="C44" s="50" t="s">
        <v>93</v>
      </c>
      <c r="D44" s="51">
        <v>1891.51</v>
      </c>
      <c r="E44" s="47">
        <f t="shared" si="3"/>
        <v>45</v>
      </c>
      <c r="F44" s="103">
        <v>1.8275567652654392</v>
      </c>
      <c r="G44" s="47">
        <f t="shared" si="0"/>
        <v>33</v>
      </c>
      <c r="H44" s="104">
        <v>2650.3317976482717</v>
      </c>
      <c r="I44" s="47">
        <f t="shared" si="1"/>
        <v>37</v>
      </c>
      <c r="J44" s="105">
        <f t="shared" si="4"/>
        <v>83.765227485722875</v>
      </c>
      <c r="K44" s="49">
        <f t="shared" si="2"/>
        <v>37</v>
      </c>
    </row>
    <row r="45" spans="2:11" ht="12" customHeight="1">
      <c r="B45" s="44" t="s">
        <v>94</v>
      </c>
      <c r="C45" s="50" t="s">
        <v>95</v>
      </c>
      <c r="D45" s="51">
        <v>14745.915000000001</v>
      </c>
      <c r="E45" s="47">
        <f t="shared" si="3"/>
        <v>8</v>
      </c>
      <c r="F45" s="103">
        <v>3.2628619411835271</v>
      </c>
      <c r="G45" s="47">
        <f t="shared" si="0"/>
        <v>18</v>
      </c>
      <c r="H45" s="104">
        <v>2887.5799469282224</v>
      </c>
      <c r="I45" s="47">
        <f t="shared" si="1"/>
        <v>27</v>
      </c>
      <c r="J45" s="105">
        <f t="shared" si="4"/>
        <v>91.263588714545591</v>
      </c>
      <c r="K45" s="49">
        <f t="shared" si="2"/>
        <v>27</v>
      </c>
    </row>
    <row r="46" spans="2:11" ht="24" customHeight="1">
      <c r="B46" s="44" t="s">
        <v>96</v>
      </c>
      <c r="C46" s="50" t="s">
        <v>97</v>
      </c>
      <c r="D46" s="51">
        <v>2166.5479999999998</v>
      </c>
      <c r="E46" s="47">
        <f t="shared" si="3"/>
        <v>44</v>
      </c>
      <c r="F46" s="103">
        <v>2.7353602391430831</v>
      </c>
      <c r="G46" s="47">
        <f t="shared" si="0"/>
        <v>23</v>
      </c>
      <c r="H46" s="104">
        <v>2630.0303603055695</v>
      </c>
      <c r="I46" s="47">
        <f t="shared" si="1"/>
        <v>38</v>
      </c>
      <c r="J46" s="105">
        <f t="shared" si="4"/>
        <v>83.123589137344169</v>
      </c>
      <c r="K46" s="49">
        <f t="shared" si="2"/>
        <v>38</v>
      </c>
    </row>
    <row r="47" spans="2:11" ht="12" customHeight="1">
      <c r="B47" s="44" t="s">
        <v>98</v>
      </c>
      <c r="C47" s="50" t="s">
        <v>99</v>
      </c>
      <c r="D47" s="51">
        <v>3481.15</v>
      </c>
      <c r="E47" s="47">
        <f t="shared" si="3"/>
        <v>30</v>
      </c>
      <c r="F47" s="103">
        <v>1.2481105869083486</v>
      </c>
      <c r="G47" s="47">
        <f t="shared" si="0"/>
        <v>41</v>
      </c>
      <c r="H47" s="104">
        <v>2570.9396634363293</v>
      </c>
      <c r="I47" s="47">
        <f t="shared" si="1"/>
        <v>41</v>
      </c>
      <c r="J47" s="105">
        <f t="shared" si="4"/>
        <v>81.255994419605855</v>
      </c>
      <c r="K47" s="49">
        <f t="shared" si="2"/>
        <v>41</v>
      </c>
    </row>
    <row r="48" spans="2:11" ht="12" customHeight="1">
      <c r="B48" s="52" t="s">
        <v>100</v>
      </c>
      <c r="C48" s="53" t="s">
        <v>101</v>
      </c>
      <c r="D48" s="54">
        <v>4613.3950000000004</v>
      </c>
      <c r="E48" s="55">
        <f t="shared" si="3"/>
        <v>24</v>
      </c>
      <c r="F48" s="106">
        <v>3.4252273624520777</v>
      </c>
      <c r="G48" s="55">
        <f t="shared" si="0"/>
        <v>15</v>
      </c>
      <c r="H48" s="107">
        <v>2613.3551235898408</v>
      </c>
      <c r="I48" s="55">
        <f t="shared" si="1"/>
        <v>39</v>
      </c>
      <c r="J48" s="108">
        <f t="shared" si="4"/>
        <v>82.596558899805345</v>
      </c>
      <c r="K48" s="57">
        <f t="shared" si="2"/>
        <v>39</v>
      </c>
    </row>
    <row r="49" spans="1:19" ht="12" customHeight="1">
      <c r="B49" s="44" t="s">
        <v>102</v>
      </c>
      <c r="C49" s="50" t="s">
        <v>103</v>
      </c>
      <c r="D49" s="51">
        <v>3122.174</v>
      </c>
      <c r="E49" s="47">
        <f t="shared" si="3"/>
        <v>36</v>
      </c>
      <c r="F49" s="103">
        <v>3.592934970687355</v>
      </c>
      <c r="G49" s="47">
        <f t="shared" si="0"/>
        <v>12</v>
      </c>
      <c r="H49" s="104">
        <v>2709.6159971256411</v>
      </c>
      <c r="I49" s="47">
        <f t="shared" si="1"/>
        <v>34</v>
      </c>
      <c r="J49" s="105">
        <f t="shared" si="4"/>
        <v>85.638937962251617</v>
      </c>
      <c r="K49" s="49">
        <f t="shared" si="2"/>
        <v>34</v>
      </c>
    </row>
    <row r="50" spans="1:19" ht="12" customHeight="1">
      <c r="B50" s="44" t="s">
        <v>104</v>
      </c>
      <c r="C50" s="50" t="s">
        <v>105</v>
      </c>
      <c r="D50" s="51">
        <v>2708.183</v>
      </c>
      <c r="E50" s="47">
        <f t="shared" si="3"/>
        <v>38</v>
      </c>
      <c r="F50" s="103">
        <v>1.4550016783149717</v>
      </c>
      <c r="G50" s="47">
        <f t="shared" si="0"/>
        <v>37</v>
      </c>
      <c r="H50" s="104">
        <v>2487.3555722919232</v>
      </c>
      <c r="I50" s="47">
        <f t="shared" si="1"/>
        <v>45</v>
      </c>
      <c r="J50" s="105">
        <f t="shared" si="4"/>
        <v>78.614272196331328</v>
      </c>
      <c r="K50" s="49">
        <f t="shared" si="2"/>
        <v>45</v>
      </c>
    </row>
    <row r="51" spans="1:19" ht="24" customHeight="1">
      <c r="B51" s="44" t="s">
        <v>106</v>
      </c>
      <c r="C51" s="50" t="s">
        <v>107</v>
      </c>
      <c r="D51" s="51">
        <v>4051.248</v>
      </c>
      <c r="E51" s="47">
        <f t="shared" si="3"/>
        <v>26</v>
      </c>
      <c r="F51" s="103">
        <v>3.9932130036181053</v>
      </c>
      <c r="G51" s="47">
        <f t="shared" si="0"/>
        <v>8</v>
      </c>
      <c r="H51" s="104">
        <v>2492.0773277905282</v>
      </c>
      <c r="I51" s="47">
        <f t="shared" si="1"/>
        <v>43</v>
      </c>
      <c r="J51" s="105">
        <f t="shared" si="4"/>
        <v>78.763505935225282</v>
      </c>
      <c r="K51" s="49">
        <f t="shared" si="2"/>
        <v>43</v>
      </c>
    </row>
    <row r="52" spans="1:19" ht="12" customHeight="1">
      <c r="B52" s="44" t="s">
        <v>108</v>
      </c>
      <c r="C52" s="50" t="s">
        <v>109</v>
      </c>
      <c r="D52" s="51">
        <v>3389.3339999999998</v>
      </c>
      <c r="E52" s="47">
        <f t="shared" si="3"/>
        <v>33</v>
      </c>
      <c r="F52" s="103">
        <v>1.7196397997019841</v>
      </c>
      <c r="G52" s="47">
        <f t="shared" si="0"/>
        <v>34</v>
      </c>
      <c r="H52" s="104">
        <v>2348.622009595902</v>
      </c>
      <c r="I52" s="47">
        <f t="shared" si="1"/>
        <v>47</v>
      </c>
      <c r="J52" s="105">
        <f t="shared" si="4"/>
        <v>74.229519898732676</v>
      </c>
      <c r="K52" s="49">
        <f t="shared" si="2"/>
        <v>47</v>
      </c>
    </row>
    <row r="53" spans="1:19" ht="24" customHeight="1" thickBot="1">
      <c r="B53" s="58" t="s">
        <v>110</v>
      </c>
      <c r="C53" s="59" t="s">
        <v>111</v>
      </c>
      <c r="D53" s="60">
        <v>400877.9</v>
      </c>
      <c r="E53" s="61"/>
      <c r="F53" s="109">
        <v>2.2000000000000002</v>
      </c>
      <c r="G53" s="61"/>
      <c r="H53" s="110">
        <v>3164</v>
      </c>
      <c r="I53" s="61"/>
      <c r="J53" s="111">
        <f t="shared" si="4"/>
        <v>100</v>
      </c>
      <c r="K53" s="63"/>
    </row>
    <row r="54" spans="1:19" s="5" customFormat="1" ht="12.75" customHeight="1" thickTop="1">
      <c r="A54" s="64"/>
      <c r="B54" s="65"/>
      <c r="C54" s="65"/>
      <c r="D54" s="66" t="s">
        <v>133</v>
      </c>
      <c r="E54" s="66"/>
      <c r="F54" s="66"/>
      <c r="G54" s="66"/>
      <c r="H54" s="66"/>
      <c r="I54" s="66"/>
      <c r="J54" s="66"/>
      <c r="K54" s="66"/>
      <c r="L54" s="67"/>
      <c r="M54" s="67"/>
      <c r="N54" s="67"/>
      <c r="O54" s="67"/>
      <c r="P54" s="67"/>
      <c r="Q54" s="67"/>
      <c r="R54" s="67"/>
      <c r="S54" s="67"/>
    </row>
    <row r="55" spans="1:19" s="5" customFormat="1" ht="12.75" customHeight="1">
      <c r="A55" s="64"/>
      <c r="B55" s="65"/>
      <c r="C55" s="65"/>
      <c r="D55" s="112"/>
      <c r="E55" s="112"/>
      <c r="F55" s="112"/>
      <c r="G55" s="112"/>
      <c r="H55" s="112"/>
      <c r="I55" s="112"/>
      <c r="J55" s="112"/>
      <c r="K55" s="112"/>
      <c r="L55" s="67"/>
      <c r="M55" s="67"/>
      <c r="N55" s="67"/>
      <c r="O55" s="67"/>
      <c r="P55" s="67"/>
      <c r="Q55" s="67"/>
      <c r="R55" s="67"/>
      <c r="S55" s="67"/>
    </row>
    <row r="56" spans="1:19" s="5" customFormat="1" ht="12.75" customHeight="1">
      <c r="A56" s="64"/>
      <c r="B56" s="65"/>
      <c r="C56" s="65"/>
      <c r="D56" s="113"/>
      <c r="E56" s="70"/>
      <c r="F56" s="69"/>
      <c r="G56" s="70"/>
      <c r="H56" s="71"/>
      <c r="I56" s="70"/>
      <c r="J56" s="114"/>
      <c r="K56" s="70"/>
      <c r="L56" s="67"/>
      <c r="M56" s="67"/>
      <c r="N56" s="67"/>
      <c r="O56" s="67"/>
      <c r="P56" s="67"/>
      <c r="Q56" s="67"/>
      <c r="R56" s="67"/>
      <c r="S56" s="67"/>
    </row>
    <row r="57" spans="1:19" ht="12.75" customHeight="1" thickBot="1">
      <c r="B57" s="72"/>
      <c r="C57" s="72"/>
      <c r="D57" s="73"/>
      <c r="E57" s="74"/>
      <c r="F57" s="75"/>
      <c r="G57" s="74"/>
      <c r="H57" s="74"/>
      <c r="I57" s="74"/>
      <c r="J57" s="76"/>
      <c r="K57" s="74"/>
    </row>
    <row r="58" spans="1:19" ht="39.950000000000003" customHeight="1">
      <c r="B58" s="77" t="s">
        <v>114</v>
      </c>
      <c r="C58" s="78"/>
      <c r="D58" s="79" t="s">
        <v>115</v>
      </c>
      <c r="E58" s="80"/>
      <c r="F58" s="79" t="s">
        <v>115</v>
      </c>
      <c r="G58" s="80"/>
      <c r="H58" s="79" t="s">
        <v>115</v>
      </c>
      <c r="I58" s="80"/>
      <c r="J58" s="79" t="s">
        <v>115</v>
      </c>
      <c r="K58" s="81"/>
    </row>
    <row r="59" spans="1:19" ht="24.95" customHeight="1">
      <c r="B59" s="82"/>
      <c r="C59" s="83"/>
      <c r="D59" s="84" t="s">
        <v>116</v>
      </c>
      <c r="E59" s="85"/>
      <c r="F59" s="84" t="s">
        <v>116</v>
      </c>
      <c r="G59" s="85"/>
      <c r="H59" s="84" t="s">
        <v>116</v>
      </c>
      <c r="I59" s="85"/>
      <c r="J59" s="84" t="s">
        <v>116</v>
      </c>
      <c r="K59" s="86"/>
    </row>
    <row r="60" spans="1:19" ht="15" customHeight="1">
      <c r="B60" s="87" t="s">
        <v>117</v>
      </c>
      <c r="C60" s="88"/>
      <c r="D60" s="89" t="s">
        <v>118</v>
      </c>
      <c r="E60" s="90"/>
      <c r="F60" s="89" t="s">
        <v>118</v>
      </c>
      <c r="G60" s="91"/>
      <c r="H60" s="89" t="s">
        <v>118</v>
      </c>
      <c r="I60" s="91"/>
      <c r="J60" s="89" t="s">
        <v>118</v>
      </c>
      <c r="K60" s="92"/>
    </row>
    <row r="61" spans="1:19" ht="15" customHeight="1" thickBot="1">
      <c r="B61" s="93" t="s">
        <v>119</v>
      </c>
      <c r="C61" s="94"/>
      <c r="D61" s="95" t="s">
        <v>120</v>
      </c>
      <c r="E61" s="96"/>
      <c r="F61" s="95" t="s">
        <v>120</v>
      </c>
      <c r="G61" s="96"/>
      <c r="H61" s="95" t="s">
        <v>120</v>
      </c>
      <c r="I61" s="96"/>
      <c r="J61" s="95" t="s">
        <v>120</v>
      </c>
      <c r="K61" s="97"/>
    </row>
  </sheetData>
  <mergeCells count="21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4:K54"/>
    <mergeCell ref="D55:K55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DM61"/>
  <sheetViews>
    <sheetView zoomScaleNormal="100" zoomScaleSheetLayoutView="100" workbookViewId="0">
      <pane xSplit="3" ySplit="5" topLeftCell="D44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2.75" customHeight="1"/>
  <cols>
    <col min="1" max="1" width="3.75" style="10" customWidth="1"/>
    <col min="2" max="3" width="10.625" style="98" customWidth="1"/>
    <col min="4" max="4" width="11.625" style="3" customWidth="1"/>
    <col min="5" max="5" width="4.625" style="3" customWidth="1"/>
    <col min="6" max="6" width="11.625" style="99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16384" width="9" style="3"/>
  </cols>
  <sheetData>
    <row r="1" spans="1:117" s="17" customFormat="1" ht="15.75" customHeight="1">
      <c r="A1" s="10"/>
      <c r="B1" s="11" t="s">
        <v>134</v>
      </c>
      <c r="C1" s="11"/>
      <c r="D1" s="12"/>
      <c r="E1" s="12"/>
      <c r="F1" s="11"/>
      <c r="G1" s="12"/>
      <c r="H1" s="11"/>
      <c r="I1" s="11"/>
      <c r="J1" s="11"/>
      <c r="K1" s="11"/>
      <c r="L1" s="14"/>
      <c r="M1" s="15" t="s">
        <v>4</v>
      </c>
      <c r="N1" s="15"/>
      <c r="O1" s="15"/>
      <c r="P1" s="16"/>
      <c r="Q1" s="16"/>
      <c r="R1" s="16"/>
      <c r="S1" s="1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</row>
    <row r="2" spans="1:117" ht="12" customHeight="1" thickBot="1">
      <c r="B2" s="18"/>
      <c r="C2" s="18"/>
      <c r="D2" s="19"/>
      <c r="E2" s="19"/>
      <c r="F2" s="20"/>
      <c r="G2" s="20"/>
      <c r="H2" s="19"/>
      <c r="I2" s="19"/>
      <c r="J2" s="21"/>
      <c r="K2" s="115"/>
    </row>
    <row r="3" spans="1:117" s="17" customFormat="1" ht="27" customHeight="1" thickTop="1">
      <c r="A3" s="10"/>
      <c r="B3" s="22" t="s">
        <v>5</v>
      </c>
      <c r="C3" s="23"/>
      <c r="D3" s="24" t="s">
        <v>135</v>
      </c>
      <c r="E3" s="25"/>
      <c r="F3" s="24" t="s">
        <v>136</v>
      </c>
      <c r="G3" s="25"/>
      <c r="H3" s="116" t="s">
        <v>137</v>
      </c>
      <c r="I3" s="117"/>
      <c r="J3" s="117"/>
      <c r="K3" s="118"/>
      <c r="L3" s="16"/>
      <c r="M3" s="16"/>
      <c r="N3" s="16"/>
      <c r="O3" s="16"/>
      <c r="P3" s="16"/>
      <c r="Q3" s="16"/>
      <c r="R3" s="16"/>
      <c r="S3" s="1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</row>
    <row r="4" spans="1:117" s="17" customFormat="1" ht="30" customHeight="1">
      <c r="A4" s="10"/>
      <c r="B4" s="29" t="s">
        <v>8</v>
      </c>
      <c r="C4" s="30"/>
      <c r="D4" s="31" t="s">
        <v>138</v>
      </c>
      <c r="E4" s="32"/>
      <c r="F4" s="31" t="s">
        <v>139</v>
      </c>
      <c r="G4" s="32"/>
      <c r="H4" s="31" t="s">
        <v>140</v>
      </c>
      <c r="I4" s="32"/>
      <c r="J4" s="31" t="s">
        <v>141</v>
      </c>
      <c r="K4" s="33"/>
      <c r="L4" s="34"/>
      <c r="M4" s="34"/>
      <c r="N4" s="34"/>
      <c r="O4" s="34"/>
      <c r="P4" s="34"/>
      <c r="Q4" s="34"/>
      <c r="R4" s="34"/>
      <c r="S4" s="34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</row>
    <row r="5" spans="1:117" s="43" customFormat="1" ht="24" customHeight="1">
      <c r="A5" s="10"/>
      <c r="B5" s="36"/>
      <c r="C5" s="37"/>
      <c r="D5" s="119" t="s">
        <v>142</v>
      </c>
      <c r="E5" s="39" t="s">
        <v>143</v>
      </c>
      <c r="F5" s="119" t="s">
        <v>142</v>
      </c>
      <c r="G5" s="39" t="s">
        <v>14</v>
      </c>
      <c r="H5" s="40" t="s">
        <v>15</v>
      </c>
      <c r="I5" s="39" t="s">
        <v>14</v>
      </c>
      <c r="J5" s="40" t="s">
        <v>15</v>
      </c>
      <c r="K5" s="41" t="s">
        <v>14</v>
      </c>
      <c r="L5" s="42"/>
      <c r="M5" s="42"/>
      <c r="N5" s="42"/>
      <c r="O5" s="42"/>
      <c r="P5" s="42"/>
      <c r="Q5" s="42"/>
      <c r="R5" s="42"/>
      <c r="S5" s="4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</row>
    <row r="6" spans="1:117" ht="12" customHeight="1">
      <c r="B6" s="44" t="s">
        <v>16</v>
      </c>
      <c r="C6" s="45" t="s">
        <v>17</v>
      </c>
      <c r="D6" s="46">
        <v>233168</v>
      </c>
      <c r="E6" s="47">
        <f>IF(ISNUMBER(D6),RANK(D6,D$6:D$52),"-")</f>
        <v>6</v>
      </c>
      <c r="F6" s="48">
        <v>43.566517189835572</v>
      </c>
      <c r="G6" s="47">
        <f t="shared" ref="G6:G52" si="0">IF(ISNUMBER(F6),RANK(F6,F$6:F$52),"-")</f>
        <v>37</v>
      </c>
      <c r="H6" s="48">
        <v>57.10000979004797</v>
      </c>
      <c r="I6" s="47">
        <f t="shared" ref="I6:I52" si="1">IF(ISNUMBER(H6),RANK(H6,H$6:H$52),"-")</f>
        <v>37</v>
      </c>
      <c r="J6" s="48">
        <v>5.7031479454249325</v>
      </c>
      <c r="K6" s="49">
        <f t="shared" ref="K6:K52" si="2">IF(ISNUMBER(J6),RANK(J6,J$6:J$52),"-")</f>
        <v>19</v>
      </c>
    </row>
    <row r="7" spans="1:117" ht="12" customHeight="1">
      <c r="B7" s="44" t="s">
        <v>18</v>
      </c>
      <c r="C7" s="50" t="s">
        <v>19</v>
      </c>
      <c r="D7" s="51">
        <v>59069</v>
      </c>
      <c r="E7" s="47">
        <f t="shared" ref="E7:E52" si="3">IF(ISNUMBER(D7),RANK(D7,D$6:D$52),"-")</f>
        <v>31</v>
      </c>
      <c r="F7" s="48">
        <v>45.683681361175559</v>
      </c>
      <c r="G7" s="47">
        <f t="shared" si="0"/>
        <v>30</v>
      </c>
      <c r="H7" s="48">
        <v>59.899167182875622</v>
      </c>
      <c r="I7" s="47">
        <f t="shared" si="1"/>
        <v>16</v>
      </c>
      <c r="J7" s="48">
        <v>4.8988230435680364</v>
      </c>
      <c r="K7" s="49">
        <f t="shared" si="2"/>
        <v>40</v>
      </c>
    </row>
    <row r="8" spans="1:117" ht="12" customHeight="1">
      <c r="B8" s="44" t="s">
        <v>20</v>
      </c>
      <c r="C8" s="50" t="s">
        <v>21</v>
      </c>
      <c r="D8" s="51">
        <v>59451</v>
      </c>
      <c r="E8" s="47">
        <f t="shared" si="3"/>
        <v>30</v>
      </c>
      <c r="F8" s="48">
        <v>46.885646687697161</v>
      </c>
      <c r="G8" s="47">
        <f t="shared" si="0"/>
        <v>23</v>
      </c>
      <c r="H8" s="48">
        <v>58.318924933664299</v>
      </c>
      <c r="I8" s="47">
        <f t="shared" si="1"/>
        <v>29</v>
      </c>
      <c r="J8" s="48">
        <v>5.2931610031669951</v>
      </c>
      <c r="K8" s="49">
        <f t="shared" si="2"/>
        <v>28</v>
      </c>
    </row>
    <row r="9" spans="1:117" ht="12" customHeight="1">
      <c r="B9" s="44" t="s">
        <v>22</v>
      </c>
      <c r="C9" s="50" t="s">
        <v>23</v>
      </c>
      <c r="D9" s="51">
        <v>102026</v>
      </c>
      <c r="E9" s="47">
        <f t="shared" si="3"/>
        <v>16</v>
      </c>
      <c r="F9" s="48">
        <v>43.787982832618027</v>
      </c>
      <c r="G9" s="47">
        <f t="shared" si="0"/>
        <v>35</v>
      </c>
      <c r="H9" s="48">
        <v>54.344009635209346</v>
      </c>
      <c r="I9" s="47">
        <f t="shared" si="1"/>
        <v>43</v>
      </c>
      <c r="J9" s="48">
        <v>5.9821993590136158</v>
      </c>
      <c r="K9" s="49">
        <f t="shared" si="2"/>
        <v>10</v>
      </c>
    </row>
    <row r="10" spans="1:117" ht="12" customHeight="1">
      <c r="B10" s="44" t="s">
        <v>24</v>
      </c>
      <c r="C10" s="50" t="s">
        <v>25</v>
      </c>
      <c r="D10" s="51">
        <v>49432</v>
      </c>
      <c r="E10" s="47">
        <f t="shared" si="3"/>
        <v>37</v>
      </c>
      <c r="F10" s="48">
        <v>48.94257425742574</v>
      </c>
      <c r="G10" s="47">
        <f t="shared" si="0"/>
        <v>15</v>
      </c>
      <c r="H10" s="48">
        <v>61.24997436896389</v>
      </c>
      <c r="I10" s="47">
        <f t="shared" si="1"/>
        <v>8</v>
      </c>
      <c r="J10" s="48">
        <v>4.9314113473723058</v>
      </c>
      <c r="K10" s="49">
        <f t="shared" si="2"/>
        <v>39</v>
      </c>
    </row>
    <row r="11" spans="1:117" ht="24" customHeight="1">
      <c r="B11" s="44" t="s">
        <v>26</v>
      </c>
      <c r="C11" s="50" t="s">
        <v>27</v>
      </c>
      <c r="D11" s="51">
        <v>56551</v>
      </c>
      <c r="E11" s="47">
        <f t="shared" si="3"/>
        <v>33</v>
      </c>
      <c r="F11" s="48">
        <v>50.80952380952381</v>
      </c>
      <c r="G11" s="47">
        <f t="shared" si="0"/>
        <v>6</v>
      </c>
      <c r="H11" s="48">
        <v>61.900749399404788</v>
      </c>
      <c r="I11" s="47">
        <f t="shared" si="1"/>
        <v>5</v>
      </c>
      <c r="J11" s="48">
        <v>4.966115672845925</v>
      </c>
      <c r="K11" s="49">
        <f t="shared" si="2"/>
        <v>37</v>
      </c>
    </row>
    <row r="12" spans="1:117" ht="12" customHeight="1">
      <c r="B12" s="44" t="s">
        <v>28</v>
      </c>
      <c r="C12" s="50" t="s">
        <v>29</v>
      </c>
      <c r="D12" s="51">
        <v>88128</v>
      </c>
      <c r="E12" s="47">
        <f t="shared" si="3"/>
        <v>20</v>
      </c>
      <c r="F12" s="48">
        <v>46.358758548132563</v>
      </c>
      <c r="G12" s="47">
        <f t="shared" si="0"/>
        <v>26</v>
      </c>
      <c r="H12" s="48">
        <v>58.464402047463935</v>
      </c>
      <c r="I12" s="47">
        <f t="shared" si="1"/>
        <v>28</v>
      </c>
      <c r="J12" s="48">
        <v>5.4129827826896229</v>
      </c>
      <c r="K12" s="49">
        <f t="shared" si="2"/>
        <v>25</v>
      </c>
    </row>
    <row r="13" spans="1:117" ht="12" customHeight="1">
      <c r="B13" s="44" t="s">
        <v>30</v>
      </c>
      <c r="C13" s="50" t="s">
        <v>31</v>
      </c>
      <c r="D13" s="51">
        <v>118031</v>
      </c>
      <c r="E13" s="47">
        <f t="shared" si="3"/>
        <v>13</v>
      </c>
      <c r="F13" s="48">
        <v>40.630292598967294</v>
      </c>
      <c r="G13" s="47">
        <f t="shared" si="0"/>
        <v>41</v>
      </c>
      <c r="H13" s="48">
        <v>57.047831871103497</v>
      </c>
      <c r="I13" s="47">
        <f t="shared" si="1"/>
        <v>38</v>
      </c>
      <c r="J13" s="48">
        <v>6.1770153121114371</v>
      </c>
      <c r="K13" s="49">
        <f t="shared" si="2"/>
        <v>8</v>
      </c>
    </row>
    <row r="14" spans="1:117" ht="12" customHeight="1">
      <c r="B14" s="44" t="s">
        <v>32</v>
      </c>
      <c r="C14" s="50" t="s">
        <v>33</v>
      </c>
      <c r="D14" s="51">
        <v>88332</v>
      </c>
      <c r="E14" s="47">
        <f t="shared" si="3"/>
        <v>19</v>
      </c>
      <c r="F14" s="48">
        <v>44.929806714140383</v>
      </c>
      <c r="G14" s="47">
        <f t="shared" si="0"/>
        <v>33</v>
      </c>
      <c r="H14" s="48">
        <v>58.792166155561752</v>
      </c>
      <c r="I14" s="47">
        <f t="shared" si="1"/>
        <v>24</v>
      </c>
      <c r="J14" s="48">
        <v>5.7603847226094222</v>
      </c>
      <c r="K14" s="49">
        <f t="shared" si="2"/>
        <v>17</v>
      </c>
    </row>
    <row r="15" spans="1:117" ht="12" customHeight="1">
      <c r="B15" s="44" t="s">
        <v>34</v>
      </c>
      <c r="C15" s="50" t="s">
        <v>35</v>
      </c>
      <c r="D15" s="51">
        <v>92006</v>
      </c>
      <c r="E15" s="47">
        <f t="shared" si="3"/>
        <v>18</v>
      </c>
      <c r="F15" s="48">
        <v>46.774783934926283</v>
      </c>
      <c r="G15" s="47">
        <f t="shared" si="0"/>
        <v>24</v>
      </c>
      <c r="H15" s="48">
        <v>59.733351065598292</v>
      </c>
      <c r="I15" s="47">
        <f t="shared" si="1"/>
        <v>17</v>
      </c>
      <c r="J15" s="48">
        <v>5.7940175771076454</v>
      </c>
      <c r="K15" s="49">
        <f t="shared" si="2"/>
        <v>16</v>
      </c>
    </row>
    <row r="16" spans="1:117" ht="24" customHeight="1">
      <c r="B16" s="44" t="s">
        <v>36</v>
      </c>
      <c r="C16" s="50" t="s">
        <v>37</v>
      </c>
      <c r="D16" s="51">
        <v>250834</v>
      </c>
      <c r="E16" s="47">
        <f t="shared" si="3"/>
        <v>5</v>
      </c>
      <c r="F16" s="48">
        <v>34.412676636026887</v>
      </c>
      <c r="G16" s="47">
        <f t="shared" si="0"/>
        <v>45</v>
      </c>
      <c r="H16" s="48">
        <v>55.821852316851107</v>
      </c>
      <c r="I16" s="47">
        <f t="shared" si="1"/>
        <v>41</v>
      </c>
      <c r="J16" s="48">
        <v>6.3988825236341267</v>
      </c>
      <c r="K16" s="49">
        <f t="shared" si="2"/>
        <v>6</v>
      </c>
    </row>
    <row r="17" spans="2:11" ht="12" customHeight="1">
      <c r="B17" s="44" t="s">
        <v>38</v>
      </c>
      <c r="C17" s="50" t="s">
        <v>39</v>
      </c>
      <c r="D17" s="51">
        <v>196579</v>
      </c>
      <c r="E17" s="47">
        <f t="shared" si="3"/>
        <v>9</v>
      </c>
      <c r="F17" s="48">
        <v>31.523252084669661</v>
      </c>
      <c r="G17" s="47">
        <f t="shared" si="0"/>
        <v>47</v>
      </c>
      <c r="H17" s="48">
        <v>54.253470382536825</v>
      </c>
      <c r="I17" s="47">
        <f t="shared" si="1"/>
        <v>44</v>
      </c>
      <c r="J17" s="48">
        <v>6.7108191162445694</v>
      </c>
      <c r="K17" s="49">
        <f t="shared" si="2"/>
        <v>4</v>
      </c>
    </row>
    <row r="18" spans="2:11" ht="12" customHeight="1">
      <c r="B18" s="44" t="s">
        <v>40</v>
      </c>
      <c r="C18" s="50" t="s">
        <v>41</v>
      </c>
      <c r="D18" s="51">
        <v>685615</v>
      </c>
      <c r="E18" s="47">
        <f t="shared" si="3"/>
        <v>1</v>
      </c>
      <c r="F18" s="48">
        <v>50.324060481503231</v>
      </c>
      <c r="G18" s="47">
        <f t="shared" si="0"/>
        <v>8</v>
      </c>
      <c r="H18" s="48">
        <v>53.276411478096932</v>
      </c>
      <c r="I18" s="47">
        <f t="shared" si="1"/>
        <v>47</v>
      </c>
      <c r="J18" s="48">
        <v>7.7468628904999584</v>
      </c>
      <c r="K18" s="49">
        <f t="shared" si="2"/>
        <v>1</v>
      </c>
    </row>
    <row r="19" spans="2:11" ht="12" customHeight="1">
      <c r="B19" s="44" t="s">
        <v>42</v>
      </c>
      <c r="C19" s="50" t="s">
        <v>43</v>
      </c>
      <c r="D19" s="51">
        <v>307269</v>
      </c>
      <c r="E19" s="47">
        <f t="shared" si="3"/>
        <v>4</v>
      </c>
      <c r="F19" s="48">
        <v>33.599671951886279</v>
      </c>
      <c r="G19" s="47">
        <f t="shared" si="0"/>
        <v>46</v>
      </c>
      <c r="H19" s="48">
        <v>54.060887262018042</v>
      </c>
      <c r="I19" s="47">
        <f t="shared" si="1"/>
        <v>46</v>
      </c>
      <c r="J19" s="48">
        <v>7.0462106952094521</v>
      </c>
      <c r="K19" s="49">
        <f t="shared" si="2"/>
        <v>2</v>
      </c>
    </row>
    <row r="20" spans="2:11" ht="12" customHeight="1">
      <c r="B20" s="44" t="s">
        <v>44</v>
      </c>
      <c r="C20" s="50" t="s">
        <v>45</v>
      </c>
      <c r="D20" s="51">
        <v>114895</v>
      </c>
      <c r="E20" s="47">
        <f t="shared" si="3"/>
        <v>14</v>
      </c>
      <c r="F20" s="48">
        <v>50.260279965004372</v>
      </c>
      <c r="G20" s="47">
        <f t="shared" si="0"/>
        <v>10</v>
      </c>
      <c r="H20" s="48">
        <v>60.225059319332786</v>
      </c>
      <c r="I20" s="47">
        <f t="shared" si="1"/>
        <v>12</v>
      </c>
      <c r="J20" s="48">
        <v>5.3874349258065664</v>
      </c>
      <c r="K20" s="49">
        <f t="shared" si="2"/>
        <v>26</v>
      </c>
    </row>
    <row r="21" spans="2:11" ht="24" customHeight="1">
      <c r="B21" s="44" t="s">
        <v>46</v>
      </c>
      <c r="C21" s="50" t="s">
        <v>47</v>
      </c>
      <c r="D21" s="51">
        <v>52660</v>
      </c>
      <c r="E21" s="47">
        <f t="shared" si="3"/>
        <v>36</v>
      </c>
      <c r="F21" s="48">
        <v>49.632422243166822</v>
      </c>
      <c r="G21" s="47">
        <f t="shared" si="0"/>
        <v>11</v>
      </c>
      <c r="H21" s="48">
        <v>58.924398957226998</v>
      </c>
      <c r="I21" s="47">
        <f t="shared" si="1"/>
        <v>22</v>
      </c>
      <c r="J21" s="48">
        <v>5.816356087670175</v>
      </c>
      <c r="K21" s="49">
        <f t="shared" si="2"/>
        <v>14</v>
      </c>
    </row>
    <row r="22" spans="2:11" ht="12" customHeight="1">
      <c r="B22" s="44" t="s">
        <v>48</v>
      </c>
      <c r="C22" s="50" t="s">
        <v>49</v>
      </c>
      <c r="D22" s="51">
        <v>61301</v>
      </c>
      <c r="E22" s="47">
        <f t="shared" si="3"/>
        <v>29</v>
      </c>
      <c r="F22" s="48">
        <v>53.258905299739354</v>
      </c>
      <c r="G22" s="47">
        <f t="shared" si="0"/>
        <v>2</v>
      </c>
      <c r="H22" s="48">
        <v>60.102057888572858</v>
      </c>
      <c r="I22" s="47">
        <f t="shared" si="1"/>
        <v>14</v>
      </c>
      <c r="J22" s="48">
        <v>5.1631253137025261</v>
      </c>
      <c r="K22" s="49">
        <f t="shared" si="2"/>
        <v>31</v>
      </c>
    </row>
    <row r="23" spans="2:11" ht="12" customHeight="1">
      <c r="B23" s="44" t="s">
        <v>50</v>
      </c>
      <c r="C23" s="50" t="s">
        <v>51</v>
      </c>
      <c r="D23" s="51">
        <v>42443</v>
      </c>
      <c r="E23" s="47">
        <f t="shared" si="3"/>
        <v>42</v>
      </c>
      <c r="F23" s="48">
        <v>54.274936061381077</v>
      </c>
      <c r="G23" s="47">
        <f t="shared" si="0"/>
        <v>1</v>
      </c>
      <c r="H23" s="48">
        <v>60.349630198828166</v>
      </c>
      <c r="I23" s="47">
        <f t="shared" si="1"/>
        <v>11</v>
      </c>
      <c r="J23" s="48">
        <v>5.2444529824224384</v>
      </c>
      <c r="K23" s="49">
        <f t="shared" si="2"/>
        <v>29</v>
      </c>
    </row>
    <row r="24" spans="2:11" ht="12" customHeight="1">
      <c r="B24" s="44" t="s">
        <v>52</v>
      </c>
      <c r="C24" s="50" t="s">
        <v>53</v>
      </c>
      <c r="D24" s="51">
        <v>43173</v>
      </c>
      <c r="E24" s="47">
        <f t="shared" si="3"/>
        <v>41</v>
      </c>
      <c r="F24" s="48">
        <v>52.015662650602408</v>
      </c>
      <c r="G24" s="47">
        <f t="shared" si="0"/>
        <v>3</v>
      </c>
      <c r="H24" s="48">
        <v>62.030811333663628</v>
      </c>
      <c r="I24" s="47">
        <f t="shared" si="1"/>
        <v>4</v>
      </c>
      <c r="J24" s="48">
        <v>4.8623398683558641</v>
      </c>
      <c r="K24" s="49">
        <f t="shared" si="2"/>
        <v>41</v>
      </c>
    </row>
    <row r="25" spans="2:11" ht="12" customHeight="1">
      <c r="B25" s="44" t="s">
        <v>54</v>
      </c>
      <c r="C25" s="50" t="s">
        <v>55</v>
      </c>
      <c r="D25" s="51">
        <v>107916</v>
      </c>
      <c r="E25" s="47">
        <f t="shared" si="3"/>
        <v>15</v>
      </c>
      <c r="F25" s="48">
        <v>51.683908045977013</v>
      </c>
      <c r="G25" s="47">
        <f t="shared" si="0"/>
        <v>4</v>
      </c>
      <c r="H25" s="48">
        <v>61.789116287843058</v>
      </c>
      <c r="I25" s="47">
        <f t="shared" si="1"/>
        <v>6</v>
      </c>
      <c r="J25" s="48">
        <v>4.9561444874092242</v>
      </c>
      <c r="K25" s="49">
        <f t="shared" si="2"/>
        <v>38</v>
      </c>
    </row>
    <row r="26" spans="2:11" ht="24" customHeight="1">
      <c r="B26" s="44" t="s">
        <v>56</v>
      </c>
      <c r="C26" s="50" t="s">
        <v>57</v>
      </c>
      <c r="D26" s="51">
        <v>100331</v>
      </c>
      <c r="E26" s="47">
        <f t="shared" si="3"/>
        <v>17</v>
      </c>
      <c r="F26" s="48">
        <v>49.619683481701287</v>
      </c>
      <c r="G26" s="47">
        <f t="shared" si="0"/>
        <v>12</v>
      </c>
      <c r="H26" s="48">
        <v>60.367208988399121</v>
      </c>
      <c r="I26" s="47">
        <f t="shared" si="1"/>
        <v>9</v>
      </c>
      <c r="J26" s="48">
        <v>5.0443025769586001</v>
      </c>
      <c r="K26" s="49">
        <f t="shared" si="2"/>
        <v>34</v>
      </c>
    </row>
    <row r="27" spans="2:11" ht="12" customHeight="1">
      <c r="B27" s="44" t="s">
        <v>58</v>
      </c>
      <c r="C27" s="50" t="s">
        <v>59</v>
      </c>
      <c r="D27" s="51">
        <v>174850</v>
      </c>
      <c r="E27" s="47">
        <f t="shared" si="3"/>
        <v>10</v>
      </c>
      <c r="F27" s="48">
        <v>47.410520607375268</v>
      </c>
      <c r="G27" s="47">
        <f t="shared" si="0"/>
        <v>19</v>
      </c>
      <c r="H27" s="48">
        <v>59.186425702344344</v>
      </c>
      <c r="I27" s="47">
        <f t="shared" si="1"/>
        <v>21</v>
      </c>
      <c r="J27" s="48">
        <v>5.730943841516936</v>
      </c>
      <c r="K27" s="49">
        <f t="shared" si="2"/>
        <v>18</v>
      </c>
    </row>
    <row r="28" spans="2:11" ht="12" customHeight="1">
      <c r="B28" s="44" t="s">
        <v>60</v>
      </c>
      <c r="C28" s="50" t="s">
        <v>61</v>
      </c>
      <c r="D28" s="51">
        <v>322820</v>
      </c>
      <c r="E28" s="47">
        <f t="shared" si="3"/>
        <v>3</v>
      </c>
      <c r="F28" s="48">
        <v>43.002530971093648</v>
      </c>
      <c r="G28" s="47">
        <f t="shared" si="0"/>
        <v>39</v>
      </c>
      <c r="H28" s="48">
        <v>54.211968360619231</v>
      </c>
      <c r="I28" s="47">
        <f t="shared" si="1"/>
        <v>45</v>
      </c>
      <c r="J28" s="48">
        <v>6.7883963119661024</v>
      </c>
      <c r="K28" s="49">
        <f t="shared" si="2"/>
        <v>3</v>
      </c>
    </row>
    <row r="29" spans="2:11" ht="12" customHeight="1">
      <c r="B29" s="44" t="s">
        <v>62</v>
      </c>
      <c r="C29" s="50" t="s">
        <v>63</v>
      </c>
      <c r="D29" s="51">
        <v>79387</v>
      </c>
      <c r="E29" s="47">
        <f t="shared" si="3"/>
        <v>22</v>
      </c>
      <c r="F29" s="48">
        <v>43.908738938053098</v>
      </c>
      <c r="G29" s="47">
        <f t="shared" si="0"/>
        <v>34</v>
      </c>
      <c r="H29" s="48">
        <v>57.772651876425464</v>
      </c>
      <c r="I29" s="47">
        <f t="shared" si="1"/>
        <v>32</v>
      </c>
      <c r="J29" s="48">
        <v>5.8910429193448062</v>
      </c>
      <c r="K29" s="49">
        <f t="shared" si="2"/>
        <v>12</v>
      </c>
    </row>
    <row r="30" spans="2:11" ht="12" customHeight="1">
      <c r="B30" s="44" t="s">
        <v>64</v>
      </c>
      <c r="C30" s="50" t="s">
        <v>65</v>
      </c>
      <c r="D30" s="51">
        <v>56655</v>
      </c>
      <c r="E30" s="47">
        <f t="shared" si="3"/>
        <v>32</v>
      </c>
      <c r="F30" s="48">
        <v>40.095541401273884</v>
      </c>
      <c r="G30" s="47">
        <f t="shared" si="0"/>
        <v>43</v>
      </c>
      <c r="H30" s="48">
        <v>57.589301871086818</v>
      </c>
      <c r="I30" s="47">
        <f t="shared" si="1"/>
        <v>33</v>
      </c>
      <c r="J30" s="48">
        <v>6.347942528319642</v>
      </c>
      <c r="K30" s="49">
        <f t="shared" si="2"/>
        <v>7</v>
      </c>
    </row>
    <row r="31" spans="2:11" ht="24" customHeight="1">
      <c r="B31" s="44" t="s">
        <v>66</v>
      </c>
      <c r="C31" s="50" t="s">
        <v>67</v>
      </c>
      <c r="D31" s="51">
        <v>118716</v>
      </c>
      <c r="E31" s="47">
        <f t="shared" si="3"/>
        <v>12</v>
      </c>
      <c r="F31" s="48">
        <v>45.572360844529747</v>
      </c>
      <c r="G31" s="47">
        <f t="shared" si="0"/>
        <v>31</v>
      </c>
      <c r="H31" s="48">
        <v>59.950428041556073</v>
      </c>
      <c r="I31" s="47">
        <f t="shared" si="1"/>
        <v>15</v>
      </c>
      <c r="J31" s="48">
        <v>5.6550705785153026</v>
      </c>
      <c r="K31" s="49">
        <f t="shared" si="2"/>
        <v>20</v>
      </c>
    </row>
    <row r="32" spans="2:11" ht="12" customHeight="1">
      <c r="B32" s="44" t="s">
        <v>68</v>
      </c>
      <c r="C32" s="50" t="s">
        <v>69</v>
      </c>
      <c r="D32" s="51">
        <v>422568</v>
      </c>
      <c r="E32" s="47">
        <f t="shared" si="3"/>
        <v>2</v>
      </c>
      <c r="F32" s="48">
        <v>47.839692063851466</v>
      </c>
      <c r="G32" s="47">
        <f t="shared" si="0"/>
        <v>17</v>
      </c>
      <c r="H32" s="48">
        <v>56.049269608591644</v>
      </c>
      <c r="I32" s="47">
        <f t="shared" si="1"/>
        <v>40</v>
      </c>
      <c r="J32" s="48">
        <v>6.6139868682241563</v>
      </c>
      <c r="K32" s="49">
        <f t="shared" si="2"/>
        <v>5</v>
      </c>
    </row>
    <row r="33" spans="2:11" ht="12" customHeight="1">
      <c r="B33" s="44" t="s">
        <v>70</v>
      </c>
      <c r="C33" s="50" t="s">
        <v>71</v>
      </c>
      <c r="D33" s="51">
        <v>222343</v>
      </c>
      <c r="E33" s="47">
        <f t="shared" si="3"/>
        <v>8</v>
      </c>
      <c r="F33" s="48">
        <v>40.279528985507248</v>
      </c>
      <c r="G33" s="47">
        <f t="shared" si="0"/>
        <v>42</v>
      </c>
      <c r="H33" s="48">
        <v>57.400464119457062</v>
      </c>
      <c r="I33" s="47">
        <f t="shared" si="1"/>
        <v>34</v>
      </c>
      <c r="J33" s="48">
        <v>5.8888074371174168</v>
      </c>
      <c r="K33" s="49">
        <f t="shared" si="2"/>
        <v>13</v>
      </c>
    </row>
    <row r="34" spans="2:11" ht="12" customHeight="1">
      <c r="B34" s="44" t="s">
        <v>72</v>
      </c>
      <c r="C34" s="50" t="s">
        <v>73</v>
      </c>
      <c r="D34" s="51">
        <v>48235</v>
      </c>
      <c r="E34" s="47">
        <f t="shared" si="3"/>
        <v>38</v>
      </c>
      <c r="F34" s="48">
        <v>35.571533923303832</v>
      </c>
      <c r="G34" s="47">
        <f t="shared" si="0"/>
        <v>44</v>
      </c>
      <c r="H34" s="48">
        <v>58.786327360337296</v>
      </c>
      <c r="I34" s="47">
        <f t="shared" si="1"/>
        <v>25</v>
      </c>
      <c r="J34" s="48">
        <v>5.4552885753006217</v>
      </c>
      <c r="K34" s="49">
        <f t="shared" si="2"/>
        <v>22</v>
      </c>
    </row>
    <row r="35" spans="2:11" ht="12" customHeight="1">
      <c r="B35" s="44" t="s">
        <v>74</v>
      </c>
      <c r="C35" s="50" t="s">
        <v>75</v>
      </c>
      <c r="D35" s="51">
        <v>48218</v>
      </c>
      <c r="E35" s="47">
        <f t="shared" si="3"/>
        <v>39</v>
      </c>
      <c r="F35" s="48">
        <v>50.542976939203356</v>
      </c>
      <c r="G35" s="47">
        <f t="shared" si="0"/>
        <v>7</v>
      </c>
      <c r="H35" s="48">
        <v>63.870721950600043</v>
      </c>
      <c r="I35" s="47">
        <f t="shared" si="1"/>
        <v>1</v>
      </c>
      <c r="J35" s="48">
        <v>4.4616589413084426</v>
      </c>
      <c r="K35" s="49">
        <f t="shared" si="2"/>
        <v>47</v>
      </c>
    </row>
    <row r="36" spans="2:11" ht="24" customHeight="1">
      <c r="B36" s="44" t="s">
        <v>76</v>
      </c>
      <c r="C36" s="50" t="s">
        <v>77</v>
      </c>
      <c r="D36" s="51">
        <v>26446</v>
      </c>
      <c r="E36" s="47">
        <f t="shared" si="3"/>
        <v>47</v>
      </c>
      <c r="F36" s="48">
        <v>46.396491228070175</v>
      </c>
      <c r="G36" s="47">
        <f t="shared" si="0"/>
        <v>25</v>
      </c>
      <c r="H36" s="48">
        <v>58.11493895326231</v>
      </c>
      <c r="I36" s="47">
        <f t="shared" si="1"/>
        <v>30</v>
      </c>
      <c r="J36" s="48">
        <v>5.1598102496306089</v>
      </c>
      <c r="K36" s="49">
        <f t="shared" si="2"/>
        <v>33</v>
      </c>
    </row>
    <row r="37" spans="2:11" ht="12" customHeight="1">
      <c r="B37" s="44" t="s">
        <v>78</v>
      </c>
      <c r="C37" s="50" t="s">
        <v>79</v>
      </c>
      <c r="D37" s="51">
        <v>35476</v>
      </c>
      <c r="E37" s="47">
        <f t="shared" si="3"/>
        <v>46</v>
      </c>
      <c r="F37" s="48">
        <v>51.414492753623186</v>
      </c>
      <c r="G37" s="47">
        <f t="shared" si="0"/>
        <v>5</v>
      </c>
      <c r="H37" s="48">
        <v>60.350987509646437</v>
      </c>
      <c r="I37" s="47">
        <f t="shared" si="1"/>
        <v>10</v>
      </c>
      <c r="J37" s="48">
        <v>4.7046045674107528</v>
      </c>
      <c r="K37" s="49">
        <f t="shared" si="2"/>
        <v>44</v>
      </c>
    </row>
    <row r="38" spans="2:11" ht="12" customHeight="1">
      <c r="B38" s="44" t="s">
        <v>80</v>
      </c>
      <c r="C38" s="50" t="s">
        <v>81</v>
      </c>
      <c r="D38" s="51">
        <v>83415</v>
      </c>
      <c r="E38" s="47">
        <f t="shared" si="3"/>
        <v>21</v>
      </c>
      <c r="F38" s="48">
        <v>43.558746736292427</v>
      </c>
      <c r="G38" s="47">
        <f t="shared" si="0"/>
        <v>38</v>
      </c>
      <c r="H38" s="48">
        <v>56.862401402278707</v>
      </c>
      <c r="I38" s="47">
        <f t="shared" si="1"/>
        <v>39</v>
      </c>
      <c r="J38" s="48">
        <v>5.9659446600726183</v>
      </c>
      <c r="K38" s="49">
        <f t="shared" si="2"/>
        <v>11</v>
      </c>
    </row>
    <row r="39" spans="2:11" ht="12" customHeight="1">
      <c r="B39" s="44" t="s">
        <v>82</v>
      </c>
      <c r="C39" s="50" t="s">
        <v>83</v>
      </c>
      <c r="D39" s="51">
        <v>131074</v>
      </c>
      <c r="E39" s="47">
        <f t="shared" si="3"/>
        <v>11</v>
      </c>
      <c r="F39" s="48">
        <v>46.20162143108918</v>
      </c>
      <c r="G39" s="47">
        <f t="shared" si="0"/>
        <v>28</v>
      </c>
      <c r="H39" s="48">
        <v>57.265636682748692</v>
      </c>
      <c r="I39" s="47">
        <f t="shared" si="1"/>
        <v>35</v>
      </c>
      <c r="J39" s="48">
        <v>5.8076296465365935</v>
      </c>
      <c r="K39" s="49">
        <f t="shared" si="2"/>
        <v>15</v>
      </c>
    </row>
    <row r="40" spans="2:11" ht="12" customHeight="1">
      <c r="B40" s="44" t="s">
        <v>84</v>
      </c>
      <c r="C40" s="50" t="s">
        <v>85</v>
      </c>
      <c r="D40" s="51">
        <v>62774</v>
      </c>
      <c r="E40" s="47">
        <f t="shared" si="3"/>
        <v>28</v>
      </c>
      <c r="F40" s="48">
        <v>45.031563845050215</v>
      </c>
      <c r="G40" s="47">
        <f t="shared" si="0"/>
        <v>32</v>
      </c>
      <c r="H40" s="48">
        <v>58.541989085281422</v>
      </c>
      <c r="I40" s="47">
        <f t="shared" si="1"/>
        <v>27</v>
      </c>
      <c r="J40" s="48">
        <v>5.2944530422741716</v>
      </c>
      <c r="K40" s="49">
        <f t="shared" si="2"/>
        <v>27</v>
      </c>
    </row>
    <row r="41" spans="2:11" ht="24" customHeight="1">
      <c r="B41" s="44" t="s">
        <v>86</v>
      </c>
      <c r="C41" s="50" t="s">
        <v>87</v>
      </c>
      <c r="D41" s="51">
        <v>37021</v>
      </c>
      <c r="E41" s="47">
        <f t="shared" si="3"/>
        <v>44</v>
      </c>
      <c r="F41" s="48">
        <v>49.361333333333334</v>
      </c>
      <c r="G41" s="47">
        <f t="shared" si="0"/>
        <v>13</v>
      </c>
      <c r="H41" s="48">
        <v>62.237469667810231</v>
      </c>
      <c r="I41" s="47">
        <f t="shared" si="1"/>
        <v>3</v>
      </c>
      <c r="J41" s="48">
        <v>4.4766128357459625</v>
      </c>
      <c r="K41" s="49">
        <f t="shared" si="2"/>
        <v>46</v>
      </c>
    </row>
    <row r="42" spans="2:11" ht="12" customHeight="1">
      <c r="B42" s="44" t="s">
        <v>88</v>
      </c>
      <c r="C42" s="50" t="s">
        <v>89</v>
      </c>
      <c r="D42" s="51">
        <v>47893</v>
      </c>
      <c r="E42" s="47">
        <f t="shared" si="3"/>
        <v>40</v>
      </c>
      <c r="F42" s="48">
        <v>49.272633744855966</v>
      </c>
      <c r="G42" s="47">
        <f t="shared" si="0"/>
        <v>14</v>
      </c>
      <c r="H42" s="48">
        <v>58.874588446572886</v>
      </c>
      <c r="I42" s="47">
        <f t="shared" si="1"/>
        <v>23</v>
      </c>
      <c r="J42" s="48">
        <v>5.4260914183093174</v>
      </c>
      <c r="K42" s="49">
        <f t="shared" si="2"/>
        <v>24</v>
      </c>
    </row>
    <row r="43" spans="2:11" ht="12" customHeight="1">
      <c r="B43" s="44" t="s">
        <v>90</v>
      </c>
      <c r="C43" s="50" t="s">
        <v>91</v>
      </c>
      <c r="D43" s="51">
        <v>65223</v>
      </c>
      <c r="E43" s="47">
        <f t="shared" si="3"/>
        <v>26</v>
      </c>
      <c r="F43" s="48">
        <v>47.434909090909088</v>
      </c>
      <c r="G43" s="47">
        <f t="shared" si="0"/>
        <v>18</v>
      </c>
      <c r="H43" s="48">
        <v>59.317643342284001</v>
      </c>
      <c r="I43" s="47">
        <f t="shared" si="1"/>
        <v>20</v>
      </c>
      <c r="J43" s="48">
        <v>5.1619017532775233</v>
      </c>
      <c r="K43" s="49">
        <f t="shared" si="2"/>
        <v>32</v>
      </c>
    </row>
    <row r="44" spans="2:11" ht="12" customHeight="1">
      <c r="B44" s="44" t="s">
        <v>92</v>
      </c>
      <c r="C44" s="50" t="s">
        <v>93</v>
      </c>
      <c r="D44" s="51">
        <v>36239</v>
      </c>
      <c r="E44" s="47">
        <f t="shared" si="3"/>
        <v>45</v>
      </c>
      <c r="F44" s="48">
        <v>50.262135922330096</v>
      </c>
      <c r="G44" s="47">
        <f t="shared" si="0"/>
        <v>9</v>
      </c>
      <c r="H44" s="48">
        <v>62.625120171916528</v>
      </c>
      <c r="I44" s="47">
        <f t="shared" si="1"/>
        <v>2</v>
      </c>
      <c r="J44" s="48">
        <v>4.5014986144884919</v>
      </c>
      <c r="K44" s="49">
        <f t="shared" si="2"/>
        <v>45</v>
      </c>
    </row>
    <row r="45" spans="2:11" ht="12" customHeight="1">
      <c r="B45" s="44" t="s">
        <v>94</v>
      </c>
      <c r="C45" s="50" t="s">
        <v>95</v>
      </c>
      <c r="D45" s="51">
        <v>223008</v>
      </c>
      <c r="E45" s="47">
        <f t="shared" si="3"/>
        <v>7</v>
      </c>
      <c r="F45" s="48">
        <v>43.692789968652036</v>
      </c>
      <c r="G45" s="47">
        <f t="shared" si="0"/>
        <v>36</v>
      </c>
      <c r="H45" s="48">
        <v>54.597482235985119</v>
      </c>
      <c r="I45" s="47">
        <f t="shared" si="1"/>
        <v>42</v>
      </c>
      <c r="J45" s="48">
        <v>6.1744941194174441</v>
      </c>
      <c r="K45" s="49">
        <f t="shared" si="2"/>
        <v>9</v>
      </c>
    </row>
    <row r="46" spans="2:11" ht="24" customHeight="1">
      <c r="B46" s="44" t="s">
        <v>96</v>
      </c>
      <c r="C46" s="50" t="s">
        <v>97</v>
      </c>
      <c r="D46" s="51">
        <v>38131</v>
      </c>
      <c r="E46" s="47">
        <f t="shared" si="3"/>
        <v>43</v>
      </c>
      <c r="F46" s="48">
        <v>46.05193236714976</v>
      </c>
      <c r="G46" s="47">
        <f t="shared" si="0"/>
        <v>29</v>
      </c>
      <c r="H46" s="48">
        <v>57.949785213052643</v>
      </c>
      <c r="I46" s="47">
        <f t="shared" si="1"/>
        <v>31</v>
      </c>
      <c r="J46" s="48">
        <v>5.4830705194909148</v>
      </c>
      <c r="K46" s="49">
        <f t="shared" si="2"/>
        <v>21</v>
      </c>
    </row>
    <row r="47" spans="2:11" ht="12" customHeight="1">
      <c r="B47" s="44" t="s">
        <v>98</v>
      </c>
      <c r="C47" s="50" t="s">
        <v>99</v>
      </c>
      <c r="D47" s="51">
        <v>63159</v>
      </c>
      <c r="E47" s="47">
        <f t="shared" si="3"/>
        <v>27</v>
      </c>
      <c r="F47" s="48">
        <v>46.20263350402341</v>
      </c>
      <c r="G47" s="47">
        <f t="shared" si="0"/>
        <v>27</v>
      </c>
      <c r="H47" s="48">
        <v>60.20668085380796</v>
      </c>
      <c r="I47" s="47">
        <f t="shared" si="1"/>
        <v>13</v>
      </c>
      <c r="J47" s="48">
        <v>4.7817114851357454</v>
      </c>
      <c r="K47" s="49">
        <f t="shared" si="2"/>
        <v>43</v>
      </c>
    </row>
    <row r="48" spans="2:11" ht="12" customHeight="1">
      <c r="B48" s="52" t="s">
        <v>100</v>
      </c>
      <c r="C48" s="53" t="s">
        <v>101</v>
      </c>
      <c r="D48" s="54">
        <v>74104</v>
      </c>
      <c r="E48" s="55">
        <f t="shared" si="3"/>
        <v>24</v>
      </c>
      <c r="F48" s="56">
        <v>41.772266065388955</v>
      </c>
      <c r="G48" s="55">
        <f t="shared" si="0"/>
        <v>40</v>
      </c>
      <c r="H48" s="56">
        <v>57.184242625859397</v>
      </c>
      <c r="I48" s="55">
        <f t="shared" si="1"/>
        <v>36</v>
      </c>
      <c r="J48" s="56">
        <v>5.4349634065202928</v>
      </c>
      <c r="K48" s="57">
        <f t="shared" si="2"/>
        <v>23</v>
      </c>
    </row>
    <row r="49" spans="1:19" ht="12" customHeight="1">
      <c r="B49" s="44" t="s">
        <v>102</v>
      </c>
      <c r="C49" s="50" t="s">
        <v>103</v>
      </c>
      <c r="D49" s="51">
        <v>54443</v>
      </c>
      <c r="E49" s="47">
        <f t="shared" si="3"/>
        <v>34</v>
      </c>
      <c r="F49" s="48">
        <v>46.933620689655172</v>
      </c>
      <c r="G49" s="47">
        <f t="shared" si="0"/>
        <v>22</v>
      </c>
      <c r="H49" s="48">
        <v>58.658184358069207</v>
      </c>
      <c r="I49" s="47">
        <f t="shared" si="1"/>
        <v>26</v>
      </c>
      <c r="J49" s="48">
        <v>5.2271912106167298</v>
      </c>
      <c r="K49" s="49">
        <f t="shared" si="2"/>
        <v>30</v>
      </c>
    </row>
    <row r="50" spans="1:19" ht="12" customHeight="1">
      <c r="B50" s="44" t="s">
        <v>104</v>
      </c>
      <c r="C50" s="50" t="s">
        <v>105</v>
      </c>
      <c r="D50" s="51">
        <v>52663</v>
      </c>
      <c r="E50" s="47">
        <f t="shared" si="3"/>
        <v>35</v>
      </c>
      <c r="F50" s="48">
        <v>48.050182481751825</v>
      </c>
      <c r="G50" s="47">
        <f t="shared" si="0"/>
        <v>16</v>
      </c>
      <c r="H50" s="48">
        <v>59.706653715395817</v>
      </c>
      <c r="I50" s="47">
        <f t="shared" si="1"/>
        <v>18</v>
      </c>
      <c r="J50" s="48">
        <v>5.0276833414278777</v>
      </c>
      <c r="K50" s="49">
        <f t="shared" si="2"/>
        <v>35</v>
      </c>
    </row>
    <row r="51" spans="1:19" ht="24" customHeight="1">
      <c r="B51" s="44" t="s">
        <v>106</v>
      </c>
      <c r="C51" s="50" t="s">
        <v>107</v>
      </c>
      <c r="D51" s="51">
        <v>77256</v>
      </c>
      <c r="E51" s="47">
        <f t="shared" si="3"/>
        <v>23</v>
      </c>
      <c r="F51" s="48">
        <v>47.193646915088578</v>
      </c>
      <c r="G51" s="47">
        <f t="shared" si="0"/>
        <v>20</v>
      </c>
      <c r="H51" s="48">
        <v>59.33353657728351</v>
      </c>
      <c r="I51" s="47">
        <f t="shared" si="1"/>
        <v>19</v>
      </c>
      <c r="J51" s="48">
        <v>4.9772676060071843</v>
      </c>
      <c r="K51" s="49">
        <f t="shared" si="2"/>
        <v>36</v>
      </c>
    </row>
    <row r="52" spans="1:19" ht="12" customHeight="1">
      <c r="B52" s="44" t="s">
        <v>108</v>
      </c>
      <c r="C52" s="50" t="s">
        <v>109</v>
      </c>
      <c r="D52" s="51">
        <v>67648</v>
      </c>
      <c r="E52" s="47">
        <f t="shared" si="3"/>
        <v>25</v>
      </c>
      <c r="F52" s="48">
        <v>47.010423905489922</v>
      </c>
      <c r="G52" s="47">
        <f t="shared" si="0"/>
        <v>21</v>
      </c>
      <c r="H52" s="48">
        <v>61.704907832309253</v>
      </c>
      <c r="I52" s="47">
        <f t="shared" si="1"/>
        <v>7</v>
      </c>
      <c r="J52" s="48">
        <v>4.8300536672629697</v>
      </c>
      <c r="K52" s="49">
        <f t="shared" si="2"/>
        <v>42</v>
      </c>
    </row>
    <row r="53" spans="1:19" ht="24" customHeight="1" thickBot="1">
      <c r="B53" s="58" t="s">
        <v>110</v>
      </c>
      <c r="C53" s="59" t="s">
        <v>144</v>
      </c>
      <c r="D53" s="60">
        <v>5578975</v>
      </c>
      <c r="E53" s="61"/>
      <c r="F53" s="62">
        <v>43.95212434906604</v>
      </c>
      <c r="G53" s="61"/>
      <c r="H53" s="62">
        <v>57.053619291403521</v>
      </c>
      <c r="I53" s="61"/>
      <c r="J53" s="62">
        <v>6.0886390628490243</v>
      </c>
      <c r="K53" s="63"/>
    </row>
    <row r="54" spans="1:19" s="5" customFormat="1" ht="12.75" customHeight="1" thickTop="1">
      <c r="A54" s="64"/>
      <c r="B54" s="65"/>
      <c r="C54" s="65"/>
      <c r="D54" s="69"/>
      <c r="E54" s="70"/>
      <c r="F54" s="71"/>
      <c r="G54" s="70"/>
      <c r="H54" s="71"/>
      <c r="I54" s="70"/>
      <c r="J54" s="71"/>
      <c r="K54" s="70"/>
      <c r="L54" s="67"/>
      <c r="M54" s="67"/>
      <c r="N54" s="67"/>
      <c r="O54" s="67"/>
      <c r="P54" s="67"/>
      <c r="Q54" s="67"/>
      <c r="R54" s="67"/>
      <c r="S54" s="67"/>
    </row>
    <row r="55" spans="1:19" s="5" customFormat="1" ht="12.75" customHeight="1">
      <c r="A55" s="64"/>
      <c r="B55" s="65"/>
      <c r="C55" s="65"/>
      <c r="D55" s="69"/>
      <c r="E55" s="70"/>
      <c r="F55" s="71"/>
      <c r="G55" s="70"/>
      <c r="H55" s="71"/>
      <c r="I55" s="70"/>
      <c r="J55" s="71"/>
      <c r="K55" s="70"/>
      <c r="L55" s="67"/>
      <c r="M55" s="67"/>
      <c r="N55" s="67"/>
      <c r="O55" s="67"/>
      <c r="P55" s="67"/>
      <c r="Q55" s="67"/>
      <c r="R55" s="67"/>
      <c r="S55" s="67"/>
    </row>
    <row r="56" spans="1:19" s="5" customFormat="1" ht="12.75" customHeight="1">
      <c r="A56" s="64"/>
      <c r="B56" s="65"/>
      <c r="C56" s="65"/>
      <c r="D56" s="69"/>
      <c r="E56" s="70"/>
      <c r="F56" s="71"/>
      <c r="G56" s="70"/>
      <c r="H56" s="71"/>
      <c r="I56" s="70"/>
      <c r="J56" s="71"/>
      <c r="K56" s="70"/>
      <c r="L56" s="67"/>
      <c r="M56" s="67"/>
      <c r="N56" s="67"/>
      <c r="O56" s="67"/>
      <c r="P56" s="67"/>
      <c r="Q56" s="67"/>
      <c r="R56" s="67"/>
      <c r="S56" s="67"/>
    </row>
    <row r="57" spans="1:19" ht="12.75" customHeight="1" thickBot="1">
      <c r="B57" s="72"/>
      <c r="C57" s="72"/>
      <c r="D57" s="74"/>
      <c r="E57" s="74"/>
      <c r="F57" s="75"/>
      <c r="G57" s="74"/>
      <c r="H57" s="74"/>
      <c r="I57" s="74"/>
      <c r="J57" s="76"/>
      <c r="K57" s="74"/>
    </row>
    <row r="58" spans="1:19" ht="39.950000000000003" customHeight="1">
      <c r="B58" s="77" t="s">
        <v>114</v>
      </c>
      <c r="C58" s="78"/>
      <c r="D58" s="79" t="s">
        <v>145</v>
      </c>
      <c r="E58" s="80"/>
      <c r="F58" s="79" t="s">
        <v>145</v>
      </c>
      <c r="G58" s="80"/>
      <c r="H58" s="79" t="s">
        <v>145</v>
      </c>
      <c r="I58" s="80"/>
      <c r="J58" s="79" t="s">
        <v>145</v>
      </c>
      <c r="K58" s="81"/>
    </row>
    <row r="59" spans="1:19" ht="24.95" customHeight="1">
      <c r="B59" s="82"/>
      <c r="C59" s="83"/>
      <c r="D59" s="84" t="s">
        <v>146</v>
      </c>
      <c r="E59" s="85"/>
      <c r="F59" s="84" t="s">
        <v>146</v>
      </c>
      <c r="G59" s="85"/>
      <c r="H59" s="84" t="s">
        <v>146</v>
      </c>
      <c r="I59" s="85"/>
      <c r="J59" s="84" t="s">
        <v>146</v>
      </c>
      <c r="K59" s="86"/>
    </row>
    <row r="60" spans="1:19" ht="15" customHeight="1">
      <c r="B60" s="87" t="s">
        <v>117</v>
      </c>
      <c r="C60" s="88"/>
      <c r="D60" s="89">
        <v>42522</v>
      </c>
      <c r="E60" s="90"/>
      <c r="F60" s="89">
        <v>42522</v>
      </c>
      <c r="G60" s="90"/>
      <c r="H60" s="89">
        <v>42522</v>
      </c>
      <c r="I60" s="90"/>
      <c r="J60" s="89">
        <v>42522</v>
      </c>
      <c r="K60" s="92"/>
    </row>
    <row r="61" spans="1:19" ht="15" customHeight="1" thickBot="1">
      <c r="B61" s="93" t="s">
        <v>119</v>
      </c>
      <c r="C61" s="94"/>
      <c r="D61" s="95" t="s">
        <v>147</v>
      </c>
      <c r="E61" s="96"/>
      <c r="F61" s="95" t="s">
        <v>147</v>
      </c>
      <c r="G61" s="96"/>
      <c r="H61" s="95" t="s">
        <v>147</v>
      </c>
      <c r="I61" s="96"/>
      <c r="J61" s="95" t="s">
        <v>147</v>
      </c>
      <c r="K61" s="97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H3:K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0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8" customWidth="1"/>
    <col min="4" max="4" width="11.625" style="3" customWidth="1"/>
    <col min="5" max="5" width="4.625" style="3" customWidth="1"/>
    <col min="6" max="6" width="11.625" style="99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2" width="9" style="3"/>
    <col min="23" max="23" width="11.75" style="3" customWidth="1"/>
    <col min="24" max="16384" width="9" style="3"/>
  </cols>
  <sheetData>
    <row r="1" spans="1:141" s="17" customFormat="1" ht="15.75" customHeight="1">
      <c r="A1" s="10"/>
      <c r="B1" s="11" t="s">
        <v>148</v>
      </c>
      <c r="C1" s="11"/>
      <c r="D1" s="12"/>
      <c r="E1" s="12"/>
      <c r="F1" s="11"/>
      <c r="G1" s="12"/>
      <c r="H1" s="11"/>
      <c r="I1" s="11"/>
      <c r="J1" s="11"/>
      <c r="K1" s="11"/>
      <c r="L1" s="14"/>
      <c r="M1" s="15" t="s">
        <v>4</v>
      </c>
      <c r="N1" s="15"/>
      <c r="O1" s="15"/>
      <c r="P1" s="16"/>
      <c r="Q1" s="16"/>
      <c r="R1" s="16"/>
      <c r="S1" s="1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</row>
    <row r="2" spans="1:141" ht="12" customHeight="1" thickBot="1">
      <c r="B2" s="18"/>
      <c r="C2" s="18"/>
      <c r="D2" s="19"/>
      <c r="E2" s="19" t="s">
        <v>149</v>
      </c>
      <c r="F2" s="20"/>
      <c r="G2" s="20" t="s">
        <v>150</v>
      </c>
      <c r="H2" s="19"/>
      <c r="I2" s="19" t="s">
        <v>151</v>
      </c>
      <c r="J2" s="21"/>
      <c r="K2" s="21" t="s">
        <v>152</v>
      </c>
    </row>
    <row r="3" spans="1:141" s="17" customFormat="1" ht="27" customHeight="1" thickTop="1">
      <c r="A3" s="10"/>
      <c r="B3" s="22" t="s">
        <v>5</v>
      </c>
      <c r="C3" s="23"/>
      <c r="D3" s="24" t="s">
        <v>153</v>
      </c>
      <c r="E3" s="25"/>
      <c r="F3" s="24" t="s">
        <v>154</v>
      </c>
      <c r="G3" s="25"/>
      <c r="H3" s="24" t="s">
        <v>155</v>
      </c>
      <c r="I3" s="25"/>
      <c r="J3" s="120" t="s">
        <v>156</v>
      </c>
      <c r="K3" s="101"/>
      <c r="L3" s="16"/>
      <c r="M3" s="16"/>
      <c r="N3" s="16"/>
      <c r="O3" s="16"/>
      <c r="P3" s="16"/>
      <c r="Q3" s="16"/>
      <c r="R3" s="16"/>
      <c r="S3" s="1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7" customFormat="1" ht="30" customHeight="1">
      <c r="A4" s="10"/>
      <c r="B4" s="29" t="s">
        <v>8</v>
      </c>
      <c r="C4" s="30"/>
      <c r="D4" s="31" t="s">
        <v>157</v>
      </c>
      <c r="E4" s="32"/>
      <c r="F4" s="31" t="s">
        <v>158</v>
      </c>
      <c r="G4" s="32"/>
      <c r="H4" s="31" t="s">
        <v>159</v>
      </c>
      <c r="I4" s="32"/>
      <c r="J4" s="31" t="s">
        <v>160</v>
      </c>
      <c r="K4" s="33"/>
      <c r="L4" s="34"/>
      <c r="M4" s="34"/>
      <c r="N4" s="34"/>
      <c r="O4" s="34"/>
      <c r="P4" s="34"/>
      <c r="Q4" s="34"/>
      <c r="R4" s="34"/>
      <c r="S4" s="34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38" t="s">
        <v>161</v>
      </c>
      <c r="E5" s="39" t="s">
        <v>14</v>
      </c>
      <c r="F5" s="40" t="s">
        <v>15</v>
      </c>
      <c r="G5" s="39" t="s">
        <v>14</v>
      </c>
      <c r="H5" s="38" t="s">
        <v>162</v>
      </c>
      <c r="I5" s="39" t="s">
        <v>14</v>
      </c>
      <c r="J5" s="40" t="s">
        <v>15</v>
      </c>
      <c r="K5" s="41" t="s">
        <v>14</v>
      </c>
      <c r="L5" s="42"/>
      <c r="M5" s="42"/>
      <c r="N5" s="42"/>
      <c r="O5" s="42"/>
      <c r="P5" s="42"/>
      <c r="Q5" s="42"/>
      <c r="R5" s="42"/>
      <c r="S5" s="4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16</v>
      </c>
      <c r="C6" s="45" t="s">
        <v>17</v>
      </c>
      <c r="D6" s="121">
        <v>44433</v>
      </c>
      <c r="E6" s="122">
        <f>IF(ISNUMBER(D6),RANK(D6,D$6:D$52),"-")</f>
        <v>23</v>
      </c>
      <c r="F6" s="123">
        <v>69.8</v>
      </c>
      <c r="G6" s="122">
        <f t="shared" ref="G6:G52" si="0">IF(ISNUMBER(F6),RANK(F6,F$6:F$52),"-")</f>
        <v>1</v>
      </c>
      <c r="H6" s="124">
        <v>89228</v>
      </c>
      <c r="I6" s="122">
        <f t="shared" ref="I6:I52" si="1">IF(ISNUMBER(H6),RANK(H6,H$6:H$52),"-")</f>
        <v>1</v>
      </c>
      <c r="J6" s="125">
        <v>205.94959053180571</v>
      </c>
      <c r="K6" s="126">
        <f t="shared" ref="K6:K52" si="2">IF(ISNUMBER(J6),RANK(J6,J$6:J$52),"-")</f>
        <v>1</v>
      </c>
    </row>
    <row r="7" spans="1:141" ht="12" customHeight="1">
      <c r="B7" s="44" t="s">
        <v>18</v>
      </c>
      <c r="C7" s="50" t="s">
        <v>19</v>
      </c>
      <c r="D7" s="127">
        <v>44781</v>
      </c>
      <c r="E7" s="122">
        <f t="shared" ref="E7:E52" si="3">IF(ISNUMBER(D7),RANK(D7,D$6:D$52),"-")</f>
        <v>22</v>
      </c>
      <c r="F7" s="123">
        <v>38.200000000000003</v>
      </c>
      <c r="G7" s="122">
        <f t="shared" si="0"/>
        <v>17</v>
      </c>
      <c r="H7" s="124">
        <v>58222</v>
      </c>
      <c r="I7" s="122">
        <f t="shared" si="1"/>
        <v>9</v>
      </c>
      <c r="J7" s="125">
        <v>116.7622914153996</v>
      </c>
      <c r="K7" s="126">
        <f t="shared" si="2"/>
        <v>4</v>
      </c>
    </row>
    <row r="8" spans="1:141" ht="12" customHeight="1">
      <c r="B8" s="44" t="s">
        <v>20</v>
      </c>
      <c r="C8" s="50" t="s">
        <v>21</v>
      </c>
      <c r="D8" s="127">
        <v>66099</v>
      </c>
      <c r="E8" s="122">
        <f t="shared" si="3"/>
        <v>7</v>
      </c>
      <c r="F8" s="123">
        <v>25.5</v>
      </c>
      <c r="G8" s="122">
        <f t="shared" si="0"/>
        <v>36</v>
      </c>
      <c r="H8" s="124">
        <v>59162</v>
      </c>
      <c r="I8" s="122">
        <f t="shared" si="1"/>
        <v>8</v>
      </c>
      <c r="J8" s="125">
        <v>101.42739748586752</v>
      </c>
      <c r="K8" s="126">
        <f t="shared" si="2"/>
        <v>6</v>
      </c>
    </row>
    <row r="9" spans="1:141" ht="12" customHeight="1">
      <c r="B9" s="44" t="s">
        <v>22</v>
      </c>
      <c r="C9" s="50" t="s">
        <v>23</v>
      </c>
      <c r="D9" s="127">
        <v>52350</v>
      </c>
      <c r="E9" s="122">
        <f t="shared" si="3"/>
        <v>18</v>
      </c>
      <c r="F9" s="123">
        <v>21</v>
      </c>
      <c r="G9" s="122">
        <f t="shared" si="0"/>
        <v>42</v>
      </c>
      <c r="H9" s="124">
        <v>41790</v>
      </c>
      <c r="I9" s="122">
        <f t="shared" si="1"/>
        <v>18</v>
      </c>
      <c r="J9" s="125">
        <v>70.32267720539231</v>
      </c>
      <c r="K9" s="126">
        <f t="shared" si="2"/>
        <v>12</v>
      </c>
    </row>
    <row r="10" spans="1:141" ht="12" customHeight="1">
      <c r="B10" s="44" t="s">
        <v>24</v>
      </c>
      <c r="C10" s="50" t="s">
        <v>25</v>
      </c>
      <c r="D10" s="127">
        <v>49048</v>
      </c>
      <c r="E10" s="122">
        <f t="shared" si="3"/>
        <v>20</v>
      </c>
      <c r="F10" s="123">
        <v>25</v>
      </c>
      <c r="G10" s="122">
        <f t="shared" si="0"/>
        <v>37</v>
      </c>
      <c r="H10" s="124">
        <v>44886</v>
      </c>
      <c r="I10" s="122">
        <f t="shared" si="1"/>
        <v>17</v>
      </c>
      <c r="J10" s="125">
        <v>188.25547259185333</v>
      </c>
      <c r="K10" s="126">
        <f t="shared" si="2"/>
        <v>2</v>
      </c>
    </row>
    <row r="11" spans="1:141" ht="24" customHeight="1">
      <c r="B11" s="44" t="s">
        <v>26</v>
      </c>
      <c r="C11" s="50" t="s">
        <v>27</v>
      </c>
      <c r="D11" s="127">
        <v>46224</v>
      </c>
      <c r="E11" s="122">
        <f t="shared" si="3"/>
        <v>21</v>
      </c>
      <c r="F11" s="123">
        <v>24.4</v>
      </c>
      <c r="G11" s="122">
        <f t="shared" si="0"/>
        <v>38</v>
      </c>
      <c r="H11" s="124">
        <v>45821</v>
      </c>
      <c r="I11" s="122">
        <f t="shared" si="1"/>
        <v>15</v>
      </c>
      <c r="J11" s="125">
        <v>137.24961581741385</v>
      </c>
      <c r="K11" s="126">
        <f t="shared" si="2"/>
        <v>3</v>
      </c>
    </row>
    <row r="12" spans="1:141" ht="12" customHeight="1">
      <c r="B12" s="44" t="s">
        <v>28</v>
      </c>
      <c r="C12" s="50" t="s">
        <v>29</v>
      </c>
      <c r="D12" s="127">
        <v>75338</v>
      </c>
      <c r="E12" s="122">
        <f t="shared" si="3"/>
        <v>5</v>
      </c>
      <c r="F12" s="123">
        <v>23.1</v>
      </c>
      <c r="G12" s="122">
        <f t="shared" si="0"/>
        <v>40</v>
      </c>
      <c r="H12" s="124">
        <v>65076</v>
      </c>
      <c r="I12" s="122">
        <f t="shared" si="1"/>
        <v>6</v>
      </c>
      <c r="J12" s="125">
        <v>75.071982759691849</v>
      </c>
      <c r="K12" s="126">
        <f t="shared" si="2"/>
        <v>10</v>
      </c>
    </row>
    <row r="13" spans="1:141" ht="12" customHeight="1">
      <c r="B13" s="44" t="s">
        <v>30</v>
      </c>
      <c r="C13" s="50" t="s">
        <v>31</v>
      </c>
      <c r="D13" s="127">
        <v>87678</v>
      </c>
      <c r="E13" s="122">
        <f t="shared" si="3"/>
        <v>2</v>
      </c>
      <c r="F13" s="123">
        <v>29.5</v>
      </c>
      <c r="G13" s="122">
        <f t="shared" si="0"/>
        <v>31</v>
      </c>
      <c r="H13" s="124">
        <v>76821</v>
      </c>
      <c r="I13" s="122">
        <f t="shared" si="1"/>
        <v>2</v>
      </c>
      <c r="J13" s="125">
        <v>71.512168426260857</v>
      </c>
      <c r="K13" s="126">
        <f t="shared" si="2"/>
        <v>11</v>
      </c>
    </row>
    <row r="14" spans="1:141" ht="12" customHeight="1">
      <c r="B14" s="44" t="s">
        <v>32</v>
      </c>
      <c r="C14" s="50" t="s">
        <v>33</v>
      </c>
      <c r="D14" s="127">
        <v>55446</v>
      </c>
      <c r="E14" s="122">
        <f t="shared" si="3"/>
        <v>16</v>
      </c>
      <c r="F14" s="123">
        <v>26.1</v>
      </c>
      <c r="G14" s="122">
        <f t="shared" si="0"/>
        <v>33</v>
      </c>
      <c r="H14" s="124">
        <v>52914</v>
      </c>
      <c r="I14" s="122">
        <f t="shared" si="1"/>
        <v>11</v>
      </c>
      <c r="J14" s="125">
        <v>67.689488843698669</v>
      </c>
      <c r="K14" s="126">
        <f t="shared" si="2"/>
        <v>13</v>
      </c>
    </row>
    <row r="15" spans="1:141" ht="12" customHeight="1">
      <c r="B15" s="44" t="s">
        <v>34</v>
      </c>
      <c r="C15" s="50" t="s">
        <v>35</v>
      </c>
      <c r="D15" s="127">
        <v>50084</v>
      </c>
      <c r="E15" s="122">
        <f t="shared" si="3"/>
        <v>19</v>
      </c>
      <c r="F15" s="123">
        <v>40.799999999999997</v>
      </c>
      <c r="G15" s="122">
        <f t="shared" si="0"/>
        <v>12</v>
      </c>
      <c r="H15" s="124">
        <v>37917</v>
      </c>
      <c r="I15" s="122">
        <f t="shared" si="1"/>
        <v>20</v>
      </c>
      <c r="J15" s="125">
        <v>32.538661485606646</v>
      </c>
      <c r="K15" s="126">
        <f t="shared" si="2"/>
        <v>31</v>
      </c>
    </row>
    <row r="16" spans="1:141" ht="24" customHeight="1">
      <c r="B16" s="44" t="s">
        <v>36</v>
      </c>
      <c r="C16" s="50" t="s">
        <v>37</v>
      </c>
      <c r="D16" s="127">
        <v>64178</v>
      </c>
      <c r="E16" s="122">
        <f t="shared" si="3"/>
        <v>8</v>
      </c>
      <c r="F16" s="123">
        <v>33.9</v>
      </c>
      <c r="G16" s="122">
        <f t="shared" si="0"/>
        <v>20</v>
      </c>
      <c r="H16" s="124">
        <v>50812</v>
      </c>
      <c r="I16" s="122">
        <f t="shared" si="1"/>
        <v>14</v>
      </c>
      <c r="J16" s="125">
        <v>10.25719271108461</v>
      </c>
      <c r="K16" s="126">
        <f t="shared" si="2"/>
        <v>44</v>
      </c>
    </row>
    <row r="17" spans="2:11" ht="12" customHeight="1">
      <c r="B17" s="44" t="s">
        <v>38</v>
      </c>
      <c r="C17" s="50" t="s">
        <v>39</v>
      </c>
      <c r="D17" s="127">
        <v>62636</v>
      </c>
      <c r="E17" s="122">
        <f t="shared" si="3"/>
        <v>10</v>
      </c>
      <c r="F17" s="123">
        <v>30.6</v>
      </c>
      <c r="G17" s="122">
        <f t="shared" si="0"/>
        <v>29</v>
      </c>
      <c r="H17" s="124">
        <v>65099</v>
      </c>
      <c r="I17" s="122">
        <f t="shared" si="1"/>
        <v>5</v>
      </c>
      <c r="J17" s="125">
        <v>25.885350856634815</v>
      </c>
      <c r="K17" s="126">
        <f t="shared" si="2"/>
        <v>34</v>
      </c>
    </row>
    <row r="18" spans="2:11" ht="12" customHeight="1">
      <c r="B18" s="44" t="s">
        <v>40</v>
      </c>
      <c r="C18" s="50" t="s">
        <v>41</v>
      </c>
      <c r="D18" s="127">
        <v>11222</v>
      </c>
      <c r="E18" s="122">
        <f t="shared" si="3"/>
        <v>47</v>
      </c>
      <c r="F18" s="123">
        <v>46.5</v>
      </c>
      <c r="G18" s="122">
        <f t="shared" si="0"/>
        <v>7</v>
      </c>
      <c r="H18" s="124">
        <v>9681</v>
      </c>
      <c r="I18" s="122">
        <f t="shared" si="1"/>
        <v>47</v>
      </c>
      <c r="J18" s="125">
        <v>0.50193107353330735</v>
      </c>
      <c r="K18" s="126">
        <f t="shared" si="2"/>
        <v>47</v>
      </c>
    </row>
    <row r="19" spans="2:11" ht="12" customHeight="1">
      <c r="B19" s="44" t="s">
        <v>42</v>
      </c>
      <c r="C19" s="50" t="s">
        <v>43</v>
      </c>
      <c r="D19" s="127">
        <v>24552</v>
      </c>
      <c r="E19" s="122">
        <f t="shared" si="3"/>
        <v>40</v>
      </c>
      <c r="F19" s="123">
        <v>39.700000000000003</v>
      </c>
      <c r="G19" s="122">
        <f t="shared" si="0"/>
        <v>14</v>
      </c>
      <c r="H19" s="124">
        <v>20302</v>
      </c>
      <c r="I19" s="122">
        <f t="shared" si="1"/>
        <v>37</v>
      </c>
      <c r="J19" s="125">
        <v>2.0365647832024312</v>
      </c>
      <c r="K19" s="126">
        <f t="shared" si="2"/>
        <v>45</v>
      </c>
    </row>
    <row r="20" spans="2:11" ht="12" customHeight="1">
      <c r="B20" s="44" t="s">
        <v>44</v>
      </c>
      <c r="C20" s="50" t="s">
        <v>45</v>
      </c>
      <c r="D20" s="127">
        <v>78453</v>
      </c>
      <c r="E20" s="122">
        <f t="shared" si="3"/>
        <v>4</v>
      </c>
      <c r="F20" s="123">
        <v>19.8</v>
      </c>
      <c r="G20" s="122">
        <f t="shared" si="0"/>
        <v>44</v>
      </c>
      <c r="H20" s="124">
        <v>62368</v>
      </c>
      <c r="I20" s="122">
        <f t="shared" si="1"/>
        <v>7</v>
      </c>
      <c r="J20" s="125">
        <v>102.85668619049517</v>
      </c>
      <c r="K20" s="126">
        <f t="shared" si="2"/>
        <v>5</v>
      </c>
    </row>
    <row r="21" spans="2:11" ht="24" customHeight="1">
      <c r="B21" s="44" t="s">
        <v>46</v>
      </c>
      <c r="C21" s="50" t="s">
        <v>47</v>
      </c>
      <c r="D21" s="127">
        <v>23798</v>
      </c>
      <c r="E21" s="122">
        <f t="shared" si="3"/>
        <v>42</v>
      </c>
      <c r="F21" s="123">
        <v>16.2</v>
      </c>
      <c r="G21" s="122">
        <f t="shared" si="0"/>
        <v>46</v>
      </c>
      <c r="H21" s="124">
        <v>15185</v>
      </c>
      <c r="I21" s="122">
        <f t="shared" si="1"/>
        <v>41</v>
      </c>
      <c r="J21" s="125">
        <v>76.329579449757119</v>
      </c>
      <c r="K21" s="126">
        <f t="shared" si="2"/>
        <v>9</v>
      </c>
    </row>
    <row r="22" spans="2:11" ht="12" customHeight="1">
      <c r="B22" s="44" t="s">
        <v>48</v>
      </c>
      <c r="C22" s="50" t="s">
        <v>49</v>
      </c>
      <c r="D22" s="127">
        <v>21087</v>
      </c>
      <c r="E22" s="122">
        <f t="shared" si="3"/>
        <v>45</v>
      </c>
      <c r="F22" s="123">
        <v>26.2</v>
      </c>
      <c r="G22" s="122">
        <f t="shared" si="0"/>
        <v>32</v>
      </c>
      <c r="H22" s="124">
        <v>11794</v>
      </c>
      <c r="I22" s="122">
        <f t="shared" si="1"/>
        <v>44</v>
      </c>
      <c r="J22" s="125">
        <v>47.296015311022863</v>
      </c>
      <c r="K22" s="126">
        <f t="shared" si="2"/>
        <v>22</v>
      </c>
    </row>
    <row r="23" spans="2:11" ht="12" customHeight="1">
      <c r="B23" s="44" t="s">
        <v>50</v>
      </c>
      <c r="C23" s="50" t="s">
        <v>51</v>
      </c>
      <c r="D23" s="127">
        <v>22872</v>
      </c>
      <c r="E23" s="122">
        <f t="shared" si="3"/>
        <v>43</v>
      </c>
      <c r="F23" s="123">
        <v>16.2</v>
      </c>
      <c r="G23" s="122">
        <f t="shared" si="0"/>
        <v>46</v>
      </c>
      <c r="H23" s="124">
        <v>14165</v>
      </c>
      <c r="I23" s="122">
        <f t="shared" si="1"/>
        <v>42</v>
      </c>
      <c r="J23" s="125">
        <v>65.64135024342761</v>
      </c>
      <c r="K23" s="126">
        <f t="shared" si="2"/>
        <v>15</v>
      </c>
    </row>
    <row r="24" spans="2:11" ht="12" customHeight="1">
      <c r="B24" s="44" t="s">
        <v>52</v>
      </c>
      <c r="C24" s="50" t="s">
        <v>53</v>
      </c>
      <c r="D24" s="127">
        <v>32543</v>
      </c>
      <c r="E24" s="122">
        <f t="shared" si="3"/>
        <v>32</v>
      </c>
      <c r="F24" s="123">
        <v>43.1</v>
      </c>
      <c r="G24" s="122">
        <f t="shared" si="0"/>
        <v>9</v>
      </c>
      <c r="H24" s="124">
        <v>24157</v>
      </c>
      <c r="I24" s="122">
        <f t="shared" si="1"/>
        <v>30</v>
      </c>
      <c r="J24" s="125">
        <v>19.477085085348268</v>
      </c>
      <c r="K24" s="126">
        <f t="shared" si="2"/>
        <v>38</v>
      </c>
    </row>
    <row r="25" spans="2:11" ht="12" customHeight="1">
      <c r="B25" s="44" t="s">
        <v>54</v>
      </c>
      <c r="C25" s="50" t="s">
        <v>55</v>
      </c>
      <c r="D25" s="127">
        <v>104759</v>
      </c>
      <c r="E25" s="122">
        <f t="shared" si="3"/>
        <v>1</v>
      </c>
      <c r="F25" s="123">
        <v>33.299999999999997</v>
      </c>
      <c r="G25" s="122">
        <f t="shared" si="0"/>
        <v>21</v>
      </c>
      <c r="H25" s="124">
        <v>73467</v>
      </c>
      <c r="I25" s="122">
        <f t="shared" si="1"/>
        <v>3</v>
      </c>
      <c r="J25" s="125">
        <v>54.23489944378197</v>
      </c>
      <c r="K25" s="126">
        <f t="shared" si="2"/>
        <v>19</v>
      </c>
    </row>
    <row r="26" spans="2:11" ht="24" customHeight="1">
      <c r="B26" s="44" t="s">
        <v>56</v>
      </c>
      <c r="C26" s="50" t="s">
        <v>57</v>
      </c>
      <c r="D26" s="127">
        <v>60790</v>
      </c>
      <c r="E26" s="122">
        <f t="shared" si="3"/>
        <v>13</v>
      </c>
      <c r="F26" s="123">
        <v>20.2</v>
      </c>
      <c r="G26" s="122">
        <f t="shared" si="0"/>
        <v>43</v>
      </c>
      <c r="H26" s="124">
        <v>29687</v>
      </c>
      <c r="I26" s="122">
        <f t="shared" si="1"/>
        <v>28</v>
      </c>
      <c r="J26" s="125">
        <v>24.657918778319129</v>
      </c>
      <c r="K26" s="126">
        <f t="shared" si="2"/>
        <v>35</v>
      </c>
    </row>
    <row r="27" spans="2:11" ht="12" customHeight="1">
      <c r="B27" s="44" t="s">
        <v>58</v>
      </c>
      <c r="C27" s="50" t="s">
        <v>59</v>
      </c>
      <c r="D27" s="127">
        <v>61093</v>
      </c>
      <c r="E27" s="122">
        <f t="shared" si="3"/>
        <v>12</v>
      </c>
      <c r="F27" s="123">
        <v>31</v>
      </c>
      <c r="G27" s="122">
        <f t="shared" si="0"/>
        <v>28</v>
      </c>
      <c r="H27" s="124">
        <v>51235</v>
      </c>
      <c r="I27" s="122">
        <f t="shared" si="1"/>
        <v>13</v>
      </c>
      <c r="J27" s="125">
        <v>16.252637136862088</v>
      </c>
      <c r="K27" s="126">
        <f t="shared" si="2"/>
        <v>39</v>
      </c>
    </row>
    <row r="28" spans="2:11" ht="12" customHeight="1">
      <c r="B28" s="44" t="s">
        <v>60</v>
      </c>
      <c r="C28" s="50" t="s">
        <v>61</v>
      </c>
      <c r="D28" s="127">
        <v>73833</v>
      </c>
      <c r="E28" s="122">
        <f t="shared" si="3"/>
        <v>6</v>
      </c>
      <c r="F28" s="123">
        <v>31.7</v>
      </c>
      <c r="G28" s="122">
        <f t="shared" si="0"/>
        <v>25</v>
      </c>
      <c r="H28" s="124">
        <v>55332</v>
      </c>
      <c r="I28" s="122">
        <f t="shared" si="1"/>
        <v>10</v>
      </c>
      <c r="J28" s="125">
        <v>11.879984369468797</v>
      </c>
      <c r="K28" s="126">
        <f t="shared" si="2"/>
        <v>43</v>
      </c>
    </row>
    <row r="29" spans="2:11" ht="12" customHeight="1">
      <c r="B29" s="44" t="s">
        <v>62</v>
      </c>
      <c r="C29" s="50" t="s">
        <v>63</v>
      </c>
      <c r="D29" s="127">
        <v>42921</v>
      </c>
      <c r="E29" s="122">
        <f t="shared" si="3"/>
        <v>24</v>
      </c>
      <c r="F29" s="123">
        <v>25.8</v>
      </c>
      <c r="G29" s="122">
        <f t="shared" si="0"/>
        <v>35</v>
      </c>
      <c r="H29" s="124">
        <v>27556</v>
      </c>
      <c r="I29" s="122">
        <f t="shared" si="1"/>
        <v>29</v>
      </c>
      <c r="J29" s="125">
        <v>40.081437941100205</v>
      </c>
      <c r="K29" s="126">
        <f t="shared" si="2"/>
        <v>26</v>
      </c>
    </row>
    <row r="30" spans="2:11" ht="12" customHeight="1">
      <c r="B30" s="44" t="s">
        <v>64</v>
      </c>
      <c r="C30" s="50" t="s">
        <v>65</v>
      </c>
      <c r="D30" s="127">
        <v>29020</v>
      </c>
      <c r="E30" s="122">
        <f t="shared" si="3"/>
        <v>36</v>
      </c>
      <c r="F30" s="123">
        <v>19.5</v>
      </c>
      <c r="G30" s="122">
        <f t="shared" si="0"/>
        <v>45</v>
      </c>
      <c r="H30" s="124">
        <v>11170</v>
      </c>
      <c r="I30" s="122">
        <f t="shared" si="1"/>
        <v>45</v>
      </c>
      <c r="J30" s="125">
        <v>49.260764304727523</v>
      </c>
      <c r="K30" s="126">
        <f t="shared" si="2"/>
        <v>20</v>
      </c>
    </row>
    <row r="31" spans="2:11" ht="24" customHeight="1">
      <c r="B31" s="44" t="s">
        <v>66</v>
      </c>
      <c r="C31" s="50" t="s">
        <v>67</v>
      </c>
      <c r="D31" s="127">
        <v>30723</v>
      </c>
      <c r="E31" s="122">
        <f t="shared" si="3"/>
        <v>34</v>
      </c>
      <c r="F31" s="123">
        <v>32.700000000000003</v>
      </c>
      <c r="G31" s="122">
        <f t="shared" si="0"/>
        <v>22</v>
      </c>
      <c r="H31" s="124">
        <v>17463</v>
      </c>
      <c r="I31" s="122">
        <f t="shared" si="1"/>
        <v>40</v>
      </c>
      <c r="J31" s="125">
        <v>11.995174137919557</v>
      </c>
      <c r="K31" s="126">
        <f t="shared" si="2"/>
        <v>42</v>
      </c>
    </row>
    <row r="32" spans="2:11" ht="12" customHeight="1">
      <c r="B32" s="44" t="s">
        <v>68</v>
      </c>
      <c r="C32" s="50" t="s">
        <v>69</v>
      </c>
      <c r="D32" s="127">
        <v>23983</v>
      </c>
      <c r="E32" s="122">
        <f t="shared" si="3"/>
        <v>41</v>
      </c>
      <c r="F32" s="123">
        <v>31.7</v>
      </c>
      <c r="G32" s="122">
        <f t="shared" si="0"/>
        <v>25</v>
      </c>
      <c r="H32" s="124">
        <v>10702</v>
      </c>
      <c r="I32" s="122">
        <f t="shared" si="1"/>
        <v>46</v>
      </c>
      <c r="J32" s="125">
        <v>1.4505887957281032</v>
      </c>
      <c r="K32" s="126">
        <f t="shared" si="2"/>
        <v>46</v>
      </c>
    </row>
    <row r="33" spans="2:11" ht="12" customHeight="1">
      <c r="B33" s="44" t="s">
        <v>70</v>
      </c>
      <c r="C33" s="50" t="s">
        <v>71</v>
      </c>
      <c r="D33" s="127">
        <v>81416</v>
      </c>
      <c r="E33" s="122">
        <f t="shared" si="3"/>
        <v>3</v>
      </c>
      <c r="F33" s="123">
        <v>23.6</v>
      </c>
      <c r="G33" s="122">
        <f t="shared" si="0"/>
        <v>39</v>
      </c>
      <c r="H33" s="124">
        <v>37018</v>
      </c>
      <c r="I33" s="122">
        <f t="shared" si="1"/>
        <v>22</v>
      </c>
      <c r="J33" s="125">
        <v>15.663562712046799</v>
      </c>
      <c r="K33" s="126">
        <f t="shared" si="2"/>
        <v>40</v>
      </c>
    </row>
    <row r="34" spans="2:11" ht="12" customHeight="1">
      <c r="B34" s="44" t="s">
        <v>72</v>
      </c>
      <c r="C34" s="50" t="s">
        <v>73</v>
      </c>
      <c r="D34" s="127">
        <v>25594</v>
      </c>
      <c r="E34" s="122">
        <f t="shared" si="3"/>
        <v>38</v>
      </c>
      <c r="F34" s="123">
        <v>29.6</v>
      </c>
      <c r="G34" s="122">
        <f t="shared" si="0"/>
        <v>30</v>
      </c>
      <c r="H34" s="124">
        <v>12996</v>
      </c>
      <c r="I34" s="122">
        <f t="shared" si="1"/>
        <v>43</v>
      </c>
      <c r="J34" s="125">
        <v>14.482734052906308</v>
      </c>
      <c r="K34" s="126">
        <f t="shared" si="2"/>
        <v>41</v>
      </c>
    </row>
    <row r="35" spans="2:11" ht="12" customHeight="1">
      <c r="B35" s="44" t="s">
        <v>74</v>
      </c>
      <c r="C35" s="50" t="s">
        <v>75</v>
      </c>
      <c r="D35" s="127">
        <v>29713</v>
      </c>
      <c r="E35" s="122">
        <f t="shared" si="3"/>
        <v>35</v>
      </c>
      <c r="F35" s="123">
        <v>47.8</v>
      </c>
      <c r="G35" s="122">
        <f t="shared" si="0"/>
        <v>6</v>
      </c>
      <c r="H35" s="124">
        <v>32500</v>
      </c>
      <c r="I35" s="122">
        <f t="shared" si="1"/>
        <v>24</v>
      </c>
      <c r="J35" s="125">
        <v>27.934292646453656</v>
      </c>
      <c r="K35" s="126">
        <f t="shared" si="2"/>
        <v>33</v>
      </c>
    </row>
    <row r="36" spans="2:11" ht="24" customHeight="1">
      <c r="B36" s="44" t="s">
        <v>76</v>
      </c>
      <c r="C36" s="50" t="s">
        <v>77</v>
      </c>
      <c r="D36" s="127">
        <v>27713</v>
      </c>
      <c r="E36" s="122">
        <f t="shared" si="3"/>
        <v>37</v>
      </c>
      <c r="F36" s="123">
        <v>26.1</v>
      </c>
      <c r="G36" s="122">
        <f t="shared" si="0"/>
        <v>33</v>
      </c>
      <c r="H36" s="124">
        <v>23435</v>
      </c>
      <c r="I36" s="122">
        <f t="shared" si="1"/>
        <v>33</v>
      </c>
      <c r="J36" s="125">
        <v>62.559311467316249</v>
      </c>
      <c r="K36" s="126">
        <f t="shared" si="2"/>
        <v>17</v>
      </c>
    </row>
    <row r="37" spans="2:11" ht="12" customHeight="1">
      <c r="B37" s="44" t="s">
        <v>78</v>
      </c>
      <c r="C37" s="50" t="s">
        <v>79</v>
      </c>
      <c r="D37" s="127">
        <v>33513</v>
      </c>
      <c r="E37" s="122">
        <f t="shared" si="3"/>
        <v>31</v>
      </c>
      <c r="F37" s="123">
        <v>22.4</v>
      </c>
      <c r="G37" s="122">
        <f t="shared" si="0"/>
        <v>41</v>
      </c>
      <c r="H37" s="124">
        <v>20121</v>
      </c>
      <c r="I37" s="122">
        <f t="shared" si="1"/>
        <v>38</v>
      </c>
      <c r="J37" s="125">
        <v>67.259646942152855</v>
      </c>
      <c r="K37" s="126">
        <f t="shared" si="2"/>
        <v>14</v>
      </c>
    </row>
    <row r="38" spans="2:11" ht="12" customHeight="1">
      <c r="B38" s="44" t="s">
        <v>80</v>
      </c>
      <c r="C38" s="50" t="s">
        <v>81</v>
      </c>
      <c r="D38" s="127">
        <v>62592</v>
      </c>
      <c r="E38" s="122">
        <f t="shared" si="3"/>
        <v>11</v>
      </c>
      <c r="F38" s="123">
        <v>31.8</v>
      </c>
      <c r="G38" s="122">
        <f t="shared" si="0"/>
        <v>24</v>
      </c>
      <c r="H38" s="124">
        <v>37715</v>
      </c>
      <c r="I38" s="122">
        <f t="shared" si="1"/>
        <v>21</v>
      </c>
      <c r="J38" s="125">
        <v>37.327508773884773</v>
      </c>
      <c r="K38" s="126">
        <f t="shared" si="2"/>
        <v>27</v>
      </c>
    </row>
    <row r="39" spans="2:11" ht="12" customHeight="1">
      <c r="B39" s="44" t="s">
        <v>82</v>
      </c>
      <c r="C39" s="50" t="s">
        <v>83</v>
      </c>
      <c r="D39" s="127">
        <v>56673</v>
      </c>
      <c r="E39" s="122">
        <f t="shared" si="3"/>
        <v>15</v>
      </c>
      <c r="F39" s="123">
        <v>37</v>
      </c>
      <c r="G39" s="122">
        <f t="shared" si="0"/>
        <v>19</v>
      </c>
      <c r="H39" s="124">
        <v>31308</v>
      </c>
      <c r="I39" s="122">
        <f t="shared" si="1"/>
        <v>26</v>
      </c>
      <c r="J39" s="125">
        <v>22.980577021934469</v>
      </c>
      <c r="K39" s="126">
        <f t="shared" si="2"/>
        <v>36</v>
      </c>
    </row>
    <row r="40" spans="2:11" ht="12" customHeight="1">
      <c r="B40" s="44" t="s">
        <v>84</v>
      </c>
      <c r="C40" s="50" t="s">
        <v>85</v>
      </c>
      <c r="D40" s="127">
        <v>35542</v>
      </c>
      <c r="E40" s="122">
        <f t="shared" si="3"/>
        <v>28</v>
      </c>
      <c r="F40" s="123">
        <v>39.299999999999997</v>
      </c>
      <c r="G40" s="122">
        <f t="shared" si="0"/>
        <v>15</v>
      </c>
      <c r="H40" s="124">
        <v>23331</v>
      </c>
      <c r="I40" s="122">
        <f t="shared" si="1"/>
        <v>34</v>
      </c>
      <c r="J40" s="125">
        <v>32.231882070940195</v>
      </c>
      <c r="K40" s="126">
        <f t="shared" si="2"/>
        <v>32</v>
      </c>
    </row>
    <row r="41" spans="2:11" ht="24" customHeight="1">
      <c r="B41" s="44" t="s">
        <v>86</v>
      </c>
      <c r="C41" s="50" t="s">
        <v>87</v>
      </c>
      <c r="D41" s="127">
        <v>30767</v>
      </c>
      <c r="E41" s="122">
        <f t="shared" si="3"/>
        <v>33</v>
      </c>
      <c r="F41" s="123">
        <v>40.700000000000003</v>
      </c>
      <c r="G41" s="122">
        <f t="shared" si="0"/>
        <v>13</v>
      </c>
      <c r="H41" s="124">
        <v>22122</v>
      </c>
      <c r="I41" s="122">
        <f t="shared" si="1"/>
        <v>36</v>
      </c>
      <c r="J41" s="125">
        <v>41.846086425384094</v>
      </c>
      <c r="K41" s="126">
        <f t="shared" si="2"/>
        <v>25</v>
      </c>
    </row>
    <row r="42" spans="2:11" ht="12" customHeight="1">
      <c r="B42" s="44" t="s">
        <v>88</v>
      </c>
      <c r="C42" s="50" t="s">
        <v>89</v>
      </c>
      <c r="D42" s="127">
        <v>35163</v>
      </c>
      <c r="E42" s="122">
        <f t="shared" si="3"/>
        <v>29</v>
      </c>
      <c r="F42" s="123">
        <v>32</v>
      </c>
      <c r="G42" s="122">
        <f t="shared" si="0"/>
        <v>23</v>
      </c>
      <c r="H42" s="124">
        <v>23892</v>
      </c>
      <c r="I42" s="122">
        <f t="shared" si="1"/>
        <v>32</v>
      </c>
      <c r="J42" s="125">
        <v>33.904825294588576</v>
      </c>
      <c r="K42" s="126">
        <f t="shared" si="2"/>
        <v>29</v>
      </c>
    </row>
    <row r="43" spans="2:11" ht="12" customHeight="1">
      <c r="B43" s="44" t="s">
        <v>90</v>
      </c>
      <c r="C43" s="50" t="s">
        <v>91</v>
      </c>
      <c r="D43" s="127">
        <v>42252</v>
      </c>
      <c r="E43" s="122">
        <f t="shared" si="3"/>
        <v>25</v>
      </c>
      <c r="F43" s="123">
        <v>46.5</v>
      </c>
      <c r="G43" s="122">
        <f t="shared" si="0"/>
        <v>7</v>
      </c>
      <c r="H43" s="124">
        <v>35175</v>
      </c>
      <c r="I43" s="122">
        <f t="shared" si="1"/>
        <v>23</v>
      </c>
      <c r="J43" s="125">
        <v>36.273571437125092</v>
      </c>
      <c r="K43" s="126">
        <f t="shared" si="2"/>
        <v>28</v>
      </c>
    </row>
    <row r="44" spans="2:11" ht="12" customHeight="1">
      <c r="B44" s="44" t="s">
        <v>92</v>
      </c>
      <c r="C44" s="50" t="s">
        <v>93</v>
      </c>
      <c r="D44" s="127">
        <v>25345</v>
      </c>
      <c r="E44" s="122">
        <f t="shared" si="3"/>
        <v>39</v>
      </c>
      <c r="F44" s="123">
        <v>52</v>
      </c>
      <c r="G44" s="122">
        <f t="shared" si="0"/>
        <v>5</v>
      </c>
      <c r="H44" s="124">
        <v>23240</v>
      </c>
      <c r="I44" s="122">
        <f t="shared" si="1"/>
        <v>35</v>
      </c>
      <c r="J44" s="125">
        <v>47.397251636735419</v>
      </c>
      <c r="K44" s="126">
        <f t="shared" si="2"/>
        <v>21</v>
      </c>
    </row>
    <row r="45" spans="2:11" ht="12" customHeight="1">
      <c r="B45" s="44" t="s">
        <v>94</v>
      </c>
      <c r="C45" s="50" t="s">
        <v>95</v>
      </c>
      <c r="D45" s="127">
        <v>52704</v>
      </c>
      <c r="E45" s="122">
        <f t="shared" si="3"/>
        <v>17</v>
      </c>
      <c r="F45" s="123">
        <v>38.6</v>
      </c>
      <c r="G45" s="122">
        <f t="shared" si="0"/>
        <v>16</v>
      </c>
      <c r="H45" s="124">
        <v>45742</v>
      </c>
      <c r="I45" s="122">
        <f t="shared" si="1"/>
        <v>16</v>
      </c>
      <c r="J45" s="125">
        <v>20.058598144221644</v>
      </c>
      <c r="K45" s="126">
        <f t="shared" si="2"/>
        <v>37</v>
      </c>
    </row>
    <row r="46" spans="2:11" ht="24" customHeight="1">
      <c r="B46" s="44" t="s">
        <v>96</v>
      </c>
      <c r="C46" s="50" t="s">
        <v>97</v>
      </c>
      <c r="D46" s="127">
        <v>22033</v>
      </c>
      <c r="E46" s="122">
        <f t="shared" si="3"/>
        <v>44</v>
      </c>
      <c r="F46" s="123">
        <v>31.2</v>
      </c>
      <c r="G46" s="122">
        <f t="shared" si="0"/>
        <v>27</v>
      </c>
      <c r="H46" s="124">
        <v>23966</v>
      </c>
      <c r="I46" s="122">
        <f t="shared" si="1"/>
        <v>31</v>
      </c>
      <c r="J46" s="125">
        <v>93.317343404716283</v>
      </c>
      <c r="K46" s="126">
        <f t="shared" si="2"/>
        <v>7</v>
      </c>
    </row>
    <row r="47" spans="2:11" ht="12" customHeight="1">
      <c r="B47" s="44" t="s">
        <v>98</v>
      </c>
      <c r="C47" s="50" t="s">
        <v>99</v>
      </c>
      <c r="D47" s="127">
        <v>33802</v>
      </c>
      <c r="E47" s="122">
        <f t="shared" si="3"/>
        <v>30</v>
      </c>
      <c r="F47" s="123">
        <v>37.9</v>
      </c>
      <c r="G47" s="122">
        <f t="shared" si="0"/>
        <v>18</v>
      </c>
      <c r="H47" s="124">
        <v>31719</v>
      </c>
      <c r="I47" s="122">
        <f t="shared" si="1"/>
        <v>25</v>
      </c>
      <c r="J47" s="125">
        <v>46.913685379502027</v>
      </c>
      <c r="K47" s="126">
        <f t="shared" si="2"/>
        <v>24</v>
      </c>
    </row>
    <row r="48" spans="2:11" ht="12" customHeight="1">
      <c r="B48" s="52" t="s">
        <v>100</v>
      </c>
      <c r="C48" s="53" t="s">
        <v>101</v>
      </c>
      <c r="D48" s="54">
        <v>58414</v>
      </c>
      <c r="E48" s="55">
        <f t="shared" si="3"/>
        <v>14</v>
      </c>
      <c r="F48" s="128">
        <v>42.2</v>
      </c>
      <c r="G48" s="55">
        <f t="shared" si="0"/>
        <v>10</v>
      </c>
      <c r="H48" s="129">
        <v>65209</v>
      </c>
      <c r="I48" s="55">
        <f t="shared" si="1"/>
        <v>4</v>
      </c>
      <c r="J48" s="107">
        <v>57.899527647268357</v>
      </c>
      <c r="K48" s="57">
        <f t="shared" si="2"/>
        <v>18</v>
      </c>
    </row>
    <row r="49" spans="1:19" ht="12" customHeight="1">
      <c r="B49" s="44" t="s">
        <v>102</v>
      </c>
      <c r="C49" s="50" t="s">
        <v>103</v>
      </c>
      <c r="D49" s="127">
        <v>39475</v>
      </c>
      <c r="E49" s="122">
        <f t="shared" si="3"/>
        <v>26</v>
      </c>
      <c r="F49" s="123">
        <v>41.5</v>
      </c>
      <c r="G49" s="122">
        <f t="shared" si="0"/>
        <v>11</v>
      </c>
      <c r="H49" s="124">
        <v>30316</v>
      </c>
      <c r="I49" s="122">
        <f t="shared" si="1"/>
        <v>27</v>
      </c>
      <c r="J49" s="125">
        <v>47.037699068174817</v>
      </c>
      <c r="K49" s="126">
        <f t="shared" si="2"/>
        <v>23</v>
      </c>
    </row>
    <row r="50" spans="1:19" ht="12" customHeight="1">
      <c r="B50" s="44" t="s">
        <v>104</v>
      </c>
      <c r="C50" s="50" t="s">
        <v>105</v>
      </c>
      <c r="D50" s="127">
        <v>38428</v>
      </c>
      <c r="E50" s="122">
        <f t="shared" si="3"/>
        <v>27</v>
      </c>
      <c r="F50" s="123">
        <v>52.8</v>
      </c>
      <c r="G50" s="122">
        <f t="shared" si="0"/>
        <v>3</v>
      </c>
      <c r="H50" s="124">
        <v>41682</v>
      </c>
      <c r="I50" s="122">
        <f t="shared" si="1"/>
        <v>19</v>
      </c>
      <c r="J50" s="125">
        <v>65.051039940337034</v>
      </c>
      <c r="K50" s="126">
        <f t="shared" si="2"/>
        <v>16</v>
      </c>
    </row>
    <row r="51" spans="1:19" ht="24" customHeight="1">
      <c r="B51" s="44" t="s">
        <v>106</v>
      </c>
      <c r="C51" s="50" t="s">
        <v>107</v>
      </c>
      <c r="D51" s="127">
        <v>63943</v>
      </c>
      <c r="E51" s="122">
        <f t="shared" si="3"/>
        <v>9</v>
      </c>
      <c r="F51" s="123">
        <v>57.3</v>
      </c>
      <c r="G51" s="122">
        <f t="shared" si="0"/>
        <v>2</v>
      </c>
      <c r="H51" s="124">
        <v>52518</v>
      </c>
      <c r="I51" s="122">
        <f t="shared" si="1"/>
        <v>12</v>
      </c>
      <c r="J51" s="125">
        <v>82.359743827664573</v>
      </c>
      <c r="K51" s="126">
        <f t="shared" si="2"/>
        <v>8</v>
      </c>
    </row>
    <row r="52" spans="1:19" ht="12" customHeight="1">
      <c r="B52" s="44" t="s">
        <v>108</v>
      </c>
      <c r="C52" s="50" t="s">
        <v>109</v>
      </c>
      <c r="D52" s="127">
        <v>20056</v>
      </c>
      <c r="E52" s="122">
        <f t="shared" si="3"/>
        <v>46</v>
      </c>
      <c r="F52" s="123">
        <v>52.6</v>
      </c>
      <c r="G52" s="122">
        <f t="shared" si="0"/>
        <v>4</v>
      </c>
      <c r="H52" s="124">
        <v>17747</v>
      </c>
      <c r="I52" s="122">
        <f t="shared" si="1"/>
        <v>39</v>
      </c>
      <c r="J52" s="125">
        <v>33.252061063796937</v>
      </c>
      <c r="K52" s="126">
        <f t="shared" si="2"/>
        <v>30</v>
      </c>
    </row>
    <row r="53" spans="1:19" ht="24" customHeight="1" thickBot="1">
      <c r="B53" s="58" t="s">
        <v>110</v>
      </c>
      <c r="C53" s="59" t="s">
        <v>144</v>
      </c>
      <c r="D53" s="130">
        <v>2155082</v>
      </c>
      <c r="E53" s="131"/>
      <c r="F53" s="132">
        <v>33.299999999999997</v>
      </c>
      <c r="G53" s="131"/>
      <c r="H53" s="133">
        <v>1753764</v>
      </c>
      <c r="I53" s="131"/>
      <c r="J53" s="134">
        <v>37.932127557055281</v>
      </c>
      <c r="K53" s="135"/>
    </row>
    <row r="54" spans="1:19" s="5" customFormat="1" ht="12.75" customHeight="1" thickTop="1">
      <c r="A54" s="64"/>
      <c r="B54" s="65"/>
      <c r="C54" s="65"/>
      <c r="D54" s="69"/>
      <c r="E54" s="70"/>
      <c r="F54" s="69"/>
      <c r="G54" s="70"/>
      <c r="H54" s="71"/>
      <c r="I54" s="70"/>
      <c r="J54" s="69"/>
      <c r="K54" s="70"/>
      <c r="L54" s="67"/>
      <c r="M54" s="67"/>
      <c r="N54" s="67"/>
      <c r="O54" s="67"/>
      <c r="P54" s="67"/>
      <c r="Q54" s="67"/>
      <c r="R54" s="67"/>
      <c r="S54" s="67"/>
    </row>
    <row r="55" spans="1:19" s="5" customFormat="1" ht="12.75" customHeight="1">
      <c r="A55" s="64"/>
      <c r="B55" s="65"/>
      <c r="C55" s="65"/>
      <c r="D55" s="69"/>
      <c r="E55" s="70"/>
      <c r="F55" s="69"/>
      <c r="G55" s="70"/>
      <c r="H55" s="71"/>
      <c r="I55" s="70"/>
      <c r="J55" s="69"/>
      <c r="K55" s="70"/>
      <c r="L55" s="67"/>
      <c r="M55" s="67"/>
      <c r="N55" s="67"/>
      <c r="O55" s="67"/>
      <c r="P55" s="67"/>
      <c r="Q55" s="67"/>
      <c r="R55" s="67"/>
      <c r="S55" s="67"/>
    </row>
    <row r="56" spans="1:19" s="5" customFormat="1" ht="12.75" customHeight="1">
      <c r="A56" s="64"/>
      <c r="B56" s="65"/>
      <c r="C56" s="65"/>
      <c r="D56" s="69"/>
      <c r="E56" s="70"/>
      <c r="F56" s="69"/>
      <c r="G56" s="70"/>
      <c r="H56" s="71"/>
      <c r="I56" s="70"/>
      <c r="J56" s="69"/>
      <c r="K56" s="70"/>
      <c r="L56" s="67"/>
      <c r="M56" s="67"/>
      <c r="N56" s="67"/>
      <c r="O56" s="67"/>
      <c r="P56" s="67"/>
      <c r="Q56" s="67"/>
      <c r="R56" s="67"/>
      <c r="S56" s="67"/>
    </row>
    <row r="57" spans="1:19" ht="12.75" customHeight="1" thickBot="1">
      <c r="B57" s="72"/>
      <c r="C57" s="72"/>
      <c r="D57" s="74"/>
      <c r="E57" s="74"/>
      <c r="F57" s="75"/>
      <c r="G57" s="74"/>
      <c r="H57" s="74"/>
      <c r="I57" s="74"/>
      <c r="J57" s="76"/>
      <c r="K57" s="74"/>
    </row>
    <row r="58" spans="1:19" ht="39.950000000000003" customHeight="1">
      <c r="B58" s="77" t="s">
        <v>114</v>
      </c>
      <c r="C58" s="78"/>
      <c r="D58" s="136" t="s">
        <v>163</v>
      </c>
      <c r="E58" s="137"/>
      <c r="F58" s="136" t="str">
        <f>D58</f>
        <v>2015年
農林業センサス</v>
      </c>
      <c r="G58" s="137"/>
      <c r="H58" s="136" t="str">
        <f>D58</f>
        <v>2015年
農林業センサス</v>
      </c>
      <c r="I58" s="138"/>
      <c r="J58" s="136" t="s">
        <v>164</v>
      </c>
      <c r="K58" s="139"/>
    </row>
    <row r="59" spans="1:19" ht="24.95" customHeight="1">
      <c r="B59" s="82"/>
      <c r="C59" s="83"/>
      <c r="D59" s="140" t="s">
        <v>165</v>
      </c>
      <c r="E59" s="141"/>
      <c r="F59" s="140" t="str">
        <f>D59</f>
        <v>農林水産省</v>
      </c>
      <c r="G59" s="141"/>
      <c r="H59" s="140" t="str">
        <f>D59</f>
        <v>農林水産省</v>
      </c>
      <c r="I59" s="142"/>
      <c r="J59" s="140" t="s">
        <v>165</v>
      </c>
      <c r="K59" s="143"/>
    </row>
    <row r="60" spans="1:19" ht="15" customHeight="1">
      <c r="B60" s="87" t="s">
        <v>117</v>
      </c>
      <c r="C60" s="88"/>
      <c r="D60" s="144">
        <v>42036</v>
      </c>
      <c r="E60" s="145"/>
      <c r="F60" s="144">
        <f>D60</f>
        <v>42036</v>
      </c>
      <c r="G60" s="145"/>
      <c r="H60" s="144">
        <f>D60</f>
        <v>42036</v>
      </c>
      <c r="I60" s="146"/>
      <c r="J60" s="144" t="s">
        <v>166</v>
      </c>
      <c r="K60" s="147"/>
    </row>
    <row r="61" spans="1:19" ht="15" customHeight="1" thickBot="1">
      <c r="B61" s="93" t="s">
        <v>119</v>
      </c>
      <c r="C61" s="94"/>
      <c r="D61" s="148" t="s">
        <v>147</v>
      </c>
      <c r="E61" s="149"/>
      <c r="F61" s="148" t="str">
        <f>D61</f>
        <v>5年</v>
      </c>
      <c r="G61" s="149"/>
      <c r="H61" s="148" t="str">
        <f>D61</f>
        <v>5年</v>
      </c>
      <c r="I61" s="150"/>
      <c r="J61" s="148" t="s">
        <v>167</v>
      </c>
      <c r="K61" s="151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1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8" customWidth="1"/>
    <col min="4" max="4" width="11.625" style="3" customWidth="1"/>
    <col min="5" max="5" width="4.625" style="3" customWidth="1"/>
    <col min="6" max="6" width="11.625" style="99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2" width="9" style="3"/>
    <col min="23" max="23" width="11.75" style="3" customWidth="1"/>
    <col min="24" max="16384" width="9" style="3"/>
  </cols>
  <sheetData>
    <row r="1" spans="1:141" s="17" customFormat="1" ht="15.75" customHeight="1">
      <c r="A1" s="10"/>
      <c r="B1" s="11" t="s">
        <v>168</v>
      </c>
      <c r="C1" s="11"/>
      <c r="D1" s="12"/>
      <c r="E1" s="12"/>
      <c r="F1" s="11"/>
      <c r="G1" s="12"/>
      <c r="H1" s="11"/>
      <c r="I1" s="11"/>
      <c r="J1" s="11"/>
      <c r="K1" s="11"/>
      <c r="L1" s="14"/>
      <c r="M1" s="15" t="s">
        <v>4</v>
      </c>
      <c r="N1" s="15"/>
      <c r="O1" s="15"/>
      <c r="P1" s="16"/>
      <c r="Q1" s="16"/>
      <c r="R1" s="16"/>
      <c r="S1" s="1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</row>
    <row r="2" spans="1:141" ht="12" customHeight="1" thickBot="1">
      <c r="B2" s="18"/>
      <c r="C2" s="18"/>
      <c r="D2" s="19"/>
      <c r="E2" s="19"/>
      <c r="F2" s="20"/>
      <c r="G2" s="20"/>
      <c r="H2" s="19"/>
      <c r="I2" s="19"/>
      <c r="J2" s="21"/>
      <c r="K2" s="21"/>
    </row>
    <row r="3" spans="1:141" s="17" customFormat="1" ht="27" customHeight="1" thickTop="1">
      <c r="A3" s="10"/>
      <c r="B3" s="22" t="s">
        <v>5</v>
      </c>
      <c r="C3" s="23"/>
      <c r="D3" s="24" t="s">
        <v>169</v>
      </c>
      <c r="E3" s="25"/>
      <c r="F3" s="116" t="s">
        <v>170</v>
      </c>
      <c r="G3" s="117"/>
      <c r="H3" s="117"/>
      <c r="I3" s="117"/>
      <c r="J3" s="117"/>
      <c r="K3" s="118"/>
      <c r="L3" s="16"/>
      <c r="M3" s="16"/>
      <c r="N3" s="16"/>
      <c r="O3" s="16"/>
      <c r="P3" s="16"/>
      <c r="Q3" s="16"/>
      <c r="R3" s="16"/>
      <c r="S3" s="1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7" customFormat="1" ht="30" customHeight="1">
      <c r="A4" s="10"/>
      <c r="B4" s="29" t="s">
        <v>8</v>
      </c>
      <c r="C4" s="30"/>
      <c r="D4" s="31" t="s">
        <v>171</v>
      </c>
      <c r="E4" s="32"/>
      <c r="F4" s="31" t="s">
        <v>172</v>
      </c>
      <c r="G4" s="32"/>
      <c r="H4" s="31" t="s">
        <v>173</v>
      </c>
      <c r="I4" s="32"/>
      <c r="J4" s="31" t="s">
        <v>174</v>
      </c>
      <c r="K4" s="33"/>
      <c r="L4" s="34"/>
      <c r="M4" s="34"/>
      <c r="N4" s="34"/>
      <c r="O4" s="34"/>
      <c r="P4" s="34"/>
      <c r="Q4" s="34"/>
      <c r="R4" s="34"/>
      <c r="S4" s="34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38" t="s">
        <v>175</v>
      </c>
      <c r="E5" s="39" t="s">
        <v>14</v>
      </c>
      <c r="F5" s="38" t="s">
        <v>176</v>
      </c>
      <c r="G5" s="39" t="s">
        <v>14</v>
      </c>
      <c r="H5" s="38" t="s">
        <v>176</v>
      </c>
      <c r="I5" s="39" t="s">
        <v>177</v>
      </c>
      <c r="J5" s="38" t="s">
        <v>176</v>
      </c>
      <c r="K5" s="41" t="s">
        <v>177</v>
      </c>
      <c r="L5" s="42"/>
      <c r="M5" s="42"/>
      <c r="N5" s="42"/>
      <c r="O5" s="42"/>
      <c r="P5" s="42"/>
      <c r="Q5" s="42"/>
      <c r="R5" s="42"/>
      <c r="S5" s="4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16</v>
      </c>
      <c r="C6" s="45" t="s">
        <v>17</v>
      </c>
      <c r="D6" s="152">
        <v>33.064643175970168</v>
      </c>
      <c r="E6" s="47">
        <f>IF(ISNUMBER(D6),RANK(D6,D$6:D$52),"-")</f>
        <v>1</v>
      </c>
      <c r="F6" s="104">
        <v>1122</v>
      </c>
      <c r="G6" s="47">
        <f t="shared" ref="G6:G52" si="0">IF(ISNUMBER(F6),RANK(F6,F$6:F$52),"-")</f>
        <v>2</v>
      </c>
      <c r="H6" s="104">
        <v>2271</v>
      </c>
      <c r="I6" s="47">
        <f t="shared" ref="I6:I52" si="1">IF(ISNUMBER(H6),RANK(H6,H$6:H$52),"-")</f>
        <v>1</v>
      </c>
      <c r="J6" s="104">
        <v>7347</v>
      </c>
      <c r="K6" s="49">
        <f t="shared" ref="K6:K52" si="2">IF(ISNUMBER(J6),RANK(J6,J$6:J$52),"-")</f>
        <v>1</v>
      </c>
    </row>
    <row r="7" spans="1:141" ht="12" customHeight="1">
      <c r="B7" s="44" t="s">
        <v>18</v>
      </c>
      <c r="C7" s="50" t="s">
        <v>19</v>
      </c>
      <c r="D7" s="153">
        <v>9.2410944759938047</v>
      </c>
      <c r="E7" s="47">
        <f t="shared" ref="E7:E52" si="3">IF(ISNUMBER(D7),RANK(D7,D$6:D$52),"-")</f>
        <v>6</v>
      </c>
      <c r="F7" s="104">
        <v>553</v>
      </c>
      <c r="G7" s="47">
        <f t="shared" si="0"/>
        <v>11</v>
      </c>
      <c r="H7" s="104">
        <v>836</v>
      </c>
      <c r="I7" s="47">
        <f t="shared" si="1"/>
        <v>8</v>
      </c>
      <c r="J7" s="104">
        <v>905</v>
      </c>
      <c r="K7" s="49">
        <f t="shared" si="2"/>
        <v>10</v>
      </c>
    </row>
    <row r="8" spans="1:141" ht="12" customHeight="1">
      <c r="B8" s="44" t="s">
        <v>20</v>
      </c>
      <c r="C8" s="50" t="s">
        <v>21</v>
      </c>
      <c r="D8" s="153">
        <v>6.0259866531135371</v>
      </c>
      <c r="E8" s="47">
        <f t="shared" si="3"/>
        <v>18</v>
      </c>
      <c r="F8" s="104">
        <v>582</v>
      </c>
      <c r="G8" s="47">
        <f t="shared" si="0"/>
        <v>10</v>
      </c>
      <c r="H8" s="104">
        <v>303</v>
      </c>
      <c r="I8" s="47">
        <f t="shared" si="1"/>
        <v>27</v>
      </c>
      <c r="J8" s="104">
        <v>1608</v>
      </c>
      <c r="K8" s="49">
        <f t="shared" si="2"/>
        <v>4</v>
      </c>
    </row>
    <row r="9" spans="1:141" ht="12" customHeight="1">
      <c r="B9" s="44" t="s">
        <v>22</v>
      </c>
      <c r="C9" s="50" t="s">
        <v>23</v>
      </c>
      <c r="D9" s="153">
        <v>5.1661204806437002</v>
      </c>
      <c r="E9" s="47">
        <f t="shared" si="3"/>
        <v>24</v>
      </c>
      <c r="F9" s="104">
        <v>818</v>
      </c>
      <c r="G9" s="47">
        <f t="shared" si="0"/>
        <v>6</v>
      </c>
      <c r="H9" s="104">
        <v>277</v>
      </c>
      <c r="I9" s="47">
        <f t="shared" si="1"/>
        <v>28</v>
      </c>
      <c r="J9" s="104">
        <v>758</v>
      </c>
      <c r="K9" s="49">
        <f t="shared" si="2"/>
        <v>12</v>
      </c>
    </row>
    <row r="10" spans="1:141" ht="12" customHeight="1">
      <c r="B10" s="44" t="s">
        <v>24</v>
      </c>
      <c r="C10" s="50" t="s">
        <v>25</v>
      </c>
      <c r="D10" s="153">
        <v>4.874371859296482</v>
      </c>
      <c r="E10" s="47">
        <f t="shared" si="3"/>
        <v>26</v>
      </c>
      <c r="F10" s="104">
        <v>1036</v>
      </c>
      <c r="G10" s="47">
        <f t="shared" si="0"/>
        <v>3</v>
      </c>
      <c r="H10" s="104">
        <v>308</v>
      </c>
      <c r="I10" s="47">
        <f t="shared" si="1"/>
        <v>26</v>
      </c>
      <c r="J10" s="104">
        <v>359</v>
      </c>
      <c r="K10" s="49">
        <f t="shared" si="2"/>
        <v>26</v>
      </c>
    </row>
    <row r="11" spans="1:141" ht="24" customHeight="1">
      <c r="B11" s="44" t="s">
        <v>26</v>
      </c>
      <c r="C11" s="50" t="s">
        <v>27</v>
      </c>
      <c r="D11" s="153">
        <v>7.6649667748416013</v>
      </c>
      <c r="E11" s="47">
        <f t="shared" si="3"/>
        <v>11</v>
      </c>
      <c r="F11" s="104">
        <v>835</v>
      </c>
      <c r="G11" s="47">
        <f t="shared" si="0"/>
        <v>5</v>
      </c>
      <c r="H11" s="104">
        <v>472</v>
      </c>
      <c r="I11" s="47">
        <f t="shared" si="1"/>
        <v>17</v>
      </c>
      <c r="J11" s="104">
        <v>361</v>
      </c>
      <c r="K11" s="49">
        <f t="shared" si="2"/>
        <v>25</v>
      </c>
    </row>
    <row r="12" spans="1:141" ht="12" customHeight="1">
      <c r="B12" s="44" t="s">
        <v>28</v>
      </c>
      <c r="C12" s="50" t="s">
        <v>29</v>
      </c>
      <c r="D12" s="153">
        <v>4.042471781136407</v>
      </c>
      <c r="E12" s="47">
        <f t="shared" si="3"/>
        <v>35</v>
      </c>
      <c r="F12" s="104">
        <v>798</v>
      </c>
      <c r="G12" s="47">
        <f t="shared" si="0"/>
        <v>7</v>
      </c>
      <c r="H12" s="104">
        <v>488</v>
      </c>
      <c r="I12" s="47">
        <f t="shared" si="1"/>
        <v>16</v>
      </c>
      <c r="J12" s="104">
        <v>455</v>
      </c>
      <c r="K12" s="49">
        <f t="shared" si="2"/>
        <v>19</v>
      </c>
    </row>
    <row r="13" spans="1:141" ht="12" customHeight="1">
      <c r="B13" s="44" t="s">
        <v>30</v>
      </c>
      <c r="C13" s="50" t="s">
        <v>31</v>
      </c>
      <c r="D13" s="153">
        <v>7.8757490522196409</v>
      </c>
      <c r="E13" s="47">
        <f t="shared" si="3"/>
        <v>10</v>
      </c>
      <c r="F13" s="104">
        <v>868</v>
      </c>
      <c r="G13" s="47">
        <f t="shared" si="0"/>
        <v>4</v>
      </c>
      <c r="H13" s="104">
        <v>1708</v>
      </c>
      <c r="I13" s="47">
        <f t="shared" si="1"/>
        <v>2</v>
      </c>
      <c r="J13" s="104">
        <v>1277</v>
      </c>
      <c r="K13" s="49">
        <f t="shared" si="2"/>
        <v>6</v>
      </c>
    </row>
    <row r="14" spans="1:141" ht="12" customHeight="1">
      <c r="B14" s="44" t="s">
        <v>32</v>
      </c>
      <c r="C14" s="50" t="s">
        <v>33</v>
      </c>
      <c r="D14" s="153">
        <v>7.2117558402411452</v>
      </c>
      <c r="E14" s="47">
        <f t="shared" si="3"/>
        <v>13</v>
      </c>
      <c r="F14" s="104">
        <v>714</v>
      </c>
      <c r="G14" s="47">
        <f t="shared" si="0"/>
        <v>9</v>
      </c>
      <c r="H14" s="104">
        <v>815</v>
      </c>
      <c r="I14" s="47">
        <f t="shared" si="1"/>
        <v>10</v>
      </c>
      <c r="J14" s="104">
        <v>1095</v>
      </c>
      <c r="K14" s="49">
        <f t="shared" si="2"/>
        <v>8</v>
      </c>
    </row>
    <row r="15" spans="1:141" ht="12" customHeight="1">
      <c r="B15" s="44" t="s">
        <v>34</v>
      </c>
      <c r="C15" s="50" t="s">
        <v>35</v>
      </c>
      <c r="D15" s="153">
        <v>9.6159874608150471</v>
      </c>
      <c r="E15" s="47">
        <f t="shared" si="3"/>
        <v>5</v>
      </c>
      <c r="F15" s="104">
        <v>166</v>
      </c>
      <c r="G15" s="47">
        <f t="shared" si="0"/>
        <v>35</v>
      </c>
      <c r="H15" s="104">
        <v>983</v>
      </c>
      <c r="I15" s="47">
        <f t="shared" si="1"/>
        <v>6</v>
      </c>
      <c r="J15" s="104">
        <v>1047</v>
      </c>
      <c r="K15" s="49">
        <f t="shared" si="2"/>
        <v>9</v>
      </c>
    </row>
    <row r="16" spans="1:141" ht="24" customHeight="1">
      <c r="B16" s="44" t="s">
        <v>36</v>
      </c>
      <c r="C16" s="50" t="s">
        <v>37</v>
      </c>
      <c r="D16" s="153">
        <v>4.7845848188770645</v>
      </c>
      <c r="E16" s="47">
        <f t="shared" si="3"/>
        <v>28</v>
      </c>
      <c r="F16" s="104">
        <v>370</v>
      </c>
      <c r="G16" s="47">
        <f t="shared" si="0"/>
        <v>17</v>
      </c>
      <c r="H16" s="104">
        <v>833</v>
      </c>
      <c r="I16" s="47">
        <f t="shared" si="1"/>
        <v>9</v>
      </c>
      <c r="J16" s="104">
        <v>261</v>
      </c>
      <c r="K16" s="49">
        <f t="shared" si="2"/>
        <v>32</v>
      </c>
    </row>
    <row r="17" spans="2:11" ht="12" customHeight="1">
      <c r="B17" s="44" t="s">
        <v>38</v>
      </c>
      <c r="C17" s="50" t="s">
        <v>39</v>
      </c>
      <c r="D17" s="153">
        <v>9.6709734553463971</v>
      </c>
      <c r="E17" s="47">
        <f t="shared" si="3"/>
        <v>4</v>
      </c>
      <c r="F17" s="104">
        <v>728</v>
      </c>
      <c r="G17" s="47">
        <f t="shared" si="0"/>
        <v>8</v>
      </c>
      <c r="H17" s="104">
        <v>1546</v>
      </c>
      <c r="I17" s="47">
        <f t="shared" si="1"/>
        <v>3</v>
      </c>
      <c r="J17" s="104">
        <v>1287</v>
      </c>
      <c r="K17" s="49">
        <f t="shared" si="2"/>
        <v>5</v>
      </c>
    </row>
    <row r="18" spans="2:11" ht="12" customHeight="1">
      <c r="B18" s="44" t="s">
        <v>40</v>
      </c>
      <c r="C18" s="50" t="s">
        <v>41</v>
      </c>
      <c r="D18" s="153">
        <v>4.2681842432865018</v>
      </c>
      <c r="E18" s="47">
        <f t="shared" si="3"/>
        <v>31</v>
      </c>
      <c r="F18" s="104">
        <v>1</v>
      </c>
      <c r="G18" s="47">
        <f t="shared" si="0"/>
        <v>47</v>
      </c>
      <c r="H18" s="104">
        <v>134</v>
      </c>
      <c r="I18" s="47">
        <f t="shared" si="1"/>
        <v>40</v>
      </c>
      <c r="J18" s="104">
        <v>20</v>
      </c>
      <c r="K18" s="49">
        <f t="shared" si="2"/>
        <v>46</v>
      </c>
    </row>
    <row r="19" spans="2:11" ht="12" customHeight="1">
      <c r="B19" s="44" t="s">
        <v>42</v>
      </c>
      <c r="C19" s="50" t="s">
        <v>43</v>
      </c>
      <c r="D19" s="153">
        <v>5.4946787544343714</v>
      </c>
      <c r="E19" s="47">
        <f t="shared" si="3"/>
        <v>21</v>
      </c>
      <c r="F19" s="104">
        <v>36</v>
      </c>
      <c r="G19" s="47">
        <f t="shared" si="0"/>
        <v>45</v>
      </c>
      <c r="H19" s="104">
        <v>360</v>
      </c>
      <c r="I19" s="47">
        <f t="shared" si="1"/>
        <v>20</v>
      </c>
      <c r="J19" s="104">
        <v>146</v>
      </c>
      <c r="K19" s="49">
        <f t="shared" si="2"/>
        <v>36</v>
      </c>
    </row>
    <row r="20" spans="2:11" ht="12" customHeight="1">
      <c r="B20" s="44" t="s">
        <v>44</v>
      </c>
      <c r="C20" s="50" t="s">
        <v>45</v>
      </c>
      <c r="D20" s="153">
        <v>4.5249866749986216</v>
      </c>
      <c r="E20" s="47">
        <f t="shared" si="3"/>
        <v>29</v>
      </c>
      <c r="F20" s="104">
        <v>1445</v>
      </c>
      <c r="G20" s="47">
        <f t="shared" si="0"/>
        <v>1</v>
      </c>
      <c r="H20" s="104">
        <v>350</v>
      </c>
      <c r="I20" s="47">
        <f t="shared" si="1"/>
        <v>22</v>
      </c>
      <c r="J20" s="104">
        <v>478</v>
      </c>
      <c r="K20" s="49">
        <f t="shared" si="2"/>
        <v>16</v>
      </c>
    </row>
    <row r="21" spans="2:11" ht="24" customHeight="1">
      <c r="B21" s="44" t="s">
        <v>46</v>
      </c>
      <c r="C21" s="50" t="s">
        <v>47</v>
      </c>
      <c r="D21" s="153">
        <v>3.887959866220736</v>
      </c>
      <c r="E21" s="47">
        <f t="shared" si="3"/>
        <v>38</v>
      </c>
      <c r="F21" s="104">
        <v>451</v>
      </c>
      <c r="G21" s="47">
        <f t="shared" si="0"/>
        <v>14</v>
      </c>
      <c r="H21" s="104">
        <v>58</v>
      </c>
      <c r="I21" s="47">
        <f t="shared" si="1"/>
        <v>47</v>
      </c>
      <c r="J21" s="104">
        <v>89</v>
      </c>
      <c r="K21" s="49">
        <f t="shared" si="2"/>
        <v>40</v>
      </c>
    </row>
    <row r="22" spans="2:11" ht="12" customHeight="1">
      <c r="B22" s="44" t="s">
        <v>48</v>
      </c>
      <c r="C22" s="50" t="s">
        <v>49</v>
      </c>
      <c r="D22" s="153">
        <v>4.1768853464132434</v>
      </c>
      <c r="E22" s="47">
        <f t="shared" si="3"/>
        <v>33</v>
      </c>
      <c r="F22" s="104">
        <v>288</v>
      </c>
      <c r="G22" s="47">
        <f t="shared" si="0"/>
        <v>22</v>
      </c>
      <c r="H22" s="104">
        <v>108</v>
      </c>
      <c r="I22" s="47">
        <f t="shared" si="1"/>
        <v>43</v>
      </c>
      <c r="J22" s="104">
        <v>90</v>
      </c>
      <c r="K22" s="49">
        <f t="shared" si="2"/>
        <v>39</v>
      </c>
    </row>
    <row r="23" spans="2:11" ht="12" customHeight="1">
      <c r="B23" s="44" t="s">
        <v>50</v>
      </c>
      <c r="C23" s="50" t="s">
        <v>51</v>
      </c>
      <c r="D23" s="153">
        <v>3.0829780255821579</v>
      </c>
      <c r="E23" s="47">
        <f t="shared" si="3"/>
        <v>47</v>
      </c>
      <c r="F23" s="104">
        <v>305</v>
      </c>
      <c r="G23" s="47">
        <f t="shared" si="0"/>
        <v>20</v>
      </c>
      <c r="H23" s="104">
        <v>87</v>
      </c>
      <c r="I23" s="47">
        <f t="shared" si="1"/>
        <v>46</v>
      </c>
      <c r="J23" s="104">
        <v>46</v>
      </c>
      <c r="K23" s="49">
        <f t="shared" si="2"/>
        <v>45</v>
      </c>
    </row>
    <row r="24" spans="2:11" ht="12" customHeight="1">
      <c r="B24" s="44" t="s">
        <v>52</v>
      </c>
      <c r="C24" s="50" t="s">
        <v>53</v>
      </c>
      <c r="D24" s="153">
        <v>5.5992949471210345</v>
      </c>
      <c r="E24" s="47">
        <f t="shared" si="3"/>
        <v>20</v>
      </c>
      <c r="F24" s="104">
        <v>63</v>
      </c>
      <c r="G24" s="47">
        <f t="shared" si="0"/>
        <v>44</v>
      </c>
      <c r="H24" s="104">
        <v>112</v>
      </c>
      <c r="I24" s="47">
        <f t="shared" si="1"/>
        <v>42</v>
      </c>
      <c r="J24" s="104">
        <v>77</v>
      </c>
      <c r="K24" s="49">
        <f t="shared" si="2"/>
        <v>42</v>
      </c>
    </row>
    <row r="25" spans="2:11" ht="12" customHeight="1">
      <c r="B25" s="44" t="s">
        <v>54</v>
      </c>
      <c r="C25" s="50" t="s">
        <v>55</v>
      </c>
      <c r="D25" s="153">
        <v>5.0524364099889914</v>
      </c>
      <c r="E25" s="47">
        <f t="shared" si="3"/>
        <v>25</v>
      </c>
      <c r="F25" s="104">
        <v>473</v>
      </c>
      <c r="G25" s="47">
        <f t="shared" si="0"/>
        <v>13</v>
      </c>
      <c r="H25" s="104">
        <v>905</v>
      </c>
      <c r="I25" s="47">
        <f t="shared" si="1"/>
        <v>7</v>
      </c>
      <c r="J25" s="104">
        <v>287</v>
      </c>
      <c r="K25" s="49">
        <f t="shared" si="2"/>
        <v>29</v>
      </c>
    </row>
    <row r="26" spans="2:11" ht="24" customHeight="1">
      <c r="B26" s="44" t="s">
        <v>56</v>
      </c>
      <c r="C26" s="50" t="s">
        <v>57</v>
      </c>
      <c r="D26" s="153">
        <v>3.8721896811756871</v>
      </c>
      <c r="E26" s="47">
        <f t="shared" si="3"/>
        <v>40</v>
      </c>
      <c r="F26" s="104">
        <v>219</v>
      </c>
      <c r="G26" s="47">
        <f t="shared" si="0"/>
        <v>28</v>
      </c>
      <c r="H26" s="104">
        <v>318</v>
      </c>
      <c r="I26" s="47">
        <f t="shared" si="1"/>
        <v>25</v>
      </c>
      <c r="J26" s="104">
        <v>427</v>
      </c>
      <c r="K26" s="49">
        <f t="shared" si="2"/>
        <v>23</v>
      </c>
    </row>
    <row r="27" spans="2:11" ht="12" customHeight="1">
      <c r="B27" s="44" t="s">
        <v>58</v>
      </c>
      <c r="C27" s="50" t="s">
        <v>59</v>
      </c>
      <c r="D27" s="153">
        <v>6.6532764248054228</v>
      </c>
      <c r="E27" s="47">
        <f t="shared" si="3"/>
        <v>16</v>
      </c>
      <c r="F27" s="104">
        <v>194</v>
      </c>
      <c r="G27" s="47">
        <f t="shared" si="0"/>
        <v>31</v>
      </c>
      <c r="H27" s="104">
        <v>643</v>
      </c>
      <c r="I27" s="47">
        <f t="shared" si="1"/>
        <v>14</v>
      </c>
      <c r="J27" s="104">
        <v>464</v>
      </c>
      <c r="K27" s="49">
        <f t="shared" si="2"/>
        <v>18</v>
      </c>
    </row>
    <row r="28" spans="2:11" ht="12" customHeight="1">
      <c r="B28" s="44" t="s">
        <v>60</v>
      </c>
      <c r="C28" s="50" t="s">
        <v>61</v>
      </c>
      <c r="D28" s="153">
        <v>8.8827421010607956</v>
      </c>
      <c r="E28" s="47">
        <f t="shared" si="3"/>
        <v>7</v>
      </c>
      <c r="F28" s="104">
        <v>296</v>
      </c>
      <c r="G28" s="47">
        <f t="shared" si="0"/>
        <v>21</v>
      </c>
      <c r="H28" s="104">
        <v>1125</v>
      </c>
      <c r="I28" s="47">
        <f t="shared" si="1"/>
        <v>5</v>
      </c>
      <c r="J28" s="104">
        <v>866</v>
      </c>
      <c r="K28" s="49">
        <f t="shared" si="2"/>
        <v>11</v>
      </c>
    </row>
    <row r="29" spans="2:11" ht="12" customHeight="1">
      <c r="B29" s="44" t="s">
        <v>62</v>
      </c>
      <c r="C29" s="50" t="s">
        <v>63</v>
      </c>
      <c r="D29" s="153">
        <v>4.3314134495641348</v>
      </c>
      <c r="E29" s="47">
        <f t="shared" si="3"/>
        <v>30</v>
      </c>
      <c r="F29" s="104">
        <v>287</v>
      </c>
      <c r="G29" s="47">
        <f t="shared" si="0"/>
        <v>23</v>
      </c>
      <c r="H29" s="104">
        <v>137</v>
      </c>
      <c r="I29" s="47">
        <f t="shared" si="1"/>
        <v>39</v>
      </c>
      <c r="J29" s="104">
        <v>434</v>
      </c>
      <c r="K29" s="49">
        <f t="shared" si="2"/>
        <v>22</v>
      </c>
    </row>
    <row r="30" spans="2:11" ht="12" customHeight="1">
      <c r="B30" s="44" t="s">
        <v>64</v>
      </c>
      <c r="C30" s="50" t="s">
        <v>65</v>
      </c>
      <c r="D30" s="153">
        <v>3.3202113332642704</v>
      </c>
      <c r="E30" s="47">
        <f t="shared" si="3"/>
        <v>42</v>
      </c>
      <c r="F30" s="104">
        <v>369</v>
      </c>
      <c r="G30" s="47">
        <f t="shared" si="0"/>
        <v>18</v>
      </c>
      <c r="H30" s="104">
        <v>114</v>
      </c>
      <c r="I30" s="47">
        <f t="shared" si="1"/>
        <v>41</v>
      </c>
      <c r="J30" s="104">
        <v>112</v>
      </c>
      <c r="K30" s="49">
        <f t="shared" si="2"/>
        <v>38</v>
      </c>
    </row>
    <row r="31" spans="2:11" ht="24" customHeight="1">
      <c r="B31" s="44" t="s">
        <v>66</v>
      </c>
      <c r="C31" s="50" t="s">
        <v>67</v>
      </c>
      <c r="D31" s="153">
        <v>4.0263082642264791</v>
      </c>
      <c r="E31" s="47">
        <f t="shared" si="3"/>
        <v>36</v>
      </c>
      <c r="F31" s="104">
        <v>174</v>
      </c>
      <c r="G31" s="47">
        <f t="shared" si="0"/>
        <v>33</v>
      </c>
      <c r="H31" s="104">
        <v>256</v>
      </c>
      <c r="I31" s="47">
        <f t="shared" si="1"/>
        <v>29</v>
      </c>
      <c r="J31" s="104">
        <v>144</v>
      </c>
      <c r="K31" s="49">
        <f t="shared" si="2"/>
        <v>37</v>
      </c>
    </row>
    <row r="32" spans="2:11" ht="12" customHeight="1">
      <c r="B32" s="44" t="s">
        <v>68</v>
      </c>
      <c r="C32" s="50" t="s">
        <v>69</v>
      </c>
      <c r="D32" s="153">
        <v>3.677447939743022</v>
      </c>
      <c r="E32" s="47">
        <f t="shared" si="3"/>
        <v>41</v>
      </c>
      <c r="F32" s="104">
        <v>73</v>
      </c>
      <c r="G32" s="47">
        <f t="shared" si="0"/>
        <v>43</v>
      </c>
      <c r="H32" s="104">
        <v>150</v>
      </c>
      <c r="I32" s="47">
        <f t="shared" si="1"/>
        <v>38</v>
      </c>
      <c r="J32" s="104">
        <v>20</v>
      </c>
      <c r="K32" s="49">
        <f t="shared" si="2"/>
        <v>46</v>
      </c>
    </row>
    <row r="33" spans="2:11" ht="12" customHeight="1">
      <c r="B33" s="44" t="s">
        <v>70</v>
      </c>
      <c r="C33" s="50" t="s">
        <v>71</v>
      </c>
      <c r="D33" s="153">
        <v>3.2969614144476953</v>
      </c>
      <c r="E33" s="47">
        <f t="shared" si="3"/>
        <v>43</v>
      </c>
      <c r="F33" s="104">
        <v>479</v>
      </c>
      <c r="G33" s="47">
        <f t="shared" si="0"/>
        <v>12</v>
      </c>
      <c r="H33" s="104">
        <v>355</v>
      </c>
      <c r="I33" s="47">
        <f t="shared" si="1"/>
        <v>21</v>
      </c>
      <c r="J33" s="104">
        <v>604</v>
      </c>
      <c r="K33" s="49">
        <f t="shared" si="2"/>
        <v>13</v>
      </c>
    </row>
    <row r="34" spans="2:11" ht="12" customHeight="1">
      <c r="B34" s="44" t="s">
        <v>72</v>
      </c>
      <c r="C34" s="50" t="s">
        <v>73</v>
      </c>
      <c r="D34" s="153">
        <v>3.1477184841453982</v>
      </c>
      <c r="E34" s="47">
        <f t="shared" si="3"/>
        <v>46</v>
      </c>
      <c r="F34" s="104">
        <v>111</v>
      </c>
      <c r="G34" s="47">
        <f t="shared" si="0"/>
        <v>41</v>
      </c>
      <c r="H34" s="104">
        <v>104</v>
      </c>
      <c r="I34" s="47">
        <f t="shared" si="1"/>
        <v>44</v>
      </c>
      <c r="J34" s="104">
        <v>62</v>
      </c>
      <c r="K34" s="49">
        <f t="shared" si="2"/>
        <v>43</v>
      </c>
    </row>
    <row r="35" spans="2:11" ht="12" customHeight="1">
      <c r="B35" s="44" t="s">
        <v>74</v>
      </c>
      <c r="C35" s="50" t="s">
        <v>75</v>
      </c>
      <c r="D35" s="153">
        <v>5.6898584905660377</v>
      </c>
      <c r="E35" s="47">
        <f t="shared" si="3"/>
        <v>19</v>
      </c>
      <c r="F35" s="104">
        <v>75</v>
      </c>
      <c r="G35" s="47">
        <f t="shared" si="0"/>
        <v>42</v>
      </c>
      <c r="H35" s="104">
        <v>161</v>
      </c>
      <c r="I35" s="47">
        <f t="shared" si="1"/>
        <v>35</v>
      </c>
      <c r="J35" s="104">
        <v>51</v>
      </c>
      <c r="K35" s="49">
        <f t="shared" si="2"/>
        <v>44</v>
      </c>
    </row>
    <row r="36" spans="2:11" ht="24" customHeight="1">
      <c r="B36" s="44" t="s">
        <v>76</v>
      </c>
      <c r="C36" s="50" t="s">
        <v>77</v>
      </c>
      <c r="D36" s="153">
        <v>4.1633979603272442</v>
      </c>
      <c r="E36" s="47">
        <f t="shared" si="3"/>
        <v>34</v>
      </c>
      <c r="F36" s="104">
        <v>145</v>
      </c>
      <c r="G36" s="47">
        <f t="shared" si="0"/>
        <v>36</v>
      </c>
      <c r="H36" s="104">
        <v>211</v>
      </c>
      <c r="I36" s="47">
        <f t="shared" si="1"/>
        <v>33</v>
      </c>
      <c r="J36" s="104">
        <v>277</v>
      </c>
      <c r="K36" s="49">
        <f t="shared" si="2"/>
        <v>30</v>
      </c>
    </row>
    <row r="37" spans="2:11" ht="12" customHeight="1">
      <c r="B37" s="44" t="s">
        <v>78</v>
      </c>
      <c r="C37" s="50" t="s">
        <v>79</v>
      </c>
      <c r="D37" s="153">
        <v>3.1919887341574089</v>
      </c>
      <c r="E37" s="47">
        <f t="shared" si="3"/>
        <v>45</v>
      </c>
      <c r="F37" s="104">
        <v>204</v>
      </c>
      <c r="G37" s="47">
        <f t="shared" si="0"/>
        <v>30</v>
      </c>
      <c r="H37" s="104">
        <v>99</v>
      </c>
      <c r="I37" s="47">
        <f t="shared" si="1"/>
        <v>45</v>
      </c>
      <c r="J37" s="104">
        <v>242</v>
      </c>
      <c r="K37" s="49">
        <f t="shared" si="2"/>
        <v>34</v>
      </c>
    </row>
    <row r="38" spans="2:11" ht="12" customHeight="1">
      <c r="B38" s="44" t="s">
        <v>80</v>
      </c>
      <c r="C38" s="50" t="s">
        <v>81</v>
      </c>
      <c r="D38" s="153">
        <v>3.8833605898494881</v>
      </c>
      <c r="E38" s="47">
        <f t="shared" si="3"/>
        <v>39</v>
      </c>
      <c r="F38" s="104">
        <v>320</v>
      </c>
      <c r="G38" s="47">
        <f t="shared" si="0"/>
        <v>19</v>
      </c>
      <c r="H38" s="104">
        <v>214</v>
      </c>
      <c r="I38" s="47">
        <f t="shared" si="1"/>
        <v>32</v>
      </c>
      <c r="J38" s="104">
        <v>567</v>
      </c>
      <c r="K38" s="49">
        <f t="shared" si="2"/>
        <v>14</v>
      </c>
    </row>
    <row r="39" spans="2:11" ht="12" customHeight="1">
      <c r="B39" s="44" t="s">
        <v>82</v>
      </c>
      <c r="C39" s="50" t="s">
        <v>83</v>
      </c>
      <c r="D39" s="153">
        <v>4.2138521069260531</v>
      </c>
      <c r="E39" s="47">
        <f t="shared" si="3"/>
        <v>32</v>
      </c>
      <c r="F39" s="104">
        <v>263</v>
      </c>
      <c r="G39" s="47">
        <f t="shared" si="0"/>
        <v>25</v>
      </c>
      <c r="H39" s="104">
        <v>234</v>
      </c>
      <c r="I39" s="47">
        <f t="shared" si="1"/>
        <v>30</v>
      </c>
      <c r="J39" s="104">
        <v>474</v>
      </c>
      <c r="K39" s="49">
        <f t="shared" si="2"/>
        <v>17</v>
      </c>
    </row>
    <row r="40" spans="2:11" ht="12" customHeight="1">
      <c r="B40" s="44" t="s">
        <v>84</v>
      </c>
      <c r="C40" s="50" t="s">
        <v>85</v>
      </c>
      <c r="D40" s="153">
        <v>3.2205643374205937</v>
      </c>
      <c r="E40" s="47">
        <f t="shared" si="3"/>
        <v>44</v>
      </c>
      <c r="F40" s="104">
        <v>228</v>
      </c>
      <c r="G40" s="47">
        <f t="shared" si="0"/>
        <v>27</v>
      </c>
      <c r="H40" s="104">
        <v>158</v>
      </c>
      <c r="I40" s="47">
        <f t="shared" si="1"/>
        <v>36</v>
      </c>
      <c r="J40" s="104">
        <v>176</v>
      </c>
      <c r="K40" s="49">
        <f t="shared" si="2"/>
        <v>35</v>
      </c>
    </row>
    <row r="41" spans="2:11" ht="24" customHeight="1">
      <c r="B41" s="44" t="s">
        <v>86</v>
      </c>
      <c r="C41" s="50" t="s">
        <v>87</v>
      </c>
      <c r="D41" s="153">
        <v>5.4627464082860007</v>
      </c>
      <c r="E41" s="47">
        <f t="shared" si="3"/>
        <v>22</v>
      </c>
      <c r="F41" s="104">
        <v>134</v>
      </c>
      <c r="G41" s="47">
        <f t="shared" si="0"/>
        <v>38</v>
      </c>
      <c r="H41" s="104">
        <v>371</v>
      </c>
      <c r="I41" s="47">
        <f t="shared" si="1"/>
        <v>19</v>
      </c>
      <c r="J41" s="104">
        <v>265</v>
      </c>
      <c r="K41" s="49">
        <f t="shared" si="2"/>
        <v>31</v>
      </c>
    </row>
    <row r="42" spans="2:11" ht="12" customHeight="1">
      <c r="B42" s="44" t="s">
        <v>88</v>
      </c>
      <c r="C42" s="50" t="s">
        <v>89</v>
      </c>
      <c r="D42" s="153">
        <v>4.0214609175034459</v>
      </c>
      <c r="E42" s="47">
        <f t="shared" si="3"/>
        <v>37</v>
      </c>
      <c r="F42" s="104">
        <v>126</v>
      </c>
      <c r="G42" s="47">
        <f t="shared" si="0"/>
        <v>39</v>
      </c>
      <c r="H42" s="104">
        <v>234</v>
      </c>
      <c r="I42" s="47">
        <f t="shared" si="1"/>
        <v>30</v>
      </c>
      <c r="J42" s="104">
        <v>337</v>
      </c>
      <c r="K42" s="49">
        <f t="shared" si="2"/>
        <v>28</v>
      </c>
    </row>
    <row r="43" spans="2:11" ht="12" customHeight="1">
      <c r="B43" s="44" t="s">
        <v>90</v>
      </c>
      <c r="C43" s="50" t="s">
        <v>91</v>
      </c>
      <c r="D43" s="153">
        <v>4.7982254737907146</v>
      </c>
      <c r="E43" s="47">
        <f t="shared" si="3"/>
        <v>27</v>
      </c>
      <c r="F43" s="104">
        <v>168</v>
      </c>
      <c r="G43" s="47">
        <f t="shared" si="0"/>
        <v>34</v>
      </c>
      <c r="H43" s="104">
        <v>201</v>
      </c>
      <c r="I43" s="47">
        <f t="shared" si="1"/>
        <v>34</v>
      </c>
      <c r="J43" s="104">
        <v>245</v>
      </c>
      <c r="K43" s="49">
        <f t="shared" si="2"/>
        <v>33</v>
      </c>
    </row>
    <row r="44" spans="2:11" ht="12" customHeight="1">
      <c r="B44" s="44" t="s">
        <v>92</v>
      </c>
      <c r="C44" s="50" t="s">
        <v>93</v>
      </c>
      <c r="D44" s="153">
        <v>7.6038214076818083</v>
      </c>
      <c r="E44" s="47">
        <f t="shared" si="3"/>
        <v>12</v>
      </c>
      <c r="F44" s="104">
        <v>117</v>
      </c>
      <c r="G44" s="47">
        <f t="shared" si="0"/>
        <v>40</v>
      </c>
      <c r="H44" s="104">
        <v>745</v>
      </c>
      <c r="I44" s="47">
        <f t="shared" si="1"/>
        <v>11</v>
      </c>
      <c r="J44" s="104">
        <v>80</v>
      </c>
      <c r="K44" s="49">
        <f t="shared" si="2"/>
        <v>41</v>
      </c>
    </row>
    <row r="45" spans="2:11" ht="12" customHeight="1">
      <c r="B45" s="44" t="s">
        <v>94</v>
      </c>
      <c r="C45" s="50" t="s">
        <v>95</v>
      </c>
      <c r="D45" s="153">
        <v>6.1282783692547387</v>
      </c>
      <c r="E45" s="47">
        <f t="shared" si="3"/>
        <v>17</v>
      </c>
      <c r="F45" s="104">
        <v>429</v>
      </c>
      <c r="G45" s="47">
        <f t="shared" si="0"/>
        <v>15</v>
      </c>
      <c r="H45" s="104">
        <v>729</v>
      </c>
      <c r="I45" s="47">
        <f t="shared" si="1"/>
        <v>12</v>
      </c>
      <c r="J45" s="104">
        <v>408</v>
      </c>
      <c r="K45" s="49">
        <f t="shared" si="2"/>
        <v>24</v>
      </c>
    </row>
    <row r="46" spans="2:11" ht="24" customHeight="1">
      <c r="B46" s="44" t="s">
        <v>96</v>
      </c>
      <c r="C46" s="50" t="s">
        <v>97</v>
      </c>
      <c r="D46" s="153">
        <v>8.0725709589733867</v>
      </c>
      <c r="E46" s="47">
        <f t="shared" si="3"/>
        <v>9</v>
      </c>
      <c r="F46" s="104">
        <v>281</v>
      </c>
      <c r="G46" s="47">
        <f t="shared" si="0"/>
        <v>24</v>
      </c>
      <c r="H46" s="104">
        <v>325</v>
      </c>
      <c r="I46" s="47">
        <f t="shared" si="1"/>
        <v>24</v>
      </c>
      <c r="J46" s="104">
        <v>351</v>
      </c>
      <c r="K46" s="49">
        <f t="shared" si="2"/>
        <v>27</v>
      </c>
    </row>
    <row r="47" spans="2:11" ht="12" customHeight="1">
      <c r="B47" s="44" t="s">
        <v>98</v>
      </c>
      <c r="C47" s="50" t="s">
        <v>99</v>
      </c>
      <c r="D47" s="153">
        <v>7.036237326323695</v>
      </c>
      <c r="E47" s="47">
        <f t="shared" si="3"/>
        <v>14</v>
      </c>
      <c r="F47" s="104">
        <v>135</v>
      </c>
      <c r="G47" s="47">
        <f t="shared" si="0"/>
        <v>37</v>
      </c>
      <c r="H47" s="104">
        <v>439</v>
      </c>
      <c r="I47" s="47">
        <f t="shared" si="1"/>
        <v>18</v>
      </c>
      <c r="J47" s="104">
        <v>562</v>
      </c>
      <c r="K47" s="49">
        <f t="shared" si="2"/>
        <v>15</v>
      </c>
    </row>
    <row r="48" spans="2:11" ht="12" customHeight="1">
      <c r="B48" s="52" t="s">
        <v>100</v>
      </c>
      <c r="C48" s="53" t="s">
        <v>101</v>
      </c>
      <c r="D48" s="154">
        <v>8.4931301897613647</v>
      </c>
      <c r="E48" s="55">
        <f t="shared" si="3"/>
        <v>8</v>
      </c>
      <c r="F48" s="107">
        <v>391</v>
      </c>
      <c r="G48" s="55">
        <f t="shared" si="0"/>
        <v>16</v>
      </c>
      <c r="H48" s="107">
        <v>1227</v>
      </c>
      <c r="I48" s="55">
        <f t="shared" si="1"/>
        <v>4</v>
      </c>
      <c r="J48" s="107">
        <v>1147</v>
      </c>
      <c r="K48" s="57">
        <f t="shared" si="2"/>
        <v>7</v>
      </c>
    </row>
    <row r="49" spans="1:19" ht="12" customHeight="1">
      <c r="B49" s="44" t="s">
        <v>102</v>
      </c>
      <c r="C49" s="50" t="s">
        <v>103</v>
      </c>
      <c r="D49" s="153">
        <v>5.1810699588477362</v>
      </c>
      <c r="E49" s="47">
        <f t="shared" si="3"/>
        <v>23</v>
      </c>
      <c r="F49" s="104">
        <v>248</v>
      </c>
      <c r="G49" s="47">
        <f t="shared" si="0"/>
        <v>26</v>
      </c>
      <c r="H49" s="104">
        <v>328</v>
      </c>
      <c r="I49" s="47">
        <f t="shared" si="1"/>
        <v>23</v>
      </c>
      <c r="J49" s="104">
        <v>454</v>
      </c>
      <c r="K49" s="49">
        <f t="shared" si="2"/>
        <v>20</v>
      </c>
    </row>
    <row r="50" spans="1:19" ht="12" customHeight="1">
      <c r="B50" s="44" t="s">
        <v>104</v>
      </c>
      <c r="C50" s="50" t="s">
        <v>105</v>
      </c>
      <c r="D50" s="153">
        <v>13.419693174702568</v>
      </c>
      <c r="E50" s="47">
        <f t="shared" si="3"/>
        <v>2</v>
      </c>
      <c r="F50" s="104">
        <v>178</v>
      </c>
      <c r="G50" s="47">
        <f t="shared" si="0"/>
        <v>32</v>
      </c>
      <c r="H50" s="104">
        <v>670</v>
      </c>
      <c r="I50" s="47">
        <f t="shared" si="1"/>
        <v>13</v>
      </c>
      <c r="J50" s="104">
        <v>2208</v>
      </c>
      <c r="K50" s="49">
        <f t="shared" si="2"/>
        <v>3</v>
      </c>
    </row>
    <row r="51" spans="1:19" ht="24" customHeight="1">
      <c r="B51" s="44" t="s">
        <v>106</v>
      </c>
      <c r="C51" s="50" t="s">
        <v>107</v>
      </c>
      <c r="D51" s="153">
        <v>12.955562659846548</v>
      </c>
      <c r="E51" s="47">
        <f t="shared" si="3"/>
        <v>3</v>
      </c>
      <c r="F51" s="104">
        <v>211</v>
      </c>
      <c r="G51" s="47">
        <f t="shared" si="0"/>
        <v>29</v>
      </c>
      <c r="H51" s="104">
        <v>556</v>
      </c>
      <c r="I51" s="47">
        <f t="shared" si="1"/>
        <v>15</v>
      </c>
      <c r="J51" s="104">
        <v>3172</v>
      </c>
      <c r="K51" s="49">
        <f t="shared" si="2"/>
        <v>2</v>
      </c>
    </row>
    <row r="52" spans="1:19" ht="12" customHeight="1">
      <c r="B52" s="44" t="s">
        <v>108</v>
      </c>
      <c r="C52" s="50" t="s">
        <v>109</v>
      </c>
      <c r="D52" s="153">
        <v>6.9377150481005554</v>
      </c>
      <c r="E52" s="47">
        <f t="shared" si="3"/>
        <v>15</v>
      </c>
      <c r="F52" s="104">
        <v>6</v>
      </c>
      <c r="G52" s="47">
        <f t="shared" si="0"/>
        <v>46</v>
      </c>
      <c r="H52" s="104">
        <v>158</v>
      </c>
      <c r="I52" s="47">
        <f t="shared" si="1"/>
        <v>36</v>
      </c>
      <c r="J52" s="104">
        <v>449</v>
      </c>
      <c r="K52" s="49">
        <f t="shared" si="2"/>
        <v>21</v>
      </c>
    </row>
    <row r="53" spans="1:19" ht="24" customHeight="1" thickBot="1">
      <c r="B53" s="58" t="s">
        <v>110</v>
      </c>
      <c r="C53" s="59" t="s">
        <v>144</v>
      </c>
      <c r="D53" s="155">
        <v>6.8654947273259213</v>
      </c>
      <c r="E53" s="61"/>
      <c r="F53" s="110">
        <v>17513</v>
      </c>
      <c r="G53" s="61"/>
      <c r="H53" s="110">
        <v>23212</v>
      </c>
      <c r="I53" s="61"/>
      <c r="J53" s="110">
        <v>32589</v>
      </c>
      <c r="K53" s="63"/>
    </row>
    <row r="54" spans="1:19" s="5" customFormat="1" ht="12.75" customHeight="1" thickTop="1">
      <c r="A54" s="64"/>
      <c r="B54" s="65"/>
      <c r="C54" s="65"/>
      <c r="D54" s="156" t="s">
        <v>178</v>
      </c>
      <c r="E54" s="70"/>
      <c r="F54" s="69"/>
      <c r="G54" s="70"/>
      <c r="H54" s="69"/>
      <c r="I54" s="70"/>
      <c r="J54" s="69"/>
      <c r="K54" s="70"/>
      <c r="L54" s="67"/>
      <c r="M54" s="67"/>
      <c r="N54" s="67"/>
      <c r="O54" s="67"/>
      <c r="P54" s="67"/>
      <c r="Q54" s="67"/>
      <c r="R54" s="67"/>
      <c r="S54" s="67"/>
    </row>
    <row r="55" spans="1:19" s="5" customFormat="1" ht="12.75" customHeight="1">
      <c r="A55" s="64"/>
      <c r="B55" s="65"/>
      <c r="C55" s="65"/>
      <c r="D55" s="157"/>
      <c r="E55" s="70"/>
      <c r="F55" s="69"/>
      <c r="G55" s="70"/>
      <c r="H55" s="69"/>
      <c r="I55" s="70"/>
      <c r="J55" s="69"/>
      <c r="K55" s="70"/>
      <c r="L55" s="67"/>
      <c r="M55" s="67"/>
      <c r="N55" s="67"/>
      <c r="O55" s="67"/>
      <c r="P55" s="67"/>
      <c r="Q55" s="67"/>
      <c r="R55" s="67"/>
      <c r="S55" s="67"/>
    </row>
    <row r="56" spans="1:19" s="5" customFormat="1" ht="12.75" customHeight="1">
      <c r="A56" s="64"/>
      <c r="B56" s="65"/>
      <c r="C56" s="65"/>
      <c r="D56" s="157"/>
      <c r="E56" s="70"/>
      <c r="F56" s="69"/>
      <c r="G56" s="70"/>
      <c r="H56" s="69"/>
      <c r="I56" s="70"/>
      <c r="J56" s="69"/>
      <c r="K56" s="70"/>
      <c r="L56" s="67"/>
      <c r="M56" s="67"/>
      <c r="N56" s="67"/>
      <c r="O56" s="67"/>
      <c r="P56" s="67"/>
      <c r="Q56" s="67"/>
      <c r="R56" s="67"/>
      <c r="S56" s="67"/>
    </row>
    <row r="57" spans="1:19" ht="12.75" customHeight="1" thickBot="1">
      <c r="B57" s="72"/>
      <c r="C57" s="72"/>
      <c r="D57" s="74"/>
      <c r="E57" s="74"/>
      <c r="F57" s="75"/>
      <c r="G57" s="74"/>
      <c r="H57" s="74"/>
      <c r="I57" s="74"/>
      <c r="J57" s="76"/>
      <c r="K57" s="74"/>
    </row>
    <row r="58" spans="1:19" ht="39.950000000000003" customHeight="1">
      <c r="B58" s="77" t="s">
        <v>114</v>
      </c>
      <c r="C58" s="78"/>
      <c r="D58" s="136" t="s">
        <v>179</v>
      </c>
      <c r="E58" s="137"/>
      <c r="F58" s="136" t="s">
        <v>180</v>
      </c>
      <c r="G58" s="137"/>
      <c r="H58" s="136" t="s">
        <v>180</v>
      </c>
      <c r="I58" s="137"/>
      <c r="J58" s="136" t="s">
        <v>180</v>
      </c>
      <c r="K58" s="139"/>
    </row>
    <row r="59" spans="1:19" ht="24.95" customHeight="1">
      <c r="B59" s="82"/>
      <c r="C59" s="83"/>
      <c r="D59" s="140" t="s">
        <v>165</v>
      </c>
      <c r="E59" s="141"/>
      <c r="F59" s="140" t="s">
        <v>165</v>
      </c>
      <c r="G59" s="141"/>
      <c r="H59" s="140" t="s">
        <v>165</v>
      </c>
      <c r="I59" s="141"/>
      <c r="J59" s="140" t="s">
        <v>165</v>
      </c>
      <c r="K59" s="143"/>
    </row>
    <row r="60" spans="1:19" ht="15" customHeight="1">
      <c r="B60" s="87" t="s">
        <v>117</v>
      </c>
      <c r="C60" s="88"/>
      <c r="D60" s="144" t="s">
        <v>181</v>
      </c>
      <c r="E60" s="145"/>
      <c r="F60" s="144" t="s">
        <v>181</v>
      </c>
      <c r="G60" s="146"/>
      <c r="H60" s="144" t="s">
        <v>181</v>
      </c>
      <c r="I60" s="146"/>
      <c r="J60" s="144" t="s">
        <v>181</v>
      </c>
      <c r="K60" s="147"/>
    </row>
    <row r="61" spans="1:19" ht="15" customHeight="1" thickBot="1">
      <c r="B61" s="93" t="s">
        <v>119</v>
      </c>
      <c r="C61" s="94"/>
      <c r="D61" s="148" t="s">
        <v>182</v>
      </c>
      <c r="E61" s="149"/>
      <c r="F61" s="148" t="s">
        <v>182</v>
      </c>
      <c r="G61" s="149"/>
      <c r="H61" s="148" t="s">
        <v>182</v>
      </c>
      <c r="I61" s="149"/>
      <c r="J61" s="148" t="s">
        <v>182</v>
      </c>
      <c r="K61" s="151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F3:K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51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8" customWidth="1"/>
    <col min="4" max="4" width="11.625" style="3" customWidth="1"/>
    <col min="5" max="5" width="4.625" style="3" customWidth="1"/>
    <col min="6" max="6" width="11.625" style="99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2" width="9" style="3"/>
    <col min="23" max="23" width="11.75" style="3" customWidth="1"/>
    <col min="24" max="16384" width="9" style="3"/>
  </cols>
  <sheetData>
    <row r="1" spans="1:141" s="17" customFormat="1" ht="15.75" customHeight="1">
      <c r="A1" s="10"/>
      <c r="B1" s="12" t="s">
        <v>183</v>
      </c>
      <c r="C1" s="12"/>
      <c r="D1" s="11"/>
      <c r="E1" s="12"/>
      <c r="F1" s="11"/>
      <c r="G1" s="11"/>
      <c r="H1" s="11"/>
      <c r="I1" s="11"/>
      <c r="J1" s="13"/>
      <c r="K1" s="13"/>
      <c r="L1" s="14"/>
      <c r="M1" s="15" t="s">
        <v>4</v>
      </c>
      <c r="N1" s="15"/>
      <c r="O1" s="15"/>
      <c r="P1" s="16"/>
      <c r="Q1" s="16"/>
      <c r="R1" s="16"/>
      <c r="S1" s="1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8"/>
      <c r="C2" s="18"/>
      <c r="D2" s="19"/>
      <c r="E2" s="19" t="s">
        <v>184</v>
      </c>
      <c r="F2" s="20"/>
      <c r="G2" s="20" t="s">
        <v>185</v>
      </c>
      <c r="H2" s="19"/>
      <c r="I2" s="19" t="s">
        <v>186</v>
      </c>
      <c r="J2" s="21"/>
      <c r="K2" s="21" t="s">
        <v>187</v>
      </c>
    </row>
    <row r="3" spans="1:141" s="17" customFormat="1" ht="27" customHeight="1" thickTop="1">
      <c r="A3" s="10"/>
      <c r="B3" s="22" t="s">
        <v>5</v>
      </c>
      <c r="C3" s="23"/>
      <c r="D3" s="24" t="s">
        <v>188</v>
      </c>
      <c r="E3" s="25"/>
      <c r="F3" s="24" t="s">
        <v>189</v>
      </c>
      <c r="G3" s="25"/>
      <c r="H3" s="24" t="s">
        <v>190</v>
      </c>
      <c r="I3" s="25"/>
      <c r="J3" s="24" t="s">
        <v>191</v>
      </c>
      <c r="K3" s="101"/>
      <c r="L3" s="16"/>
      <c r="M3" s="16"/>
      <c r="N3" s="16"/>
      <c r="O3" s="16"/>
      <c r="P3" s="16"/>
      <c r="Q3" s="16"/>
      <c r="R3" s="16"/>
      <c r="S3" s="1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7" customFormat="1" ht="30" customHeight="1">
      <c r="A4" s="10"/>
      <c r="B4" s="29" t="s">
        <v>192</v>
      </c>
      <c r="C4" s="30"/>
      <c r="D4" s="31" t="s">
        <v>193</v>
      </c>
      <c r="E4" s="32"/>
      <c r="F4" s="31" t="s">
        <v>171</v>
      </c>
      <c r="G4" s="32"/>
      <c r="H4" s="31" t="s">
        <v>194</v>
      </c>
      <c r="I4" s="32"/>
      <c r="J4" s="31" t="s">
        <v>195</v>
      </c>
      <c r="K4" s="33"/>
      <c r="L4" s="34"/>
      <c r="M4" s="34"/>
      <c r="N4" s="34"/>
      <c r="O4" s="34"/>
      <c r="P4" s="34"/>
      <c r="Q4" s="34"/>
      <c r="R4" s="34"/>
      <c r="S4" s="34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38" t="s">
        <v>196</v>
      </c>
      <c r="E5" s="39" t="s">
        <v>14</v>
      </c>
      <c r="F5" s="38" t="s">
        <v>197</v>
      </c>
      <c r="G5" s="39" t="s">
        <v>198</v>
      </c>
      <c r="H5" s="40" t="s">
        <v>199</v>
      </c>
      <c r="I5" s="39" t="s">
        <v>14</v>
      </c>
      <c r="J5" s="40" t="s">
        <v>15</v>
      </c>
      <c r="K5" s="41" t="s">
        <v>14</v>
      </c>
      <c r="L5" s="42"/>
      <c r="M5" s="42"/>
      <c r="N5" s="42"/>
      <c r="O5" s="42"/>
      <c r="P5" s="42"/>
      <c r="Q5" s="42"/>
      <c r="R5" s="42"/>
      <c r="S5" s="4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16</v>
      </c>
      <c r="C6" s="45" t="s">
        <v>17</v>
      </c>
      <c r="D6" s="121">
        <v>5060</v>
      </c>
      <c r="E6" s="122">
        <f>IF(ISNUMBER(D6),RANK(D6,D$6:D$52),"-")</f>
        <v>1</v>
      </c>
      <c r="F6" s="158">
        <v>13.29</v>
      </c>
      <c r="G6" s="122">
        <f t="shared" ref="G6:G52" si="0">IF(ISNUMBER(F6),RANK(F6,F$6:F$52),"-")</f>
        <v>1</v>
      </c>
      <c r="H6" s="125">
        <v>1144000</v>
      </c>
      <c r="I6" s="122">
        <f t="shared" ref="I6:I52" si="1">IF(ISNUMBER(H6),RANK(H6,H$6:H$52),"-")</f>
        <v>1</v>
      </c>
      <c r="J6" s="159">
        <v>19.399999999999999</v>
      </c>
      <c r="K6" s="126">
        <f t="shared" ref="K6:K52" si="2">IF(ISNUMBER(J6),RANK(J6,J$6:J$52),"-")</f>
        <v>45</v>
      </c>
    </row>
    <row r="7" spans="1:141" ht="12" customHeight="1">
      <c r="B7" s="44" t="s">
        <v>18</v>
      </c>
      <c r="C7" s="50" t="s">
        <v>19</v>
      </c>
      <c r="D7" s="127">
        <v>1307</v>
      </c>
      <c r="E7" s="122">
        <f t="shared" ref="E7:E52" si="3">IF(ISNUMBER(D7),RANK(D7,D$6:D$52),"-")</f>
        <v>6</v>
      </c>
      <c r="F7" s="158">
        <v>3.75</v>
      </c>
      <c r="G7" s="122">
        <f t="shared" si="0"/>
        <v>5</v>
      </c>
      <c r="H7" s="125">
        <v>150500</v>
      </c>
      <c r="I7" s="122">
        <f t="shared" si="1"/>
        <v>4</v>
      </c>
      <c r="J7" s="159">
        <v>52.9</v>
      </c>
      <c r="K7" s="126">
        <f t="shared" si="2"/>
        <v>35</v>
      </c>
    </row>
    <row r="8" spans="1:141" ht="12" customHeight="1">
      <c r="B8" s="44" t="s">
        <v>20</v>
      </c>
      <c r="C8" s="50" t="s">
        <v>21</v>
      </c>
      <c r="D8" s="127">
        <v>937</v>
      </c>
      <c r="E8" s="122">
        <f t="shared" si="3"/>
        <v>14</v>
      </c>
      <c r="F8" s="158">
        <v>2.0699999999999998</v>
      </c>
      <c r="G8" s="122">
        <f t="shared" si="0"/>
        <v>21</v>
      </c>
      <c r="H8" s="125">
        <v>149800</v>
      </c>
      <c r="I8" s="122">
        <f t="shared" si="1"/>
        <v>5</v>
      </c>
      <c r="J8" s="159">
        <v>62.8</v>
      </c>
      <c r="K8" s="126">
        <f t="shared" si="2"/>
        <v>28</v>
      </c>
    </row>
    <row r="9" spans="1:141" ht="12" customHeight="1">
      <c r="B9" s="44" t="s">
        <v>22</v>
      </c>
      <c r="C9" s="50" t="s">
        <v>23</v>
      </c>
      <c r="D9" s="127">
        <v>739</v>
      </c>
      <c r="E9" s="122">
        <f t="shared" si="3"/>
        <v>18</v>
      </c>
      <c r="F9" s="158">
        <v>1.97</v>
      </c>
      <c r="G9" s="122">
        <f t="shared" si="0"/>
        <v>24</v>
      </c>
      <c r="H9" s="125">
        <v>126300</v>
      </c>
      <c r="I9" s="122">
        <f t="shared" si="1"/>
        <v>8</v>
      </c>
      <c r="J9" s="159">
        <v>82.7</v>
      </c>
      <c r="K9" s="126">
        <f t="shared" si="2"/>
        <v>9</v>
      </c>
    </row>
    <row r="10" spans="1:141" ht="12" customHeight="1">
      <c r="B10" s="44" t="s">
        <v>24</v>
      </c>
      <c r="C10" s="50" t="s">
        <v>25</v>
      </c>
      <c r="D10" s="127">
        <v>735</v>
      </c>
      <c r="E10" s="122">
        <f t="shared" si="3"/>
        <v>19</v>
      </c>
      <c r="F10" s="158">
        <v>1.94</v>
      </c>
      <c r="G10" s="122">
        <f t="shared" si="0"/>
        <v>25</v>
      </c>
      <c r="H10" s="125">
        <v>147100</v>
      </c>
      <c r="I10" s="122">
        <f t="shared" si="1"/>
        <v>6</v>
      </c>
      <c r="J10" s="159">
        <v>87.6</v>
      </c>
      <c r="K10" s="126">
        <f t="shared" si="2"/>
        <v>6</v>
      </c>
    </row>
    <row r="11" spans="1:141" ht="24" customHeight="1">
      <c r="B11" s="44" t="s">
        <v>26</v>
      </c>
      <c r="C11" s="50" t="s">
        <v>27</v>
      </c>
      <c r="D11" s="127">
        <v>1080</v>
      </c>
      <c r="E11" s="122">
        <f t="shared" si="3"/>
        <v>8</v>
      </c>
      <c r="F11" s="158">
        <v>3.34</v>
      </c>
      <c r="G11" s="122">
        <f t="shared" si="0"/>
        <v>9</v>
      </c>
      <c r="H11" s="125">
        <v>117300</v>
      </c>
      <c r="I11" s="122">
        <f t="shared" si="1"/>
        <v>11</v>
      </c>
      <c r="J11" s="159">
        <v>78.900000000000006</v>
      </c>
      <c r="K11" s="126">
        <f t="shared" si="2"/>
        <v>14</v>
      </c>
    </row>
    <row r="12" spans="1:141" ht="12" customHeight="1">
      <c r="B12" s="44" t="s">
        <v>28</v>
      </c>
      <c r="C12" s="50" t="s">
        <v>29</v>
      </c>
      <c r="D12" s="127">
        <v>828</v>
      </c>
      <c r="E12" s="122">
        <f t="shared" si="3"/>
        <v>16</v>
      </c>
      <c r="F12" s="158">
        <v>1.58</v>
      </c>
      <c r="G12" s="122">
        <f t="shared" si="0"/>
        <v>33</v>
      </c>
      <c r="H12" s="125">
        <v>139600</v>
      </c>
      <c r="I12" s="122">
        <f t="shared" si="1"/>
        <v>7</v>
      </c>
      <c r="J12" s="159">
        <v>70.599999999999994</v>
      </c>
      <c r="K12" s="126">
        <f t="shared" si="2"/>
        <v>23</v>
      </c>
    </row>
    <row r="13" spans="1:141" ht="12" customHeight="1">
      <c r="B13" s="44" t="s">
        <v>30</v>
      </c>
      <c r="C13" s="50" t="s">
        <v>31</v>
      </c>
      <c r="D13" s="127">
        <v>1685</v>
      </c>
      <c r="E13" s="122">
        <f t="shared" si="3"/>
        <v>2</v>
      </c>
      <c r="F13" s="158">
        <v>2.94</v>
      </c>
      <c r="G13" s="122">
        <f t="shared" si="0"/>
        <v>11</v>
      </c>
      <c r="H13" s="125">
        <v>164600</v>
      </c>
      <c r="I13" s="122">
        <f t="shared" si="1"/>
        <v>3</v>
      </c>
      <c r="J13" s="159">
        <v>58.6</v>
      </c>
      <c r="K13" s="126">
        <f t="shared" si="2"/>
        <v>31</v>
      </c>
    </row>
    <row r="14" spans="1:141" ht="12" customHeight="1">
      <c r="B14" s="44" t="s">
        <v>32</v>
      </c>
      <c r="C14" s="50" t="s">
        <v>33</v>
      </c>
      <c r="D14" s="127">
        <v>1033</v>
      </c>
      <c r="E14" s="122">
        <f t="shared" si="3"/>
        <v>11</v>
      </c>
      <c r="F14" s="158">
        <v>2.59</v>
      </c>
      <c r="G14" s="122">
        <f t="shared" si="0"/>
        <v>15</v>
      </c>
      <c r="H14" s="125">
        <v>122600</v>
      </c>
      <c r="I14" s="122">
        <f t="shared" si="1"/>
        <v>10</v>
      </c>
      <c r="J14" s="159">
        <v>78.400000000000006</v>
      </c>
      <c r="K14" s="126">
        <f t="shared" si="2"/>
        <v>15</v>
      </c>
    </row>
    <row r="15" spans="1:141" ht="12" customHeight="1">
      <c r="B15" s="44" t="s">
        <v>34</v>
      </c>
      <c r="C15" s="50" t="s">
        <v>35</v>
      </c>
      <c r="D15" s="127">
        <v>913</v>
      </c>
      <c r="E15" s="122">
        <f t="shared" si="3"/>
        <v>15</v>
      </c>
      <c r="F15" s="158">
        <v>3.58</v>
      </c>
      <c r="G15" s="122">
        <f t="shared" si="0"/>
        <v>6</v>
      </c>
      <c r="H15" s="125">
        <v>67600</v>
      </c>
      <c r="I15" s="122">
        <f t="shared" si="1"/>
        <v>19</v>
      </c>
      <c r="J15" s="159">
        <v>38.200000000000003</v>
      </c>
      <c r="K15" s="126">
        <f t="shared" si="2"/>
        <v>39</v>
      </c>
    </row>
    <row r="16" spans="1:141" ht="24" customHeight="1">
      <c r="B16" s="44" t="s">
        <v>36</v>
      </c>
      <c r="C16" s="50" t="s">
        <v>37</v>
      </c>
      <c r="D16" s="127">
        <v>687</v>
      </c>
      <c r="E16" s="122">
        <f t="shared" si="3"/>
        <v>20</v>
      </c>
      <c r="F16" s="158">
        <v>1.87</v>
      </c>
      <c r="G16" s="122">
        <f t="shared" si="0"/>
        <v>28</v>
      </c>
      <c r="H16" s="125">
        <v>74500</v>
      </c>
      <c r="I16" s="122">
        <f t="shared" si="1"/>
        <v>16</v>
      </c>
      <c r="J16" s="159">
        <v>55.4</v>
      </c>
      <c r="K16" s="126">
        <f t="shared" si="2"/>
        <v>33</v>
      </c>
    </row>
    <row r="17" spans="2:11" ht="12" customHeight="1">
      <c r="B17" s="44" t="s">
        <v>38</v>
      </c>
      <c r="C17" s="50" t="s">
        <v>39</v>
      </c>
      <c r="D17" s="127">
        <v>1486</v>
      </c>
      <c r="E17" s="122">
        <f t="shared" si="3"/>
        <v>3</v>
      </c>
      <c r="F17" s="158">
        <v>3.37</v>
      </c>
      <c r="G17" s="122">
        <f t="shared" si="0"/>
        <v>8</v>
      </c>
      <c r="H17" s="125">
        <v>124600</v>
      </c>
      <c r="I17" s="122">
        <f t="shared" si="1"/>
        <v>9</v>
      </c>
      <c r="J17" s="159">
        <v>59</v>
      </c>
      <c r="K17" s="126">
        <f t="shared" si="2"/>
        <v>30</v>
      </c>
    </row>
    <row r="18" spans="2:11" ht="12" customHeight="1">
      <c r="B18" s="44" t="s">
        <v>40</v>
      </c>
      <c r="C18" s="50" t="s">
        <v>41</v>
      </c>
      <c r="D18" s="127">
        <v>100</v>
      </c>
      <c r="E18" s="122">
        <f t="shared" si="3"/>
        <v>47</v>
      </c>
      <c r="F18" s="158">
        <v>1.78</v>
      </c>
      <c r="G18" s="122">
        <f t="shared" si="0"/>
        <v>29</v>
      </c>
      <c r="H18" s="125">
        <v>6720</v>
      </c>
      <c r="I18" s="122">
        <f t="shared" si="1"/>
        <v>47</v>
      </c>
      <c r="J18" s="159">
        <v>3.7</v>
      </c>
      <c r="K18" s="126">
        <f t="shared" si="2"/>
        <v>46</v>
      </c>
    </row>
    <row r="19" spans="2:11" ht="12" customHeight="1">
      <c r="B19" s="44" t="s">
        <v>42</v>
      </c>
      <c r="C19" s="50" t="s">
        <v>43</v>
      </c>
      <c r="D19" s="127">
        <v>268</v>
      </c>
      <c r="E19" s="122">
        <f t="shared" si="3"/>
        <v>37</v>
      </c>
      <c r="F19" s="158">
        <v>2.11</v>
      </c>
      <c r="G19" s="122">
        <f t="shared" si="0"/>
        <v>20</v>
      </c>
      <c r="H19" s="125">
        <v>18800</v>
      </c>
      <c r="I19" s="122">
        <f t="shared" si="1"/>
        <v>45</v>
      </c>
      <c r="J19" s="159">
        <v>19.5</v>
      </c>
      <c r="K19" s="126">
        <f t="shared" si="2"/>
        <v>44</v>
      </c>
    </row>
    <row r="20" spans="2:11" ht="12" customHeight="1">
      <c r="B20" s="44" t="s">
        <v>44</v>
      </c>
      <c r="C20" s="50" t="s">
        <v>45</v>
      </c>
      <c r="D20" s="127">
        <v>951</v>
      </c>
      <c r="E20" s="122">
        <f t="shared" si="3"/>
        <v>13</v>
      </c>
      <c r="F20" s="158">
        <v>1.75</v>
      </c>
      <c r="G20" s="122">
        <f t="shared" si="0"/>
        <v>30</v>
      </c>
      <c r="H20" s="125">
        <v>169600</v>
      </c>
      <c r="I20" s="122">
        <f t="shared" si="1"/>
        <v>2</v>
      </c>
      <c r="J20" s="159">
        <v>88.8</v>
      </c>
      <c r="K20" s="126">
        <f t="shared" si="2"/>
        <v>5</v>
      </c>
    </row>
    <row r="21" spans="2:11" ht="24" customHeight="1">
      <c r="B21" s="44" t="s">
        <v>46</v>
      </c>
      <c r="C21" s="50" t="s">
        <v>47</v>
      </c>
      <c r="D21" s="127">
        <v>245</v>
      </c>
      <c r="E21" s="122">
        <f t="shared" si="3"/>
        <v>42</v>
      </c>
      <c r="F21" s="158">
        <v>1.46</v>
      </c>
      <c r="G21" s="122">
        <f t="shared" si="0"/>
        <v>36</v>
      </c>
      <c r="H21" s="125">
        <v>58300</v>
      </c>
      <c r="I21" s="122">
        <f t="shared" si="1"/>
        <v>24</v>
      </c>
      <c r="J21" s="159">
        <v>95.4</v>
      </c>
      <c r="K21" s="126">
        <f t="shared" si="2"/>
        <v>1</v>
      </c>
    </row>
    <row r="22" spans="2:11" ht="12" customHeight="1">
      <c r="B22" s="44" t="s">
        <v>48</v>
      </c>
      <c r="C22" s="50" t="s">
        <v>49</v>
      </c>
      <c r="D22" s="127">
        <v>220</v>
      </c>
      <c r="E22" s="122">
        <f t="shared" si="3"/>
        <v>43</v>
      </c>
      <c r="F22" s="158">
        <v>1.69</v>
      </c>
      <c r="G22" s="122">
        <f t="shared" si="0"/>
        <v>32</v>
      </c>
      <c r="H22" s="125">
        <v>41000</v>
      </c>
      <c r="I22" s="122">
        <f t="shared" si="1"/>
        <v>33</v>
      </c>
      <c r="J22" s="159">
        <v>83.2</v>
      </c>
      <c r="K22" s="126">
        <f t="shared" si="2"/>
        <v>8</v>
      </c>
    </row>
    <row r="23" spans="2:11" ht="12" customHeight="1">
      <c r="B23" s="44" t="s">
        <v>50</v>
      </c>
      <c r="C23" s="50" t="s">
        <v>51</v>
      </c>
      <c r="D23" s="127">
        <v>173</v>
      </c>
      <c r="E23" s="122">
        <f t="shared" si="3"/>
        <v>44</v>
      </c>
      <c r="F23" s="158">
        <v>1.1299999999999999</v>
      </c>
      <c r="G23" s="122">
        <f t="shared" si="0"/>
        <v>46</v>
      </c>
      <c r="H23" s="125">
        <v>40100</v>
      </c>
      <c r="I23" s="122">
        <f t="shared" si="1"/>
        <v>34</v>
      </c>
      <c r="J23" s="159">
        <v>90.8</v>
      </c>
      <c r="K23" s="126">
        <f t="shared" si="2"/>
        <v>4</v>
      </c>
    </row>
    <row r="24" spans="2:11" ht="12" customHeight="1">
      <c r="B24" s="44" t="s">
        <v>52</v>
      </c>
      <c r="C24" s="50" t="s">
        <v>53</v>
      </c>
      <c r="D24" s="127">
        <v>426</v>
      </c>
      <c r="E24" s="122">
        <f t="shared" si="3"/>
        <v>30</v>
      </c>
      <c r="F24" s="158">
        <v>2.5</v>
      </c>
      <c r="G24" s="122">
        <f t="shared" si="0"/>
        <v>18</v>
      </c>
      <c r="H24" s="125">
        <v>23500</v>
      </c>
      <c r="I24" s="122">
        <f t="shared" si="1"/>
        <v>43</v>
      </c>
      <c r="J24" s="159">
        <v>33.200000000000003</v>
      </c>
      <c r="K24" s="126">
        <f t="shared" si="2"/>
        <v>41</v>
      </c>
    </row>
    <row r="25" spans="2:11" ht="12" customHeight="1">
      <c r="B25" s="44" t="s">
        <v>54</v>
      </c>
      <c r="C25" s="50" t="s">
        <v>55</v>
      </c>
      <c r="D25" s="127">
        <v>1065</v>
      </c>
      <c r="E25" s="122">
        <f t="shared" si="3"/>
        <v>10</v>
      </c>
      <c r="F25" s="158">
        <v>2.06</v>
      </c>
      <c r="G25" s="122">
        <f t="shared" si="0"/>
        <v>23</v>
      </c>
      <c r="H25" s="125">
        <v>106100</v>
      </c>
      <c r="I25" s="122">
        <f t="shared" si="1"/>
        <v>14</v>
      </c>
      <c r="J25" s="159">
        <v>49.4</v>
      </c>
      <c r="K25" s="126">
        <f t="shared" si="2"/>
        <v>36</v>
      </c>
    </row>
    <row r="26" spans="2:11" ht="24" customHeight="1">
      <c r="B26" s="44" t="s">
        <v>56</v>
      </c>
      <c r="C26" s="50" t="s">
        <v>57</v>
      </c>
      <c r="D26" s="127">
        <v>445</v>
      </c>
      <c r="E26" s="122">
        <f t="shared" si="3"/>
        <v>28</v>
      </c>
      <c r="F26" s="158">
        <v>1.56</v>
      </c>
      <c r="G26" s="122">
        <f t="shared" si="0"/>
        <v>34</v>
      </c>
      <c r="H26" s="125">
        <v>55700</v>
      </c>
      <c r="I26" s="122">
        <f t="shared" si="1"/>
        <v>25</v>
      </c>
      <c r="J26" s="159">
        <v>76.5</v>
      </c>
      <c r="K26" s="126">
        <f t="shared" si="2"/>
        <v>18</v>
      </c>
    </row>
    <row r="27" spans="2:11" ht="12" customHeight="1">
      <c r="B27" s="44" t="s">
        <v>58</v>
      </c>
      <c r="C27" s="50" t="s">
        <v>59</v>
      </c>
      <c r="D27" s="127">
        <v>773</v>
      </c>
      <c r="E27" s="122">
        <f t="shared" si="3"/>
        <v>17</v>
      </c>
      <c r="F27" s="158">
        <v>2.4300000000000002</v>
      </c>
      <c r="G27" s="122">
        <f t="shared" si="0"/>
        <v>19</v>
      </c>
      <c r="H27" s="125">
        <v>64100</v>
      </c>
      <c r="I27" s="122">
        <f t="shared" si="1"/>
        <v>22</v>
      </c>
      <c r="J27" s="159">
        <v>34.200000000000003</v>
      </c>
      <c r="K27" s="126">
        <f t="shared" si="2"/>
        <v>40</v>
      </c>
    </row>
    <row r="28" spans="2:11" ht="12" customHeight="1">
      <c r="B28" s="44" t="s">
        <v>60</v>
      </c>
      <c r="C28" s="50" t="s">
        <v>61</v>
      </c>
      <c r="D28" s="127">
        <v>1085</v>
      </c>
      <c r="E28" s="122">
        <f t="shared" si="3"/>
        <v>7</v>
      </c>
      <c r="F28" s="158">
        <v>3.09</v>
      </c>
      <c r="G28" s="122">
        <f t="shared" si="0"/>
        <v>10</v>
      </c>
      <c r="H28" s="125">
        <v>74200</v>
      </c>
      <c r="I28" s="122">
        <f t="shared" si="1"/>
        <v>17</v>
      </c>
      <c r="J28" s="159">
        <v>56.7</v>
      </c>
      <c r="K28" s="126">
        <f t="shared" si="2"/>
        <v>32</v>
      </c>
    </row>
    <row r="29" spans="2:11" ht="12" customHeight="1">
      <c r="B29" s="44" t="s">
        <v>62</v>
      </c>
      <c r="C29" s="50" t="s">
        <v>63</v>
      </c>
      <c r="D29" s="127">
        <v>444</v>
      </c>
      <c r="E29" s="122">
        <f t="shared" si="3"/>
        <v>29</v>
      </c>
      <c r="F29" s="158">
        <v>1.73</v>
      </c>
      <c r="G29" s="122">
        <f t="shared" si="0"/>
        <v>31</v>
      </c>
      <c r="H29" s="125">
        <v>58400</v>
      </c>
      <c r="I29" s="122">
        <f t="shared" si="1"/>
        <v>23</v>
      </c>
      <c r="J29" s="159">
        <v>76</v>
      </c>
      <c r="K29" s="126">
        <f t="shared" si="2"/>
        <v>19</v>
      </c>
    </row>
    <row r="30" spans="2:11" ht="12" customHeight="1">
      <c r="B30" s="44" t="s">
        <v>64</v>
      </c>
      <c r="C30" s="50" t="s">
        <v>65</v>
      </c>
      <c r="D30" s="127">
        <v>270</v>
      </c>
      <c r="E30" s="122">
        <f t="shared" si="3"/>
        <v>36</v>
      </c>
      <c r="F30" s="158">
        <v>1.4</v>
      </c>
      <c r="G30" s="122">
        <f t="shared" si="0"/>
        <v>39</v>
      </c>
      <c r="H30" s="125">
        <v>51500</v>
      </c>
      <c r="I30" s="122">
        <f t="shared" si="1"/>
        <v>28</v>
      </c>
      <c r="J30" s="159">
        <v>92.4</v>
      </c>
      <c r="K30" s="126">
        <f t="shared" si="2"/>
        <v>2</v>
      </c>
    </row>
    <row r="31" spans="2:11" ht="24" customHeight="1">
      <c r="B31" s="44" t="s">
        <v>66</v>
      </c>
      <c r="C31" s="50" t="s">
        <v>67</v>
      </c>
      <c r="D31" s="127">
        <v>249</v>
      </c>
      <c r="E31" s="122">
        <f t="shared" si="3"/>
        <v>41</v>
      </c>
      <c r="F31" s="158">
        <v>1.42</v>
      </c>
      <c r="G31" s="122">
        <f t="shared" si="0"/>
        <v>38</v>
      </c>
      <c r="H31" s="125">
        <v>29900</v>
      </c>
      <c r="I31" s="122">
        <f t="shared" si="1"/>
        <v>39</v>
      </c>
      <c r="J31" s="159">
        <v>77.900000000000006</v>
      </c>
      <c r="K31" s="126">
        <f t="shared" si="2"/>
        <v>17</v>
      </c>
    </row>
    <row r="32" spans="2:11" ht="12" customHeight="1">
      <c r="B32" s="44" t="s">
        <v>68</v>
      </c>
      <c r="C32" s="50" t="s">
        <v>69</v>
      </c>
      <c r="D32" s="127">
        <v>129</v>
      </c>
      <c r="E32" s="122">
        <f t="shared" si="3"/>
        <v>46</v>
      </c>
      <c r="F32" s="158">
        <v>1.43</v>
      </c>
      <c r="G32" s="122">
        <f t="shared" si="0"/>
        <v>37</v>
      </c>
      <c r="H32" s="125">
        <v>12700</v>
      </c>
      <c r="I32" s="122">
        <f t="shared" si="1"/>
        <v>46</v>
      </c>
      <c r="J32" s="159">
        <v>69.900000000000006</v>
      </c>
      <c r="K32" s="126">
        <f t="shared" si="2"/>
        <v>25</v>
      </c>
    </row>
    <row r="33" spans="2:11" ht="12" customHeight="1">
      <c r="B33" s="44" t="s">
        <v>70</v>
      </c>
      <c r="C33" s="50" t="s">
        <v>71</v>
      </c>
      <c r="D33" s="127">
        <v>502</v>
      </c>
      <c r="E33" s="122">
        <f t="shared" si="3"/>
        <v>25</v>
      </c>
      <c r="F33" s="158">
        <v>1.07</v>
      </c>
      <c r="G33" s="122">
        <f t="shared" si="0"/>
        <v>47</v>
      </c>
      <c r="H33" s="125">
        <v>73400</v>
      </c>
      <c r="I33" s="122">
        <f t="shared" si="1"/>
        <v>18</v>
      </c>
      <c r="J33" s="159">
        <v>91.6</v>
      </c>
      <c r="K33" s="126">
        <f t="shared" si="2"/>
        <v>3</v>
      </c>
    </row>
    <row r="34" spans="2:11" ht="12" customHeight="1">
      <c r="B34" s="44" t="s">
        <v>72</v>
      </c>
      <c r="C34" s="50" t="s">
        <v>73</v>
      </c>
      <c r="D34" s="127">
        <v>147</v>
      </c>
      <c r="E34" s="122">
        <f t="shared" si="3"/>
        <v>45</v>
      </c>
      <c r="F34" s="158">
        <v>1.1399999999999999</v>
      </c>
      <c r="G34" s="122">
        <f t="shared" si="0"/>
        <v>45</v>
      </c>
      <c r="H34" s="125">
        <v>20200</v>
      </c>
      <c r="I34" s="122">
        <f t="shared" si="1"/>
        <v>44</v>
      </c>
      <c r="J34" s="159">
        <v>70.3</v>
      </c>
      <c r="K34" s="126">
        <f t="shared" si="2"/>
        <v>24</v>
      </c>
    </row>
    <row r="35" spans="2:11" ht="12" customHeight="1">
      <c r="B35" s="44" t="s">
        <v>74</v>
      </c>
      <c r="C35" s="50" t="s">
        <v>75</v>
      </c>
      <c r="D35" s="127">
        <v>546</v>
      </c>
      <c r="E35" s="122">
        <f t="shared" si="3"/>
        <v>23</v>
      </c>
      <c r="F35" s="158">
        <v>2.68</v>
      </c>
      <c r="G35" s="122">
        <f t="shared" si="0"/>
        <v>13</v>
      </c>
      <c r="H35" s="125">
        <v>32200</v>
      </c>
      <c r="I35" s="122">
        <f t="shared" si="1"/>
        <v>38</v>
      </c>
      <c r="J35" s="159">
        <v>29.4</v>
      </c>
      <c r="K35" s="126">
        <f t="shared" si="2"/>
        <v>43</v>
      </c>
    </row>
    <row r="36" spans="2:11" ht="24" customHeight="1">
      <c r="B36" s="44" t="s">
        <v>76</v>
      </c>
      <c r="C36" s="50" t="s">
        <v>77</v>
      </c>
      <c r="D36" s="127">
        <v>265</v>
      </c>
      <c r="E36" s="122">
        <f t="shared" si="3"/>
        <v>38</v>
      </c>
      <c r="F36" s="158">
        <v>1.48</v>
      </c>
      <c r="G36" s="122">
        <f t="shared" si="0"/>
        <v>35</v>
      </c>
      <c r="H36" s="125">
        <v>34300</v>
      </c>
      <c r="I36" s="122">
        <f t="shared" si="1"/>
        <v>37</v>
      </c>
      <c r="J36" s="159">
        <v>68.2</v>
      </c>
      <c r="K36" s="126">
        <f t="shared" si="2"/>
        <v>26</v>
      </c>
    </row>
    <row r="37" spans="2:11" ht="12" customHeight="1">
      <c r="B37" s="44" t="s">
        <v>78</v>
      </c>
      <c r="C37" s="50" t="s">
        <v>79</v>
      </c>
      <c r="D37" s="127">
        <v>256</v>
      </c>
      <c r="E37" s="122">
        <f t="shared" si="3"/>
        <v>39</v>
      </c>
      <c r="F37" s="158">
        <v>1.34</v>
      </c>
      <c r="G37" s="122">
        <f t="shared" si="0"/>
        <v>42</v>
      </c>
      <c r="H37" s="125">
        <v>36600</v>
      </c>
      <c r="I37" s="122">
        <f t="shared" si="1"/>
        <v>36</v>
      </c>
      <c r="J37" s="159">
        <v>80.599999999999994</v>
      </c>
      <c r="K37" s="126">
        <f t="shared" si="2"/>
        <v>12</v>
      </c>
    </row>
    <row r="38" spans="2:11" ht="12" customHeight="1">
      <c r="B38" s="44" t="s">
        <v>80</v>
      </c>
      <c r="C38" s="50" t="s">
        <v>81</v>
      </c>
      <c r="D38" s="127">
        <v>456</v>
      </c>
      <c r="E38" s="122">
        <f t="shared" si="3"/>
        <v>27</v>
      </c>
      <c r="F38" s="158">
        <v>1.26</v>
      </c>
      <c r="G38" s="122">
        <f t="shared" si="0"/>
        <v>43</v>
      </c>
      <c r="H38" s="125">
        <v>64500</v>
      </c>
      <c r="I38" s="122">
        <f t="shared" si="1"/>
        <v>21</v>
      </c>
      <c r="J38" s="159">
        <v>78.400000000000006</v>
      </c>
      <c r="K38" s="126">
        <f t="shared" si="2"/>
        <v>15</v>
      </c>
    </row>
    <row r="39" spans="2:11" ht="12" customHeight="1">
      <c r="B39" s="44" t="s">
        <v>82</v>
      </c>
      <c r="C39" s="50" t="s">
        <v>83</v>
      </c>
      <c r="D39" s="127">
        <v>395</v>
      </c>
      <c r="E39" s="122">
        <f t="shared" si="3"/>
        <v>31</v>
      </c>
      <c r="F39" s="158">
        <v>1.4</v>
      </c>
      <c r="G39" s="122">
        <f t="shared" si="0"/>
        <v>39</v>
      </c>
      <c r="H39" s="125">
        <v>54100</v>
      </c>
      <c r="I39" s="122">
        <f t="shared" si="1"/>
        <v>27</v>
      </c>
      <c r="J39" s="159">
        <v>75</v>
      </c>
      <c r="K39" s="126">
        <f t="shared" si="2"/>
        <v>21</v>
      </c>
    </row>
    <row r="40" spans="2:11" ht="12" customHeight="1">
      <c r="B40" s="44" t="s">
        <v>84</v>
      </c>
      <c r="C40" s="50" t="s">
        <v>85</v>
      </c>
      <c r="D40" s="127">
        <v>250</v>
      </c>
      <c r="E40" s="122">
        <f t="shared" si="3"/>
        <v>40</v>
      </c>
      <c r="F40" s="158">
        <v>1.23</v>
      </c>
      <c r="G40" s="122">
        <f t="shared" si="0"/>
        <v>44</v>
      </c>
      <c r="H40" s="125">
        <v>46400</v>
      </c>
      <c r="I40" s="122">
        <f t="shared" si="1"/>
        <v>31</v>
      </c>
      <c r="J40" s="159">
        <v>82.5</v>
      </c>
      <c r="K40" s="126">
        <f t="shared" si="2"/>
        <v>10</v>
      </c>
    </row>
    <row r="41" spans="2:11" ht="24" customHeight="1">
      <c r="B41" s="44" t="s">
        <v>86</v>
      </c>
      <c r="C41" s="50" t="s">
        <v>87</v>
      </c>
      <c r="D41" s="127">
        <v>339</v>
      </c>
      <c r="E41" s="122">
        <f t="shared" si="3"/>
        <v>34</v>
      </c>
      <c r="F41" s="158">
        <v>1.89</v>
      </c>
      <c r="G41" s="122">
        <f t="shared" si="0"/>
        <v>27</v>
      </c>
      <c r="H41" s="125">
        <v>28800</v>
      </c>
      <c r="I41" s="122">
        <f t="shared" si="1"/>
        <v>41</v>
      </c>
      <c r="J41" s="159">
        <v>67.7</v>
      </c>
      <c r="K41" s="126">
        <f t="shared" si="2"/>
        <v>27</v>
      </c>
    </row>
    <row r="42" spans="2:11" ht="12" customHeight="1">
      <c r="B42" s="44" t="s">
        <v>88</v>
      </c>
      <c r="C42" s="50" t="s">
        <v>89</v>
      </c>
      <c r="D42" s="127">
        <v>276</v>
      </c>
      <c r="E42" s="122">
        <f t="shared" si="3"/>
        <v>35</v>
      </c>
      <c r="F42" s="158">
        <v>1.36</v>
      </c>
      <c r="G42" s="122">
        <f t="shared" si="0"/>
        <v>41</v>
      </c>
      <c r="H42" s="125">
        <v>29900</v>
      </c>
      <c r="I42" s="122">
        <f t="shared" si="1"/>
        <v>39</v>
      </c>
      <c r="J42" s="159">
        <v>83.3</v>
      </c>
      <c r="K42" s="126">
        <f t="shared" si="2"/>
        <v>7</v>
      </c>
    </row>
    <row r="43" spans="2:11" ht="12" customHeight="1">
      <c r="B43" s="44" t="s">
        <v>90</v>
      </c>
      <c r="C43" s="50" t="s">
        <v>91</v>
      </c>
      <c r="D43" s="127">
        <v>498</v>
      </c>
      <c r="E43" s="122">
        <f t="shared" si="3"/>
        <v>26</v>
      </c>
      <c r="F43" s="158">
        <v>1.94</v>
      </c>
      <c r="G43" s="122">
        <f t="shared" si="0"/>
        <v>25</v>
      </c>
      <c r="H43" s="125">
        <v>48000</v>
      </c>
      <c r="I43" s="122">
        <f t="shared" si="1"/>
        <v>30</v>
      </c>
      <c r="J43" s="159">
        <v>46.5</v>
      </c>
      <c r="K43" s="126">
        <f t="shared" si="2"/>
        <v>37</v>
      </c>
    </row>
    <row r="44" spans="2:11" ht="12" customHeight="1">
      <c r="B44" s="44" t="s">
        <v>92</v>
      </c>
      <c r="C44" s="50" t="s">
        <v>93</v>
      </c>
      <c r="D44" s="127">
        <v>394</v>
      </c>
      <c r="E44" s="122">
        <f t="shared" si="3"/>
        <v>32</v>
      </c>
      <c r="F44" s="158">
        <v>2.56</v>
      </c>
      <c r="G44" s="122">
        <f t="shared" si="0"/>
        <v>16</v>
      </c>
      <c r="H44" s="125">
        <v>27000</v>
      </c>
      <c r="I44" s="122">
        <f t="shared" si="1"/>
        <v>42</v>
      </c>
      <c r="J44" s="159">
        <v>75.599999999999994</v>
      </c>
      <c r="K44" s="126">
        <f t="shared" si="2"/>
        <v>20</v>
      </c>
    </row>
    <row r="45" spans="2:11" ht="12" customHeight="1">
      <c r="B45" s="44" t="s">
        <v>94</v>
      </c>
      <c r="C45" s="50" t="s">
        <v>95</v>
      </c>
      <c r="D45" s="127">
        <v>957</v>
      </c>
      <c r="E45" s="122">
        <f t="shared" si="3"/>
        <v>12</v>
      </c>
      <c r="F45" s="158">
        <v>2.76</v>
      </c>
      <c r="G45" s="122">
        <f t="shared" si="0"/>
        <v>12</v>
      </c>
      <c r="H45" s="125">
        <v>80300</v>
      </c>
      <c r="I45" s="122">
        <f t="shared" si="1"/>
        <v>15</v>
      </c>
      <c r="J45" s="159">
        <v>80.3</v>
      </c>
      <c r="K45" s="126">
        <f t="shared" si="2"/>
        <v>13</v>
      </c>
    </row>
    <row r="46" spans="2:11" ht="24" customHeight="1">
      <c r="B46" s="44" t="s">
        <v>96</v>
      </c>
      <c r="C46" s="50" t="s">
        <v>97</v>
      </c>
      <c r="D46" s="127">
        <v>618</v>
      </c>
      <c r="E46" s="122">
        <f t="shared" si="3"/>
        <v>21</v>
      </c>
      <c r="F46" s="158">
        <v>3.91</v>
      </c>
      <c r="G46" s="122">
        <f t="shared" si="0"/>
        <v>3</v>
      </c>
      <c r="H46" s="125">
        <v>51100</v>
      </c>
      <c r="I46" s="122">
        <f t="shared" si="1"/>
        <v>29</v>
      </c>
      <c r="J46" s="159">
        <v>82.4</v>
      </c>
      <c r="K46" s="126">
        <f t="shared" si="2"/>
        <v>11</v>
      </c>
    </row>
    <row r="47" spans="2:11" ht="12" customHeight="1">
      <c r="B47" s="44" t="s">
        <v>98</v>
      </c>
      <c r="C47" s="50" t="s">
        <v>99</v>
      </c>
      <c r="D47" s="127">
        <v>570</v>
      </c>
      <c r="E47" s="122">
        <f t="shared" si="3"/>
        <v>22</v>
      </c>
      <c r="F47" s="158">
        <v>2.68</v>
      </c>
      <c r="G47" s="122">
        <f t="shared" si="0"/>
        <v>13</v>
      </c>
      <c r="H47" s="125">
        <v>46300</v>
      </c>
      <c r="I47" s="122">
        <f t="shared" si="1"/>
        <v>32</v>
      </c>
      <c r="J47" s="159">
        <v>45.8</v>
      </c>
      <c r="K47" s="126">
        <f t="shared" si="2"/>
        <v>38</v>
      </c>
    </row>
    <row r="48" spans="2:11" ht="12" customHeight="1">
      <c r="B48" s="52" t="s">
        <v>100</v>
      </c>
      <c r="C48" s="53" t="s">
        <v>101</v>
      </c>
      <c r="D48" s="54">
        <v>1395</v>
      </c>
      <c r="E48" s="55">
        <f t="shared" si="3"/>
        <v>5</v>
      </c>
      <c r="F48" s="160">
        <v>3.48</v>
      </c>
      <c r="G48" s="55">
        <f t="shared" si="0"/>
        <v>7</v>
      </c>
      <c r="H48" s="107">
        <v>110700</v>
      </c>
      <c r="I48" s="55">
        <f t="shared" si="1"/>
        <v>13</v>
      </c>
      <c r="J48" s="56">
        <v>61.5</v>
      </c>
      <c r="K48" s="57">
        <f t="shared" si="2"/>
        <v>29</v>
      </c>
    </row>
    <row r="49" spans="1:19" ht="12" customHeight="1">
      <c r="B49" s="44" t="s">
        <v>102</v>
      </c>
      <c r="C49" s="50" t="s">
        <v>103</v>
      </c>
      <c r="D49" s="127">
        <v>503</v>
      </c>
      <c r="E49" s="122">
        <f t="shared" si="3"/>
        <v>24</v>
      </c>
      <c r="F49" s="158">
        <v>2.0699999999999998</v>
      </c>
      <c r="G49" s="122">
        <f t="shared" si="0"/>
        <v>21</v>
      </c>
      <c r="H49" s="125">
        <v>55100</v>
      </c>
      <c r="I49" s="122">
        <f t="shared" si="1"/>
        <v>26</v>
      </c>
      <c r="J49" s="159">
        <v>71.3</v>
      </c>
      <c r="K49" s="126">
        <f t="shared" si="2"/>
        <v>22</v>
      </c>
    </row>
    <row r="50" spans="1:19" ht="12" customHeight="1">
      <c r="B50" s="44" t="s">
        <v>104</v>
      </c>
      <c r="C50" s="50" t="s">
        <v>105</v>
      </c>
      <c r="D50" s="127">
        <v>1079</v>
      </c>
      <c r="E50" s="122">
        <f t="shared" si="3"/>
        <v>9</v>
      </c>
      <c r="F50" s="158">
        <v>4.22</v>
      </c>
      <c r="G50" s="122">
        <f t="shared" si="0"/>
        <v>2</v>
      </c>
      <c r="H50" s="125">
        <v>66000</v>
      </c>
      <c r="I50" s="122">
        <f t="shared" si="1"/>
        <v>20</v>
      </c>
      <c r="J50" s="159">
        <v>53.6</v>
      </c>
      <c r="K50" s="126">
        <f t="shared" si="2"/>
        <v>34</v>
      </c>
    </row>
    <row r="51" spans="1:19" ht="24" customHeight="1">
      <c r="B51" s="44" t="s">
        <v>106</v>
      </c>
      <c r="C51" s="50" t="s">
        <v>107</v>
      </c>
      <c r="D51" s="127">
        <v>1424</v>
      </c>
      <c r="E51" s="122">
        <f t="shared" si="3"/>
        <v>4</v>
      </c>
      <c r="F51" s="158">
        <v>3.79</v>
      </c>
      <c r="G51" s="122">
        <f t="shared" si="0"/>
        <v>4</v>
      </c>
      <c r="H51" s="125">
        <v>116000</v>
      </c>
      <c r="I51" s="122">
        <f t="shared" si="1"/>
        <v>12</v>
      </c>
      <c r="J51" s="159">
        <v>31.6</v>
      </c>
      <c r="K51" s="126">
        <f t="shared" si="2"/>
        <v>42</v>
      </c>
    </row>
    <row r="52" spans="1:19" ht="12" customHeight="1">
      <c r="B52" s="44" t="s">
        <v>108</v>
      </c>
      <c r="C52" s="50" t="s">
        <v>109</v>
      </c>
      <c r="D52" s="127">
        <v>359</v>
      </c>
      <c r="E52" s="122">
        <f t="shared" si="3"/>
        <v>33</v>
      </c>
      <c r="F52" s="158">
        <v>2.52</v>
      </c>
      <c r="G52" s="122">
        <f t="shared" si="0"/>
        <v>17</v>
      </c>
      <c r="H52" s="125">
        <v>37500</v>
      </c>
      <c r="I52" s="122">
        <f t="shared" si="1"/>
        <v>35</v>
      </c>
      <c r="J52" s="159">
        <v>2.2000000000000002</v>
      </c>
      <c r="K52" s="126">
        <f t="shared" si="2"/>
        <v>47</v>
      </c>
    </row>
    <row r="53" spans="1:19" ht="24" customHeight="1" thickBot="1">
      <c r="B53" s="58" t="s">
        <v>110</v>
      </c>
      <c r="C53" s="59" t="s">
        <v>144</v>
      </c>
      <c r="D53" s="130">
        <v>34562</v>
      </c>
      <c r="E53" s="131"/>
      <c r="F53" s="161">
        <v>2.6</v>
      </c>
      <c r="G53" s="131"/>
      <c r="H53" s="134">
        <v>4397000</v>
      </c>
      <c r="I53" s="131"/>
      <c r="J53" s="162">
        <v>54.4</v>
      </c>
      <c r="K53" s="135"/>
    </row>
    <row r="54" spans="1:19" s="5" customFormat="1" ht="12.75" customHeight="1" thickTop="1">
      <c r="A54" s="64"/>
      <c r="B54" s="65"/>
      <c r="C54" s="65"/>
      <c r="D54" s="113" t="s">
        <v>200</v>
      </c>
      <c r="E54" s="70"/>
      <c r="F54" s="157"/>
      <c r="G54" s="70"/>
      <c r="H54" s="69"/>
      <c r="I54" s="70"/>
      <c r="J54" s="71"/>
      <c r="K54" s="70"/>
      <c r="L54" s="67"/>
      <c r="M54" s="67"/>
      <c r="N54" s="67"/>
      <c r="O54" s="67"/>
      <c r="P54" s="67"/>
      <c r="Q54" s="67"/>
      <c r="R54" s="67"/>
      <c r="S54" s="67"/>
    </row>
    <row r="55" spans="1:19" s="5" customFormat="1" ht="12.75" customHeight="1">
      <c r="A55" s="64"/>
      <c r="B55" s="65"/>
      <c r="C55" s="65"/>
      <c r="D55" s="69"/>
      <c r="E55" s="70"/>
      <c r="F55" s="157"/>
      <c r="G55" s="70"/>
      <c r="H55" s="69"/>
      <c r="I55" s="70"/>
      <c r="J55" s="71"/>
      <c r="K55" s="70"/>
      <c r="L55" s="67"/>
      <c r="M55" s="67"/>
      <c r="N55" s="67"/>
      <c r="O55" s="67"/>
      <c r="P55" s="67"/>
      <c r="Q55" s="67"/>
      <c r="R55" s="67"/>
      <c r="S55" s="67"/>
    </row>
    <row r="56" spans="1:19" s="5" customFormat="1" ht="12.75" customHeight="1">
      <c r="A56" s="64"/>
      <c r="B56" s="65"/>
      <c r="C56" s="65"/>
      <c r="D56" s="69"/>
      <c r="E56" s="70"/>
      <c r="F56" s="157"/>
      <c r="G56" s="70"/>
      <c r="H56" s="69"/>
      <c r="I56" s="70"/>
      <c r="J56" s="71"/>
      <c r="K56" s="70"/>
      <c r="L56" s="67"/>
      <c r="M56" s="67"/>
      <c r="N56" s="67"/>
      <c r="O56" s="67"/>
      <c r="P56" s="67"/>
      <c r="Q56" s="67"/>
      <c r="R56" s="67"/>
      <c r="S56" s="67"/>
    </row>
    <row r="57" spans="1:19" ht="12.75" customHeight="1" thickBot="1">
      <c r="B57" s="72"/>
      <c r="C57" s="72"/>
      <c r="D57" s="74"/>
      <c r="E57" s="74"/>
      <c r="F57" s="75"/>
      <c r="G57" s="74"/>
      <c r="H57" s="74"/>
      <c r="I57" s="74"/>
      <c r="J57" s="76"/>
      <c r="K57" s="74"/>
    </row>
    <row r="58" spans="1:19" ht="39.950000000000003" customHeight="1">
      <c r="B58" s="77" t="s">
        <v>114</v>
      </c>
      <c r="C58" s="78"/>
      <c r="D58" s="136" t="s">
        <v>201</v>
      </c>
      <c r="E58" s="137"/>
      <c r="F58" s="136" t="s">
        <v>201</v>
      </c>
      <c r="G58" s="137"/>
      <c r="H58" s="136" t="s">
        <v>202</v>
      </c>
      <c r="I58" s="137"/>
      <c r="J58" s="136" t="s">
        <v>202</v>
      </c>
      <c r="K58" s="139"/>
    </row>
    <row r="59" spans="1:19" ht="24.95" customHeight="1">
      <c r="B59" s="82"/>
      <c r="C59" s="83"/>
      <c r="D59" s="140" t="s">
        <v>165</v>
      </c>
      <c r="E59" s="141"/>
      <c r="F59" s="140" t="s">
        <v>165</v>
      </c>
      <c r="G59" s="141"/>
      <c r="H59" s="140" t="s">
        <v>165</v>
      </c>
      <c r="I59" s="141"/>
      <c r="J59" s="140" t="s">
        <v>165</v>
      </c>
      <c r="K59" s="143"/>
    </row>
    <row r="60" spans="1:19" ht="15" customHeight="1">
      <c r="B60" s="87" t="s">
        <v>117</v>
      </c>
      <c r="C60" s="88"/>
      <c r="D60" s="144" t="s">
        <v>181</v>
      </c>
      <c r="E60" s="145"/>
      <c r="F60" s="144" t="s">
        <v>181</v>
      </c>
      <c r="G60" s="146"/>
      <c r="H60" s="144">
        <v>43661</v>
      </c>
      <c r="I60" s="145"/>
      <c r="J60" s="144">
        <v>43661</v>
      </c>
      <c r="K60" s="147"/>
    </row>
    <row r="61" spans="1:19" ht="15" customHeight="1" thickBot="1">
      <c r="B61" s="93" t="s">
        <v>119</v>
      </c>
      <c r="C61" s="94"/>
      <c r="D61" s="148" t="s">
        <v>182</v>
      </c>
      <c r="E61" s="149"/>
      <c r="F61" s="148" t="s">
        <v>182</v>
      </c>
      <c r="G61" s="149"/>
      <c r="H61" s="148" t="s">
        <v>182</v>
      </c>
      <c r="I61" s="149"/>
      <c r="J61" s="148" t="s">
        <v>182</v>
      </c>
      <c r="K61" s="151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9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8" customWidth="1"/>
    <col min="4" max="4" width="11.625" style="3" customWidth="1"/>
    <col min="5" max="5" width="4.625" style="3" customWidth="1"/>
    <col min="6" max="6" width="11.625" style="99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22" width="9" style="3"/>
    <col min="23" max="23" width="11.75" style="3" customWidth="1"/>
    <col min="24" max="16384" width="9" style="3"/>
  </cols>
  <sheetData>
    <row r="1" spans="1:141" s="17" customFormat="1" ht="15.75" customHeight="1">
      <c r="A1" s="10"/>
      <c r="B1" s="12" t="s">
        <v>203</v>
      </c>
      <c r="C1" s="12"/>
      <c r="D1" s="11"/>
      <c r="E1" s="12"/>
      <c r="F1" s="11"/>
      <c r="G1" s="11"/>
      <c r="H1" s="11"/>
      <c r="I1" s="11"/>
      <c r="J1" s="13"/>
      <c r="K1" s="13"/>
      <c r="L1" s="14"/>
      <c r="M1" s="15" t="s">
        <v>4</v>
      </c>
      <c r="N1" s="15"/>
      <c r="O1" s="15"/>
      <c r="P1" s="16"/>
      <c r="Q1" s="16"/>
      <c r="R1" s="16"/>
      <c r="S1" s="1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41" ht="12" customHeight="1" thickBot="1">
      <c r="B2" s="18"/>
      <c r="C2" s="18"/>
      <c r="D2" s="19"/>
      <c r="E2" s="19"/>
      <c r="F2" s="20"/>
      <c r="G2" s="20"/>
      <c r="H2" s="19"/>
      <c r="I2" s="19"/>
      <c r="J2" s="21"/>
      <c r="K2" s="21"/>
    </row>
    <row r="3" spans="1:141" s="17" customFormat="1" ht="27" customHeight="1" thickTop="1">
      <c r="A3" s="10"/>
      <c r="B3" s="22" t="s">
        <v>5</v>
      </c>
      <c r="C3" s="23"/>
      <c r="D3" s="116" t="s">
        <v>204</v>
      </c>
      <c r="E3" s="117"/>
      <c r="F3" s="117"/>
      <c r="G3" s="117"/>
      <c r="H3" s="117"/>
      <c r="I3" s="117"/>
      <c r="J3" s="117"/>
      <c r="K3" s="118"/>
      <c r="L3" s="16"/>
      <c r="M3" s="16"/>
      <c r="N3" s="16"/>
      <c r="O3" s="16"/>
      <c r="P3" s="16"/>
      <c r="Q3" s="16"/>
      <c r="R3" s="16"/>
      <c r="S3" s="1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7" customFormat="1" ht="30" customHeight="1">
      <c r="A4" s="10"/>
      <c r="B4" s="29" t="s">
        <v>8</v>
      </c>
      <c r="C4" s="30"/>
      <c r="D4" s="31" t="s">
        <v>205</v>
      </c>
      <c r="E4" s="32"/>
      <c r="F4" s="31" t="s">
        <v>206</v>
      </c>
      <c r="G4" s="32"/>
      <c r="H4" s="31" t="s">
        <v>207</v>
      </c>
      <c r="I4" s="32"/>
      <c r="J4" s="31" t="s">
        <v>208</v>
      </c>
      <c r="K4" s="33"/>
      <c r="L4" s="34"/>
      <c r="M4" s="34"/>
      <c r="N4" s="34"/>
      <c r="O4" s="34"/>
      <c r="P4" s="34"/>
      <c r="Q4" s="34"/>
      <c r="R4" s="34"/>
      <c r="S4" s="34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38" t="s">
        <v>209</v>
      </c>
      <c r="E5" s="39" t="s">
        <v>14</v>
      </c>
      <c r="F5" s="38" t="s">
        <v>209</v>
      </c>
      <c r="G5" s="39" t="s">
        <v>14</v>
      </c>
      <c r="H5" s="38" t="s">
        <v>209</v>
      </c>
      <c r="I5" s="39" t="s">
        <v>14</v>
      </c>
      <c r="J5" s="38" t="s">
        <v>209</v>
      </c>
      <c r="K5" s="41" t="s">
        <v>14</v>
      </c>
      <c r="L5" s="42"/>
      <c r="M5" s="42"/>
      <c r="N5" s="42"/>
      <c r="O5" s="42"/>
      <c r="P5" s="42"/>
      <c r="Q5" s="42"/>
      <c r="R5" s="42"/>
      <c r="S5" s="4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16</v>
      </c>
      <c r="C6" s="45" t="s">
        <v>17</v>
      </c>
      <c r="D6" s="46">
        <v>56200</v>
      </c>
      <c r="E6" s="47">
        <f>IF(ISNUMBER(D6),RANK(D6,D$6:D$52),"-")</f>
        <v>2</v>
      </c>
      <c r="F6" s="104">
        <v>1730</v>
      </c>
      <c r="G6" s="47">
        <f t="shared" ref="G6:G52" si="0">IF(ISNUMBER(F6),RANK(F6,F$6:F$52),"-")</f>
        <v>20</v>
      </c>
      <c r="H6" s="104">
        <v>21600</v>
      </c>
      <c r="I6" s="47">
        <f t="shared" ref="I6:I52" si="1">IF(ISNUMBER(H6),RANK(H6,H$6:H$52),"-")</f>
        <v>3</v>
      </c>
      <c r="J6" s="104">
        <v>10900</v>
      </c>
      <c r="K6" s="49">
        <f t="shared" ref="K6:K52" si="2">IF(ISNUMBER(J6),RANK(J6,J$6:J$52),"-")</f>
        <v>10</v>
      </c>
    </row>
    <row r="7" spans="1:141" ht="12" customHeight="1">
      <c r="B7" s="44" t="s">
        <v>18</v>
      </c>
      <c r="C7" s="50" t="s">
        <v>19</v>
      </c>
      <c r="D7" s="51">
        <v>16400</v>
      </c>
      <c r="E7" s="47">
        <f t="shared" ref="E7:E52" si="3">IF(ISNUMBER(D7),RANK(D7,D$6:D$52),"-")</f>
        <v>12</v>
      </c>
      <c r="F7" s="104">
        <v>996</v>
      </c>
      <c r="G7" s="47">
        <f t="shared" si="0"/>
        <v>24</v>
      </c>
      <c r="H7" s="104">
        <v>9260</v>
      </c>
      <c r="I7" s="47">
        <f t="shared" si="1"/>
        <v>5</v>
      </c>
      <c r="J7" s="104">
        <v>7250</v>
      </c>
      <c r="K7" s="49">
        <f t="shared" si="2"/>
        <v>14</v>
      </c>
    </row>
    <row r="8" spans="1:141" ht="12" customHeight="1">
      <c r="B8" s="44" t="s">
        <v>20</v>
      </c>
      <c r="C8" s="50" t="s">
        <v>21</v>
      </c>
      <c r="D8" s="51">
        <v>8040</v>
      </c>
      <c r="E8" s="47">
        <f t="shared" si="3"/>
        <v>23</v>
      </c>
      <c r="F8" s="104" t="s">
        <v>324</v>
      </c>
      <c r="G8" s="47" t="str">
        <f t="shared" si="0"/>
        <v>-</v>
      </c>
      <c r="H8" s="104" t="s">
        <v>324</v>
      </c>
      <c r="I8" s="47" t="str">
        <f t="shared" si="1"/>
        <v>-</v>
      </c>
      <c r="J8" s="104" t="s">
        <v>324</v>
      </c>
      <c r="K8" s="49" t="str">
        <f t="shared" si="2"/>
        <v>-</v>
      </c>
    </row>
    <row r="9" spans="1:141" ht="12" customHeight="1">
      <c r="B9" s="44" t="s">
        <v>22</v>
      </c>
      <c r="C9" s="50" t="s">
        <v>23</v>
      </c>
      <c r="D9" s="51">
        <v>8120</v>
      </c>
      <c r="E9" s="47">
        <f t="shared" si="3"/>
        <v>22</v>
      </c>
      <c r="F9" s="104">
        <v>4210</v>
      </c>
      <c r="G9" s="47">
        <f t="shared" si="0"/>
        <v>10</v>
      </c>
      <c r="H9" s="104" t="s">
        <v>324</v>
      </c>
      <c r="I9" s="47" t="str">
        <f t="shared" si="1"/>
        <v>-</v>
      </c>
      <c r="J9" s="104" t="s">
        <v>324</v>
      </c>
      <c r="K9" s="49" t="str">
        <f t="shared" si="2"/>
        <v>-</v>
      </c>
    </row>
    <row r="10" spans="1:141" ht="12" customHeight="1">
      <c r="B10" s="44" t="s">
        <v>24</v>
      </c>
      <c r="C10" s="50" t="s">
        <v>25</v>
      </c>
      <c r="D10" s="51">
        <v>6270</v>
      </c>
      <c r="E10" s="47">
        <f t="shared" si="3"/>
        <v>27</v>
      </c>
      <c r="F10" s="104" t="s">
        <v>324</v>
      </c>
      <c r="G10" s="47" t="str">
        <f t="shared" si="0"/>
        <v>-</v>
      </c>
      <c r="H10" s="104">
        <v>2720</v>
      </c>
      <c r="I10" s="47">
        <f t="shared" si="1"/>
        <v>9</v>
      </c>
      <c r="J10" s="104">
        <v>10900</v>
      </c>
      <c r="K10" s="49">
        <f t="shared" si="2"/>
        <v>10</v>
      </c>
    </row>
    <row r="11" spans="1:141" ht="24" customHeight="1">
      <c r="B11" s="44" t="s">
        <v>26</v>
      </c>
      <c r="C11" s="50" t="s">
        <v>27</v>
      </c>
      <c r="D11" s="51">
        <v>9210</v>
      </c>
      <c r="E11" s="47">
        <f t="shared" si="3"/>
        <v>19</v>
      </c>
      <c r="F11" s="104" t="s">
        <v>324</v>
      </c>
      <c r="G11" s="47" t="str">
        <f t="shared" si="0"/>
        <v>-</v>
      </c>
      <c r="H11" s="104">
        <v>9780</v>
      </c>
      <c r="I11" s="47">
        <f t="shared" si="1"/>
        <v>4</v>
      </c>
      <c r="J11" s="104">
        <v>27200</v>
      </c>
      <c r="K11" s="49">
        <f t="shared" si="2"/>
        <v>3</v>
      </c>
    </row>
    <row r="12" spans="1:141" ht="12" customHeight="1">
      <c r="B12" s="44" t="s">
        <v>28</v>
      </c>
      <c r="C12" s="50" t="s">
        <v>29</v>
      </c>
      <c r="D12" s="51">
        <v>19900</v>
      </c>
      <c r="E12" s="47">
        <f t="shared" si="3"/>
        <v>9</v>
      </c>
      <c r="F12" s="104">
        <v>2140</v>
      </c>
      <c r="G12" s="47">
        <f t="shared" si="0"/>
        <v>16</v>
      </c>
      <c r="H12" s="104" t="s">
        <v>324</v>
      </c>
      <c r="I12" s="47" t="str">
        <f t="shared" si="1"/>
        <v>-</v>
      </c>
      <c r="J12" s="104" t="s">
        <v>324</v>
      </c>
      <c r="K12" s="49" t="str">
        <f t="shared" si="2"/>
        <v>-</v>
      </c>
    </row>
    <row r="13" spans="1:141" ht="12" customHeight="1">
      <c r="B13" s="44" t="s">
        <v>30</v>
      </c>
      <c r="C13" s="50" t="s">
        <v>31</v>
      </c>
      <c r="D13" s="51">
        <v>41100</v>
      </c>
      <c r="E13" s="47">
        <f t="shared" si="3"/>
        <v>3</v>
      </c>
      <c r="F13" s="104">
        <v>8850</v>
      </c>
      <c r="G13" s="47">
        <f t="shared" si="0"/>
        <v>7</v>
      </c>
      <c r="H13" s="104">
        <v>35500</v>
      </c>
      <c r="I13" s="47">
        <f t="shared" si="1"/>
        <v>1</v>
      </c>
      <c r="J13" s="104">
        <v>13400</v>
      </c>
      <c r="K13" s="49">
        <f t="shared" si="2"/>
        <v>7</v>
      </c>
    </row>
    <row r="14" spans="1:141" ht="12" customHeight="1">
      <c r="B14" s="44" t="s">
        <v>32</v>
      </c>
      <c r="C14" s="50" t="s">
        <v>33</v>
      </c>
      <c r="D14" s="51">
        <v>32800</v>
      </c>
      <c r="E14" s="47">
        <f t="shared" si="3"/>
        <v>5</v>
      </c>
      <c r="F14" s="104">
        <v>23900</v>
      </c>
      <c r="G14" s="47">
        <f t="shared" si="0"/>
        <v>1</v>
      </c>
      <c r="H14" s="104" t="s">
        <v>324</v>
      </c>
      <c r="I14" s="47" t="str">
        <f t="shared" si="1"/>
        <v>-</v>
      </c>
      <c r="J14" s="104" t="s">
        <v>324</v>
      </c>
      <c r="K14" s="49" t="str">
        <f t="shared" si="2"/>
        <v>-</v>
      </c>
    </row>
    <row r="15" spans="1:141" ht="12" customHeight="1">
      <c r="B15" s="44" t="s">
        <v>34</v>
      </c>
      <c r="C15" s="50" t="s">
        <v>35</v>
      </c>
      <c r="D15" s="51">
        <v>22300</v>
      </c>
      <c r="E15" s="47">
        <f t="shared" si="3"/>
        <v>7</v>
      </c>
      <c r="F15" s="104">
        <v>2730</v>
      </c>
      <c r="G15" s="47">
        <f t="shared" si="0"/>
        <v>13</v>
      </c>
      <c r="H15" s="104" t="s">
        <v>324</v>
      </c>
      <c r="I15" s="47" t="str">
        <f t="shared" si="1"/>
        <v>-</v>
      </c>
      <c r="J15" s="104" t="s">
        <v>324</v>
      </c>
      <c r="K15" s="49" t="str">
        <f t="shared" si="2"/>
        <v>-</v>
      </c>
    </row>
    <row r="16" spans="1:141" ht="24" customHeight="1">
      <c r="B16" s="44" t="s">
        <v>36</v>
      </c>
      <c r="C16" s="50" t="s">
        <v>37</v>
      </c>
      <c r="D16" s="51">
        <v>13600</v>
      </c>
      <c r="E16" s="47">
        <f t="shared" si="3"/>
        <v>13</v>
      </c>
      <c r="F16" s="104">
        <v>2790</v>
      </c>
      <c r="G16" s="47">
        <f t="shared" si="0"/>
        <v>12</v>
      </c>
      <c r="H16" s="104" t="s">
        <v>324</v>
      </c>
      <c r="I16" s="47" t="str">
        <f t="shared" si="1"/>
        <v>-</v>
      </c>
      <c r="J16" s="104" t="s">
        <v>324</v>
      </c>
      <c r="K16" s="49" t="str">
        <f t="shared" si="2"/>
        <v>-</v>
      </c>
    </row>
    <row r="17" spans="2:11" ht="12" customHeight="1">
      <c r="B17" s="44" t="s">
        <v>38</v>
      </c>
      <c r="C17" s="50" t="s">
        <v>39</v>
      </c>
      <c r="D17" s="51">
        <v>28700</v>
      </c>
      <c r="E17" s="47">
        <f t="shared" si="3"/>
        <v>6</v>
      </c>
      <c r="F17" s="104">
        <v>6230</v>
      </c>
      <c r="G17" s="47">
        <f t="shared" si="0"/>
        <v>9</v>
      </c>
      <c r="H17" s="104">
        <v>7420</v>
      </c>
      <c r="I17" s="47">
        <f t="shared" si="1"/>
        <v>7</v>
      </c>
      <c r="J17" s="104">
        <v>35900</v>
      </c>
      <c r="K17" s="49">
        <f t="shared" si="2"/>
        <v>2</v>
      </c>
    </row>
    <row r="18" spans="2:11" ht="12" customHeight="1">
      <c r="B18" s="44" t="s">
        <v>40</v>
      </c>
      <c r="C18" s="50" t="s">
        <v>41</v>
      </c>
      <c r="D18" s="51" t="s">
        <v>324</v>
      </c>
      <c r="E18" s="47" t="str">
        <f t="shared" si="3"/>
        <v>-</v>
      </c>
      <c r="F18" s="104" t="s">
        <v>324</v>
      </c>
      <c r="G18" s="47" t="str">
        <f t="shared" si="0"/>
        <v>-</v>
      </c>
      <c r="H18" s="104" t="s">
        <v>324</v>
      </c>
      <c r="I18" s="47" t="str">
        <f t="shared" si="1"/>
        <v>-</v>
      </c>
      <c r="J18" s="104" t="s">
        <v>324</v>
      </c>
      <c r="K18" s="49" t="str">
        <f t="shared" si="2"/>
        <v>-</v>
      </c>
    </row>
    <row r="19" spans="2:11" ht="12" customHeight="1">
      <c r="B19" s="44" t="s">
        <v>42</v>
      </c>
      <c r="C19" s="50" t="s">
        <v>43</v>
      </c>
      <c r="D19" s="51">
        <v>11700</v>
      </c>
      <c r="E19" s="47">
        <f t="shared" si="3"/>
        <v>17</v>
      </c>
      <c r="F19" s="104" t="s">
        <v>324</v>
      </c>
      <c r="G19" s="47" t="str">
        <f t="shared" si="0"/>
        <v>-</v>
      </c>
      <c r="H19" s="104" t="s">
        <v>324</v>
      </c>
      <c r="I19" s="47" t="str">
        <f t="shared" si="1"/>
        <v>-</v>
      </c>
      <c r="J19" s="104">
        <v>8130</v>
      </c>
      <c r="K19" s="49">
        <f t="shared" si="2"/>
        <v>12</v>
      </c>
    </row>
    <row r="20" spans="2:11" ht="12" customHeight="1">
      <c r="B20" s="44" t="s">
        <v>44</v>
      </c>
      <c r="C20" s="50" t="s">
        <v>45</v>
      </c>
      <c r="D20" s="51">
        <v>6570</v>
      </c>
      <c r="E20" s="47">
        <f t="shared" si="3"/>
        <v>26</v>
      </c>
      <c r="F20" s="104">
        <v>1140</v>
      </c>
      <c r="G20" s="47">
        <f t="shared" si="0"/>
        <v>22</v>
      </c>
      <c r="H20" s="104" t="s">
        <v>324</v>
      </c>
      <c r="I20" s="47" t="str">
        <f t="shared" si="1"/>
        <v>-</v>
      </c>
      <c r="J20" s="104">
        <v>15000</v>
      </c>
      <c r="K20" s="49">
        <f t="shared" si="2"/>
        <v>6</v>
      </c>
    </row>
    <row r="21" spans="2:11" ht="24" customHeight="1">
      <c r="B21" s="44" t="s">
        <v>46</v>
      </c>
      <c r="C21" s="50" t="s">
        <v>47</v>
      </c>
      <c r="D21" s="51">
        <v>948</v>
      </c>
      <c r="E21" s="47">
        <f t="shared" si="3"/>
        <v>45</v>
      </c>
      <c r="F21" s="104" t="s">
        <v>324</v>
      </c>
      <c r="G21" s="47" t="str">
        <f t="shared" si="0"/>
        <v>-</v>
      </c>
      <c r="H21" s="104" t="s">
        <v>324</v>
      </c>
      <c r="I21" s="47" t="str">
        <f t="shared" si="1"/>
        <v>-</v>
      </c>
      <c r="J21" s="104" t="s">
        <v>324</v>
      </c>
      <c r="K21" s="49" t="str">
        <f t="shared" si="2"/>
        <v>-</v>
      </c>
    </row>
    <row r="22" spans="2:11" ht="12" customHeight="1">
      <c r="B22" s="44" t="s">
        <v>48</v>
      </c>
      <c r="C22" s="50" t="s">
        <v>49</v>
      </c>
      <c r="D22" s="51">
        <v>2700</v>
      </c>
      <c r="E22" s="47">
        <f t="shared" si="3"/>
        <v>41</v>
      </c>
      <c r="F22" s="104" t="s">
        <v>324</v>
      </c>
      <c r="G22" s="47" t="str">
        <f t="shared" si="0"/>
        <v>-</v>
      </c>
      <c r="H22" s="104">
        <v>213</v>
      </c>
      <c r="I22" s="47">
        <f t="shared" si="1"/>
        <v>12</v>
      </c>
      <c r="J22" s="104">
        <v>12000</v>
      </c>
      <c r="K22" s="49">
        <f t="shared" si="2"/>
        <v>9</v>
      </c>
    </row>
    <row r="23" spans="2:11" ht="12" customHeight="1">
      <c r="B23" s="44" t="s">
        <v>50</v>
      </c>
      <c r="C23" s="50" t="s">
        <v>51</v>
      </c>
      <c r="D23" s="51">
        <v>1950</v>
      </c>
      <c r="E23" s="47">
        <f t="shared" si="3"/>
        <v>44</v>
      </c>
      <c r="F23" s="104" t="s">
        <v>324</v>
      </c>
      <c r="G23" s="47" t="str">
        <f t="shared" si="0"/>
        <v>-</v>
      </c>
      <c r="H23" s="104">
        <v>727</v>
      </c>
      <c r="I23" s="47">
        <f t="shared" si="1"/>
        <v>11</v>
      </c>
      <c r="J23" s="104">
        <v>4410</v>
      </c>
      <c r="K23" s="49">
        <f t="shared" si="2"/>
        <v>15</v>
      </c>
    </row>
    <row r="24" spans="2:11" ht="12" customHeight="1">
      <c r="B24" s="44" t="s">
        <v>52</v>
      </c>
      <c r="C24" s="50" t="s">
        <v>53</v>
      </c>
      <c r="D24" s="51">
        <v>5470</v>
      </c>
      <c r="E24" s="47">
        <f t="shared" si="3"/>
        <v>29</v>
      </c>
      <c r="F24" s="104" t="s">
        <v>324</v>
      </c>
      <c r="G24" s="47" t="str">
        <f t="shared" si="0"/>
        <v>-</v>
      </c>
      <c r="H24" s="104" t="s">
        <v>324</v>
      </c>
      <c r="I24" s="47" t="str">
        <f t="shared" si="1"/>
        <v>-</v>
      </c>
      <c r="J24" s="104" t="s">
        <v>324</v>
      </c>
      <c r="K24" s="49" t="str">
        <f t="shared" si="2"/>
        <v>-</v>
      </c>
    </row>
    <row r="25" spans="2:11" ht="12" customHeight="1">
      <c r="B25" s="44" t="s">
        <v>54</v>
      </c>
      <c r="C25" s="50" t="s">
        <v>55</v>
      </c>
      <c r="D25" s="51">
        <v>13600</v>
      </c>
      <c r="E25" s="47">
        <f t="shared" si="3"/>
        <v>13</v>
      </c>
      <c r="F25" s="104" t="s">
        <v>324</v>
      </c>
      <c r="G25" s="47" t="str">
        <f t="shared" si="0"/>
        <v>-</v>
      </c>
      <c r="H25" s="104" t="s">
        <v>324</v>
      </c>
      <c r="I25" s="47" t="str">
        <f t="shared" si="1"/>
        <v>-</v>
      </c>
      <c r="J25" s="104">
        <v>15900</v>
      </c>
      <c r="K25" s="49">
        <f t="shared" si="2"/>
        <v>5</v>
      </c>
    </row>
    <row r="26" spans="2:11" ht="24" customHeight="1">
      <c r="B26" s="44" t="s">
        <v>56</v>
      </c>
      <c r="C26" s="50" t="s">
        <v>57</v>
      </c>
      <c r="D26" s="51">
        <v>22100</v>
      </c>
      <c r="E26" s="47">
        <f t="shared" si="3"/>
        <v>8</v>
      </c>
      <c r="F26" s="104">
        <v>2050</v>
      </c>
      <c r="G26" s="47">
        <f t="shared" si="0"/>
        <v>18</v>
      </c>
      <c r="H26" s="104" t="s">
        <v>324</v>
      </c>
      <c r="I26" s="47" t="str">
        <f t="shared" si="1"/>
        <v>-</v>
      </c>
      <c r="J26" s="104" t="s">
        <v>324</v>
      </c>
      <c r="K26" s="49" t="str">
        <f t="shared" si="2"/>
        <v>-</v>
      </c>
    </row>
    <row r="27" spans="2:11" ht="12" customHeight="1">
      <c r="B27" s="44" t="s">
        <v>58</v>
      </c>
      <c r="C27" s="50" t="s">
        <v>59</v>
      </c>
      <c r="D27" s="51">
        <v>13200</v>
      </c>
      <c r="E27" s="47">
        <f t="shared" si="3"/>
        <v>15</v>
      </c>
      <c r="F27" s="104">
        <v>9910</v>
      </c>
      <c r="G27" s="47">
        <f t="shared" si="0"/>
        <v>5</v>
      </c>
      <c r="H27" s="104">
        <v>6630</v>
      </c>
      <c r="I27" s="47">
        <f t="shared" si="1"/>
        <v>8</v>
      </c>
      <c r="J27" s="104">
        <v>3650</v>
      </c>
      <c r="K27" s="49">
        <f t="shared" si="2"/>
        <v>16</v>
      </c>
    </row>
    <row r="28" spans="2:11" ht="12" customHeight="1">
      <c r="B28" s="44" t="s">
        <v>60</v>
      </c>
      <c r="C28" s="50" t="s">
        <v>61</v>
      </c>
      <c r="D28" s="51">
        <v>41000</v>
      </c>
      <c r="E28" s="47">
        <f t="shared" si="3"/>
        <v>4</v>
      </c>
      <c r="F28" s="104">
        <v>9400</v>
      </c>
      <c r="G28" s="47">
        <f t="shared" si="0"/>
        <v>6</v>
      </c>
      <c r="H28" s="104">
        <v>8440</v>
      </c>
      <c r="I28" s="47">
        <f t="shared" si="1"/>
        <v>6</v>
      </c>
      <c r="J28" s="104">
        <v>12100</v>
      </c>
      <c r="K28" s="49">
        <f t="shared" si="2"/>
        <v>8</v>
      </c>
    </row>
    <row r="29" spans="2:11" ht="12" customHeight="1">
      <c r="B29" s="44" t="s">
        <v>62</v>
      </c>
      <c r="C29" s="50" t="s">
        <v>63</v>
      </c>
      <c r="D29" s="51">
        <v>8500</v>
      </c>
      <c r="E29" s="47">
        <f t="shared" si="3"/>
        <v>21</v>
      </c>
      <c r="F29" s="104">
        <v>1800</v>
      </c>
      <c r="G29" s="47">
        <f t="shared" si="0"/>
        <v>19</v>
      </c>
      <c r="H29" s="104" t="s">
        <v>324</v>
      </c>
      <c r="I29" s="47" t="str">
        <f t="shared" si="1"/>
        <v>-</v>
      </c>
      <c r="J29" s="104" t="s">
        <v>324</v>
      </c>
      <c r="K29" s="49" t="str">
        <f t="shared" si="2"/>
        <v>-</v>
      </c>
    </row>
    <row r="30" spans="2:11" ht="12" customHeight="1">
      <c r="B30" s="44" t="s">
        <v>64</v>
      </c>
      <c r="C30" s="50" t="s">
        <v>65</v>
      </c>
      <c r="D30" s="51">
        <v>2550</v>
      </c>
      <c r="E30" s="47">
        <f t="shared" si="3"/>
        <v>42</v>
      </c>
      <c r="F30" s="104" t="s">
        <v>324</v>
      </c>
      <c r="G30" s="47" t="str">
        <f t="shared" si="0"/>
        <v>-</v>
      </c>
      <c r="H30" s="104" t="s">
        <v>324</v>
      </c>
      <c r="I30" s="47" t="str">
        <f t="shared" si="1"/>
        <v>-</v>
      </c>
      <c r="J30" s="104">
        <v>612</v>
      </c>
      <c r="K30" s="49">
        <f t="shared" si="2"/>
        <v>24</v>
      </c>
    </row>
    <row r="31" spans="2:11" ht="24" customHeight="1">
      <c r="B31" s="44" t="s">
        <v>66</v>
      </c>
      <c r="C31" s="50" t="s">
        <v>67</v>
      </c>
      <c r="D31" s="51">
        <v>3930</v>
      </c>
      <c r="E31" s="47">
        <f t="shared" si="3"/>
        <v>32</v>
      </c>
      <c r="F31" s="104" t="s">
        <v>324</v>
      </c>
      <c r="G31" s="47" t="str">
        <f t="shared" si="0"/>
        <v>-</v>
      </c>
      <c r="H31" s="104" t="s">
        <v>324</v>
      </c>
      <c r="I31" s="47" t="str">
        <f t="shared" si="1"/>
        <v>-</v>
      </c>
      <c r="J31" s="104" t="s">
        <v>324</v>
      </c>
      <c r="K31" s="49" t="str">
        <f t="shared" si="2"/>
        <v>-</v>
      </c>
    </row>
    <row r="32" spans="2:11" ht="12" customHeight="1">
      <c r="B32" s="44" t="s">
        <v>68</v>
      </c>
      <c r="C32" s="50" t="s">
        <v>69</v>
      </c>
      <c r="D32" s="51" t="s">
        <v>324</v>
      </c>
      <c r="E32" s="47" t="str">
        <f t="shared" si="3"/>
        <v>-</v>
      </c>
      <c r="F32" s="104" t="s">
        <v>324</v>
      </c>
      <c r="G32" s="47" t="str">
        <f t="shared" si="0"/>
        <v>-</v>
      </c>
      <c r="H32" s="104" t="s">
        <v>324</v>
      </c>
      <c r="I32" s="47" t="str">
        <f t="shared" si="1"/>
        <v>-</v>
      </c>
      <c r="J32" s="104" t="s">
        <v>324</v>
      </c>
      <c r="K32" s="49" t="str">
        <f t="shared" si="2"/>
        <v>-</v>
      </c>
    </row>
    <row r="33" spans="2:11" ht="12" customHeight="1">
      <c r="B33" s="44" t="s">
        <v>70</v>
      </c>
      <c r="C33" s="50" t="s">
        <v>71</v>
      </c>
      <c r="D33" s="51">
        <v>7140</v>
      </c>
      <c r="E33" s="47">
        <f t="shared" si="3"/>
        <v>24</v>
      </c>
      <c r="F33" s="104">
        <v>1100</v>
      </c>
      <c r="G33" s="47">
        <f t="shared" si="0"/>
        <v>23</v>
      </c>
      <c r="H33" s="104" t="s">
        <v>324</v>
      </c>
      <c r="I33" s="47" t="str">
        <f t="shared" si="1"/>
        <v>-</v>
      </c>
      <c r="J33" s="104">
        <v>648</v>
      </c>
      <c r="K33" s="49">
        <f t="shared" si="2"/>
        <v>23</v>
      </c>
    </row>
    <row r="34" spans="2:11" ht="12" customHeight="1">
      <c r="B34" s="44" t="s">
        <v>72</v>
      </c>
      <c r="C34" s="50" t="s">
        <v>73</v>
      </c>
      <c r="D34" s="51">
        <v>3250</v>
      </c>
      <c r="E34" s="47">
        <f t="shared" si="3"/>
        <v>36</v>
      </c>
      <c r="F34" s="104">
        <v>2100</v>
      </c>
      <c r="G34" s="47">
        <f t="shared" si="0"/>
        <v>17</v>
      </c>
      <c r="H34" s="104" t="s">
        <v>324</v>
      </c>
      <c r="I34" s="47" t="str">
        <f t="shared" si="1"/>
        <v>-</v>
      </c>
      <c r="J34" s="104">
        <v>1070</v>
      </c>
      <c r="K34" s="49">
        <f t="shared" si="2"/>
        <v>21</v>
      </c>
    </row>
    <row r="35" spans="2:11" ht="12" customHeight="1">
      <c r="B35" s="44" t="s">
        <v>74</v>
      </c>
      <c r="C35" s="50" t="s">
        <v>75</v>
      </c>
      <c r="D35" s="51">
        <v>3750</v>
      </c>
      <c r="E35" s="47">
        <f t="shared" si="3"/>
        <v>34</v>
      </c>
      <c r="F35" s="104" t="s">
        <v>324</v>
      </c>
      <c r="G35" s="47" t="str">
        <f t="shared" si="0"/>
        <v>-</v>
      </c>
      <c r="H35" s="104" t="s">
        <v>324</v>
      </c>
      <c r="I35" s="47" t="str">
        <f t="shared" si="1"/>
        <v>-</v>
      </c>
      <c r="J35" s="104">
        <v>2030</v>
      </c>
      <c r="K35" s="49">
        <f t="shared" si="2"/>
        <v>19</v>
      </c>
    </row>
    <row r="36" spans="2:11" ht="24" customHeight="1">
      <c r="B36" s="44" t="s">
        <v>76</v>
      </c>
      <c r="C36" s="50" t="s">
        <v>77</v>
      </c>
      <c r="D36" s="51">
        <v>2450</v>
      </c>
      <c r="E36" s="47">
        <f t="shared" si="3"/>
        <v>43</v>
      </c>
      <c r="F36" s="104" t="s">
        <v>324</v>
      </c>
      <c r="G36" s="47" t="str">
        <f t="shared" si="0"/>
        <v>-</v>
      </c>
      <c r="H36" s="104">
        <v>1010</v>
      </c>
      <c r="I36" s="47">
        <f t="shared" si="1"/>
        <v>10</v>
      </c>
      <c r="J36" s="104">
        <v>16400</v>
      </c>
      <c r="K36" s="49">
        <f t="shared" si="2"/>
        <v>4</v>
      </c>
    </row>
    <row r="37" spans="2:11" ht="12" customHeight="1">
      <c r="B37" s="44" t="s">
        <v>78</v>
      </c>
      <c r="C37" s="50" t="s">
        <v>79</v>
      </c>
      <c r="D37" s="51">
        <v>2790</v>
      </c>
      <c r="E37" s="47">
        <f t="shared" si="3"/>
        <v>40</v>
      </c>
      <c r="F37" s="104" t="s">
        <v>324</v>
      </c>
      <c r="G37" s="47" t="str">
        <f t="shared" si="0"/>
        <v>-</v>
      </c>
      <c r="H37" s="104" t="s">
        <v>324</v>
      </c>
      <c r="I37" s="47" t="str">
        <f t="shared" si="1"/>
        <v>-</v>
      </c>
      <c r="J37" s="104" t="s">
        <v>324</v>
      </c>
      <c r="K37" s="49" t="str">
        <f t="shared" si="2"/>
        <v>-</v>
      </c>
    </row>
    <row r="38" spans="2:11" ht="12" customHeight="1">
      <c r="B38" s="44" t="s">
        <v>80</v>
      </c>
      <c r="C38" s="50" t="s">
        <v>81</v>
      </c>
      <c r="D38" s="51">
        <v>3920</v>
      </c>
      <c r="E38" s="47">
        <f t="shared" si="3"/>
        <v>33</v>
      </c>
      <c r="F38" s="104" t="s">
        <v>324</v>
      </c>
      <c r="G38" s="47" t="str">
        <f t="shared" si="0"/>
        <v>-</v>
      </c>
      <c r="H38" s="104">
        <v>163</v>
      </c>
      <c r="I38" s="47">
        <f t="shared" si="1"/>
        <v>13</v>
      </c>
      <c r="J38" s="104">
        <v>598</v>
      </c>
      <c r="K38" s="49">
        <f t="shared" si="2"/>
        <v>25</v>
      </c>
    </row>
    <row r="39" spans="2:11" ht="12" customHeight="1">
      <c r="B39" s="44" t="s">
        <v>82</v>
      </c>
      <c r="C39" s="50" t="s">
        <v>83</v>
      </c>
      <c r="D39" s="51">
        <v>8870</v>
      </c>
      <c r="E39" s="47">
        <f t="shared" si="3"/>
        <v>20</v>
      </c>
      <c r="F39" s="104" t="s">
        <v>324</v>
      </c>
      <c r="G39" s="47" t="str">
        <f t="shared" si="0"/>
        <v>-</v>
      </c>
      <c r="H39" s="104" t="s">
        <v>324</v>
      </c>
      <c r="I39" s="47" t="str">
        <f t="shared" si="1"/>
        <v>-</v>
      </c>
      <c r="J39" s="104" t="s">
        <v>324</v>
      </c>
      <c r="K39" s="49" t="str">
        <f t="shared" si="2"/>
        <v>-</v>
      </c>
    </row>
    <row r="40" spans="2:11" ht="12" customHeight="1">
      <c r="B40" s="44" t="s">
        <v>84</v>
      </c>
      <c r="C40" s="50" t="s">
        <v>85</v>
      </c>
      <c r="D40" s="51">
        <v>3730</v>
      </c>
      <c r="E40" s="47">
        <f t="shared" si="3"/>
        <v>35</v>
      </c>
      <c r="F40" s="104">
        <v>1710</v>
      </c>
      <c r="G40" s="47">
        <f t="shared" si="0"/>
        <v>21</v>
      </c>
      <c r="H40" s="104" t="s">
        <v>324</v>
      </c>
      <c r="I40" s="47" t="str">
        <f t="shared" si="1"/>
        <v>-</v>
      </c>
      <c r="J40" s="104">
        <v>982</v>
      </c>
      <c r="K40" s="49">
        <f t="shared" si="2"/>
        <v>22</v>
      </c>
    </row>
    <row r="41" spans="2:11" ht="24" customHeight="1">
      <c r="B41" s="44" t="s">
        <v>86</v>
      </c>
      <c r="C41" s="50" t="s">
        <v>87</v>
      </c>
      <c r="D41" s="51">
        <v>4130</v>
      </c>
      <c r="E41" s="47">
        <f t="shared" si="3"/>
        <v>31</v>
      </c>
      <c r="F41" s="104" t="s">
        <v>324</v>
      </c>
      <c r="G41" s="47" t="str">
        <f t="shared" si="0"/>
        <v>-</v>
      </c>
      <c r="H41" s="104" t="s">
        <v>324</v>
      </c>
      <c r="I41" s="47" t="str">
        <f t="shared" si="1"/>
        <v>-</v>
      </c>
      <c r="J41" s="104" t="s">
        <v>324</v>
      </c>
      <c r="K41" s="49" t="str">
        <f t="shared" si="2"/>
        <v>-</v>
      </c>
    </row>
    <row r="42" spans="2:11" ht="12" customHeight="1">
      <c r="B42" s="44" t="s">
        <v>88</v>
      </c>
      <c r="C42" s="50" t="s">
        <v>89</v>
      </c>
      <c r="D42" s="51">
        <v>2810</v>
      </c>
      <c r="E42" s="47">
        <f t="shared" si="3"/>
        <v>39</v>
      </c>
      <c r="F42" s="104">
        <v>2930</v>
      </c>
      <c r="G42" s="47">
        <f t="shared" si="0"/>
        <v>11</v>
      </c>
      <c r="H42" s="104" t="s">
        <v>324</v>
      </c>
      <c r="I42" s="47" t="str">
        <f t="shared" si="1"/>
        <v>-</v>
      </c>
      <c r="J42" s="104" t="s">
        <v>324</v>
      </c>
      <c r="K42" s="49" t="str">
        <f t="shared" si="2"/>
        <v>-</v>
      </c>
    </row>
    <row r="43" spans="2:11" ht="12" customHeight="1">
      <c r="B43" s="44" t="s">
        <v>90</v>
      </c>
      <c r="C43" s="50" t="s">
        <v>91</v>
      </c>
      <c r="D43" s="51">
        <v>5840</v>
      </c>
      <c r="E43" s="47">
        <f t="shared" si="3"/>
        <v>28</v>
      </c>
      <c r="F43" s="104">
        <v>2260</v>
      </c>
      <c r="G43" s="47">
        <f t="shared" si="0"/>
        <v>15</v>
      </c>
      <c r="H43" s="104" t="s">
        <v>324</v>
      </c>
      <c r="I43" s="47" t="str">
        <f t="shared" si="1"/>
        <v>-</v>
      </c>
      <c r="J43" s="104">
        <v>2830</v>
      </c>
      <c r="K43" s="49">
        <f t="shared" si="2"/>
        <v>17</v>
      </c>
    </row>
    <row r="44" spans="2:11" ht="12" customHeight="1">
      <c r="B44" s="44" t="s">
        <v>92</v>
      </c>
      <c r="C44" s="50" t="s">
        <v>93</v>
      </c>
      <c r="D44" s="51">
        <v>6610</v>
      </c>
      <c r="E44" s="47">
        <f t="shared" si="3"/>
        <v>25</v>
      </c>
      <c r="F44" s="104" t="s">
        <v>324</v>
      </c>
      <c r="G44" s="47" t="str">
        <f t="shared" si="0"/>
        <v>-</v>
      </c>
      <c r="H44" s="104" t="s">
        <v>324</v>
      </c>
      <c r="I44" s="47" t="str">
        <f t="shared" si="1"/>
        <v>-</v>
      </c>
      <c r="J44" s="104" t="s">
        <v>324</v>
      </c>
      <c r="K44" s="49" t="str">
        <f t="shared" si="2"/>
        <v>-</v>
      </c>
    </row>
    <row r="45" spans="2:11" ht="12" customHeight="1">
      <c r="B45" s="44" t="s">
        <v>94</v>
      </c>
      <c r="C45" s="50" t="s">
        <v>95</v>
      </c>
      <c r="D45" s="51">
        <v>17500</v>
      </c>
      <c r="E45" s="47">
        <f t="shared" si="3"/>
        <v>11</v>
      </c>
      <c r="F45" s="104">
        <v>15900</v>
      </c>
      <c r="G45" s="47">
        <f t="shared" si="0"/>
        <v>2</v>
      </c>
      <c r="H45" s="104" t="s">
        <v>324</v>
      </c>
      <c r="I45" s="47" t="str">
        <f t="shared" si="1"/>
        <v>-</v>
      </c>
      <c r="J45" s="104">
        <v>1870</v>
      </c>
      <c r="K45" s="49">
        <f t="shared" si="2"/>
        <v>20</v>
      </c>
    </row>
    <row r="46" spans="2:11" ht="24" customHeight="1">
      <c r="B46" s="44" t="s">
        <v>96</v>
      </c>
      <c r="C46" s="50" t="s">
        <v>97</v>
      </c>
      <c r="D46" s="51">
        <v>2930</v>
      </c>
      <c r="E46" s="47">
        <f t="shared" si="3"/>
        <v>37</v>
      </c>
      <c r="F46" s="104">
        <v>7550</v>
      </c>
      <c r="G46" s="47">
        <f t="shared" si="0"/>
        <v>8</v>
      </c>
      <c r="H46" s="104" t="s">
        <v>324</v>
      </c>
      <c r="I46" s="47" t="str">
        <f t="shared" si="1"/>
        <v>-</v>
      </c>
      <c r="J46" s="104" t="s">
        <v>324</v>
      </c>
      <c r="K46" s="49" t="str">
        <f t="shared" si="2"/>
        <v>-</v>
      </c>
    </row>
    <row r="47" spans="2:11" ht="12" customHeight="1">
      <c r="B47" s="44" t="s">
        <v>98</v>
      </c>
      <c r="C47" s="50" t="s">
        <v>99</v>
      </c>
      <c r="D47" s="51">
        <v>11800</v>
      </c>
      <c r="E47" s="47">
        <f t="shared" si="3"/>
        <v>16</v>
      </c>
      <c r="F47" s="104">
        <v>10700</v>
      </c>
      <c r="G47" s="47">
        <f t="shared" si="0"/>
        <v>4</v>
      </c>
      <c r="H47" s="104" t="s">
        <v>324</v>
      </c>
      <c r="I47" s="47" t="str">
        <f t="shared" si="1"/>
        <v>-</v>
      </c>
      <c r="J47" s="104">
        <v>7800</v>
      </c>
      <c r="K47" s="49">
        <f t="shared" si="2"/>
        <v>13</v>
      </c>
    </row>
    <row r="48" spans="2:11" ht="12" customHeight="1">
      <c r="B48" s="52" t="s">
        <v>100</v>
      </c>
      <c r="C48" s="53" t="s">
        <v>101</v>
      </c>
      <c r="D48" s="54">
        <v>128800</v>
      </c>
      <c r="E48" s="55">
        <f t="shared" si="3"/>
        <v>1</v>
      </c>
      <c r="F48" s="107">
        <v>11800</v>
      </c>
      <c r="G48" s="55">
        <f t="shared" si="0"/>
        <v>3</v>
      </c>
      <c r="H48" s="107">
        <v>23000</v>
      </c>
      <c r="I48" s="55">
        <f t="shared" si="1"/>
        <v>2</v>
      </c>
      <c r="J48" s="107">
        <v>49100</v>
      </c>
      <c r="K48" s="57">
        <f t="shared" si="2"/>
        <v>1</v>
      </c>
    </row>
    <row r="49" spans="1:19" ht="12" customHeight="1">
      <c r="B49" s="44" t="s">
        <v>102</v>
      </c>
      <c r="C49" s="50" t="s">
        <v>103</v>
      </c>
      <c r="D49" s="51">
        <v>10100</v>
      </c>
      <c r="E49" s="47">
        <f t="shared" si="3"/>
        <v>18</v>
      </c>
      <c r="F49" s="104" t="s">
        <v>324</v>
      </c>
      <c r="G49" s="47" t="str">
        <f t="shared" si="0"/>
        <v>-</v>
      </c>
      <c r="H49" s="104" t="s">
        <v>324</v>
      </c>
      <c r="I49" s="47" t="str">
        <f t="shared" si="1"/>
        <v>-</v>
      </c>
      <c r="J49" s="104" t="s">
        <v>324</v>
      </c>
      <c r="K49" s="49" t="str">
        <f t="shared" si="2"/>
        <v>-</v>
      </c>
    </row>
    <row r="50" spans="1:19" ht="12" customHeight="1">
      <c r="B50" s="44" t="s">
        <v>104</v>
      </c>
      <c r="C50" s="50" t="s">
        <v>105</v>
      </c>
      <c r="D50" s="51">
        <v>17900</v>
      </c>
      <c r="E50" s="47">
        <f t="shared" si="3"/>
        <v>10</v>
      </c>
      <c r="F50" s="104">
        <v>2460</v>
      </c>
      <c r="G50" s="47">
        <f t="shared" si="0"/>
        <v>14</v>
      </c>
      <c r="H50" s="104" t="s">
        <v>324</v>
      </c>
      <c r="I50" s="47" t="str">
        <f t="shared" si="1"/>
        <v>-</v>
      </c>
      <c r="J50" s="104" t="s">
        <v>324</v>
      </c>
      <c r="K50" s="49" t="str">
        <f t="shared" si="2"/>
        <v>-</v>
      </c>
    </row>
    <row r="51" spans="1:19" ht="24" customHeight="1">
      <c r="B51" s="44" t="s">
        <v>106</v>
      </c>
      <c r="C51" s="50" t="s">
        <v>107</v>
      </c>
      <c r="D51" s="51">
        <v>4440</v>
      </c>
      <c r="E51" s="47">
        <f t="shared" si="3"/>
        <v>30</v>
      </c>
      <c r="F51" s="104" t="s">
        <v>324</v>
      </c>
      <c r="G51" s="47" t="str">
        <f t="shared" si="0"/>
        <v>-</v>
      </c>
      <c r="H51" s="104" t="s">
        <v>324</v>
      </c>
      <c r="I51" s="47" t="str">
        <f t="shared" si="1"/>
        <v>-</v>
      </c>
      <c r="J51" s="104">
        <v>2380</v>
      </c>
      <c r="K51" s="49">
        <f t="shared" si="2"/>
        <v>18</v>
      </c>
    </row>
    <row r="52" spans="1:19" ht="12" customHeight="1">
      <c r="B52" s="44" t="s">
        <v>108</v>
      </c>
      <c r="C52" s="50" t="s">
        <v>109</v>
      </c>
      <c r="D52" s="51">
        <v>2900</v>
      </c>
      <c r="E52" s="47">
        <f t="shared" si="3"/>
        <v>38</v>
      </c>
      <c r="F52" s="104" t="s">
        <v>324</v>
      </c>
      <c r="G52" s="47" t="str">
        <f t="shared" si="0"/>
        <v>-</v>
      </c>
      <c r="H52" s="104" t="s">
        <v>324</v>
      </c>
      <c r="I52" s="47" t="str">
        <f t="shared" si="1"/>
        <v>-</v>
      </c>
      <c r="J52" s="104" t="s">
        <v>324</v>
      </c>
      <c r="K52" s="49" t="str">
        <f t="shared" si="2"/>
        <v>-</v>
      </c>
    </row>
    <row r="53" spans="1:19" ht="24" customHeight="1" thickBot="1">
      <c r="B53" s="58" t="s">
        <v>110</v>
      </c>
      <c r="C53" s="59" t="s">
        <v>144</v>
      </c>
      <c r="D53" s="60">
        <v>653800</v>
      </c>
      <c r="E53" s="61"/>
      <c r="F53" s="110">
        <v>152100</v>
      </c>
      <c r="G53" s="61"/>
      <c r="H53" s="110">
        <v>141900</v>
      </c>
      <c r="I53" s="61"/>
      <c r="J53" s="110">
        <v>279100</v>
      </c>
      <c r="K53" s="63"/>
    </row>
    <row r="54" spans="1:19" s="5" customFormat="1" ht="12.75" customHeight="1" thickTop="1">
      <c r="A54" s="64"/>
      <c r="B54" s="65"/>
      <c r="C54" s="65"/>
      <c r="D54" s="113"/>
      <c r="E54" s="70"/>
      <c r="F54" s="69"/>
      <c r="G54" s="70"/>
      <c r="H54" s="69"/>
      <c r="I54" s="70"/>
      <c r="J54" s="69"/>
      <c r="K54" s="70"/>
      <c r="L54" s="67"/>
      <c r="M54" s="67"/>
      <c r="N54" s="67"/>
      <c r="O54" s="67"/>
      <c r="P54" s="67"/>
      <c r="Q54" s="67"/>
      <c r="R54" s="67"/>
      <c r="S54" s="67"/>
    </row>
    <row r="55" spans="1:19" s="5" customFormat="1" ht="12.75" customHeight="1">
      <c r="A55" s="64"/>
      <c r="B55" s="65"/>
      <c r="C55" s="65"/>
      <c r="D55" s="69"/>
      <c r="E55" s="70"/>
      <c r="F55" s="69"/>
      <c r="G55" s="70"/>
      <c r="H55" s="69"/>
      <c r="I55" s="70"/>
      <c r="J55" s="69"/>
      <c r="K55" s="70"/>
      <c r="L55" s="67"/>
      <c r="M55" s="67"/>
      <c r="N55" s="67"/>
      <c r="O55" s="67"/>
      <c r="P55" s="67"/>
      <c r="Q55" s="67"/>
      <c r="R55" s="67"/>
      <c r="S55" s="67"/>
    </row>
    <row r="56" spans="1:19" s="5" customFormat="1" ht="12.75" customHeight="1">
      <c r="A56" s="64"/>
      <c r="B56" s="65"/>
      <c r="C56" s="65"/>
      <c r="D56" s="69"/>
      <c r="E56" s="70"/>
      <c r="F56" s="69"/>
      <c r="G56" s="70"/>
      <c r="H56" s="69"/>
      <c r="I56" s="70"/>
      <c r="J56" s="69"/>
      <c r="K56" s="70"/>
      <c r="L56" s="67"/>
      <c r="M56" s="67"/>
      <c r="N56" s="67"/>
      <c r="O56" s="67"/>
      <c r="P56" s="67"/>
      <c r="Q56" s="67"/>
      <c r="R56" s="67"/>
      <c r="S56" s="67"/>
    </row>
    <row r="57" spans="1:19" ht="12.75" customHeight="1" thickBot="1">
      <c r="B57" s="72"/>
      <c r="C57" s="72"/>
      <c r="D57" s="73"/>
      <c r="E57" s="74"/>
      <c r="F57" s="75"/>
      <c r="G57" s="74"/>
      <c r="H57" s="74"/>
      <c r="I57" s="74"/>
      <c r="J57" s="76"/>
      <c r="K57" s="74"/>
    </row>
    <row r="58" spans="1:19" ht="39.950000000000003" customHeight="1">
      <c r="B58" s="77" t="s">
        <v>114</v>
      </c>
      <c r="C58" s="78"/>
      <c r="D58" s="163" t="s">
        <v>210</v>
      </c>
      <c r="E58" s="164"/>
      <c r="F58" s="163" t="s">
        <v>211</v>
      </c>
      <c r="G58" s="165"/>
      <c r="H58" s="163" t="s">
        <v>211</v>
      </c>
      <c r="I58" s="165"/>
      <c r="J58" s="163" t="s">
        <v>211</v>
      </c>
      <c r="K58" s="166"/>
    </row>
    <row r="59" spans="1:19" ht="24.95" customHeight="1">
      <c r="B59" s="82"/>
      <c r="C59" s="83"/>
      <c r="D59" s="167" t="s">
        <v>212</v>
      </c>
      <c r="E59" s="168"/>
      <c r="F59" s="167" t="s">
        <v>212</v>
      </c>
      <c r="G59" s="168"/>
      <c r="H59" s="167" t="s">
        <v>212</v>
      </c>
      <c r="I59" s="168"/>
      <c r="J59" s="167" t="s">
        <v>212</v>
      </c>
      <c r="K59" s="169"/>
    </row>
    <row r="60" spans="1:19" ht="15" customHeight="1">
      <c r="B60" s="87" t="s">
        <v>117</v>
      </c>
      <c r="C60" s="88"/>
      <c r="D60" s="89" t="s">
        <v>213</v>
      </c>
      <c r="E60" s="91"/>
      <c r="F60" s="89" t="s">
        <v>214</v>
      </c>
      <c r="G60" s="91"/>
      <c r="H60" s="89" t="s">
        <v>214</v>
      </c>
      <c r="I60" s="91"/>
      <c r="J60" s="89" t="s">
        <v>214</v>
      </c>
      <c r="K60" s="92"/>
    </row>
    <row r="61" spans="1:19" ht="15" customHeight="1" thickBot="1">
      <c r="B61" s="93" t="s">
        <v>119</v>
      </c>
      <c r="C61" s="94"/>
      <c r="D61" s="170" t="s">
        <v>215</v>
      </c>
      <c r="E61" s="171"/>
      <c r="F61" s="170" t="s">
        <v>215</v>
      </c>
      <c r="G61" s="171"/>
      <c r="H61" s="170" t="s">
        <v>215</v>
      </c>
      <c r="I61" s="171"/>
      <c r="J61" s="170" t="s">
        <v>215</v>
      </c>
      <c r="K61" s="172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D3:K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G61"/>
  <sheetViews>
    <sheetView zoomScaleNormal="100" zoomScaleSheetLayoutView="100" workbookViewId="0">
      <pane xSplit="3" ySplit="5" topLeftCell="D41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2.75" customHeight="1"/>
  <cols>
    <col min="1" max="1" width="3.75" style="10" customWidth="1"/>
    <col min="2" max="3" width="10.625" style="98" customWidth="1"/>
    <col min="4" max="4" width="11.625" style="3" customWidth="1"/>
    <col min="5" max="5" width="4.625" style="3" customWidth="1"/>
    <col min="6" max="6" width="11.625" style="99" customWidth="1"/>
    <col min="7" max="7" width="4.625" style="3" customWidth="1"/>
    <col min="8" max="8" width="11.625" style="3" customWidth="1"/>
    <col min="9" max="9" width="4.625" style="3" customWidth="1"/>
    <col min="10" max="10" width="11.625" style="100" customWidth="1"/>
    <col min="11" max="11" width="4.625" style="3" customWidth="1"/>
    <col min="12" max="12" width="4" style="16" customWidth="1"/>
    <col min="13" max="19" width="9" style="16"/>
    <col min="20" max="16384" width="9" style="3"/>
  </cols>
  <sheetData>
    <row r="1" spans="1:137" s="17" customFormat="1" ht="15.75" customHeight="1">
      <c r="A1" s="10"/>
      <c r="B1" s="12" t="s">
        <v>216</v>
      </c>
      <c r="C1" s="12"/>
      <c r="D1" s="173"/>
      <c r="E1" s="174"/>
      <c r="F1" s="173"/>
      <c r="G1" s="173"/>
      <c r="H1" s="173"/>
      <c r="I1" s="173"/>
      <c r="J1" s="175"/>
      <c r="K1" s="175"/>
      <c r="L1" s="14"/>
      <c r="M1" s="15" t="s">
        <v>4</v>
      </c>
      <c r="N1" s="15"/>
      <c r="O1" s="15"/>
      <c r="P1" s="16"/>
      <c r="Q1" s="16"/>
      <c r="R1" s="16"/>
      <c r="S1" s="1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</row>
    <row r="2" spans="1:137" ht="12" customHeight="1" thickBot="1">
      <c r="B2" s="18"/>
      <c r="C2" s="18"/>
      <c r="D2" s="19"/>
      <c r="E2" s="19" t="s">
        <v>184</v>
      </c>
      <c r="F2" s="20"/>
      <c r="G2" s="20" t="s">
        <v>185</v>
      </c>
      <c r="H2" s="19"/>
      <c r="I2" s="19" t="s">
        <v>186</v>
      </c>
      <c r="J2" s="21"/>
      <c r="K2" s="21" t="s">
        <v>187</v>
      </c>
    </row>
    <row r="3" spans="1:137" s="17" customFormat="1" ht="27" customHeight="1" thickTop="1">
      <c r="A3" s="10"/>
      <c r="B3" s="22" t="s">
        <v>5</v>
      </c>
      <c r="C3" s="23"/>
      <c r="D3" s="24" t="s">
        <v>217</v>
      </c>
      <c r="E3" s="25"/>
      <c r="F3" s="24" t="s">
        <v>218</v>
      </c>
      <c r="G3" s="25"/>
      <c r="H3" s="24" t="s">
        <v>219</v>
      </c>
      <c r="I3" s="25"/>
      <c r="J3" s="24" t="s">
        <v>220</v>
      </c>
      <c r="K3" s="101"/>
      <c r="L3" s="16"/>
      <c r="M3" s="16"/>
      <c r="N3" s="16"/>
      <c r="O3" s="16"/>
      <c r="P3" s="16"/>
      <c r="Q3" s="16"/>
      <c r="R3" s="16"/>
      <c r="S3" s="1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</row>
    <row r="4" spans="1:137" s="17" customFormat="1" ht="30" customHeight="1">
      <c r="A4" s="10"/>
      <c r="B4" s="29" t="s">
        <v>8</v>
      </c>
      <c r="C4" s="30"/>
      <c r="D4" s="31" t="s">
        <v>221</v>
      </c>
      <c r="E4" s="32"/>
      <c r="F4" s="31" t="s">
        <v>222</v>
      </c>
      <c r="G4" s="32"/>
      <c r="H4" s="31" t="s">
        <v>223</v>
      </c>
      <c r="I4" s="32"/>
      <c r="J4" s="31" t="s">
        <v>171</v>
      </c>
      <c r="K4" s="33"/>
      <c r="L4" s="34"/>
      <c r="M4" s="34"/>
      <c r="N4" s="34"/>
      <c r="O4" s="34"/>
      <c r="P4" s="34"/>
      <c r="Q4" s="34"/>
      <c r="R4" s="34"/>
      <c r="S4" s="34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</row>
    <row r="5" spans="1:137" s="43" customFormat="1" ht="24" customHeight="1">
      <c r="A5" s="10"/>
      <c r="B5" s="36"/>
      <c r="C5" s="37"/>
      <c r="D5" s="38" t="s">
        <v>224</v>
      </c>
      <c r="E5" s="39" t="s">
        <v>14</v>
      </c>
      <c r="F5" s="38" t="s">
        <v>225</v>
      </c>
      <c r="G5" s="39" t="s">
        <v>14</v>
      </c>
      <c r="H5" s="38" t="s">
        <v>226</v>
      </c>
      <c r="I5" s="39" t="s">
        <v>227</v>
      </c>
      <c r="J5" s="38" t="s">
        <v>228</v>
      </c>
      <c r="K5" s="41" t="s">
        <v>14</v>
      </c>
      <c r="L5" s="42"/>
      <c r="M5" s="42"/>
      <c r="N5" s="42"/>
      <c r="O5" s="42"/>
      <c r="P5" s="42"/>
      <c r="Q5" s="42"/>
      <c r="R5" s="42"/>
      <c r="S5" s="4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</row>
    <row r="6" spans="1:137" ht="12" customHeight="1">
      <c r="B6" s="44" t="s">
        <v>16</v>
      </c>
      <c r="C6" s="45" t="s">
        <v>17</v>
      </c>
      <c r="D6" s="121">
        <v>32295</v>
      </c>
      <c r="E6" s="122">
        <f>IF(ISNUMBER(D6),RANK(D6,D$6:D$52),"-")</f>
        <v>5</v>
      </c>
      <c r="F6" s="104">
        <v>3335</v>
      </c>
      <c r="G6" s="47">
        <f t="shared" ref="G6:G52" si="0">IF(ISNUMBER(F6),RANK(F6,F$6:F$52),"-")</f>
        <v>1</v>
      </c>
      <c r="H6" s="104">
        <v>4682</v>
      </c>
      <c r="I6" s="47">
        <f t="shared" ref="I6:I52" si="1">IF(ISNUMBER(H6),RANK(H6,H$6:H$52),"-")</f>
        <v>3</v>
      </c>
      <c r="J6" s="48">
        <v>75.099999999999994</v>
      </c>
      <c r="K6" s="49">
        <f t="shared" ref="K6:K52" si="2">IF(ISNUMBER(J6),RANK(J6,J$6:J$52),"-")</f>
        <v>11</v>
      </c>
    </row>
    <row r="7" spans="1:137" ht="12" customHeight="1">
      <c r="B7" s="44" t="s">
        <v>18</v>
      </c>
      <c r="C7" s="50" t="s">
        <v>19</v>
      </c>
      <c r="D7" s="127">
        <v>15900</v>
      </c>
      <c r="E7" s="122">
        <f t="shared" ref="E7:E52" si="3">IF(ISNUMBER(D7),RANK(D7,D$6:D$52),"-")</f>
        <v>21</v>
      </c>
      <c r="F7" s="104">
        <v>899</v>
      </c>
      <c r="G7" s="47">
        <f t="shared" si="0"/>
        <v>7</v>
      </c>
      <c r="H7" s="104">
        <v>833</v>
      </c>
      <c r="I7" s="47">
        <f t="shared" si="1"/>
        <v>17</v>
      </c>
      <c r="J7" s="48">
        <v>94.2</v>
      </c>
      <c r="K7" s="49">
        <f t="shared" si="2"/>
        <v>1</v>
      </c>
    </row>
    <row r="8" spans="1:137" ht="12" customHeight="1">
      <c r="B8" s="44" t="s">
        <v>20</v>
      </c>
      <c r="C8" s="50" t="s">
        <v>21</v>
      </c>
      <c r="D8" s="127">
        <v>43591</v>
      </c>
      <c r="E8" s="122">
        <f t="shared" si="3"/>
        <v>1</v>
      </c>
      <c r="F8" s="104">
        <v>1514</v>
      </c>
      <c r="G8" s="47">
        <f t="shared" si="0"/>
        <v>3</v>
      </c>
      <c r="H8" s="104">
        <v>1968</v>
      </c>
      <c r="I8" s="47">
        <f t="shared" si="1"/>
        <v>5</v>
      </c>
      <c r="J8" s="48">
        <v>75.8</v>
      </c>
      <c r="K8" s="49">
        <f t="shared" si="2"/>
        <v>10</v>
      </c>
    </row>
    <row r="9" spans="1:137" ht="12" customHeight="1">
      <c r="B9" s="44" t="s">
        <v>22</v>
      </c>
      <c r="C9" s="50" t="s">
        <v>23</v>
      </c>
      <c r="D9" s="127">
        <v>17965</v>
      </c>
      <c r="E9" s="122">
        <f t="shared" si="3"/>
        <v>20</v>
      </c>
      <c r="F9" s="104">
        <v>614</v>
      </c>
      <c r="G9" s="47">
        <f t="shared" si="0"/>
        <v>10</v>
      </c>
      <c r="H9" s="104">
        <v>846</v>
      </c>
      <c r="I9" s="47">
        <f t="shared" si="1"/>
        <v>15</v>
      </c>
      <c r="J9" s="48">
        <v>57</v>
      </c>
      <c r="K9" s="49">
        <f t="shared" si="2"/>
        <v>26</v>
      </c>
    </row>
    <row r="10" spans="1:137" ht="12" customHeight="1">
      <c r="B10" s="44" t="s">
        <v>24</v>
      </c>
      <c r="C10" s="50" t="s">
        <v>25</v>
      </c>
      <c r="D10" s="127">
        <v>25750</v>
      </c>
      <c r="E10" s="122">
        <f t="shared" si="3"/>
        <v>11</v>
      </c>
      <c r="F10" s="104">
        <v>1285</v>
      </c>
      <c r="G10" s="47">
        <f t="shared" si="0"/>
        <v>4</v>
      </c>
      <c r="H10" s="104">
        <v>1599</v>
      </c>
      <c r="I10" s="47">
        <f t="shared" si="1"/>
        <v>7</v>
      </c>
      <c r="J10" s="48">
        <v>73.900000000000006</v>
      </c>
      <c r="K10" s="49">
        <f t="shared" si="2"/>
        <v>12</v>
      </c>
    </row>
    <row r="11" spans="1:137" ht="24" customHeight="1">
      <c r="B11" s="44" t="s">
        <v>26</v>
      </c>
      <c r="C11" s="50" t="s">
        <v>27</v>
      </c>
      <c r="D11" s="127">
        <v>19351</v>
      </c>
      <c r="E11" s="122">
        <f t="shared" si="3"/>
        <v>18</v>
      </c>
      <c r="F11" s="104">
        <v>355</v>
      </c>
      <c r="G11" s="47">
        <f t="shared" si="0"/>
        <v>19</v>
      </c>
      <c r="H11" s="104">
        <v>827</v>
      </c>
      <c r="I11" s="47">
        <f t="shared" si="1"/>
        <v>18</v>
      </c>
      <c r="J11" s="48">
        <v>36.5</v>
      </c>
      <c r="K11" s="49">
        <f t="shared" si="2"/>
        <v>35</v>
      </c>
    </row>
    <row r="12" spans="1:137" ht="12" customHeight="1">
      <c r="B12" s="44" t="s">
        <v>28</v>
      </c>
      <c r="C12" s="50" t="s">
        <v>29</v>
      </c>
      <c r="D12" s="127">
        <v>36643</v>
      </c>
      <c r="E12" s="122">
        <f t="shared" si="3"/>
        <v>3</v>
      </c>
      <c r="F12" s="104">
        <v>859</v>
      </c>
      <c r="G12" s="47">
        <f t="shared" si="0"/>
        <v>8</v>
      </c>
      <c r="H12" s="104">
        <v>1039</v>
      </c>
      <c r="I12" s="47">
        <f t="shared" si="1"/>
        <v>13</v>
      </c>
      <c r="J12" s="48">
        <v>68.599999999999994</v>
      </c>
      <c r="K12" s="49">
        <f t="shared" si="2"/>
        <v>19</v>
      </c>
    </row>
    <row r="13" spans="1:137" ht="12" customHeight="1">
      <c r="B13" s="44" t="s">
        <v>30</v>
      </c>
      <c r="C13" s="50" t="s">
        <v>31</v>
      </c>
      <c r="D13" s="127">
        <v>15397</v>
      </c>
      <c r="E13" s="122">
        <f t="shared" si="3"/>
        <v>23</v>
      </c>
      <c r="F13" s="104">
        <v>405</v>
      </c>
      <c r="G13" s="47">
        <f t="shared" si="0"/>
        <v>17</v>
      </c>
      <c r="H13" s="104">
        <v>716</v>
      </c>
      <c r="I13" s="47">
        <f t="shared" si="1"/>
        <v>22</v>
      </c>
      <c r="J13" s="48">
        <v>60.3</v>
      </c>
      <c r="K13" s="49">
        <f t="shared" si="2"/>
        <v>24</v>
      </c>
    </row>
    <row r="14" spans="1:137" ht="12" customHeight="1">
      <c r="B14" s="44" t="s">
        <v>32</v>
      </c>
      <c r="C14" s="50" t="s">
        <v>33</v>
      </c>
      <c r="D14" s="127">
        <v>15238</v>
      </c>
      <c r="E14" s="122">
        <f t="shared" si="3"/>
        <v>25</v>
      </c>
      <c r="F14" s="104">
        <v>577</v>
      </c>
      <c r="G14" s="47">
        <f t="shared" si="0"/>
        <v>11</v>
      </c>
      <c r="H14" s="104">
        <v>1071</v>
      </c>
      <c r="I14" s="47">
        <f t="shared" si="1"/>
        <v>12</v>
      </c>
      <c r="J14" s="48">
        <v>62.9</v>
      </c>
      <c r="K14" s="49">
        <f t="shared" si="2"/>
        <v>22</v>
      </c>
    </row>
    <row r="15" spans="1:137" ht="12" customHeight="1">
      <c r="B15" s="44" t="s">
        <v>34</v>
      </c>
      <c r="C15" s="50" t="s">
        <v>35</v>
      </c>
      <c r="D15" s="127">
        <v>11379</v>
      </c>
      <c r="E15" s="122">
        <f t="shared" si="3"/>
        <v>34</v>
      </c>
      <c r="F15" s="104">
        <v>234</v>
      </c>
      <c r="G15" s="47">
        <f t="shared" si="0"/>
        <v>26</v>
      </c>
      <c r="H15" s="104">
        <v>688</v>
      </c>
      <c r="I15" s="47">
        <f t="shared" si="1"/>
        <v>24</v>
      </c>
      <c r="J15" s="48">
        <v>31.3</v>
      </c>
      <c r="K15" s="49">
        <f t="shared" si="2"/>
        <v>37</v>
      </c>
    </row>
    <row r="16" spans="1:137" ht="24" customHeight="1">
      <c r="B16" s="44" t="s">
        <v>36</v>
      </c>
      <c r="C16" s="50" t="s">
        <v>37</v>
      </c>
      <c r="D16" s="127">
        <v>7104</v>
      </c>
      <c r="E16" s="122">
        <f t="shared" si="3"/>
        <v>41</v>
      </c>
      <c r="F16" s="104">
        <v>74</v>
      </c>
      <c r="G16" s="47">
        <f t="shared" si="0"/>
        <v>41</v>
      </c>
      <c r="H16" s="104">
        <v>160</v>
      </c>
      <c r="I16" s="47">
        <f t="shared" si="1"/>
        <v>40</v>
      </c>
      <c r="J16" s="48">
        <v>40</v>
      </c>
      <c r="K16" s="49">
        <f t="shared" si="2"/>
        <v>33</v>
      </c>
    </row>
    <row r="17" spans="2:11" ht="12" customHeight="1">
      <c r="B17" s="44" t="s">
        <v>38</v>
      </c>
      <c r="C17" s="50" t="s">
        <v>39</v>
      </c>
      <c r="D17" s="127">
        <v>13043</v>
      </c>
      <c r="E17" s="122">
        <f t="shared" si="3"/>
        <v>28</v>
      </c>
      <c r="F17" s="104">
        <v>90</v>
      </c>
      <c r="G17" s="47">
        <f t="shared" si="0"/>
        <v>39</v>
      </c>
      <c r="H17" s="104">
        <v>223</v>
      </c>
      <c r="I17" s="47">
        <f t="shared" si="1"/>
        <v>38</v>
      </c>
      <c r="J17" s="48">
        <v>30.9</v>
      </c>
      <c r="K17" s="49">
        <f t="shared" si="2"/>
        <v>38</v>
      </c>
    </row>
    <row r="18" spans="2:11" ht="12" customHeight="1">
      <c r="B18" s="44" t="s">
        <v>40</v>
      </c>
      <c r="C18" s="50" t="s">
        <v>41</v>
      </c>
      <c r="D18" s="127">
        <v>4832</v>
      </c>
      <c r="E18" s="122">
        <f t="shared" si="3"/>
        <v>44</v>
      </c>
      <c r="F18" s="104">
        <v>27</v>
      </c>
      <c r="G18" s="47">
        <f t="shared" si="0"/>
        <v>43</v>
      </c>
      <c r="H18" s="104">
        <v>44</v>
      </c>
      <c r="I18" s="47">
        <f t="shared" si="1"/>
        <v>45</v>
      </c>
      <c r="J18" s="48">
        <v>52.3</v>
      </c>
      <c r="K18" s="49">
        <f t="shared" si="2"/>
        <v>28</v>
      </c>
    </row>
    <row r="19" spans="2:11" ht="12" customHeight="1">
      <c r="B19" s="44" t="s">
        <v>42</v>
      </c>
      <c r="C19" s="50" t="s">
        <v>43</v>
      </c>
      <c r="D19" s="127">
        <v>4105</v>
      </c>
      <c r="E19" s="122">
        <f t="shared" si="3"/>
        <v>46</v>
      </c>
      <c r="F19" s="104">
        <v>19</v>
      </c>
      <c r="G19" s="47">
        <f t="shared" si="0"/>
        <v>44</v>
      </c>
      <c r="H19" s="104">
        <v>43</v>
      </c>
      <c r="I19" s="47">
        <f t="shared" si="1"/>
        <v>46</v>
      </c>
      <c r="J19" s="48">
        <v>39.5</v>
      </c>
      <c r="K19" s="49">
        <f t="shared" si="2"/>
        <v>34</v>
      </c>
    </row>
    <row r="20" spans="2:11" ht="12" customHeight="1">
      <c r="B20" s="44" t="s">
        <v>44</v>
      </c>
      <c r="C20" s="50" t="s">
        <v>45</v>
      </c>
      <c r="D20" s="127">
        <v>27105</v>
      </c>
      <c r="E20" s="122">
        <f t="shared" si="3"/>
        <v>9</v>
      </c>
      <c r="F20" s="104">
        <v>99</v>
      </c>
      <c r="G20" s="47">
        <f t="shared" si="0"/>
        <v>38</v>
      </c>
      <c r="H20" s="104">
        <v>4768</v>
      </c>
      <c r="I20" s="47">
        <f t="shared" si="1"/>
        <v>2</v>
      </c>
      <c r="J20" s="48">
        <v>2.2999999999999998</v>
      </c>
      <c r="K20" s="49">
        <f t="shared" si="2"/>
        <v>46</v>
      </c>
    </row>
    <row r="21" spans="2:11" ht="24" customHeight="1">
      <c r="B21" s="44" t="s">
        <v>46</v>
      </c>
      <c r="C21" s="50" t="s">
        <v>47</v>
      </c>
      <c r="D21" s="127">
        <v>6004</v>
      </c>
      <c r="E21" s="122">
        <f t="shared" si="3"/>
        <v>43</v>
      </c>
      <c r="F21" s="104">
        <v>57</v>
      </c>
      <c r="G21" s="47">
        <f t="shared" si="0"/>
        <v>42</v>
      </c>
      <c r="H21" s="104">
        <v>359</v>
      </c>
      <c r="I21" s="47">
        <f t="shared" si="1"/>
        <v>32</v>
      </c>
      <c r="J21" s="48">
        <v>15.3</v>
      </c>
      <c r="K21" s="49">
        <f t="shared" si="2"/>
        <v>43</v>
      </c>
    </row>
    <row r="22" spans="2:11" ht="12" customHeight="1">
      <c r="B22" s="44" t="s">
        <v>48</v>
      </c>
      <c r="C22" s="50" t="s">
        <v>49</v>
      </c>
      <c r="D22" s="127">
        <v>11123</v>
      </c>
      <c r="E22" s="122">
        <f t="shared" si="3"/>
        <v>35</v>
      </c>
      <c r="F22" s="104">
        <v>132</v>
      </c>
      <c r="G22" s="47">
        <f t="shared" si="0"/>
        <v>33</v>
      </c>
      <c r="H22" s="104">
        <v>279</v>
      </c>
      <c r="I22" s="47">
        <f t="shared" si="1"/>
        <v>36</v>
      </c>
      <c r="J22" s="48">
        <v>48.7</v>
      </c>
      <c r="K22" s="49">
        <f t="shared" si="2"/>
        <v>30</v>
      </c>
    </row>
    <row r="23" spans="2:11" ht="12" customHeight="1">
      <c r="B23" s="44" t="s">
        <v>50</v>
      </c>
      <c r="C23" s="50" t="s">
        <v>51</v>
      </c>
      <c r="D23" s="127">
        <v>12785</v>
      </c>
      <c r="E23" s="122">
        <f t="shared" si="3"/>
        <v>29</v>
      </c>
      <c r="F23" s="104">
        <v>100</v>
      </c>
      <c r="G23" s="47">
        <f t="shared" si="0"/>
        <v>37</v>
      </c>
      <c r="H23" s="104">
        <v>152</v>
      </c>
      <c r="I23" s="47">
        <f t="shared" si="1"/>
        <v>41</v>
      </c>
      <c r="J23" s="48">
        <v>59.9</v>
      </c>
      <c r="K23" s="49">
        <f t="shared" si="2"/>
        <v>25</v>
      </c>
    </row>
    <row r="24" spans="2:11" ht="12" customHeight="1">
      <c r="B24" s="44" t="s">
        <v>52</v>
      </c>
      <c r="C24" s="50" t="s">
        <v>53</v>
      </c>
      <c r="D24" s="127">
        <v>8294</v>
      </c>
      <c r="E24" s="122">
        <f t="shared" si="3"/>
        <v>39</v>
      </c>
      <c r="F24" s="104">
        <v>138</v>
      </c>
      <c r="G24" s="47">
        <f t="shared" si="0"/>
        <v>31</v>
      </c>
      <c r="H24" s="104">
        <v>122</v>
      </c>
      <c r="I24" s="47">
        <f t="shared" si="1"/>
        <v>42</v>
      </c>
      <c r="J24" s="48">
        <v>77</v>
      </c>
      <c r="K24" s="49">
        <f t="shared" si="2"/>
        <v>9</v>
      </c>
    </row>
    <row r="25" spans="2:11" ht="12" customHeight="1">
      <c r="B25" s="44" t="s">
        <v>54</v>
      </c>
      <c r="C25" s="50" t="s">
        <v>55</v>
      </c>
      <c r="D25" s="127">
        <v>29635</v>
      </c>
      <c r="E25" s="122">
        <f t="shared" si="3"/>
        <v>8</v>
      </c>
      <c r="F25" s="104">
        <v>485</v>
      </c>
      <c r="G25" s="47">
        <f t="shared" si="0"/>
        <v>15</v>
      </c>
      <c r="H25" s="104">
        <v>5935</v>
      </c>
      <c r="I25" s="47">
        <f t="shared" si="1"/>
        <v>1</v>
      </c>
      <c r="J25" s="48">
        <v>8.6999999999999993</v>
      </c>
      <c r="K25" s="49">
        <f t="shared" si="2"/>
        <v>44</v>
      </c>
    </row>
    <row r="26" spans="2:11" ht="24" customHeight="1">
      <c r="B26" s="44" t="s">
        <v>56</v>
      </c>
      <c r="C26" s="50" t="s">
        <v>57</v>
      </c>
      <c r="D26" s="127">
        <v>32704</v>
      </c>
      <c r="E26" s="122">
        <f t="shared" si="3"/>
        <v>4</v>
      </c>
      <c r="F26" s="104">
        <v>426</v>
      </c>
      <c r="G26" s="47">
        <f t="shared" si="0"/>
        <v>16</v>
      </c>
      <c r="H26" s="104">
        <v>950</v>
      </c>
      <c r="I26" s="47">
        <f t="shared" si="1"/>
        <v>14</v>
      </c>
      <c r="J26" s="48">
        <v>61.5</v>
      </c>
      <c r="K26" s="49">
        <f t="shared" si="2"/>
        <v>23</v>
      </c>
    </row>
    <row r="27" spans="2:11" ht="12" customHeight="1">
      <c r="B27" s="44" t="s">
        <v>58</v>
      </c>
      <c r="C27" s="50" t="s">
        <v>59</v>
      </c>
      <c r="D27" s="127">
        <v>19169</v>
      </c>
      <c r="E27" s="122">
        <f t="shared" si="3"/>
        <v>19</v>
      </c>
      <c r="F27" s="104">
        <v>367</v>
      </c>
      <c r="G27" s="47">
        <f t="shared" si="0"/>
        <v>18</v>
      </c>
      <c r="H27" s="104">
        <v>1212</v>
      </c>
      <c r="I27" s="47">
        <f t="shared" si="1"/>
        <v>10</v>
      </c>
      <c r="J27" s="48">
        <v>31.4</v>
      </c>
      <c r="K27" s="49">
        <f t="shared" si="2"/>
        <v>36</v>
      </c>
    </row>
    <row r="28" spans="2:11" ht="12" customHeight="1">
      <c r="B28" s="44" t="s">
        <v>60</v>
      </c>
      <c r="C28" s="50" t="s">
        <v>61</v>
      </c>
      <c r="D28" s="127">
        <v>12641</v>
      </c>
      <c r="E28" s="122">
        <f t="shared" si="3"/>
        <v>30</v>
      </c>
      <c r="F28" s="104">
        <v>197</v>
      </c>
      <c r="G28" s="47">
        <f t="shared" si="0"/>
        <v>30</v>
      </c>
      <c r="H28" s="104">
        <v>306</v>
      </c>
      <c r="I28" s="47">
        <f t="shared" si="1"/>
        <v>33</v>
      </c>
      <c r="J28" s="48">
        <v>69.3</v>
      </c>
      <c r="K28" s="49">
        <f t="shared" si="2"/>
        <v>17</v>
      </c>
    </row>
    <row r="29" spans="2:11" ht="12" customHeight="1">
      <c r="B29" s="44" t="s">
        <v>62</v>
      </c>
      <c r="C29" s="50" t="s">
        <v>63</v>
      </c>
      <c r="D29" s="127">
        <v>14169</v>
      </c>
      <c r="E29" s="122">
        <f t="shared" si="3"/>
        <v>26</v>
      </c>
      <c r="F29" s="104">
        <v>295</v>
      </c>
      <c r="G29" s="47">
        <f t="shared" si="0"/>
        <v>23</v>
      </c>
      <c r="H29" s="104">
        <v>507</v>
      </c>
      <c r="I29" s="47">
        <f t="shared" si="1"/>
        <v>27</v>
      </c>
      <c r="J29" s="48">
        <v>70.2</v>
      </c>
      <c r="K29" s="49">
        <f t="shared" si="2"/>
        <v>16</v>
      </c>
    </row>
    <row r="30" spans="2:11" ht="12" customHeight="1">
      <c r="B30" s="44" t="s">
        <v>64</v>
      </c>
      <c r="C30" s="50" t="s">
        <v>65</v>
      </c>
      <c r="D30" s="127">
        <v>8634</v>
      </c>
      <c r="E30" s="122">
        <f t="shared" si="3"/>
        <v>38</v>
      </c>
      <c r="F30" s="104">
        <v>76</v>
      </c>
      <c r="G30" s="47">
        <f t="shared" si="0"/>
        <v>40</v>
      </c>
      <c r="H30" s="104">
        <v>108</v>
      </c>
      <c r="I30" s="47">
        <f t="shared" si="1"/>
        <v>43</v>
      </c>
      <c r="J30" s="48">
        <v>54.6</v>
      </c>
      <c r="K30" s="49">
        <f t="shared" si="2"/>
        <v>27</v>
      </c>
    </row>
    <row r="31" spans="2:11" ht="24" customHeight="1">
      <c r="B31" s="44" t="s">
        <v>66</v>
      </c>
      <c r="C31" s="50" t="s">
        <v>67</v>
      </c>
      <c r="D31" s="127">
        <v>12127</v>
      </c>
      <c r="E31" s="122">
        <f t="shared" si="3"/>
        <v>32</v>
      </c>
      <c r="F31" s="104">
        <v>137</v>
      </c>
      <c r="G31" s="47">
        <f t="shared" si="0"/>
        <v>32</v>
      </c>
      <c r="H31" s="104">
        <v>244</v>
      </c>
      <c r="I31" s="47">
        <f t="shared" si="1"/>
        <v>37</v>
      </c>
      <c r="J31" s="48">
        <v>46.3</v>
      </c>
      <c r="K31" s="49">
        <f t="shared" si="2"/>
        <v>31</v>
      </c>
    </row>
    <row r="32" spans="2:11" ht="12" customHeight="1">
      <c r="B32" s="44" t="s">
        <v>68</v>
      </c>
      <c r="C32" s="50" t="s">
        <v>69</v>
      </c>
      <c r="D32" s="127">
        <v>4756</v>
      </c>
      <c r="E32" s="122">
        <f t="shared" si="3"/>
        <v>45</v>
      </c>
      <c r="F32" s="104">
        <v>6</v>
      </c>
      <c r="G32" s="47">
        <f t="shared" si="0"/>
        <v>45</v>
      </c>
      <c r="H32" s="104">
        <v>38</v>
      </c>
      <c r="I32" s="47">
        <f t="shared" si="1"/>
        <v>47</v>
      </c>
      <c r="J32" s="48">
        <v>15.8</v>
      </c>
      <c r="K32" s="49">
        <f t="shared" si="2"/>
        <v>42</v>
      </c>
    </row>
    <row r="33" spans="2:11" ht="12" customHeight="1">
      <c r="B33" s="44" t="s">
        <v>70</v>
      </c>
      <c r="C33" s="50" t="s">
        <v>71</v>
      </c>
      <c r="D33" s="127">
        <v>25593</v>
      </c>
      <c r="E33" s="122">
        <f t="shared" si="3"/>
        <v>12</v>
      </c>
      <c r="F33" s="104">
        <v>298</v>
      </c>
      <c r="G33" s="47">
        <f t="shared" si="0"/>
        <v>22</v>
      </c>
      <c r="H33" s="104">
        <v>379</v>
      </c>
      <c r="I33" s="47">
        <f t="shared" si="1"/>
        <v>30</v>
      </c>
      <c r="J33" s="48">
        <v>68.3</v>
      </c>
      <c r="K33" s="49">
        <f t="shared" si="2"/>
        <v>20</v>
      </c>
    </row>
    <row r="34" spans="2:11" ht="12" customHeight="1">
      <c r="B34" s="44" t="s">
        <v>72</v>
      </c>
      <c r="C34" s="50" t="s">
        <v>73</v>
      </c>
      <c r="D34" s="127">
        <v>8062</v>
      </c>
      <c r="E34" s="122">
        <f t="shared" si="3"/>
        <v>40</v>
      </c>
      <c r="F34" s="104">
        <v>121</v>
      </c>
      <c r="G34" s="47">
        <f t="shared" si="0"/>
        <v>35</v>
      </c>
      <c r="H34" s="104">
        <v>294</v>
      </c>
      <c r="I34" s="47">
        <f t="shared" si="1"/>
        <v>35</v>
      </c>
      <c r="J34" s="48">
        <v>72.400000000000006</v>
      </c>
      <c r="K34" s="49">
        <f t="shared" si="2"/>
        <v>13</v>
      </c>
    </row>
    <row r="35" spans="2:11" ht="12" customHeight="1">
      <c r="B35" s="44" t="s">
        <v>74</v>
      </c>
      <c r="C35" s="50" t="s">
        <v>75</v>
      </c>
      <c r="D35" s="127">
        <v>11113</v>
      </c>
      <c r="E35" s="122">
        <f t="shared" si="3"/>
        <v>36</v>
      </c>
      <c r="F35" s="104">
        <v>222</v>
      </c>
      <c r="G35" s="47">
        <f t="shared" si="0"/>
        <v>28</v>
      </c>
      <c r="H35" s="104">
        <v>404</v>
      </c>
      <c r="I35" s="47">
        <f t="shared" si="1"/>
        <v>29</v>
      </c>
      <c r="J35" s="48">
        <v>49</v>
      </c>
      <c r="K35" s="49">
        <f t="shared" si="2"/>
        <v>29</v>
      </c>
    </row>
    <row r="36" spans="2:11" ht="24" customHeight="1">
      <c r="B36" s="44" t="s">
        <v>76</v>
      </c>
      <c r="C36" s="50" t="s">
        <v>77</v>
      </c>
      <c r="D36" s="127">
        <v>11764</v>
      </c>
      <c r="E36" s="122">
        <f t="shared" si="3"/>
        <v>33</v>
      </c>
      <c r="F36" s="104">
        <v>283</v>
      </c>
      <c r="G36" s="47">
        <f t="shared" si="0"/>
        <v>25</v>
      </c>
      <c r="H36" s="104">
        <v>373</v>
      </c>
      <c r="I36" s="47">
        <f t="shared" si="1"/>
        <v>31</v>
      </c>
      <c r="J36" s="48">
        <v>68.900000000000006</v>
      </c>
      <c r="K36" s="49">
        <f t="shared" si="2"/>
        <v>18</v>
      </c>
    </row>
    <row r="37" spans="2:11" ht="12" customHeight="1">
      <c r="B37" s="44" t="s">
        <v>78</v>
      </c>
      <c r="C37" s="50" t="s">
        <v>79</v>
      </c>
      <c r="D37" s="127">
        <v>30574</v>
      </c>
      <c r="E37" s="122">
        <f t="shared" si="3"/>
        <v>7</v>
      </c>
      <c r="F37" s="104">
        <v>503</v>
      </c>
      <c r="G37" s="47">
        <f t="shared" si="0"/>
        <v>14</v>
      </c>
      <c r="H37" s="104">
        <v>665</v>
      </c>
      <c r="I37" s="47">
        <f t="shared" si="1"/>
        <v>25</v>
      </c>
      <c r="J37" s="48">
        <v>72.2</v>
      </c>
      <c r="K37" s="49">
        <f t="shared" si="2"/>
        <v>14</v>
      </c>
    </row>
    <row r="38" spans="2:11" ht="12" customHeight="1">
      <c r="B38" s="44" t="s">
        <v>80</v>
      </c>
      <c r="C38" s="50" t="s">
        <v>81</v>
      </c>
      <c r="D38" s="127">
        <v>30816</v>
      </c>
      <c r="E38" s="122">
        <f t="shared" si="3"/>
        <v>6</v>
      </c>
      <c r="F38" s="104">
        <v>351</v>
      </c>
      <c r="G38" s="47">
        <f t="shared" si="0"/>
        <v>20</v>
      </c>
      <c r="H38" s="104">
        <v>588</v>
      </c>
      <c r="I38" s="47">
        <f t="shared" si="1"/>
        <v>26</v>
      </c>
      <c r="J38" s="48">
        <v>79.099999999999994</v>
      </c>
      <c r="K38" s="49">
        <f t="shared" si="2"/>
        <v>7</v>
      </c>
    </row>
    <row r="39" spans="2:11" ht="12" customHeight="1">
      <c r="B39" s="44" t="s">
        <v>82</v>
      </c>
      <c r="C39" s="50" t="s">
        <v>83</v>
      </c>
      <c r="D39" s="127">
        <v>41953</v>
      </c>
      <c r="E39" s="122">
        <f t="shared" si="3"/>
        <v>2</v>
      </c>
      <c r="F39" s="104">
        <v>339</v>
      </c>
      <c r="G39" s="47">
        <f t="shared" si="0"/>
        <v>21</v>
      </c>
      <c r="H39" s="104">
        <v>771</v>
      </c>
      <c r="I39" s="47">
        <f t="shared" si="1"/>
        <v>20</v>
      </c>
      <c r="J39" s="48">
        <v>41.6</v>
      </c>
      <c r="K39" s="49">
        <f t="shared" si="2"/>
        <v>32</v>
      </c>
    </row>
    <row r="40" spans="2:11" ht="12" customHeight="1">
      <c r="B40" s="44" t="s">
        <v>84</v>
      </c>
      <c r="C40" s="50" t="s">
        <v>85</v>
      </c>
      <c r="D40" s="127">
        <v>26457</v>
      </c>
      <c r="E40" s="122">
        <f t="shared" si="3"/>
        <v>10</v>
      </c>
      <c r="F40" s="104">
        <v>231</v>
      </c>
      <c r="G40" s="47">
        <f t="shared" si="0"/>
        <v>27</v>
      </c>
      <c r="H40" s="104">
        <v>299</v>
      </c>
      <c r="I40" s="47">
        <f t="shared" si="1"/>
        <v>34</v>
      </c>
      <c r="J40" s="48">
        <v>81.599999999999994</v>
      </c>
      <c r="K40" s="49">
        <f t="shared" si="2"/>
        <v>5</v>
      </c>
    </row>
    <row r="41" spans="2:11" ht="24" customHeight="1">
      <c r="B41" s="44" t="s">
        <v>86</v>
      </c>
      <c r="C41" s="50" t="s">
        <v>87</v>
      </c>
      <c r="D41" s="127">
        <v>13434</v>
      </c>
      <c r="E41" s="122">
        <f t="shared" si="3"/>
        <v>27</v>
      </c>
      <c r="F41" s="104">
        <v>295</v>
      </c>
      <c r="G41" s="47">
        <f t="shared" si="0"/>
        <v>23</v>
      </c>
      <c r="H41" s="104">
        <v>1100</v>
      </c>
      <c r="I41" s="47">
        <f t="shared" si="1"/>
        <v>11</v>
      </c>
      <c r="J41" s="48">
        <v>29</v>
      </c>
      <c r="K41" s="49">
        <f t="shared" si="2"/>
        <v>39</v>
      </c>
    </row>
    <row r="42" spans="2:11" ht="12" customHeight="1">
      <c r="B42" s="44" t="s">
        <v>88</v>
      </c>
      <c r="C42" s="50" t="s">
        <v>89</v>
      </c>
      <c r="D42" s="127">
        <v>6924</v>
      </c>
      <c r="E42" s="122">
        <f t="shared" si="3"/>
        <v>42</v>
      </c>
      <c r="F42" s="104">
        <v>4</v>
      </c>
      <c r="G42" s="47">
        <f t="shared" si="0"/>
        <v>46</v>
      </c>
      <c r="H42" s="104">
        <v>472</v>
      </c>
      <c r="I42" s="47">
        <f t="shared" si="1"/>
        <v>28</v>
      </c>
      <c r="J42" s="48">
        <v>1.1000000000000001</v>
      </c>
      <c r="K42" s="49">
        <f t="shared" si="2"/>
        <v>47</v>
      </c>
    </row>
    <row r="43" spans="2:11" ht="12" customHeight="1">
      <c r="B43" s="44" t="s">
        <v>90</v>
      </c>
      <c r="C43" s="50" t="s">
        <v>91</v>
      </c>
      <c r="D43" s="127">
        <v>22299</v>
      </c>
      <c r="E43" s="122">
        <f t="shared" si="3"/>
        <v>13</v>
      </c>
      <c r="F43" s="104">
        <v>523</v>
      </c>
      <c r="G43" s="47">
        <f t="shared" si="0"/>
        <v>12</v>
      </c>
      <c r="H43" s="104">
        <v>722</v>
      </c>
      <c r="I43" s="47">
        <f t="shared" si="1"/>
        <v>21</v>
      </c>
      <c r="J43" s="48">
        <v>78.400000000000006</v>
      </c>
      <c r="K43" s="49">
        <f t="shared" si="2"/>
        <v>8</v>
      </c>
    </row>
    <row r="44" spans="2:11" ht="12" customHeight="1">
      <c r="B44" s="44" t="s">
        <v>92</v>
      </c>
      <c r="C44" s="50" t="s">
        <v>93</v>
      </c>
      <c r="D44" s="127">
        <v>20371</v>
      </c>
      <c r="E44" s="122">
        <f t="shared" si="3"/>
        <v>17</v>
      </c>
      <c r="F44" s="104">
        <v>519</v>
      </c>
      <c r="G44" s="47">
        <f t="shared" si="0"/>
        <v>13</v>
      </c>
      <c r="H44" s="104">
        <v>822</v>
      </c>
      <c r="I44" s="47">
        <f t="shared" si="1"/>
        <v>19</v>
      </c>
      <c r="J44" s="48">
        <v>71</v>
      </c>
      <c r="K44" s="49">
        <f t="shared" si="2"/>
        <v>15</v>
      </c>
    </row>
    <row r="45" spans="2:11" ht="12" customHeight="1">
      <c r="B45" s="44" t="s">
        <v>94</v>
      </c>
      <c r="C45" s="50" t="s">
        <v>95</v>
      </c>
      <c r="D45" s="127">
        <v>15357</v>
      </c>
      <c r="E45" s="122">
        <f t="shared" si="3"/>
        <v>24</v>
      </c>
      <c r="F45" s="104">
        <v>218</v>
      </c>
      <c r="G45" s="47">
        <f t="shared" si="0"/>
        <v>29</v>
      </c>
      <c r="H45" s="104">
        <v>1447</v>
      </c>
      <c r="I45" s="47">
        <f t="shared" si="1"/>
        <v>9</v>
      </c>
      <c r="J45" s="48">
        <v>17.8</v>
      </c>
      <c r="K45" s="49">
        <f t="shared" si="2"/>
        <v>40</v>
      </c>
    </row>
    <row r="46" spans="2:11" ht="24" customHeight="1">
      <c r="B46" s="44" t="s">
        <v>96</v>
      </c>
      <c r="C46" s="50" t="s">
        <v>97</v>
      </c>
      <c r="D46" s="127">
        <v>10220</v>
      </c>
      <c r="E46" s="122">
        <f t="shared" si="3"/>
        <v>37</v>
      </c>
      <c r="F46" s="104">
        <v>123</v>
      </c>
      <c r="G46" s="47">
        <f t="shared" si="0"/>
        <v>34</v>
      </c>
      <c r="H46" s="104">
        <v>167</v>
      </c>
      <c r="I46" s="47">
        <f t="shared" si="1"/>
        <v>39</v>
      </c>
      <c r="J46" s="48">
        <v>86.8</v>
      </c>
      <c r="K46" s="49">
        <f t="shared" si="2"/>
        <v>2</v>
      </c>
    </row>
    <row r="47" spans="2:11" ht="12" customHeight="1">
      <c r="B47" s="44" t="s">
        <v>98</v>
      </c>
      <c r="C47" s="50" t="s">
        <v>99</v>
      </c>
      <c r="D47" s="127">
        <v>12204</v>
      </c>
      <c r="E47" s="122">
        <f t="shared" si="3"/>
        <v>31</v>
      </c>
      <c r="F47" s="104">
        <v>117</v>
      </c>
      <c r="G47" s="47">
        <f t="shared" si="0"/>
        <v>36</v>
      </c>
      <c r="H47" s="104">
        <v>702</v>
      </c>
      <c r="I47" s="47">
        <f t="shared" si="1"/>
        <v>23</v>
      </c>
      <c r="J47" s="48">
        <v>16.399999999999999</v>
      </c>
      <c r="K47" s="49">
        <f t="shared" si="2"/>
        <v>41</v>
      </c>
    </row>
    <row r="48" spans="2:11" ht="12" customHeight="1">
      <c r="B48" s="52" t="s">
        <v>100</v>
      </c>
      <c r="C48" s="53" t="s">
        <v>101</v>
      </c>
      <c r="D48" s="54">
        <v>20759</v>
      </c>
      <c r="E48" s="55">
        <f t="shared" si="3"/>
        <v>16</v>
      </c>
      <c r="F48" s="107">
        <v>1045</v>
      </c>
      <c r="G48" s="55">
        <f t="shared" si="0"/>
        <v>6</v>
      </c>
      <c r="H48" s="107">
        <v>1594</v>
      </c>
      <c r="I48" s="55">
        <f t="shared" si="1"/>
        <v>8</v>
      </c>
      <c r="J48" s="56">
        <v>85.9</v>
      </c>
      <c r="K48" s="57">
        <f t="shared" si="2"/>
        <v>3</v>
      </c>
    </row>
    <row r="49" spans="1:19" ht="12" customHeight="1">
      <c r="B49" s="44" t="s">
        <v>102</v>
      </c>
      <c r="C49" s="50" t="s">
        <v>103</v>
      </c>
      <c r="D49" s="127">
        <v>21556</v>
      </c>
      <c r="E49" s="122">
        <f t="shared" si="3"/>
        <v>15</v>
      </c>
      <c r="F49" s="104">
        <v>1075</v>
      </c>
      <c r="G49" s="47">
        <f t="shared" si="0"/>
        <v>5</v>
      </c>
      <c r="H49" s="104">
        <v>1956</v>
      </c>
      <c r="I49" s="47">
        <f t="shared" si="1"/>
        <v>6</v>
      </c>
      <c r="J49" s="48">
        <v>66.8</v>
      </c>
      <c r="K49" s="49">
        <f t="shared" si="2"/>
        <v>21</v>
      </c>
    </row>
    <row r="50" spans="1:19" ht="12" customHeight="1">
      <c r="B50" s="44" t="s">
        <v>104</v>
      </c>
      <c r="C50" s="50" t="s">
        <v>105</v>
      </c>
      <c r="D50" s="127">
        <v>15784</v>
      </c>
      <c r="E50" s="122">
        <f t="shared" si="3"/>
        <v>22</v>
      </c>
      <c r="F50" s="104">
        <v>1925</v>
      </c>
      <c r="G50" s="47">
        <f t="shared" si="0"/>
        <v>2</v>
      </c>
      <c r="H50" s="104">
        <v>2913</v>
      </c>
      <c r="I50" s="47">
        <f t="shared" si="1"/>
        <v>4</v>
      </c>
      <c r="J50" s="48">
        <v>79.5</v>
      </c>
      <c r="K50" s="49">
        <f t="shared" si="2"/>
        <v>6</v>
      </c>
    </row>
    <row r="51" spans="1:19" ht="24" customHeight="1">
      <c r="B51" s="44" t="s">
        <v>106</v>
      </c>
      <c r="C51" s="50" t="s">
        <v>107</v>
      </c>
      <c r="D51" s="127">
        <v>21597</v>
      </c>
      <c r="E51" s="122">
        <f t="shared" si="3"/>
        <v>14</v>
      </c>
      <c r="F51" s="104">
        <v>645</v>
      </c>
      <c r="G51" s="47">
        <f t="shared" si="0"/>
        <v>9</v>
      </c>
      <c r="H51" s="104">
        <v>842</v>
      </c>
      <c r="I51" s="47">
        <f t="shared" si="1"/>
        <v>16</v>
      </c>
      <c r="J51" s="48">
        <v>82.5</v>
      </c>
      <c r="K51" s="49">
        <f t="shared" si="2"/>
        <v>4</v>
      </c>
    </row>
    <row r="52" spans="1:19" ht="12" customHeight="1">
      <c r="B52" s="44" t="s">
        <v>108</v>
      </c>
      <c r="C52" s="50" t="s">
        <v>109</v>
      </c>
      <c r="D52" s="127">
        <v>397</v>
      </c>
      <c r="E52" s="122">
        <f t="shared" si="3"/>
        <v>47</v>
      </c>
      <c r="F52" s="104">
        <v>1</v>
      </c>
      <c r="G52" s="47">
        <f t="shared" si="0"/>
        <v>47</v>
      </c>
      <c r="H52" s="104">
        <v>55</v>
      </c>
      <c r="I52" s="47">
        <f t="shared" si="1"/>
        <v>44</v>
      </c>
      <c r="J52" s="48">
        <v>3.6</v>
      </c>
      <c r="K52" s="49">
        <f t="shared" si="2"/>
        <v>45</v>
      </c>
    </row>
    <row r="53" spans="1:19" ht="24" customHeight="1" thickBot="1">
      <c r="B53" s="58" t="s">
        <v>110</v>
      </c>
      <c r="C53" s="59" t="s">
        <v>144</v>
      </c>
      <c r="D53" s="130">
        <v>828973</v>
      </c>
      <c r="E53" s="131"/>
      <c r="F53" s="110">
        <v>21640</v>
      </c>
      <c r="G53" s="61"/>
      <c r="H53" s="110">
        <v>46285</v>
      </c>
      <c r="I53" s="61"/>
      <c r="J53" s="62">
        <v>49.2</v>
      </c>
      <c r="K53" s="63"/>
    </row>
    <row r="54" spans="1:19" s="5" customFormat="1" ht="12.75" customHeight="1" thickTop="1">
      <c r="A54" s="64"/>
      <c r="B54" s="65"/>
      <c r="C54" s="65"/>
      <c r="D54" s="176" t="s">
        <v>229</v>
      </c>
      <c r="E54" s="177"/>
      <c r="F54" s="69"/>
      <c r="G54" s="70"/>
      <c r="H54" s="69"/>
      <c r="I54" s="70"/>
      <c r="J54" s="69"/>
      <c r="K54" s="70"/>
      <c r="L54" s="67"/>
      <c r="M54" s="67"/>
      <c r="N54" s="67"/>
      <c r="O54" s="67"/>
      <c r="P54" s="67"/>
      <c r="Q54" s="67"/>
      <c r="R54" s="67"/>
      <c r="S54" s="67"/>
    </row>
    <row r="55" spans="1:19" s="5" customFormat="1" ht="12.75" customHeight="1">
      <c r="A55" s="64"/>
      <c r="B55" s="65"/>
      <c r="C55" s="65"/>
      <c r="D55" s="69"/>
      <c r="E55" s="70"/>
      <c r="F55" s="69"/>
      <c r="G55" s="70"/>
      <c r="H55" s="69"/>
      <c r="I55" s="70"/>
      <c r="J55" s="69"/>
      <c r="K55" s="70"/>
      <c r="L55" s="67"/>
      <c r="M55" s="67"/>
      <c r="N55" s="67"/>
      <c r="O55" s="67"/>
      <c r="P55" s="67"/>
      <c r="Q55" s="67"/>
      <c r="R55" s="67"/>
      <c r="S55" s="67"/>
    </row>
    <row r="56" spans="1:19" s="5" customFormat="1" ht="12.75" customHeight="1">
      <c r="A56" s="64"/>
      <c r="B56" s="65"/>
      <c r="C56" s="65"/>
      <c r="D56" s="69"/>
      <c r="E56" s="70"/>
      <c r="F56" s="69"/>
      <c r="G56" s="70"/>
      <c r="H56" s="69"/>
      <c r="I56" s="70"/>
      <c r="J56" s="69"/>
      <c r="K56" s="70"/>
      <c r="L56" s="67"/>
      <c r="M56" s="67"/>
      <c r="N56" s="67"/>
      <c r="O56" s="67"/>
      <c r="P56" s="67"/>
      <c r="Q56" s="67"/>
      <c r="R56" s="67"/>
      <c r="S56" s="67"/>
    </row>
    <row r="57" spans="1:19" ht="12.75" customHeight="1" thickBot="1">
      <c r="B57" s="72"/>
      <c r="C57" s="72"/>
      <c r="D57" s="74"/>
      <c r="E57" s="74"/>
      <c r="F57" s="75"/>
      <c r="G57" s="74"/>
      <c r="H57" s="74"/>
      <c r="I57" s="74"/>
      <c r="J57" s="76"/>
      <c r="K57" s="74"/>
    </row>
    <row r="58" spans="1:19" ht="39.950000000000003" customHeight="1">
      <c r="B58" s="77" t="s">
        <v>114</v>
      </c>
      <c r="C58" s="78"/>
      <c r="D58" s="163" t="s">
        <v>230</v>
      </c>
      <c r="E58" s="164"/>
      <c r="F58" s="163" t="s">
        <v>231</v>
      </c>
      <c r="G58" s="164"/>
      <c r="H58" s="163" t="s">
        <v>232</v>
      </c>
      <c r="I58" s="164"/>
      <c r="J58" s="163" t="s">
        <v>232</v>
      </c>
      <c r="K58" s="166"/>
    </row>
    <row r="59" spans="1:19" ht="24.95" customHeight="1">
      <c r="B59" s="82"/>
      <c r="C59" s="83"/>
      <c r="D59" s="167" t="s">
        <v>212</v>
      </c>
      <c r="E59" s="168"/>
      <c r="F59" s="167" t="s">
        <v>212</v>
      </c>
      <c r="G59" s="168"/>
      <c r="H59" s="167" t="s">
        <v>212</v>
      </c>
      <c r="I59" s="168"/>
      <c r="J59" s="167" t="s">
        <v>212</v>
      </c>
      <c r="K59" s="169"/>
    </row>
    <row r="60" spans="1:19" ht="15" customHeight="1">
      <c r="B60" s="87" t="s">
        <v>117</v>
      </c>
      <c r="C60" s="88"/>
      <c r="D60" s="178">
        <v>42036</v>
      </c>
      <c r="E60" s="179"/>
      <c r="F60" s="178" t="s">
        <v>233</v>
      </c>
      <c r="G60" s="179"/>
      <c r="H60" s="178" t="s">
        <v>234</v>
      </c>
      <c r="I60" s="180"/>
      <c r="J60" s="178" t="s">
        <v>235</v>
      </c>
      <c r="K60" s="181"/>
    </row>
    <row r="61" spans="1:19" ht="15" customHeight="1" thickBot="1">
      <c r="B61" s="93" t="s">
        <v>119</v>
      </c>
      <c r="C61" s="94"/>
      <c r="D61" s="170" t="s">
        <v>236</v>
      </c>
      <c r="E61" s="171"/>
      <c r="F61" s="170" t="s">
        <v>215</v>
      </c>
      <c r="G61" s="171"/>
      <c r="H61" s="170" t="s">
        <v>215</v>
      </c>
      <c r="I61" s="171"/>
      <c r="J61" s="170" t="s">
        <v>215</v>
      </c>
      <c r="K61" s="17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目次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'51'!Print_Area</vt:lpstr>
      <vt:lpstr>'52'!Print_Area</vt:lpstr>
      <vt:lpstr>'53'!Print_Area</vt:lpstr>
      <vt:lpstr>'54'!Print_Area</vt:lpstr>
      <vt:lpstr>'55'!Print_Area</vt:lpstr>
      <vt:lpstr>'56'!Print_Area</vt:lpstr>
      <vt:lpstr>'57'!Print_Area</vt:lpstr>
      <vt:lpstr>'58'!Print_Area</vt:lpstr>
      <vt:lpstr>'59'!Print_Area</vt:lpstr>
      <vt:lpstr>'60'!Print_Area</vt:lpstr>
      <vt:lpstr>'61'!Print_Area</vt:lpstr>
      <vt:lpstr>'62'!Print_Area</vt:lpstr>
      <vt:lpstr>'63'!Print_Area</vt:lpstr>
      <vt:lpstr>'64'!Print_Area</vt:lpstr>
      <vt:lpstr>'65'!Print_Area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2021-03-31T05:55:01Z</dcterms:created>
  <dcterms:modified xsi:type="dcterms:W3CDTF">2021-03-31T05:55:46Z</dcterms:modified>
</cp:coreProperties>
</file>