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1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4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5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7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9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0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1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2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3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4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5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6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7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externalReferences>
    <externalReference r:id="rId28"/>
    <externalReference r:id="rId29"/>
    <externalReference r:id="rId30"/>
    <externalReference r:id="rId31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1">'1'!$B$1:$K$55</definedName>
    <definedName name="_xlnm.Print_Area" localSheetId="10">'10'!$B$1:$K$55</definedName>
    <definedName name="_xlnm.Print_Area" localSheetId="11">'11'!$B$1:$K$55</definedName>
    <definedName name="_xlnm.Print_Area" localSheetId="12">'12'!$B$1:$K$55</definedName>
    <definedName name="_xlnm.Print_Area" localSheetId="13">'13'!$B$1:$K$55</definedName>
    <definedName name="_xlnm.Print_Area" localSheetId="14">'14'!$B$1:$K$55</definedName>
    <definedName name="_xlnm.Print_Area" localSheetId="15">'15'!$B$1:$K$55</definedName>
    <definedName name="_xlnm.Print_Area" localSheetId="16">'16'!$B$1:$K$53</definedName>
    <definedName name="_xlnm.Print_Area" localSheetId="17">'17'!$B$1:$K$55</definedName>
    <definedName name="_xlnm.Print_Area" localSheetId="18">'18'!$B$1:$K$55</definedName>
    <definedName name="_xlnm.Print_Area" localSheetId="19">'19'!$B$1:$K$55</definedName>
    <definedName name="_xlnm.Print_Area" localSheetId="2">'2'!$B$1:$K$55</definedName>
    <definedName name="_xlnm.Print_Area" localSheetId="20">'20'!$B$1:$K$55</definedName>
    <definedName name="_xlnm.Print_Area" localSheetId="21">'21'!$B$1:$K$55</definedName>
    <definedName name="_xlnm.Print_Area" localSheetId="22">'22'!$B$1:$K$56</definedName>
    <definedName name="_xlnm.Print_Area" localSheetId="23">'23'!$B$1:$K$55</definedName>
    <definedName name="_xlnm.Print_Area" localSheetId="24">'24'!$B$1:$K$55</definedName>
    <definedName name="_xlnm.Print_Area" localSheetId="25">'25'!$B$1:$K$55</definedName>
    <definedName name="_xlnm.Print_Area" localSheetId="26">'26'!$B$1:$K$57</definedName>
    <definedName name="_xlnm.Print_Area" localSheetId="3">'3'!$B$1:$K$55</definedName>
    <definedName name="_xlnm.Print_Area" localSheetId="4">'4'!$B$1:$K$55</definedName>
    <definedName name="_xlnm.Print_Area" localSheetId="5">'5'!$B$1:$K$55</definedName>
    <definedName name="_xlnm.Print_Area" localSheetId="6">'6'!$B$1:$K$55</definedName>
    <definedName name="_xlnm.Print_Area" localSheetId="7">'7'!$B$1:$K$55</definedName>
    <definedName name="_xlnm.Print_Area" localSheetId="8">'8'!$B$1:$K$55</definedName>
    <definedName name="_xlnm.Print_Area" localSheetId="9">'9'!$B$1:$K$55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27" l="1"/>
  <c r="H53" i="27"/>
  <c r="F53" i="27"/>
  <c r="D53" i="27"/>
  <c r="J52" i="27"/>
  <c r="H52" i="27"/>
  <c r="F52" i="27"/>
  <c r="D52" i="27"/>
  <c r="J51" i="27"/>
  <c r="H51" i="27"/>
  <c r="F51" i="27"/>
  <c r="D51" i="27"/>
  <c r="E51" i="27" s="1"/>
  <c r="K50" i="27"/>
  <c r="J50" i="27"/>
  <c r="H50" i="27"/>
  <c r="F50" i="27"/>
  <c r="D50" i="27"/>
  <c r="J49" i="27"/>
  <c r="H49" i="27"/>
  <c r="F49" i="27"/>
  <c r="D49" i="27"/>
  <c r="J48" i="27"/>
  <c r="H48" i="27"/>
  <c r="F48" i="27"/>
  <c r="D48" i="27"/>
  <c r="J47" i="27"/>
  <c r="H47" i="27"/>
  <c r="F47" i="27"/>
  <c r="D47" i="27"/>
  <c r="J46" i="27"/>
  <c r="H46" i="27"/>
  <c r="F46" i="27"/>
  <c r="D46" i="27"/>
  <c r="J45" i="27"/>
  <c r="H45" i="27"/>
  <c r="F45" i="27"/>
  <c r="D45" i="27"/>
  <c r="J44" i="27"/>
  <c r="H44" i="27"/>
  <c r="F44" i="27"/>
  <c r="D44" i="27"/>
  <c r="K43" i="27"/>
  <c r="J43" i="27"/>
  <c r="H43" i="27"/>
  <c r="G43" i="27"/>
  <c r="F43" i="27"/>
  <c r="D43" i="27"/>
  <c r="K42" i="27"/>
  <c r="J42" i="27"/>
  <c r="H42" i="27"/>
  <c r="G42" i="27"/>
  <c r="F42" i="27"/>
  <c r="D42" i="27"/>
  <c r="E42" i="27" s="1"/>
  <c r="K41" i="27"/>
  <c r="J41" i="27"/>
  <c r="H41" i="27"/>
  <c r="G41" i="27"/>
  <c r="F41" i="27"/>
  <c r="D41" i="27"/>
  <c r="E41" i="27" s="1"/>
  <c r="K40" i="27"/>
  <c r="J40" i="27"/>
  <c r="H40" i="27"/>
  <c r="G40" i="27"/>
  <c r="F40" i="27"/>
  <c r="D40" i="27"/>
  <c r="K39" i="27"/>
  <c r="J39" i="27"/>
  <c r="H39" i="27"/>
  <c r="G39" i="27"/>
  <c r="F39" i="27"/>
  <c r="D39" i="27"/>
  <c r="E39" i="27" s="1"/>
  <c r="K38" i="27"/>
  <c r="J38" i="27"/>
  <c r="H38" i="27"/>
  <c r="G38" i="27"/>
  <c r="F38" i="27"/>
  <c r="D38" i="27"/>
  <c r="K37" i="27"/>
  <c r="J37" i="27"/>
  <c r="H37" i="27"/>
  <c r="G37" i="27"/>
  <c r="F37" i="27"/>
  <c r="D37" i="27"/>
  <c r="E37" i="27" s="1"/>
  <c r="K36" i="27"/>
  <c r="J36" i="27"/>
  <c r="H36" i="27"/>
  <c r="G36" i="27"/>
  <c r="F36" i="27"/>
  <c r="D36" i="27"/>
  <c r="E36" i="27" s="1"/>
  <c r="K35" i="27"/>
  <c r="J35" i="27"/>
  <c r="H35" i="27"/>
  <c r="G35" i="27"/>
  <c r="F35" i="27"/>
  <c r="D35" i="27"/>
  <c r="K34" i="27"/>
  <c r="J34" i="27"/>
  <c r="H34" i="27"/>
  <c r="G34" i="27"/>
  <c r="F34" i="27"/>
  <c r="D34" i="27"/>
  <c r="K33" i="27"/>
  <c r="J33" i="27"/>
  <c r="H33" i="27"/>
  <c r="G33" i="27"/>
  <c r="F33" i="27"/>
  <c r="D33" i="27"/>
  <c r="K32" i="27"/>
  <c r="J32" i="27"/>
  <c r="H32" i="27"/>
  <c r="G32" i="27"/>
  <c r="F32" i="27"/>
  <c r="D32" i="27"/>
  <c r="K31" i="27"/>
  <c r="J31" i="27"/>
  <c r="H31" i="27"/>
  <c r="G31" i="27"/>
  <c r="F31" i="27"/>
  <c r="D31" i="27"/>
  <c r="E31" i="27" s="1"/>
  <c r="K30" i="27"/>
  <c r="J30" i="27"/>
  <c r="H30" i="27"/>
  <c r="G30" i="27"/>
  <c r="F30" i="27"/>
  <c r="D30" i="27"/>
  <c r="K29" i="27"/>
  <c r="J29" i="27"/>
  <c r="H29" i="27"/>
  <c r="G29" i="27"/>
  <c r="F29" i="27"/>
  <c r="D29" i="27"/>
  <c r="K28" i="27"/>
  <c r="J28" i="27"/>
  <c r="H28" i="27"/>
  <c r="G28" i="27"/>
  <c r="F28" i="27"/>
  <c r="D28" i="27"/>
  <c r="K27" i="27"/>
  <c r="J27" i="27"/>
  <c r="H27" i="27"/>
  <c r="G27" i="27"/>
  <c r="F27" i="27"/>
  <c r="D27" i="27"/>
  <c r="K26" i="27"/>
  <c r="J26" i="27"/>
  <c r="H26" i="27"/>
  <c r="G26" i="27"/>
  <c r="F26" i="27"/>
  <c r="D26" i="27"/>
  <c r="E26" i="27" s="1"/>
  <c r="K25" i="27"/>
  <c r="J25" i="27"/>
  <c r="H25" i="27"/>
  <c r="G25" i="27"/>
  <c r="F25" i="27"/>
  <c r="D25" i="27"/>
  <c r="K24" i="27"/>
  <c r="J24" i="27"/>
  <c r="H24" i="27"/>
  <c r="G24" i="27"/>
  <c r="F24" i="27"/>
  <c r="D24" i="27"/>
  <c r="K23" i="27"/>
  <c r="J23" i="27"/>
  <c r="H23" i="27"/>
  <c r="G23" i="27"/>
  <c r="F23" i="27"/>
  <c r="D23" i="27"/>
  <c r="E23" i="27" s="1"/>
  <c r="K22" i="27"/>
  <c r="J22" i="27"/>
  <c r="H22" i="27"/>
  <c r="G22" i="27"/>
  <c r="F22" i="27"/>
  <c r="D22" i="27"/>
  <c r="K21" i="27"/>
  <c r="J21" i="27"/>
  <c r="H21" i="27"/>
  <c r="G21" i="27"/>
  <c r="F21" i="27"/>
  <c r="D21" i="27"/>
  <c r="K20" i="27"/>
  <c r="J20" i="27"/>
  <c r="H20" i="27"/>
  <c r="G20" i="27"/>
  <c r="F20" i="27"/>
  <c r="D20" i="27"/>
  <c r="K19" i="27"/>
  <c r="J19" i="27"/>
  <c r="H19" i="27"/>
  <c r="G19" i="27"/>
  <c r="F19" i="27"/>
  <c r="D19" i="27"/>
  <c r="K18" i="27"/>
  <c r="J18" i="27"/>
  <c r="H18" i="27"/>
  <c r="G18" i="27"/>
  <c r="F18" i="27"/>
  <c r="D18" i="27"/>
  <c r="K17" i="27"/>
  <c r="J17" i="27"/>
  <c r="H17" i="27"/>
  <c r="G17" i="27"/>
  <c r="F17" i="27"/>
  <c r="D17" i="27"/>
  <c r="K16" i="27"/>
  <c r="J16" i="27"/>
  <c r="H16" i="27"/>
  <c r="G16" i="27"/>
  <c r="F16" i="27"/>
  <c r="D16" i="27"/>
  <c r="K15" i="27"/>
  <c r="J15" i="27"/>
  <c r="H15" i="27"/>
  <c r="G15" i="27"/>
  <c r="F15" i="27"/>
  <c r="D15" i="27"/>
  <c r="K14" i="27"/>
  <c r="J14" i="27"/>
  <c r="H14" i="27"/>
  <c r="G14" i="27"/>
  <c r="F14" i="27"/>
  <c r="D14" i="27"/>
  <c r="K13" i="27"/>
  <c r="J13" i="27"/>
  <c r="H13" i="27"/>
  <c r="G13" i="27"/>
  <c r="F13" i="27"/>
  <c r="D13" i="27"/>
  <c r="K12" i="27"/>
  <c r="J12" i="27"/>
  <c r="H12" i="27"/>
  <c r="G12" i="27"/>
  <c r="F12" i="27"/>
  <c r="D12" i="27"/>
  <c r="K11" i="27"/>
  <c r="J11" i="27"/>
  <c r="H11" i="27"/>
  <c r="I11" i="27" s="1"/>
  <c r="G11" i="27"/>
  <c r="F11" i="27"/>
  <c r="D11" i="27"/>
  <c r="K10" i="27"/>
  <c r="J10" i="27"/>
  <c r="H10" i="27"/>
  <c r="G10" i="27"/>
  <c r="F10" i="27"/>
  <c r="D10" i="27"/>
  <c r="K9" i="27"/>
  <c r="J9" i="27"/>
  <c r="H9" i="27"/>
  <c r="G9" i="27"/>
  <c r="F9" i="27"/>
  <c r="D9" i="27"/>
  <c r="K8" i="27"/>
  <c r="J8" i="27"/>
  <c r="H8" i="27"/>
  <c r="G8" i="27"/>
  <c r="F8" i="27"/>
  <c r="D8" i="27"/>
  <c r="K7" i="27"/>
  <c r="J7" i="27"/>
  <c r="H7" i="27"/>
  <c r="G7" i="27"/>
  <c r="F7" i="27"/>
  <c r="D7" i="27"/>
  <c r="K6" i="27"/>
  <c r="J6" i="27"/>
  <c r="K52" i="27" s="1"/>
  <c r="H6" i="27"/>
  <c r="G6" i="27"/>
  <c r="F6" i="27"/>
  <c r="G52" i="27" s="1"/>
  <c r="D6" i="27"/>
  <c r="E10" i="27" s="1"/>
  <c r="J53" i="26"/>
  <c r="H53" i="26"/>
  <c r="F53" i="26"/>
  <c r="D53" i="26"/>
  <c r="K52" i="26"/>
  <c r="J52" i="26"/>
  <c r="H52" i="26"/>
  <c r="G52" i="26"/>
  <c r="F52" i="26"/>
  <c r="D52" i="26"/>
  <c r="K51" i="26"/>
  <c r="J51" i="26"/>
  <c r="H51" i="26"/>
  <c r="G51" i="26"/>
  <c r="F51" i="26"/>
  <c r="D51" i="26"/>
  <c r="K50" i="26"/>
  <c r="J50" i="26"/>
  <c r="H50" i="26"/>
  <c r="G50" i="26"/>
  <c r="F50" i="26"/>
  <c r="D50" i="26"/>
  <c r="K49" i="26"/>
  <c r="J49" i="26"/>
  <c r="H49" i="26"/>
  <c r="G49" i="26"/>
  <c r="F49" i="26"/>
  <c r="D49" i="26"/>
  <c r="K48" i="26"/>
  <c r="J48" i="26"/>
  <c r="H48" i="26"/>
  <c r="G48" i="26"/>
  <c r="F48" i="26"/>
  <c r="D48" i="26"/>
  <c r="K47" i="26"/>
  <c r="J47" i="26"/>
  <c r="H47" i="26"/>
  <c r="G47" i="26"/>
  <c r="F47" i="26"/>
  <c r="D47" i="26"/>
  <c r="K46" i="26"/>
  <c r="J46" i="26"/>
  <c r="H46" i="26"/>
  <c r="G46" i="26"/>
  <c r="F46" i="26"/>
  <c r="D46" i="26"/>
  <c r="K45" i="26"/>
  <c r="J45" i="26"/>
  <c r="H45" i="26"/>
  <c r="G45" i="26"/>
  <c r="F45" i="26"/>
  <c r="D45" i="26"/>
  <c r="K44" i="26"/>
  <c r="J44" i="26"/>
  <c r="H44" i="26"/>
  <c r="G44" i="26"/>
  <c r="F44" i="26"/>
  <c r="D44" i="26"/>
  <c r="K43" i="26"/>
  <c r="J43" i="26"/>
  <c r="H43" i="26"/>
  <c r="G43" i="26"/>
  <c r="F43" i="26"/>
  <c r="D43" i="26"/>
  <c r="K42" i="26"/>
  <c r="J42" i="26"/>
  <c r="H42" i="26"/>
  <c r="G42" i="26"/>
  <c r="F42" i="26"/>
  <c r="D42" i="26"/>
  <c r="K41" i="26"/>
  <c r="J41" i="26"/>
  <c r="H41" i="26"/>
  <c r="G41" i="26"/>
  <c r="F41" i="26"/>
  <c r="D41" i="26"/>
  <c r="K40" i="26"/>
  <c r="J40" i="26"/>
  <c r="H40" i="26"/>
  <c r="G40" i="26"/>
  <c r="F40" i="26"/>
  <c r="D40" i="26"/>
  <c r="K39" i="26"/>
  <c r="J39" i="26"/>
  <c r="H39" i="26"/>
  <c r="G39" i="26"/>
  <c r="F39" i="26"/>
  <c r="D39" i="26"/>
  <c r="K38" i="26"/>
  <c r="J38" i="26"/>
  <c r="H38" i="26"/>
  <c r="G38" i="26"/>
  <c r="F38" i="26"/>
  <c r="D38" i="26"/>
  <c r="K37" i="26"/>
  <c r="J37" i="26"/>
  <c r="H37" i="26"/>
  <c r="G37" i="26"/>
  <c r="F37" i="26"/>
  <c r="D37" i="26"/>
  <c r="K36" i="26"/>
  <c r="J36" i="26"/>
  <c r="H36" i="26"/>
  <c r="G36" i="26"/>
  <c r="F36" i="26"/>
  <c r="D36" i="26"/>
  <c r="K35" i="26"/>
  <c r="J35" i="26"/>
  <c r="H35" i="26"/>
  <c r="G35" i="26"/>
  <c r="F35" i="26"/>
  <c r="D35" i="26"/>
  <c r="K34" i="26"/>
  <c r="J34" i="26"/>
  <c r="H34" i="26"/>
  <c r="G34" i="26"/>
  <c r="F34" i="26"/>
  <c r="D34" i="26"/>
  <c r="K33" i="26"/>
  <c r="J33" i="26"/>
  <c r="H33" i="26"/>
  <c r="G33" i="26"/>
  <c r="F33" i="26"/>
  <c r="D33" i="26"/>
  <c r="K32" i="26"/>
  <c r="J32" i="26"/>
  <c r="I32" i="26"/>
  <c r="H32" i="26"/>
  <c r="G32" i="26"/>
  <c r="F32" i="26"/>
  <c r="E32" i="26"/>
  <c r="D32" i="26"/>
  <c r="K31" i="26"/>
  <c r="J31" i="26"/>
  <c r="I31" i="26"/>
  <c r="H31" i="26"/>
  <c r="G31" i="26"/>
  <c r="F31" i="26"/>
  <c r="E31" i="26"/>
  <c r="D31" i="26"/>
  <c r="K30" i="26"/>
  <c r="J30" i="26"/>
  <c r="I30" i="26"/>
  <c r="H30" i="26"/>
  <c r="G30" i="26"/>
  <c r="F30" i="26"/>
  <c r="E30" i="26"/>
  <c r="D30" i="26"/>
  <c r="K29" i="26"/>
  <c r="J29" i="26"/>
  <c r="I29" i="26"/>
  <c r="H29" i="26"/>
  <c r="G29" i="26"/>
  <c r="F29" i="26"/>
  <c r="E29" i="26"/>
  <c r="D29" i="26"/>
  <c r="K28" i="26"/>
  <c r="J28" i="26"/>
  <c r="I28" i="26"/>
  <c r="H28" i="26"/>
  <c r="G28" i="26"/>
  <c r="F28" i="26"/>
  <c r="E28" i="26"/>
  <c r="D28" i="26"/>
  <c r="K27" i="26"/>
  <c r="J27" i="26"/>
  <c r="I27" i="26"/>
  <c r="H27" i="26"/>
  <c r="G27" i="26"/>
  <c r="F27" i="26"/>
  <c r="E27" i="26"/>
  <c r="D27" i="26"/>
  <c r="K26" i="26"/>
  <c r="J26" i="26"/>
  <c r="I26" i="26"/>
  <c r="H26" i="26"/>
  <c r="G26" i="26"/>
  <c r="F26" i="26"/>
  <c r="E26" i="26"/>
  <c r="D26" i="26"/>
  <c r="K25" i="26"/>
  <c r="J25" i="26"/>
  <c r="I25" i="26"/>
  <c r="H25" i="26"/>
  <c r="G25" i="26"/>
  <c r="F25" i="26"/>
  <c r="E25" i="26"/>
  <c r="D25" i="26"/>
  <c r="K24" i="26"/>
  <c r="J24" i="26"/>
  <c r="I24" i="26"/>
  <c r="H24" i="26"/>
  <c r="G24" i="26"/>
  <c r="F24" i="26"/>
  <c r="E24" i="26"/>
  <c r="D24" i="26"/>
  <c r="K23" i="26"/>
  <c r="J23" i="26"/>
  <c r="I23" i="26"/>
  <c r="H23" i="26"/>
  <c r="G23" i="26"/>
  <c r="F23" i="26"/>
  <c r="E23" i="26"/>
  <c r="D23" i="26"/>
  <c r="K22" i="26"/>
  <c r="J22" i="26"/>
  <c r="I22" i="26"/>
  <c r="H22" i="26"/>
  <c r="G22" i="26"/>
  <c r="F22" i="26"/>
  <c r="E22" i="26"/>
  <c r="D22" i="26"/>
  <c r="K21" i="26"/>
  <c r="J21" i="26"/>
  <c r="I21" i="26"/>
  <c r="H21" i="26"/>
  <c r="G21" i="26"/>
  <c r="F21" i="26"/>
  <c r="E21" i="26"/>
  <c r="D21" i="26"/>
  <c r="K20" i="26"/>
  <c r="J20" i="26"/>
  <c r="I20" i="26"/>
  <c r="H20" i="26"/>
  <c r="G20" i="26"/>
  <c r="F20" i="26"/>
  <c r="E20" i="26"/>
  <c r="D20" i="26"/>
  <c r="K19" i="26"/>
  <c r="J19" i="26"/>
  <c r="I19" i="26"/>
  <c r="H19" i="26"/>
  <c r="G19" i="26"/>
  <c r="F19" i="26"/>
  <c r="E19" i="26"/>
  <c r="D19" i="26"/>
  <c r="K18" i="26"/>
  <c r="J18" i="26"/>
  <c r="I18" i="26"/>
  <c r="H18" i="26"/>
  <c r="G18" i="26"/>
  <c r="F18" i="26"/>
  <c r="E18" i="26"/>
  <c r="D18" i="26"/>
  <c r="K17" i="26"/>
  <c r="J17" i="26"/>
  <c r="I17" i="26"/>
  <c r="H17" i="26"/>
  <c r="G17" i="26"/>
  <c r="F17" i="26"/>
  <c r="E17" i="26"/>
  <c r="D17" i="26"/>
  <c r="K16" i="26"/>
  <c r="J16" i="26"/>
  <c r="I16" i="26"/>
  <c r="H16" i="26"/>
  <c r="G16" i="26"/>
  <c r="F16" i="26"/>
  <c r="E16" i="26"/>
  <c r="D16" i="26"/>
  <c r="K15" i="26"/>
  <c r="J15" i="26"/>
  <c r="I15" i="26"/>
  <c r="H15" i="26"/>
  <c r="G15" i="26"/>
  <c r="F15" i="26"/>
  <c r="E15" i="26"/>
  <c r="D15" i="26"/>
  <c r="K14" i="26"/>
  <c r="J14" i="26"/>
  <c r="I14" i="26"/>
  <c r="H14" i="26"/>
  <c r="G14" i="26"/>
  <c r="F14" i="26"/>
  <c r="E14" i="26"/>
  <c r="D14" i="26"/>
  <c r="K13" i="26"/>
  <c r="J13" i="26"/>
  <c r="I13" i="26"/>
  <c r="H13" i="26"/>
  <c r="G13" i="26"/>
  <c r="F13" i="26"/>
  <c r="E13" i="26"/>
  <c r="D13" i="26"/>
  <c r="K12" i="26"/>
  <c r="J12" i="26"/>
  <c r="I12" i="26"/>
  <c r="H12" i="26"/>
  <c r="G12" i="26"/>
  <c r="F12" i="26"/>
  <c r="E12" i="26"/>
  <c r="D12" i="26"/>
  <c r="K11" i="26"/>
  <c r="J11" i="26"/>
  <c r="I11" i="26"/>
  <c r="H11" i="26"/>
  <c r="G11" i="26"/>
  <c r="F11" i="26"/>
  <c r="E11" i="26"/>
  <c r="D11" i="26"/>
  <c r="K10" i="26"/>
  <c r="J10" i="26"/>
  <c r="I10" i="26"/>
  <c r="H10" i="26"/>
  <c r="G10" i="26"/>
  <c r="F10" i="26"/>
  <c r="E10" i="26"/>
  <c r="D10" i="26"/>
  <c r="K9" i="26"/>
  <c r="J9" i="26"/>
  <c r="I9" i="26"/>
  <c r="H9" i="26"/>
  <c r="G9" i="26"/>
  <c r="F9" i="26"/>
  <c r="E9" i="26"/>
  <c r="D9" i="26"/>
  <c r="K8" i="26"/>
  <c r="J8" i="26"/>
  <c r="I8" i="26"/>
  <c r="H8" i="26"/>
  <c r="G8" i="26"/>
  <c r="F8" i="26"/>
  <c r="E8" i="26"/>
  <c r="D8" i="26"/>
  <c r="K7" i="26"/>
  <c r="J7" i="26"/>
  <c r="I7" i="26"/>
  <c r="H7" i="26"/>
  <c r="G7" i="26"/>
  <c r="F7" i="26"/>
  <c r="E7" i="26"/>
  <c r="D7" i="26"/>
  <c r="K6" i="26"/>
  <c r="J6" i="26"/>
  <c r="I6" i="26"/>
  <c r="H6" i="26"/>
  <c r="I52" i="26" s="1"/>
  <c r="G6" i="26"/>
  <c r="F6" i="26"/>
  <c r="E6" i="26"/>
  <c r="D6" i="26"/>
  <c r="E52" i="26" s="1"/>
  <c r="J53" i="25"/>
  <c r="H53" i="25"/>
  <c r="F53" i="25"/>
  <c r="D53" i="25"/>
  <c r="K52" i="25"/>
  <c r="J52" i="25"/>
  <c r="I52" i="25"/>
  <c r="H52" i="25"/>
  <c r="G52" i="25"/>
  <c r="F52" i="25"/>
  <c r="E52" i="25"/>
  <c r="D52" i="25"/>
  <c r="K51" i="25"/>
  <c r="J51" i="25"/>
  <c r="I51" i="25"/>
  <c r="H51" i="25"/>
  <c r="G51" i="25"/>
  <c r="F51" i="25"/>
  <c r="E51" i="25"/>
  <c r="D51" i="25"/>
  <c r="K50" i="25"/>
  <c r="J50" i="25"/>
  <c r="I50" i="25"/>
  <c r="H50" i="25"/>
  <c r="G50" i="25"/>
  <c r="F50" i="25"/>
  <c r="E50" i="25"/>
  <c r="D50" i="25"/>
  <c r="K49" i="25"/>
  <c r="J49" i="25"/>
  <c r="I49" i="25"/>
  <c r="H49" i="25"/>
  <c r="G49" i="25"/>
  <c r="F49" i="25"/>
  <c r="E49" i="25"/>
  <c r="D49" i="25"/>
  <c r="K48" i="25"/>
  <c r="J48" i="25"/>
  <c r="I48" i="25"/>
  <c r="H48" i="25"/>
  <c r="G48" i="25"/>
  <c r="F48" i="25"/>
  <c r="E48" i="25"/>
  <c r="D48" i="25"/>
  <c r="K47" i="25"/>
  <c r="J47" i="25"/>
  <c r="I47" i="25"/>
  <c r="H47" i="25"/>
  <c r="G47" i="25"/>
  <c r="F47" i="25"/>
  <c r="E47" i="25"/>
  <c r="D47" i="25"/>
  <c r="K46" i="25"/>
  <c r="J46" i="25"/>
  <c r="I46" i="25"/>
  <c r="H46" i="25"/>
  <c r="G46" i="25"/>
  <c r="F46" i="25"/>
  <c r="E46" i="25"/>
  <c r="D46" i="25"/>
  <c r="K45" i="25"/>
  <c r="J45" i="25"/>
  <c r="I45" i="25"/>
  <c r="H45" i="25"/>
  <c r="G45" i="25"/>
  <c r="F45" i="25"/>
  <c r="E45" i="25"/>
  <c r="D45" i="25"/>
  <c r="K44" i="25"/>
  <c r="J44" i="25"/>
  <c r="I44" i="25"/>
  <c r="H44" i="25"/>
  <c r="G44" i="25"/>
  <c r="F44" i="25"/>
  <c r="E44" i="25"/>
  <c r="D44" i="25"/>
  <c r="K43" i="25"/>
  <c r="J43" i="25"/>
  <c r="I43" i="25"/>
  <c r="H43" i="25"/>
  <c r="G43" i="25"/>
  <c r="F43" i="25"/>
  <c r="E43" i="25"/>
  <c r="D43" i="25"/>
  <c r="K42" i="25"/>
  <c r="J42" i="25"/>
  <c r="I42" i="25"/>
  <c r="H42" i="25"/>
  <c r="G42" i="25"/>
  <c r="F42" i="25"/>
  <c r="E42" i="25"/>
  <c r="D42" i="25"/>
  <c r="K41" i="25"/>
  <c r="J41" i="25"/>
  <c r="I41" i="25"/>
  <c r="H41" i="25"/>
  <c r="G41" i="25"/>
  <c r="F41" i="25"/>
  <c r="E41" i="25"/>
  <c r="D41" i="25"/>
  <c r="K40" i="25"/>
  <c r="J40" i="25"/>
  <c r="I40" i="25"/>
  <c r="H40" i="25"/>
  <c r="G40" i="25"/>
  <c r="F40" i="25"/>
  <c r="E40" i="25"/>
  <c r="D40" i="25"/>
  <c r="K39" i="25"/>
  <c r="J39" i="25"/>
  <c r="I39" i="25"/>
  <c r="H39" i="25"/>
  <c r="G39" i="25"/>
  <c r="F39" i="25"/>
  <c r="E39" i="25"/>
  <c r="D39" i="25"/>
  <c r="K38" i="25"/>
  <c r="J38" i="25"/>
  <c r="I38" i="25"/>
  <c r="H38" i="25"/>
  <c r="G38" i="25"/>
  <c r="F38" i="25"/>
  <c r="E38" i="25"/>
  <c r="D38" i="25"/>
  <c r="K37" i="25"/>
  <c r="J37" i="25"/>
  <c r="I37" i="25"/>
  <c r="H37" i="25"/>
  <c r="G37" i="25"/>
  <c r="F37" i="25"/>
  <c r="E37" i="25"/>
  <c r="D37" i="25"/>
  <c r="K36" i="25"/>
  <c r="J36" i="25"/>
  <c r="I36" i="25"/>
  <c r="H36" i="25"/>
  <c r="G36" i="25"/>
  <c r="F36" i="25"/>
  <c r="E36" i="25"/>
  <c r="D36" i="25"/>
  <c r="K35" i="25"/>
  <c r="J35" i="25"/>
  <c r="I35" i="25"/>
  <c r="H35" i="25"/>
  <c r="G35" i="25"/>
  <c r="F35" i="25"/>
  <c r="E35" i="25"/>
  <c r="D35" i="25"/>
  <c r="K34" i="25"/>
  <c r="J34" i="25"/>
  <c r="I34" i="25"/>
  <c r="H34" i="25"/>
  <c r="G34" i="25"/>
  <c r="F34" i="25"/>
  <c r="E34" i="25"/>
  <c r="D34" i="25"/>
  <c r="K33" i="25"/>
  <c r="J33" i="25"/>
  <c r="I33" i="25"/>
  <c r="H33" i="25"/>
  <c r="G33" i="25"/>
  <c r="F33" i="25"/>
  <c r="E33" i="25"/>
  <c r="D33" i="25"/>
  <c r="K32" i="25"/>
  <c r="J32" i="25"/>
  <c r="I32" i="25"/>
  <c r="H32" i="25"/>
  <c r="G32" i="25"/>
  <c r="F32" i="25"/>
  <c r="E32" i="25"/>
  <c r="D32" i="25"/>
  <c r="K31" i="25"/>
  <c r="J31" i="25"/>
  <c r="I31" i="25"/>
  <c r="H31" i="25"/>
  <c r="G31" i="25"/>
  <c r="F31" i="25"/>
  <c r="E31" i="25"/>
  <c r="D31" i="25"/>
  <c r="K30" i="25"/>
  <c r="J30" i="25"/>
  <c r="I30" i="25"/>
  <c r="H30" i="25"/>
  <c r="G30" i="25"/>
  <c r="F30" i="25"/>
  <c r="E30" i="25"/>
  <c r="D30" i="25"/>
  <c r="K29" i="25"/>
  <c r="J29" i="25"/>
  <c r="I29" i="25"/>
  <c r="H29" i="25"/>
  <c r="G29" i="25"/>
  <c r="F29" i="25"/>
  <c r="E29" i="25"/>
  <c r="D29" i="25"/>
  <c r="K28" i="25"/>
  <c r="J28" i="25"/>
  <c r="I28" i="25"/>
  <c r="H28" i="25"/>
  <c r="G28" i="25"/>
  <c r="F28" i="25"/>
  <c r="E28" i="25"/>
  <c r="D28" i="25"/>
  <c r="K27" i="25"/>
  <c r="J27" i="25"/>
  <c r="I27" i="25"/>
  <c r="H27" i="25"/>
  <c r="G27" i="25"/>
  <c r="F27" i="25"/>
  <c r="E27" i="25"/>
  <c r="D27" i="25"/>
  <c r="K26" i="25"/>
  <c r="J26" i="25"/>
  <c r="I26" i="25"/>
  <c r="H26" i="25"/>
  <c r="G26" i="25"/>
  <c r="F26" i="25"/>
  <c r="E26" i="25"/>
  <c r="D26" i="25"/>
  <c r="K25" i="25"/>
  <c r="J25" i="25"/>
  <c r="I25" i="25"/>
  <c r="H25" i="25"/>
  <c r="G25" i="25"/>
  <c r="F25" i="25"/>
  <c r="E25" i="25"/>
  <c r="D25" i="25"/>
  <c r="K24" i="25"/>
  <c r="J24" i="25"/>
  <c r="I24" i="25"/>
  <c r="H24" i="25"/>
  <c r="G24" i="25"/>
  <c r="F24" i="25"/>
  <c r="E24" i="25"/>
  <c r="D24" i="25"/>
  <c r="K23" i="25"/>
  <c r="J23" i="25"/>
  <c r="I23" i="25"/>
  <c r="H23" i="25"/>
  <c r="G23" i="25"/>
  <c r="F23" i="25"/>
  <c r="E23" i="25"/>
  <c r="D23" i="25"/>
  <c r="K22" i="25"/>
  <c r="J22" i="25"/>
  <c r="I22" i="25"/>
  <c r="H22" i="25"/>
  <c r="G22" i="25"/>
  <c r="F22" i="25"/>
  <c r="E22" i="25"/>
  <c r="D22" i="25"/>
  <c r="K21" i="25"/>
  <c r="J21" i="25"/>
  <c r="I21" i="25"/>
  <c r="H21" i="25"/>
  <c r="G21" i="25"/>
  <c r="F21" i="25"/>
  <c r="E21" i="25"/>
  <c r="D21" i="25"/>
  <c r="K20" i="25"/>
  <c r="J20" i="25"/>
  <c r="I20" i="25"/>
  <c r="H20" i="25"/>
  <c r="G20" i="25"/>
  <c r="F20" i="25"/>
  <c r="E20" i="25"/>
  <c r="D20" i="25"/>
  <c r="K19" i="25"/>
  <c r="J19" i="25"/>
  <c r="I19" i="25"/>
  <c r="H19" i="25"/>
  <c r="G19" i="25"/>
  <c r="F19" i="25"/>
  <c r="E19" i="25"/>
  <c r="D19" i="25"/>
  <c r="K18" i="25"/>
  <c r="J18" i="25"/>
  <c r="I18" i="25"/>
  <c r="H18" i="25"/>
  <c r="G18" i="25"/>
  <c r="F18" i="25"/>
  <c r="E18" i="25"/>
  <c r="D18" i="25"/>
  <c r="K17" i="25"/>
  <c r="J17" i="25"/>
  <c r="I17" i="25"/>
  <c r="H17" i="25"/>
  <c r="G17" i="25"/>
  <c r="F17" i="25"/>
  <c r="E17" i="25"/>
  <c r="D17" i="25"/>
  <c r="K16" i="25"/>
  <c r="J16" i="25"/>
  <c r="I16" i="25"/>
  <c r="H16" i="25"/>
  <c r="G16" i="25"/>
  <c r="F16" i="25"/>
  <c r="E16" i="25"/>
  <c r="D16" i="25"/>
  <c r="K15" i="25"/>
  <c r="J15" i="25"/>
  <c r="I15" i="25"/>
  <c r="H15" i="25"/>
  <c r="G15" i="25"/>
  <c r="F15" i="25"/>
  <c r="E15" i="25"/>
  <c r="D15" i="25"/>
  <c r="K14" i="25"/>
  <c r="J14" i="25"/>
  <c r="I14" i="25"/>
  <c r="H14" i="25"/>
  <c r="G14" i="25"/>
  <c r="F14" i="25"/>
  <c r="E14" i="25"/>
  <c r="D14" i="25"/>
  <c r="K13" i="25"/>
  <c r="J13" i="25"/>
  <c r="I13" i="25"/>
  <c r="H13" i="25"/>
  <c r="G13" i="25"/>
  <c r="F13" i="25"/>
  <c r="E13" i="25"/>
  <c r="D13" i="25"/>
  <c r="K12" i="25"/>
  <c r="J12" i="25"/>
  <c r="I12" i="25"/>
  <c r="H12" i="25"/>
  <c r="G12" i="25"/>
  <c r="F12" i="25"/>
  <c r="E12" i="25"/>
  <c r="D12" i="25"/>
  <c r="K11" i="25"/>
  <c r="J11" i="25"/>
  <c r="I11" i="25"/>
  <c r="H11" i="25"/>
  <c r="G11" i="25"/>
  <c r="F11" i="25"/>
  <c r="E11" i="25"/>
  <c r="D11" i="25"/>
  <c r="K10" i="25"/>
  <c r="J10" i="25"/>
  <c r="I10" i="25"/>
  <c r="H10" i="25"/>
  <c r="G10" i="25"/>
  <c r="F10" i="25"/>
  <c r="E10" i="25"/>
  <c r="D10" i="25"/>
  <c r="K9" i="25"/>
  <c r="J9" i="25"/>
  <c r="I9" i="25"/>
  <c r="H9" i="25"/>
  <c r="G9" i="25"/>
  <c r="F9" i="25"/>
  <c r="E9" i="25"/>
  <c r="D9" i="25"/>
  <c r="K8" i="25"/>
  <c r="J8" i="25"/>
  <c r="I8" i="25"/>
  <c r="H8" i="25"/>
  <c r="G8" i="25"/>
  <c r="F8" i="25"/>
  <c r="E8" i="25"/>
  <c r="D8" i="25"/>
  <c r="K7" i="25"/>
  <c r="J7" i="25"/>
  <c r="I7" i="25"/>
  <c r="H7" i="25"/>
  <c r="G7" i="25"/>
  <c r="F7" i="25"/>
  <c r="E7" i="25"/>
  <c r="D7" i="25"/>
  <c r="K6" i="25"/>
  <c r="J6" i="25"/>
  <c r="I6" i="25"/>
  <c r="H6" i="25"/>
  <c r="G6" i="25"/>
  <c r="F6" i="25"/>
  <c r="E6" i="25"/>
  <c r="D6" i="25"/>
  <c r="J53" i="24"/>
  <c r="H53" i="24"/>
  <c r="F53" i="24"/>
  <c r="D53" i="24"/>
  <c r="K52" i="24"/>
  <c r="J52" i="24"/>
  <c r="I52" i="24"/>
  <c r="H52" i="24"/>
  <c r="G52" i="24"/>
  <c r="F52" i="24"/>
  <c r="E52" i="24"/>
  <c r="D52" i="24"/>
  <c r="K51" i="24"/>
  <c r="J51" i="24"/>
  <c r="I51" i="24"/>
  <c r="H51" i="24"/>
  <c r="G51" i="24"/>
  <c r="F51" i="24"/>
  <c r="E51" i="24"/>
  <c r="D51" i="24"/>
  <c r="K50" i="24"/>
  <c r="J50" i="24"/>
  <c r="I50" i="24"/>
  <c r="H50" i="24"/>
  <c r="G50" i="24"/>
  <c r="F50" i="24"/>
  <c r="E50" i="24"/>
  <c r="D50" i="24"/>
  <c r="K49" i="24"/>
  <c r="J49" i="24"/>
  <c r="I49" i="24"/>
  <c r="H49" i="24"/>
  <c r="G49" i="24"/>
  <c r="F49" i="24"/>
  <c r="E49" i="24"/>
  <c r="D49" i="24"/>
  <c r="K48" i="24"/>
  <c r="J48" i="24"/>
  <c r="I48" i="24"/>
  <c r="H48" i="24"/>
  <c r="G48" i="24"/>
  <c r="F48" i="24"/>
  <c r="E48" i="24"/>
  <c r="D48" i="24"/>
  <c r="K47" i="24"/>
  <c r="J47" i="24"/>
  <c r="I47" i="24"/>
  <c r="H47" i="24"/>
  <c r="G47" i="24"/>
  <c r="F47" i="24"/>
  <c r="E47" i="24"/>
  <c r="D47" i="24"/>
  <c r="K46" i="24"/>
  <c r="J46" i="24"/>
  <c r="I46" i="24"/>
  <c r="H46" i="24"/>
  <c r="G46" i="24"/>
  <c r="F46" i="24"/>
  <c r="E46" i="24"/>
  <c r="D46" i="24"/>
  <c r="K45" i="24"/>
  <c r="J45" i="24"/>
  <c r="I45" i="24"/>
  <c r="H45" i="24"/>
  <c r="G45" i="24"/>
  <c r="F45" i="24"/>
  <c r="E45" i="24"/>
  <c r="D45" i="24"/>
  <c r="K44" i="24"/>
  <c r="J44" i="24"/>
  <c r="I44" i="24"/>
  <c r="H44" i="24"/>
  <c r="G44" i="24"/>
  <c r="F44" i="24"/>
  <c r="E44" i="24"/>
  <c r="D44" i="24"/>
  <c r="K43" i="24"/>
  <c r="J43" i="24"/>
  <c r="I43" i="24"/>
  <c r="H43" i="24"/>
  <c r="G43" i="24"/>
  <c r="F43" i="24"/>
  <c r="E43" i="24"/>
  <c r="D43" i="24"/>
  <c r="K42" i="24"/>
  <c r="J42" i="24"/>
  <c r="I42" i="24"/>
  <c r="H42" i="24"/>
  <c r="G42" i="24"/>
  <c r="F42" i="24"/>
  <c r="E42" i="24"/>
  <c r="D42" i="24"/>
  <c r="K41" i="24"/>
  <c r="J41" i="24"/>
  <c r="I41" i="24"/>
  <c r="H41" i="24"/>
  <c r="G41" i="24"/>
  <c r="F41" i="24"/>
  <c r="E41" i="24"/>
  <c r="D41" i="24"/>
  <c r="K40" i="24"/>
  <c r="J40" i="24"/>
  <c r="I40" i="24"/>
  <c r="H40" i="24"/>
  <c r="G40" i="24"/>
  <c r="F40" i="24"/>
  <c r="E40" i="24"/>
  <c r="D40" i="24"/>
  <c r="K39" i="24"/>
  <c r="J39" i="24"/>
  <c r="I39" i="24"/>
  <c r="H39" i="24"/>
  <c r="G39" i="24"/>
  <c r="F39" i="24"/>
  <c r="E39" i="24"/>
  <c r="D39" i="24"/>
  <c r="K38" i="24"/>
  <c r="J38" i="24"/>
  <c r="I38" i="24"/>
  <c r="H38" i="24"/>
  <c r="G38" i="24"/>
  <c r="F38" i="24"/>
  <c r="E38" i="24"/>
  <c r="D38" i="24"/>
  <c r="K37" i="24"/>
  <c r="J37" i="24"/>
  <c r="I37" i="24"/>
  <c r="H37" i="24"/>
  <c r="G37" i="24"/>
  <c r="F37" i="24"/>
  <c r="E37" i="24"/>
  <c r="D37" i="24"/>
  <c r="K36" i="24"/>
  <c r="J36" i="24"/>
  <c r="I36" i="24"/>
  <c r="H36" i="24"/>
  <c r="G36" i="24"/>
  <c r="F36" i="24"/>
  <c r="E36" i="24"/>
  <c r="D36" i="24"/>
  <c r="K35" i="24"/>
  <c r="J35" i="24"/>
  <c r="I35" i="24"/>
  <c r="H35" i="24"/>
  <c r="G35" i="24"/>
  <c r="F35" i="24"/>
  <c r="E35" i="24"/>
  <c r="D35" i="24"/>
  <c r="K34" i="24"/>
  <c r="J34" i="24"/>
  <c r="I34" i="24"/>
  <c r="H34" i="24"/>
  <c r="G34" i="24"/>
  <c r="F34" i="24"/>
  <c r="E34" i="24"/>
  <c r="D34" i="24"/>
  <c r="K33" i="24"/>
  <c r="J33" i="24"/>
  <c r="I33" i="24"/>
  <c r="H33" i="24"/>
  <c r="G33" i="24"/>
  <c r="F33" i="24"/>
  <c r="E33" i="24"/>
  <c r="D33" i="24"/>
  <c r="K32" i="24"/>
  <c r="J32" i="24"/>
  <c r="I32" i="24"/>
  <c r="H32" i="24"/>
  <c r="G32" i="24"/>
  <c r="F32" i="24"/>
  <c r="E32" i="24"/>
  <c r="D32" i="24"/>
  <c r="K31" i="24"/>
  <c r="J31" i="24"/>
  <c r="I31" i="24"/>
  <c r="H31" i="24"/>
  <c r="G31" i="24"/>
  <c r="F31" i="24"/>
  <c r="E31" i="24"/>
  <c r="D31" i="24"/>
  <c r="K30" i="24"/>
  <c r="J30" i="24"/>
  <c r="I30" i="24"/>
  <c r="H30" i="24"/>
  <c r="G30" i="24"/>
  <c r="F30" i="24"/>
  <c r="E30" i="24"/>
  <c r="D30" i="24"/>
  <c r="K29" i="24"/>
  <c r="J29" i="24"/>
  <c r="I29" i="24"/>
  <c r="H29" i="24"/>
  <c r="G29" i="24"/>
  <c r="F29" i="24"/>
  <c r="E29" i="24"/>
  <c r="D29" i="24"/>
  <c r="K28" i="24"/>
  <c r="J28" i="24"/>
  <c r="I28" i="24"/>
  <c r="H28" i="24"/>
  <c r="G28" i="24"/>
  <c r="F28" i="24"/>
  <c r="E28" i="24"/>
  <c r="D28" i="24"/>
  <c r="K27" i="24"/>
  <c r="J27" i="24"/>
  <c r="I27" i="24"/>
  <c r="H27" i="24"/>
  <c r="G27" i="24"/>
  <c r="F27" i="24"/>
  <c r="E27" i="24"/>
  <c r="D27" i="24"/>
  <c r="K26" i="24"/>
  <c r="J26" i="24"/>
  <c r="I26" i="24"/>
  <c r="H26" i="24"/>
  <c r="G26" i="24"/>
  <c r="F26" i="24"/>
  <c r="E26" i="24"/>
  <c r="D26" i="24"/>
  <c r="K25" i="24"/>
  <c r="J25" i="24"/>
  <c r="I25" i="24"/>
  <c r="H25" i="24"/>
  <c r="G25" i="24"/>
  <c r="F25" i="24"/>
  <c r="E25" i="24"/>
  <c r="D25" i="24"/>
  <c r="K24" i="24"/>
  <c r="J24" i="24"/>
  <c r="I24" i="24"/>
  <c r="H24" i="24"/>
  <c r="G24" i="24"/>
  <c r="F24" i="24"/>
  <c r="E24" i="24"/>
  <c r="D24" i="24"/>
  <c r="K23" i="24"/>
  <c r="J23" i="24"/>
  <c r="I23" i="24"/>
  <c r="H23" i="24"/>
  <c r="G23" i="24"/>
  <c r="F23" i="24"/>
  <c r="E23" i="24"/>
  <c r="D23" i="24"/>
  <c r="K22" i="24"/>
  <c r="J22" i="24"/>
  <c r="I22" i="24"/>
  <c r="H22" i="24"/>
  <c r="G22" i="24"/>
  <c r="F22" i="24"/>
  <c r="E22" i="24"/>
  <c r="D22" i="24"/>
  <c r="K21" i="24"/>
  <c r="J21" i="24"/>
  <c r="I21" i="24"/>
  <c r="H21" i="24"/>
  <c r="G21" i="24"/>
  <c r="F21" i="24"/>
  <c r="E21" i="24"/>
  <c r="D21" i="24"/>
  <c r="K20" i="24"/>
  <c r="J20" i="24"/>
  <c r="I20" i="24"/>
  <c r="H20" i="24"/>
  <c r="G20" i="24"/>
  <c r="F20" i="24"/>
  <c r="E20" i="24"/>
  <c r="D20" i="24"/>
  <c r="K19" i="24"/>
  <c r="J19" i="24"/>
  <c r="I19" i="24"/>
  <c r="H19" i="24"/>
  <c r="G19" i="24"/>
  <c r="F19" i="24"/>
  <c r="E19" i="24"/>
  <c r="D19" i="24"/>
  <c r="K18" i="24"/>
  <c r="J18" i="24"/>
  <c r="I18" i="24"/>
  <c r="H18" i="24"/>
  <c r="G18" i="24"/>
  <c r="F18" i="24"/>
  <c r="E18" i="24"/>
  <c r="D18" i="24"/>
  <c r="K17" i="24"/>
  <c r="J17" i="24"/>
  <c r="I17" i="24"/>
  <c r="H17" i="24"/>
  <c r="G17" i="24"/>
  <c r="F17" i="24"/>
  <c r="E17" i="24"/>
  <c r="D17" i="24"/>
  <c r="K16" i="24"/>
  <c r="J16" i="24"/>
  <c r="I16" i="24"/>
  <c r="H16" i="24"/>
  <c r="G16" i="24"/>
  <c r="F16" i="24"/>
  <c r="E16" i="24"/>
  <c r="D16" i="24"/>
  <c r="K15" i="24"/>
  <c r="J15" i="24"/>
  <c r="I15" i="24"/>
  <c r="H15" i="24"/>
  <c r="G15" i="24"/>
  <c r="F15" i="24"/>
  <c r="E15" i="24"/>
  <c r="D15" i="24"/>
  <c r="K14" i="24"/>
  <c r="J14" i="24"/>
  <c r="I14" i="24"/>
  <c r="H14" i="24"/>
  <c r="G14" i="24"/>
  <c r="F14" i="24"/>
  <c r="E14" i="24"/>
  <c r="D14" i="24"/>
  <c r="K13" i="24"/>
  <c r="J13" i="24"/>
  <c r="I13" i="24"/>
  <c r="H13" i="24"/>
  <c r="G13" i="24"/>
  <c r="F13" i="24"/>
  <c r="E13" i="24"/>
  <c r="D13" i="24"/>
  <c r="K12" i="24"/>
  <c r="J12" i="24"/>
  <c r="I12" i="24"/>
  <c r="H12" i="24"/>
  <c r="G12" i="24"/>
  <c r="F12" i="24"/>
  <c r="E12" i="24"/>
  <c r="D12" i="24"/>
  <c r="K11" i="24"/>
  <c r="J11" i="24"/>
  <c r="I11" i="24"/>
  <c r="H11" i="24"/>
  <c r="G11" i="24"/>
  <c r="F11" i="24"/>
  <c r="E11" i="24"/>
  <c r="D11" i="24"/>
  <c r="K10" i="24"/>
  <c r="J10" i="24"/>
  <c r="I10" i="24"/>
  <c r="H10" i="24"/>
  <c r="G10" i="24"/>
  <c r="F10" i="24"/>
  <c r="E10" i="24"/>
  <c r="D10" i="24"/>
  <c r="K9" i="24"/>
  <c r="J9" i="24"/>
  <c r="I9" i="24"/>
  <c r="H9" i="24"/>
  <c r="G9" i="24"/>
  <c r="F9" i="24"/>
  <c r="E9" i="24"/>
  <c r="D9" i="24"/>
  <c r="K8" i="24"/>
  <c r="J8" i="24"/>
  <c r="I8" i="24"/>
  <c r="H8" i="24"/>
  <c r="G8" i="24"/>
  <c r="F8" i="24"/>
  <c r="E8" i="24"/>
  <c r="D8" i="24"/>
  <c r="K7" i="24"/>
  <c r="J7" i="24"/>
  <c r="I7" i="24"/>
  <c r="H7" i="24"/>
  <c r="G7" i="24"/>
  <c r="F7" i="24"/>
  <c r="E7" i="24"/>
  <c r="D7" i="24"/>
  <c r="K6" i="24"/>
  <c r="J6" i="24"/>
  <c r="I6" i="24"/>
  <c r="H6" i="24"/>
  <c r="G6" i="24"/>
  <c r="F6" i="24"/>
  <c r="E6" i="24"/>
  <c r="D6" i="24"/>
  <c r="J53" i="23"/>
  <c r="H53" i="23"/>
  <c r="F53" i="23"/>
  <c r="D53" i="23"/>
  <c r="K52" i="23"/>
  <c r="J52" i="23"/>
  <c r="I52" i="23"/>
  <c r="H52" i="23"/>
  <c r="G52" i="23"/>
  <c r="F52" i="23"/>
  <c r="E52" i="23"/>
  <c r="D52" i="23"/>
  <c r="K51" i="23"/>
  <c r="J51" i="23"/>
  <c r="I51" i="23"/>
  <c r="H51" i="23"/>
  <c r="G51" i="23"/>
  <c r="F51" i="23"/>
  <c r="E51" i="23"/>
  <c r="D51" i="23"/>
  <c r="K50" i="23"/>
  <c r="J50" i="23"/>
  <c r="I50" i="23"/>
  <c r="H50" i="23"/>
  <c r="G50" i="23"/>
  <c r="F50" i="23"/>
  <c r="E50" i="23"/>
  <c r="D50" i="23"/>
  <c r="K49" i="23"/>
  <c r="J49" i="23"/>
  <c r="I49" i="23"/>
  <c r="H49" i="23"/>
  <c r="G49" i="23"/>
  <c r="F49" i="23"/>
  <c r="E49" i="23"/>
  <c r="D49" i="23"/>
  <c r="K48" i="23"/>
  <c r="J48" i="23"/>
  <c r="I48" i="23"/>
  <c r="H48" i="23"/>
  <c r="G48" i="23"/>
  <c r="F48" i="23"/>
  <c r="E48" i="23"/>
  <c r="D48" i="23"/>
  <c r="K47" i="23"/>
  <c r="J47" i="23"/>
  <c r="I47" i="23"/>
  <c r="H47" i="23"/>
  <c r="G47" i="23"/>
  <c r="F47" i="23"/>
  <c r="E47" i="23"/>
  <c r="D47" i="23"/>
  <c r="K46" i="23"/>
  <c r="J46" i="23"/>
  <c r="I46" i="23"/>
  <c r="H46" i="23"/>
  <c r="G46" i="23"/>
  <c r="F46" i="23"/>
  <c r="E46" i="23"/>
  <c r="D46" i="23"/>
  <c r="K45" i="23"/>
  <c r="J45" i="23"/>
  <c r="I45" i="23"/>
  <c r="H45" i="23"/>
  <c r="G45" i="23"/>
  <c r="F45" i="23"/>
  <c r="E45" i="23"/>
  <c r="D45" i="23"/>
  <c r="K44" i="23"/>
  <c r="J44" i="23"/>
  <c r="I44" i="23"/>
  <c r="H44" i="23"/>
  <c r="G44" i="23"/>
  <c r="F44" i="23"/>
  <c r="E44" i="23"/>
  <c r="D44" i="23"/>
  <c r="K43" i="23"/>
  <c r="J43" i="23"/>
  <c r="I43" i="23"/>
  <c r="H43" i="23"/>
  <c r="G43" i="23"/>
  <c r="F43" i="23"/>
  <c r="E43" i="23"/>
  <c r="D43" i="23"/>
  <c r="K42" i="23"/>
  <c r="J42" i="23"/>
  <c r="I42" i="23"/>
  <c r="H42" i="23"/>
  <c r="G42" i="23"/>
  <c r="F42" i="23"/>
  <c r="E42" i="23"/>
  <c r="D42" i="23"/>
  <c r="K41" i="23"/>
  <c r="J41" i="23"/>
  <c r="I41" i="23"/>
  <c r="H41" i="23"/>
  <c r="G41" i="23"/>
  <c r="F41" i="23"/>
  <c r="E41" i="23"/>
  <c r="D41" i="23"/>
  <c r="K40" i="23"/>
  <c r="J40" i="23"/>
  <c r="I40" i="23"/>
  <c r="H40" i="23"/>
  <c r="G40" i="23"/>
  <c r="F40" i="23"/>
  <c r="E40" i="23"/>
  <c r="D40" i="23"/>
  <c r="K39" i="23"/>
  <c r="J39" i="23"/>
  <c r="I39" i="23"/>
  <c r="H39" i="23"/>
  <c r="G39" i="23"/>
  <c r="F39" i="23"/>
  <c r="E39" i="23"/>
  <c r="D39" i="23"/>
  <c r="K38" i="23"/>
  <c r="J38" i="23"/>
  <c r="I38" i="23"/>
  <c r="H38" i="23"/>
  <c r="G38" i="23"/>
  <c r="F38" i="23"/>
  <c r="E38" i="23"/>
  <c r="D38" i="23"/>
  <c r="K37" i="23"/>
  <c r="J37" i="23"/>
  <c r="I37" i="23"/>
  <c r="H37" i="23"/>
  <c r="G37" i="23"/>
  <c r="F37" i="23"/>
  <c r="E37" i="23"/>
  <c r="D37" i="23"/>
  <c r="K36" i="23"/>
  <c r="J36" i="23"/>
  <c r="I36" i="23"/>
  <c r="H36" i="23"/>
  <c r="G36" i="23"/>
  <c r="F36" i="23"/>
  <c r="E36" i="23"/>
  <c r="D36" i="23"/>
  <c r="K35" i="23"/>
  <c r="J35" i="23"/>
  <c r="I35" i="23"/>
  <c r="H35" i="23"/>
  <c r="G35" i="23"/>
  <c r="F35" i="23"/>
  <c r="E35" i="23"/>
  <c r="D35" i="23"/>
  <c r="K34" i="23"/>
  <c r="J34" i="23"/>
  <c r="I34" i="23"/>
  <c r="H34" i="23"/>
  <c r="G34" i="23"/>
  <c r="F34" i="23"/>
  <c r="E34" i="23"/>
  <c r="D34" i="23"/>
  <c r="K33" i="23"/>
  <c r="J33" i="23"/>
  <c r="I33" i="23"/>
  <c r="H33" i="23"/>
  <c r="G33" i="23"/>
  <c r="F33" i="23"/>
  <c r="E33" i="23"/>
  <c r="D33" i="23"/>
  <c r="K32" i="23"/>
  <c r="J32" i="23"/>
  <c r="I32" i="23"/>
  <c r="H32" i="23"/>
  <c r="G32" i="23"/>
  <c r="F32" i="23"/>
  <c r="E32" i="23"/>
  <c r="D32" i="23"/>
  <c r="K31" i="23"/>
  <c r="J31" i="23"/>
  <c r="I31" i="23"/>
  <c r="H31" i="23"/>
  <c r="G31" i="23"/>
  <c r="F31" i="23"/>
  <c r="E31" i="23"/>
  <c r="D31" i="23"/>
  <c r="K30" i="23"/>
  <c r="J30" i="23"/>
  <c r="I30" i="23"/>
  <c r="H30" i="23"/>
  <c r="G30" i="23"/>
  <c r="F30" i="23"/>
  <c r="E30" i="23"/>
  <c r="D30" i="23"/>
  <c r="K29" i="23"/>
  <c r="J29" i="23"/>
  <c r="I29" i="23"/>
  <c r="H29" i="23"/>
  <c r="G29" i="23"/>
  <c r="F29" i="23"/>
  <c r="E29" i="23"/>
  <c r="D29" i="23"/>
  <c r="K28" i="23"/>
  <c r="J28" i="23"/>
  <c r="I28" i="23"/>
  <c r="H28" i="23"/>
  <c r="G28" i="23"/>
  <c r="F28" i="23"/>
  <c r="E28" i="23"/>
  <c r="D28" i="23"/>
  <c r="K27" i="23"/>
  <c r="J27" i="23"/>
  <c r="I27" i="23"/>
  <c r="H27" i="23"/>
  <c r="G27" i="23"/>
  <c r="F27" i="23"/>
  <c r="E27" i="23"/>
  <c r="D27" i="23"/>
  <c r="K26" i="23"/>
  <c r="J26" i="23"/>
  <c r="I26" i="23"/>
  <c r="H26" i="23"/>
  <c r="G26" i="23"/>
  <c r="F26" i="23"/>
  <c r="E26" i="23"/>
  <c r="D26" i="23"/>
  <c r="K25" i="23"/>
  <c r="J25" i="23"/>
  <c r="I25" i="23"/>
  <c r="H25" i="23"/>
  <c r="G25" i="23"/>
  <c r="F25" i="23"/>
  <c r="E25" i="23"/>
  <c r="D25" i="23"/>
  <c r="K24" i="23"/>
  <c r="J24" i="23"/>
  <c r="I24" i="23"/>
  <c r="H24" i="23"/>
  <c r="G24" i="23"/>
  <c r="F24" i="23"/>
  <c r="E24" i="23"/>
  <c r="D24" i="23"/>
  <c r="K23" i="23"/>
  <c r="J23" i="23"/>
  <c r="I23" i="23"/>
  <c r="H23" i="23"/>
  <c r="G23" i="23"/>
  <c r="F23" i="23"/>
  <c r="E23" i="23"/>
  <c r="D23" i="23"/>
  <c r="K22" i="23"/>
  <c r="J22" i="23"/>
  <c r="I22" i="23"/>
  <c r="H22" i="23"/>
  <c r="G22" i="23"/>
  <c r="F22" i="23"/>
  <c r="E22" i="23"/>
  <c r="D22" i="23"/>
  <c r="K21" i="23"/>
  <c r="J21" i="23"/>
  <c r="I21" i="23"/>
  <c r="H21" i="23"/>
  <c r="G21" i="23"/>
  <c r="F21" i="23"/>
  <c r="E21" i="23"/>
  <c r="D21" i="23"/>
  <c r="K20" i="23"/>
  <c r="J20" i="23"/>
  <c r="I20" i="23"/>
  <c r="H20" i="23"/>
  <c r="G20" i="23"/>
  <c r="F20" i="23"/>
  <c r="E20" i="23"/>
  <c r="D20" i="23"/>
  <c r="K19" i="23"/>
  <c r="J19" i="23"/>
  <c r="I19" i="23"/>
  <c r="H19" i="23"/>
  <c r="G19" i="23"/>
  <c r="F19" i="23"/>
  <c r="E19" i="23"/>
  <c r="D19" i="23"/>
  <c r="K18" i="23"/>
  <c r="J18" i="23"/>
  <c r="I18" i="23"/>
  <c r="H18" i="23"/>
  <c r="G18" i="23"/>
  <c r="F18" i="23"/>
  <c r="E18" i="23"/>
  <c r="D18" i="23"/>
  <c r="K17" i="23"/>
  <c r="J17" i="23"/>
  <c r="I17" i="23"/>
  <c r="H17" i="23"/>
  <c r="G17" i="23"/>
  <c r="F17" i="23"/>
  <c r="E17" i="23"/>
  <c r="D17" i="23"/>
  <c r="K16" i="23"/>
  <c r="J16" i="23"/>
  <c r="I16" i="23"/>
  <c r="H16" i="23"/>
  <c r="G16" i="23"/>
  <c r="F16" i="23"/>
  <c r="E16" i="23"/>
  <c r="D16" i="23"/>
  <c r="K15" i="23"/>
  <c r="J15" i="23"/>
  <c r="I15" i="23"/>
  <c r="H15" i="23"/>
  <c r="G15" i="23"/>
  <c r="F15" i="23"/>
  <c r="E15" i="23"/>
  <c r="D15" i="23"/>
  <c r="K14" i="23"/>
  <c r="J14" i="23"/>
  <c r="I14" i="23"/>
  <c r="H14" i="23"/>
  <c r="G14" i="23"/>
  <c r="F14" i="23"/>
  <c r="E14" i="23"/>
  <c r="D14" i="23"/>
  <c r="K13" i="23"/>
  <c r="J13" i="23"/>
  <c r="I13" i="23"/>
  <c r="H13" i="23"/>
  <c r="G13" i="23"/>
  <c r="F13" i="23"/>
  <c r="E13" i="23"/>
  <c r="D13" i="23"/>
  <c r="K12" i="23"/>
  <c r="J12" i="23"/>
  <c r="I12" i="23"/>
  <c r="H12" i="23"/>
  <c r="G12" i="23"/>
  <c r="F12" i="23"/>
  <c r="E12" i="23"/>
  <c r="D12" i="23"/>
  <c r="K11" i="23"/>
  <c r="J11" i="23"/>
  <c r="I11" i="23"/>
  <c r="H11" i="23"/>
  <c r="G11" i="23"/>
  <c r="F11" i="23"/>
  <c r="E11" i="23"/>
  <c r="D11" i="23"/>
  <c r="K10" i="23"/>
  <c r="J10" i="23"/>
  <c r="I10" i="23"/>
  <c r="H10" i="23"/>
  <c r="G10" i="23"/>
  <c r="F10" i="23"/>
  <c r="E10" i="23"/>
  <c r="D10" i="23"/>
  <c r="K9" i="23"/>
  <c r="J9" i="23"/>
  <c r="I9" i="23"/>
  <c r="H9" i="23"/>
  <c r="G9" i="23"/>
  <c r="F9" i="23"/>
  <c r="E9" i="23"/>
  <c r="D9" i="23"/>
  <c r="K8" i="23"/>
  <c r="J8" i="23"/>
  <c r="I8" i="23"/>
  <c r="H8" i="23"/>
  <c r="G8" i="23"/>
  <c r="F8" i="23"/>
  <c r="E8" i="23"/>
  <c r="D8" i="23"/>
  <c r="K7" i="23"/>
  <c r="J7" i="23"/>
  <c r="I7" i="23"/>
  <c r="H7" i="23"/>
  <c r="G7" i="23"/>
  <c r="F7" i="23"/>
  <c r="E7" i="23"/>
  <c r="D7" i="23"/>
  <c r="K6" i="23"/>
  <c r="J6" i="23"/>
  <c r="I6" i="23"/>
  <c r="H6" i="23"/>
  <c r="G6" i="23"/>
  <c r="F6" i="23"/>
  <c r="E6" i="23"/>
  <c r="D6" i="23"/>
  <c r="J53" i="22"/>
  <c r="H53" i="22"/>
  <c r="F53" i="22"/>
  <c r="D53" i="22"/>
  <c r="K52" i="22"/>
  <c r="J52" i="22"/>
  <c r="I52" i="22"/>
  <c r="H52" i="22"/>
  <c r="G52" i="22"/>
  <c r="F52" i="22"/>
  <c r="E52" i="22"/>
  <c r="D52" i="22"/>
  <c r="K51" i="22"/>
  <c r="J51" i="22"/>
  <c r="I51" i="22"/>
  <c r="H51" i="22"/>
  <c r="G51" i="22"/>
  <c r="F51" i="22"/>
  <c r="E51" i="22"/>
  <c r="D51" i="22"/>
  <c r="K50" i="22"/>
  <c r="J50" i="22"/>
  <c r="I50" i="22"/>
  <c r="H50" i="22"/>
  <c r="G50" i="22"/>
  <c r="F50" i="22"/>
  <c r="E50" i="22"/>
  <c r="D50" i="22"/>
  <c r="K49" i="22"/>
  <c r="J49" i="22"/>
  <c r="I49" i="22"/>
  <c r="H49" i="22"/>
  <c r="G49" i="22"/>
  <c r="F49" i="22"/>
  <c r="E49" i="22"/>
  <c r="D49" i="22"/>
  <c r="K48" i="22"/>
  <c r="J48" i="22"/>
  <c r="I48" i="22"/>
  <c r="H48" i="22"/>
  <c r="G48" i="22"/>
  <c r="F48" i="22"/>
  <c r="E48" i="22"/>
  <c r="D48" i="22"/>
  <c r="K47" i="22"/>
  <c r="J47" i="22"/>
  <c r="I47" i="22"/>
  <c r="H47" i="22"/>
  <c r="G47" i="22"/>
  <c r="F47" i="22"/>
  <c r="E47" i="22"/>
  <c r="D47" i="22"/>
  <c r="K46" i="22"/>
  <c r="J46" i="22"/>
  <c r="I46" i="22"/>
  <c r="H46" i="22"/>
  <c r="G46" i="22"/>
  <c r="F46" i="22"/>
  <c r="E46" i="22"/>
  <c r="D46" i="22"/>
  <c r="K45" i="22"/>
  <c r="J45" i="22"/>
  <c r="I45" i="22"/>
  <c r="H45" i="22"/>
  <c r="G45" i="22"/>
  <c r="F45" i="22"/>
  <c r="E45" i="22"/>
  <c r="D45" i="22"/>
  <c r="K44" i="22"/>
  <c r="J44" i="22"/>
  <c r="I44" i="22"/>
  <c r="H44" i="22"/>
  <c r="G44" i="22"/>
  <c r="F44" i="22"/>
  <c r="E44" i="22"/>
  <c r="D44" i="22"/>
  <c r="K43" i="22"/>
  <c r="J43" i="22"/>
  <c r="I43" i="22"/>
  <c r="H43" i="22"/>
  <c r="G43" i="22"/>
  <c r="F43" i="22"/>
  <c r="E43" i="22"/>
  <c r="D43" i="22"/>
  <c r="K42" i="22"/>
  <c r="J42" i="22"/>
  <c r="I42" i="22"/>
  <c r="H42" i="22"/>
  <c r="G42" i="22"/>
  <c r="F42" i="22"/>
  <c r="E42" i="22"/>
  <c r="D42" i="22"/>
  <c r="K41" i="22"/>
  <c r="J41" i="22"/>
  <c r="I41" i="22"/>
  <c r="H41" i="22"/>
  <c r="G41" i="22"/>
  <c r="F41" i="22"/>
  <c r="E41" i="22"/>
  <c r="D41" i="22"/>
  <c r="K40" i="22"/>
  <c r="J40" i="22"/>
  <c r="I40" i="22"/>
  <c r="H40" i="22"/>
  <c r="G40" i="22"/>
  <c r="F40" i="22"/>
  <c r="E40" i="22"/>
  <c r="D40" i="22"/>
  <c r="K39" i="22"/>
  <c r="J39" i="22"/>
  <c r="I39" i="22"/>
  <c r="H39" i="22"/>
  <c r="G39" i="22"/>
  <c r="F39" i="22"/>
  <c r="E39" i="22"/>
  <c r="D39" i="22"/>
  <c r="K38" i="22"/>
  <c r="J38" i="22"/>
  <c r="I38" i="22"/>
  <c r="H38" i="22"/>
  <c r="G38" i="22"/>
  <c r="F38" i="22"/>
  <c r="E38" i="22"/>
  <c r="D38" i="22"/>
  <c r="K37" i="22"/>
  <c r="J37" i="22"/>
  <c r="I37" i="22"/>
  <c r="H37" i="22"/>
  <c r="G37" i="22"/>
  <c r="F37" i="22"/>
  <c r="E37" i="22"/>
  <c r="D37" i="22"/>
  <c r="K36" i="22"/>
  <c r="J36" i="22"/>
  <c r="I36" i="22"/>
  <c r="H36" i="22"/>
  <c r="G36" i="22"/>
  <c r="F36" i="22"/>
  <c r="E36" i="22"/>
  <c r="D36" i="22"/>
  <c r="K35" i="22"/>
  <c r="J35" i="22"/>
  <c r="I35" i="22"/>
  <c r="H35" i="22"/>
  <c r="G35" i="22"/>
  <c r="F35" i="22"/>
  <c r="E35" i="22"/>
  <c r="D35" i="22"/>
  <c r="K34" i="22"/>
  <c r="J34" i="22"/>
  <c r="I34" i="22"/>
  <c r="H34" i="22"/>
  <c r="G34" i="22"/>
  <c r="F34" i="22"/>
  <c r="E34" i="22"/>
  <c r="D34" i="22"/>
  <c r="K33" i="22"/>
  <c r="J33" i="22"/>
  <c r="I33" i="22"/>
  <c r="H33" i="22"/>
  <c r="G33" i="22"/>
  <c r="F33" i="22"/>
  <c r="E33" i="22"/>
  <c r="D33" i="22"/>
  <c r="K32" i="22"/>
  <c r="J32" i="22"/>
  <c r="I32" i="22"/>
  <c r="H32" i="22"/>
  <c r="G32" i="22"/>
  <c r="F32" i="22"/>
  <c r="E32" i="22"/>
  <c r="D32" i="22"/>
  <c r="K31" i="22"/>
  <c r="J31" i="22"/>
  <c r="I31" i="22"/>
  <c r="H31" i="22"/>
  <c r="G31" i="22"/>
  <c r="F31" i="22"/>
  <c r="E31" i="22"/>
  <c r="D31" i="22"/>
  <c r="K30" i="22"/>
  <c r="J30" i="22"/>
  <c r="I30" i="22"/>
  <c r="H30" i="22"/>
  <c r="G30" i="22"/>
  <c r="F30" i="22"/>
  <c r="E30" i="22"/>
  <c r="D30" i="22"/>
  <c r="K29" i="22"/>
  <c r="J29" i="22"/>
  <c r="I29" i="22"/>
  <c r="H29" i="22"/>
  <c r="G29" i="22"/>
  <c r="F29" i="22"/>
  <c r="E29" i="22"/>
  <c r="D29" i="22"/>
  <c r="K28" i="22"/>
  <c r="J28" i="22"/>
  <c r="I28" i="22"/>
  <c r="H28" i="22"/>
  <c r="G28" i="22"/>
  <c r="F28" i="22"/>
  <c r="E28" i="22"/>
  <c r="D28" i="22"/>
  <c r="K27" i="22"/>
  <c r="J27" i="22"/>
  <c r="I27" i="22"/>
  <c r="H27" i="22"/>
  <c r="G27" i="22"/>
  <c r="F27" i="22"/>
  <c r="E27" i="22"/>
  <c r="D27" i="22"/>
  <c r="K26" i="22"/>
  <c r="J26" i="22"/>
  <c r="I26" i="22"/>
  <c r="H26" i="22"/>
  <c r="G26" i="22"/>
  <c r="F26" i="22"/>
  <c r="E26" i="22"/>
  <c r="D26" i="22"/>
  <c r="K25" i="22"/>
  <c r="J25" i="22"/>
  <c r="I25" i="22"/>
  <c r="H25" i="22"/>
  <c r="G25" i="22"/>
  <c r="F25" i="22"/>
  <c r="E25" i="22"/>
  <c r="D25" i="22"/>
  <c r="K24" i="22"/>
  <c r="J24" i="22"/>
  <c r="I24" i="22"/>
  <c r="H24" i="22"/>
  <c r="G24" i="22"/>
  <c r="F24" i="22"/>
  <c r="E24" i="22"/>
  <c r="D24" i="22"/>
  <c r="K23" i="22"/>
  <c r="J23" i="22"/>
  <c r="I23" i="22"/>
  <c r="H23" i="22"/>
  <c r="G23" i="22"/>
  <c r="F23" i="22"/>
  <c r="E23" i="22"/>
  <c r="D23" i="22"/>
  <c r="K22" i="22"/>
  <c r="J22" i="22"/>
  <c r="I22" i="22"/>
  <c r="H22" i="22"/>
  <c r="G22" i="22"/>
  <c r="F22" i="22"/>
  <c r="E22" i="22"/>
  <c r="D22" i="22"/>
  <c r="K21" i="22"/>
  <c r="J21" i="22"/>
  <c r="I21" i="22"/>
  <c r="H21" i="22"/>
  <c r="G21" i="22"/>
  <c r="F21" i="22"/>
  <c r="E21" i="22"/>
  <c r="D21" i="22"/>
  <c r="K20" i="22"/>
  <c r="J20" i="22"/>
  <c r="I20" i="22"/>
  <c r="H20" i="22"/>
  <c r="G20" i="22"/>
  <c r="F20" i="22"/>
  <c r="E20" i="22"/>
  <c r="D20" i="22"/>
  <c r="K19" i="22"/>
  <c r="J19" i="22"/>
  <c r="I19" i="22"/>
  <c r="H19" i="22"/>
  <c r="G19" i="22"/>
  <c r="F19" i="22"/>
  <c r="E19" i="22"/>
  <c r="D19" i="22"/>
  <c r="K18" i="22"/>
  <c r="J18" i="22"/>
  <c r="I18" i="22"/>
  <c r="H18" i="22"/>
  <c r="G18" i="22"/>
  <c r="F18" i="22"/>
  <c r="E18" i="22"/>
  <c r="D18" i="22"/>
  <c r="K17" i="22"/>
  <c r="J17" i="22"/>
  <c r="I17" i="22"/>
  <c r="H17" i="22"/>
  <c r="G17" i="22"/>
  <c r="F17" i="22"/>
  <c r="E17" i="22"/>
  <c r="D17" i="22"/>
  <c r="K16" i="22"/>
  <c r="J16" i="22"/>
  <c r="I16" i="22"/>
  <c r="H16" i="22"/>
  <c r="G16" i="22"/>
  <c r="F16" i="22"/>
  <c r="E16" i="22"/>
  <c r="D16" i="22"/>
  <c r="K15" i="22"/>
  <c r="J15" i="22"/>
  <c r="I15" i="22"/>
  <c r="H15" i="22"/>
  <c r="G15" i="22"/>
  <c r="F15" i="22"/>
  <c r="E15" i="22"/>
  <c r="D15" i="22"/>
  <c r="K14" i="22"/>
  <c r="J14" i="22"/>
  <c r="I14" i="22"/>
  <c r="H14" i="22"/>
  <c r="G14" i="22"/>
  <c r="F14" i="22"/>
  <c r="E14" i="22"/>
  <c r="D14" i="22"/>
  <c r="K13" i="22"/>
  <c r="J13" i="22"/>
  <c r="I13" i="22"/>
  <c r="H13" i="22"/>
  <c r="G13" i="22"/>
  <c r="F13" i="22"/>
  <c r="E13" i="22"/>
  <c r="D13" i="22"/>
  <c r="K12" i="22"/>
  <c r="J12" i="22"/>
  <c r="I12" i="22"/>
  <c r="H12" i="22"/>
  <c r="G12" i="22"/>
  <c r="F12" i="22"/>
  <c r="E12" i="22"/>
  <c r="D12" i="22"/>
  <c r="K11" i="22"/>
  <c r="J11" i="22"/>
  <c r="I11" i="22"/>
  <c r="H11" i="22"/>
  <c r="G11" i="22"/>
  <c r="F11" i="22"/>
  <c r="E11" i="22"/>
  <c r="D11" i="22"/>
  <c r="K10" i="22"/>
  <c r="J10" i="22"/>
  <c r="I10" i="22"/>
  <c r="H10" i="22"/>
  <c r="G10" i="22"/>
  <c r="F10" i="22"/>
  <c r="E10" i="22"/>
  <c r="D10" i="22"/>
  <c r="K9" i="22"/>
  <c r="J9" i="22"/>
  <c r="I9" i="22"/>
  <c r="H9" i="22"/>
  <c r="G9" i="22"/>
  <c r="F9" i="22"/>
  <c r="E9" i="22"/>
  <c r="D9" i="22"/>
  <c r="K8" i="22"/>
  <c r="J8" i="22"/>
  <c r="I8" i="22"/>
  <c r="H8" i="22"/>
  <c r="G8" i="22"/>
  <c r="F8" i="22"/>
  <c r="E8" i="22"/>
  <c r="D8" i="22"/>
  <c r="K7" i="22"/>
  <c r="J7" i="22"/>
  <c r="I7" i="22"/>
  <c r="H7" i="22"/>
  <c r="G7" i="22"/>
  <c r="F7" i="22"/>
  <c r="E7" i="22"/>
  <c r="D7" i="22"/>
  <c r="K6" i="22"/>
  <c r="J6" i="22"/>
  <c r="I6" i="22"/>
  <c r="H6" i="22"/>
  <c r="G6" i="22"/>
  <c r="F6" i="22"/>
  <c r="E6" i="22"/>
  <c r="D6" i="22"/>
  <c r="J53" i="21"/>
  <c r="H53" i="21"/>
  <c r="F53" i="21"/>
  <c r="D53" i="21"/>
  <c r="K52" i="21"/>
  <c r="J52" i="21"/>
  <c r="I52" i="21"/>
  <c r="H52" i="21"/>
  <c r="G52" i="21"/>
  <c r="F52" i="21"/>
  <c r="E52" i="21"/>
  <c r="D52" i="21"/>
  <c r="K51" i="21"/>
  <c r="J51" i="21"/>
  <c r="I51" i="21"/>
  <c r="H51" i="21"/>
  <c r="G51" i="21"/>
  <c r="F51" i="21"/>
  <c r="E51" i="21"/>
  <c r="D51" i="21"/>
  <c r="K50" i="21"/>
  <c r="J50" i="21"/>
  <c r="I50" i="21"/>
  <c r="H50" i="21"/>
  <c r="G50" i="21"/>
  <c r="F50" i="21"/>
  <c r="E50" i="21"/>
  <c r="D50" i="21"/>
  <c r="K49" i="21"/>
  <c r="J49" i="21"/>
  <c r="I49" i="21"/>
  <c r="H49" i="21"/>
  <c r="G49" i="21"/>
  <c r="F49" i="21"/>
  <c r="E49" i="21"/>
  <c r="D49" i="21"/>
  <c r="K48" i="21"/>
  <c r="J48" i="21"/>
  <c r="I48" i="21"/>
  <c r="H48" i="21"/>
  <c r="G48" i="21"/>
  <c r="F48" i="21"/>
  <c r="E48" i="21"/>
  <c r="D48" i="21"/>
  <c r="K47" i="21"/>
  <c r="J47" i="21"/>
  <c r="I47" i="21"/>
  <c r="H47" i="21"/>
  <c r="G47" i="21"/>
  <c r="F47" i="21"/>
  <c r="E47" i="21"/>
  <c r="D47" i="21"/>
  <c r="K46" i="21"/>
  <c r="J46" i="21"/>
  <c r="I46" i="21"/>
  <c r="H46" i="21"/>
  <c r="G46" i="21"/>
  <c r="F46" i="21"/>
  <c r="E46" i="21"/>
  <c r="D46" i="21"/>
  <c r="K45" i="21"/>
  <c r="J45" i="21"/>
  <c r="I45" i="21"/>
  <c r="H45" i="21"/>
  <c r="G45" i="21"/>
  <c r="F45" i="21"/>
  <c r="E45" i="21"/>
  <c r="D45" i="21"/>
  <c r="K44" i="21"/>
  <c r="J44" i="21"/>
  <c r="I44" i="21"/>
  <c r="H44" i="21"/>
  <c r="G44" i="21"/>
  <c r="F44" i="21"/>
  <c r="E44" i="21"/>
  <c r="D44" i="21"/>
  <c r="K43" i="21"/>
  <c r="J43" i="21"/>
  <c r="I43" i="21"/>
  <c r="H43" i="21"/>
  <c r="G43" i="21"/>
  <c r="F43" i="21"/>
  <c r="E43" i="21"/>
  <c r="D43" i="21"/>
  <c r="K42" i="21"/>
  <c r="J42" i="21"/>
  <c r="I42" i="21"/>
  <c r="H42" i="21"/>
  <c r="G42" i="21"/>
  <c r="F42" i="21"/>
  <c r="E42" i="21"/>
  <c r="D42" i="21"/>
  <c r="K41" i="21"/>
  <c r="J41" i="21"/>
  <c r="I41" i="21"/>
  <c r="H41" i="21"/>
  <c r="G41" i="21"/>
  <c r="F41" i="21"/>
  <c r="E41" i="21"/>
  <c r="D41" i="21"/>
  <c r="K40" i="21"/>
  <c r="J40" i="21"/>
  <c r="I40" i="21"/>
  <c r="H40" i="21"/>
  <c r="G40" i="21"/>
  <c r="F40" i="21"/>
  <c r="E40" i="21"/>
  <c r="D40" i="21"/>
  <c r="K39" i="21"/>
  <c r="J39" i="21"/>
  <c r="I39" i="21"/>
  <c r="H39" i="21"/>
  <c r="G39" i="21"/>
  <c r="F39" i="21"/>
  <c r="E39" i="21"/>
  <c r="D39" i="21"/>
  <c r="K38" i="21"/>
  <c r="J38" i="21"/>
  <c r="I38" i="21"/>
  <c r="H38" i="21"/>
  <c r="G38" i="21"/>
  <c r="F38" i="21"/>
  <c r="E38" i="21"/>
  <c r="D38" i="21"/>
  <c r="K37" i="21"/>
  <c r="J37" i="21"/>
  <c r="I37" i="21"/>
  <c r="H37" i="21"/>
  <c r="G37" i="21"/>
  <c r="F37" i="21"/>
  <c r="E37" i="21"/>
  <c r="D37" i="21"/>
  <c r="K36" i="21"/>
  <c r="J36" i="21"/>
  <c r="I36" i="21"/>
  <c r="H36" i="21"/>
  <c r="G36" i="21"/>
  <c r="F36" i="21"/>
  <c r="E36" i="21"/>
  <c r="D36" i="21"/>
  <c r="K35" i="21"/>
  <c r="J35" i="21"/>
  <c r="I35" i="21"/>
  <c r="H35" i="21"/>
  <c r="G35" i="21"/>
  <c r="F35" i="21"/>
  <c r="E35" i="21"/>
  <c r="D35" i="21"/>
  <c r="K34" i="21"/>
  <c r="J34" i="21"/>
  <c r="I34" i="21"/>
  <c r="H34" i="21"/>
  <c r="G34" i="21"/>
  <c r="F34" i="21"/>
  <c r="E34" i="21"/>
  <c r="D34" i="21"/>
  <c r="K33" i="21"/>
  <c r="J33" i="21"/>
  <c r="I33" i="21"/>
  <c r="H33" i="21"/>
  <c r="G33" i="21"/>
  <c r="F33" i="21"/>
  <c r="E33" i="21"/>
  <c r="D33" i="21"/>
  <c r="K32" i="21"/>
  <c r="J32" i="21"/>
  <c r="I32" i="21"/>
  <c r="H32" i="21"/>
  <c r="G32" i="21"/>
  <c r="F32" i="21"/>
  <c r="E32" i="21"/>
  <c r="D32" i="21"/>
  <c r="K31" i="21"/>
  <c r="J31" i="21"/>
  <c r="I31" i="21"/>
  <c r="H31" i="21"/>
  <c r="G31" i="21"/>
  <c r="F31" i="21"/>
  <c r="E31" i="21"/>
  <c r="D31" i="21"/>
  <c r="K30" i="21"/>
  <c r="J30" i="21"/>
  <c r="I30" i="21"/>
  <c r="H30" i="21"/>
  <c r="G30" i="21"/>
  <c r="F30" i="21"/>
  <c r="E30" i="21"/>
  <c r="D30" i="21"/>
  <c r="K29" i="21"/>
  <c r="J29" i="21"/>
  <c r="I29" i="21"/>
  <c r="H29" i="21"/>
  <c r="G29" i="21"/>
  <c r="F29" i="21"/>
  <c r="E29" i="21"/>
  <c r="D29" i="21"/>
  <c r="K28" i="21"/>
  <c r="J28" i="21"/>
  <c r="I28" i="21"/>
  <c r="H28" i="21"/>
  <c r="G28" i="21"/>
  <c r="F28" i="21"/>
  <c r="E28" i="21"/>
  <c r="D28" i="21"/>
  <c r="K27" i="21"/>
  <c r="J27" i="21"/>
  <c r="I27" i="21"/>
  <c r="H27" i="21"/>
  <c r="G27" i="21"/>
  <c r="F27" i="21"/>
  <c r="E27" i="21"/>
  <c r="D27" i="21"/>
  <c r="K26" i="21"/>
  <c r="J26" i="21"/>
  <c r="I26" i="21"/>
  <c r="H26" i="21"/>
  <c r="G26" i="21"/>
  <c r="F26" i="21"/>
  <c r="E26" i="21"/>
  <c r="D26" i="21"/>
  <c r="K25" i="21"/>
  <c r="J25" i="21"/>
  <c r="I25" i="21"/>
  <c r="H25" i="21"/>
  <c r="G25" i="21"/>
  <c r="F25" i="21"/>
  <c r="E25" i="21"/>
  <c r="D25" i="21"/>
  <c r="K24" i="21"/>
  <c r="J24" i="21"/>
  <c r="I24" i="21"/>
  <c r="H24" i="21"/>
  <c r="G24" i="21"/>
  <c r="F24" i="21"/>
  <c r="E24" i="21"/>
  <c r="D24" i="21"/>
  <c r="K23" i="21"/>
  <c r="J23" i="21"/>
  <c r="I23" i="21"/>
  <c r="H23" i="21"/>
  <c r="G23" i="21"/>
  <c r="F23" i="21"/>
  <c r="E23" i="21"/>
  <c r="D23" i="21"/>
  <c r="K22" i="21"/>
  <c r="J22" i="21"/>
  <c r="I22" i="21"/>
  <c r="H22" i="21"/>
  <c r="G22" i="21"/>
  <c r="F22" i="21"/>
  <c r="E22" i="21"/>
  <c r="D22" i="21"/>
  <c r="K21" i="21"/>
  <c r="J21" i="21"/>
  <c r="I21" i="21"/>
  <c r="H21" i="21"/>
  <c r="G21" i="21"/>
  <c r="F21" i="21"/>
  <c r="E21" i="21"/>
  <c r="D21" i="21"/>
  <c r="K20" i="21"/>
  <c r="J20" i="21"/>
  <c r="I20" i="21"/>
  <c r="H20" i="21"/>
  <c r="G20" i="21"/>
  <c r="F20" i="21"/>
  <c r="E20" i="21"/>
  <c r="D20" i="21"/>
  <c r="K19" i="21"/>
  <c r="J19" i="21"/>
  <c r="I19" i="21"/>
  <c r="H19" i="21"/>
  <c r="G19" i="21"/>
  <c r="F19" i="21"/>
  <c r="E19" i="21"/>
  <c r="D19" i="21"/>
  <c r="K18" i="21"/>
  <c r="J18" i="21"/>
  <c r="I18" i="21"/>
  <c r="H18" i="21"/>
  <c r="G18" i="21"/>
  <c r="F18" i="21"/>
  <c r="E18" i="21"/>
  <c r="D18" i="21"/>
  <c r="K17" i="21"/>
  <c r="J17" i="21"/>
  <c r="I17" i="21"/>
  <c r="H17" i="21"/>
  <c r="G17" i="21"/>
  <c r="F17" i="21"/>
  <c r="E17" i="21"/>
  <c r="D17" i="21"/>
  <c r="K16" i="21"/>
  <c r="J16" i="21"/>
  <c r="I16" i="21"/>
  <c r="H16" i="21"/>
  <c r="G16" i="21"/>
  <c r="F16" i="21"/>
  <c r="E16" i="21"/>
  <c r="D16" i="21"/>
  <c r="K15" i="21"/>
  <c r="J15" i="21"/>
  <c r="I15" i="21"/>
  <c r="H15" i="21"/>
  <c r="G15" i="21"/>
  <c r="F15" i="21"/>
  <c r="E15" i="21"/>
  <c r="D15" i="21"/>
  <c r="K14" i="21"/>
  <c r="J14" i="21"/>
  <c r="I14" i="21"/>
  <c r="H14" i="21"/>
  <c r="G14" i="21"/>
  <c r="F14" i="21"/>
  <c r="E14" i="21"/>
  <c r="D14" i="21"/>
  <c r="K13" i="21"/>
  <c r="J13" i="21"/>
  <c r="I13" i="21"/>
  <c r="H13" i="21"/>
  <c r="G13" i="21"/>
  <c r="F13" i="21"/>
  <c r="E13" i="21"/>
  <c r="D13" i="21"/>
  <c r="K12" i="21"/>
  <c r="J12" i="21"/>
  <c r="I12" i="21"/>
  <c r="H12" i="21"/>
  <c r="G12" i="21"/>
  <c r="F12" i="21"/>
  <c r="E12" i="21"/>
  <c r="D12" i="21"/>
  <c r="K11" i="21"/>
  <c r="J11" i="21"/>
  <c r="I11" i="21"/>
  <c r="H11" i="21"/>
  <c r="G11" i="21"/>
  <c r="F11" i="21"/>
  <c r="E11" i="21"/>
  <c r="D11" i="21"/>
  <c r="K10" i="21"/>
  <c r="J10" i="21"/>
  <c r="I10" i="21"/>
  <c r="H10" i="21"/>
  <c r="G10" i="21"/>
  <c r="F10" i="21"/>
  <c r="E10" i="21"/>
  <c r="D10" i="21"/>
  <c r="K9" i="21"/>
  <c r="J9" i="21"/>
  <c r="I9" i="21"/>
  <c r="H9" i="21"/>
  <c r="G9" i="21"/>
  <c r="F9" i="21"/>
  <c r="E9" i="21"/>
  <c r="D9" i="21"/>
  <c r="K8" i="21"/>
  <c r="J8" i="21"/>
  <c r="I8" i="21"/>
  <c r="H8" i="21"/>
  <c r="G8" i="21"/>
  <c r="F8" i="21"/>
  <c r="E8" i="21"/>
  <c r="D8" i="21"/>
  <c r="K7" i="21"/>
  <c r="J7" i="21"/>
  <c r="I7" i="21"/>
  <c r="H7" i="21"/>
  <c r="G7" i="21"/>
  <c r="F7" i="21"/>
  <c r="E7" i="21"/>
  <c r="D7" i="21"/>
  <c r="K6" i="21"/>
  <c r="J6" i="21"/>
  <c r="I6" i="21"/>
  <c r="H6" i="21"/>
  <c r="G6" i="21"/>
  <c r="F6" i="21"/>
  <c r="E6" i="21"/>
  <c r="D6" i="21"/>
  <c r="J53" i="20"/>
  <c r="H53" i="20"/>
  <c r="F53" i="20"/>
  <c r="D53" i="20"/>
  <c r="K52" i="20"/>
  <c r="J52" i="20"/>
  <c r="I52" i="20"/>
  <c r="H52" i="20"/>
  <c r="G52" i="20"/>
  <c r="F52" i="20"/>
  <c r="E52" i="20"/>
  <c r="D52" i="20"/>
  <c r="K51" i="20"/>
  <c r="J51" i="20"/>
  <c r="I51" i="20"/>
  <c r="H51" i="20"/>
  <c r="G51" i="20"/>
  <c r="F51" i="20"/>
  <c r="E51" i="20"/>
  <c r="D51" i="20"/>
  <c r="K50" i="20"/>
  <c r="J50" i="20"/>
  <c r="I50" i="20"/>
  <c r="H50" i="20"/>
  <c r="G50" i="20"/>
  <c r="F50" i="20"/>
  <c r="E50" i="20"/>
  <c r="D50" i="20"/>
  <c r="K49" i="20"/>
  <c r="J49" i="20"/>
  <c r="I49" i="20"/>
  <c r="H49" i="20"/>
  <c r="G49" i="20"/>
  <c r="F49" i="20"/>
  <c r="E49" i="20"/>
  <c r="D49" i="20"/>
  <c r="K48" i="20"/>
  <c r="J48" i="20"/>
  <c r="I48" i="20"/>
  <c r="H48" i="20"/>
  <c r="G48" i="20"/>
  <c r="F48" i="20"/>
  <c r="E48" i="20"/>
  <c r="D48" i="20"/>
  <c r="K47" i="20"/>
  <c r="J47" i="20"/>
  <c r="I47" i="20"/>
  <c r="H47" i="20"/>
  <c r="G47" i="20"/>
  <c r="F47" i="20"/>
  <c r="E47" i="20"/>
  <c r="D47" i="20"/>
  <c r="K46" i="20"/>
  <c r="J46" i="20"/>
  <c r="I46" i="20"/>
  <c r="H46" i="20"/>
  <c r="G46" i="20"/>
  <c r="F46" i="20"/>
  <c r="E46" i="20"/>
  <c r="D46" i="20"/>
  <c r="K45" i="20"/>
  <c r="J45" i="20"/>
  <c r="I45" i="20"/>
  <c r="H45" i="20"/>
  <c r="G45" i="20"/>
  <c r="F45" i="20"/>
  <c r="E45" i="20"/>
  <c r="D45" i="20"/>
  <c r="K44" i="20"/>
  <c r="J44" i="20"/>
  <c r="I44" i="20"/>
  <c r="H44" i="20"/>
  <c r="G44" i="20"/>
  <c r="F44" i="20"/>
  <c r="E44" i="20"/>
  <c r="D44" i="20"/>
  <c r="K43" i="20"/>
  <c r="J43" i="20"/>
  <c r="I43" i="20"/>
  <c r="H43" i="20"/>
  <c r="G43" i="20"/>
  <c r="F43" i="20"/>
  <c r="E43" i="20"/>
  <c r="D43" i="20"/>
  <c r="K42" i="20"/>
  <c r="J42" i="20"/>
  <c r="I42" i="20"/>
  <c r="H42" i="20"/>
  <c r="G42" i="20"/>
  <c r="F42" i="20"/>
  <c r="E42" i="20"/>
  <c r="D42" i="20"/>
  <c r="K41" i="20"/>
  <c r="J41" i="20"/>
  <c r="I41" i="20"/>
  <c r="H41" i="20"/>
  <c r="G41" i="20"/>
  <c r="F41" i="20"/>
  <c r="E41" i="20"/>
  <c r="D41" i="20"/>
  <c r="K40" i="20"/>
  <c r="J40" i="20"/>
  <c r="I40" i="20"/>
  <c r="H40" i="20"/>
  <c r="G40" i="20"/>
  <c r="F40" i="20"/>
  <c r="E40" i="20"/>
  <c r="D40" i="20"/>
  <c r="K39" i="20"/>
  <c r="J39" i="20"/>
  <c r="I39" i="20"/>
  <c r="H39" i="20"/>
  <c r="G39" i="20"/>
  <c r="F39" i="20"/>
  <c r="E39" i="20"/>
  <c r="D39" i="20"/>
  <c r="K38" i="20"/>
  <c r="J38" i="20"/>
  <c r="I38" i="20"/>
  <c r="H38" i="20"/>
  <c r="G38" i="20"/>
  <c r="F38" i="20"/>
  <c r="E38" i="20"/>
  <c r="D38" i="20"/>
  <c r="K37" i="20"/>
  <c r="J37" i="20"/>
  <c r="I37" i="20"/>
  <c r="H37" i="20"/>
  <c r="G37" i="20"/>
  <c r="F37" i="20"/>
  <c r="E37" i="20"/>
  <c r="D37" i="20"/>
  <c r="K36" i="20"/>
  <c r="J36" i="20"/>
  <c r="I36" i="20"/>
  <c r="H36" i="20"/>
  <c r="G36" i="20"/>
  <c r="F36" i="20"/>
  <c r="E36" i="20"/>
  <c r="D36" i="20"/>
  <c r="K35" i="20"/>
  <c r="J35" i="20"/>
  <c r="I35" i="20"/>
  <c r="H35" i="20"/>
  <c r="G35" i="20"/>
  <c r="F35" i="20"/>
  <c r="E35" i="20"/>
  <c r="D35" i="20"/>
  <c r="K34" i="20"/>
  <c r="J34" i="20"/>
  <c r="I34" i="20"/>
  <c r="H34" i="20"/>
  <c r="G34" i="20"/>
  <c r="F34" i="20"/>
  <c r="E34" i="20"/>
  <c r="D34" i="20"/>
  <c r="K33" i="20"/>
  <c r="J33" i="20"/>
  <c r="I33" i="20"/>
  <c r="H33" i="20"/>
  <c r="G33" i="20"/>
  <c r="F33" i="20"/>
  <c r="E33" i="20"/>
  <c r="D33" i="20"/>
  <c r="K32" i="20"/>
  <c r="J32" i="20"/>
  <c r="I32" i="20"/>
  <c r="H32" i="20"/>
  <c r="G32" i="20"/>
  <c r="F32" i="20"/>
  <c r="E32" i="20"/>
  <c r="D32" i="20"/>
  <c r="K31" i="20"/>
  <c r="J31" i="20"/>
  <c r="I31" i="20"/>
  <c r="H31" i="20"/>
  <c r="G31" i="20"/>
  <c r="F31" i="20"/>
  <c r="E31" i="20"/>
  <c r="D31" i="20"/>
  <c r="K30" i="20"/>
  <c r="J30" i="20"/>
  <c r="I30" i="20"/>
  <c r="H30" i="20"/>
  <c r="G30" i="20"/>
  <c r="F30" i="20"/>
  <c r="E30" i="20"/>
  <c r="D30" i="20"/>
  <c r="K29" i="20"/>
  <c r="J29" i="20"/>
  <c r="I29" i="20"/>
  <c r="H29" i="20"/>
  <c r="G29" i="20"/>
  <c r="F29" i="20"/>
  <c r="E29" i="20"/>
  <c r="D29" i="20"/>
  <c r="K28" i="20"/>
  <c r="J28" i="20"/>
  <c r="I28" i="20"/>
  <c r="H28" i="20"/>
  <c r="G28" i="20"/>
  <c r="F28" i="20"/>
  <c r="E28" i="20"/>
  <c r="D28" i="20"/>
  <c r="K27" i="20"/>
  <c r="J27" i="20"/>
  <c r="I27" i="20"/>
  <c r="H27" i="20"/>
  <c r="G27" i="20"/>
  <c r="F27" i="20"/>
  <c r="E27" i="20"/>
  <c r="D27" i="20"/>
  <c r="K26" i="20"/>
  <c r="J26" i="20"/>
  <c r="I26" i="20"/>
  <c r="H26" i="20"/>
  <c r="G26" i="20"/>
  <c r="F26" i="20"/>
  <c r="E26" i="20"/>
  <c r="D26" i="20"/>
  <c r="K25" i="20"/>
  <c r="J25" i="20"/>
  <c r="I25" i="20"/>
  <c r="H25" i="20"/>
  <c r="G25" i="20"/>
  <c r="F25" i="20"/>
  <c r="E25" i="20"/>
  <c r="D25" i="20"/>
  <c r="K24" i="20"/>
  <c r="J24" i="20"/>
  <c r="I24" i="20"/>
  <c r="H24" i="20"/>
  <c r="G24" i="20"/>
  <c r="F24" i="20"/>
  <c r="E24" i="20"/>
  <c r="D24" i="20"/>
  <c r="K23" i="20"/>
  <c r="J23" i="20"/>
  <c r="I23" i="20"/>
  <c r="H23" i="20"/>
  <c r="G23" i="20"/>
  <c r="F23" i="20"/>
  <c r="E23" i="20"/>
  <c r="D23" i="20"/>
  <c r="K22" i="20"/>
  <c r="J22" i="20"/>
  <c r="I22" i="20"/>
  <c r="H22" i="20"/>
  <c r="G22" i="20"/>
  <c r="F22" i="20"/>
  <c r="E22" i="20"/>
  <c r="D22" i="20"/>
  <c r="K21" i="20"/>
  <c r="J21" i="20"/>
  <c r="I21" i="20"/>
  <c r="H21" i="20"/>
  <c r="G21" i="20"/>
  <c r="F21" i="20"/>
  <c r="E21" i="20"/>
  <c r="D21" i="20"/>
  <c r="K20" i="20"/>
  <c r="J20" i="20"/>
  <c r="I20" i="20"/>
  <c r="H20" i="20"/>
  <c r="G20" i="20"/>
  <c r="F20" i="20"/>
  <c r="E20" i="20"/>
  <c r="D20" i="20"/>
  <c r="K19" i="20"/>
  <c r="J19" i="20"/>
  <c r="I19" i="20"/>
  <c r="H19" i="20"/>
  <c r="G19" i="20"/>
  <c r="F19" i="20"/>
  <c r="E19" i="20"/>
  <c r="D19" i="20"/>
  <c r="K18" i="20"/>
  <c r="J18" i="20"/>
  <c r="I18" i="20"/>
  <c r="H18" i="20"/>
  <c r="G18" i="20"/>
  <c r="F18" i="20"/>
  <c r="E18" i="20"/>
  <c r="D18" i="20"/>
  <c r="K17" i="20"/>
  <c r="J17" i="20"/>
  <c r="I17" i="20"/>
  <c r="H17" i="20"/>
  <c r="G17" i="20"/>
  <c r="F17" i="20"/>
  <c r="E17" i="20"/>
  <c r="D17" i="20"/>
  <c r="K16" i="20"/>
  <c r="J16" i="20"/>
  <c r="I16" i="20"/>
  <c r="H16" i="20"/>
  <c r="G16" i="20"/>
  <c r="F16" i="20"/>
  <c r="E16" i="20"/>
  <c r="D16" i="20"/>
  <c r="K15" i="20"/>
  <c r="J15" i="20"/>
  <c r="I15" i="20"/>
  <c r="H15" i="20"/>
  <c r="G15" i="20"/>
  <c r="F15" i="20"/>
  <c r="E15" i="20"/>
  <c r="D15" i="20"/>
  <c r="K14" i="20"/>
  <c r="J14" i="20"/>
  <c r="I14" i="20"/>
  <c r="H14" i="20"/>
  <c r="G14" i="20"/>
  <c r="F14" i="20"/>
  <c r="E14" i="20"/>
  <c r="D14" i="20"/>
  <c r="K13" i="20"/>
  <c r="J13" i="20"/>
  <c r="I13" i="20"/>
  <c r="H13" i="20"/>
  <c r="G13" i="20"/>
  <c r="F13" i="20"/>
  <c r="E13" i="20"/>
  <c r="D13" i="20"/>
  <c r="K12" i="20"/>
  <c r="J12" i="20"/>
  <c r="I12" i="20"/>
  <c r="H12" i="20"/>
  <c r="G12" i="20"/>
  <c r="F12" i="20"/>
  <c r="E12" i="20"/>
  <c r="D12" i="20"/>
  <c r="K11" i="20"/>
  <c r="J11" i="20"/>
  <c r="I11" i="20"/>
  <c r="H11" i="20"/>
  <c r="G11" i="20"/>
  <c r="F11" i="20"/>
  <c r="E11" i="20"/>
  <c r="D11" i="20"/>
  <c r="K10" i="20"/>
  <c r="J10" i="20"/>
  <c r="I10" i="20"/>
  <c r="H10" i="20"/>
  <c r="G10" i="20"/>
  <c r="F10" i="20"/>
  <c r="E10" i="20"/>
  <c r="D10" i="20"/>
  <c r="K9" i="20"/>
  <c r="J9" i="20"/>
  <c r="I9" i="20"/>
  <c r="H9" i="20"/>
  <c r="G9" i="20"/>
  <c r="F9" i="20"/>
  <c r="E9" i="20"/>
  <c r="D9" i="20"/>
  <c r="K8" i="20"/>
  <c r="J8" i="20"/>
  <c r="I8" i="20"/>
  <c r="H8" i="20"/>
  <c r="G8" i="20"/>
  <c r="F8" i="20"/>
  <c r="E8" i="20"/>
  <c r="D8" i="20"/>
  <c r="K7" i="20"/>
  <c r="J7" i="20"/>
  <c r="I7" i="20"/>
  <c r="H7" i="20"/>
  <c r="G7" i="20"/>
  <c r="F7" i="20"/>
  <c r="E7" i="20"/>
  <c r="D7" i="20"/>
  <c r="K6" i="20"/>
  <c r="J6" i="20"/>
  <c r="I6" i="20"/>
  <c r="H6" i="20"/>
  <c r="G6" i="20"/>
  <c r="F6" i="20"/>
  <c r="E6" i="20"/>
  <c r="D6" i="20"/>
  <c r="J53" i="19"/>
  <c r="H53" i="19"/>
  <c r="F53" i="19"/>
  <c r="D53" i="19"/>
  <c r="K52" i="19"/>
  <c r="J52" i="19"/>
  <c r="I52" i="19"/>
  <c r="H52" i="19"/>
  <c r="G52" i="19"/>
  <c r="F52" i="19"/>
  <c r="E52" i="19"/>
  <c r="D52" i="19"/>
  <c r="K51" i="19"/>
  <c r="J51" i="19"/>
  <c r="I51" i="19"/>
  <c r="H51" i="19"/>
  <c r="G51" i="19"/>
  <c r="F51" i="19"/>
  <c r="E51" i="19"/>
  <c r="D51" i="19"/>
  <c r="K50" i="19"/>
  <c r="J50" i="19"/>
  <c r="I50" i="19"/>
  <c r="H50" i="19"/>
  <c r="G50" i="19"/>
  <c r="F50" i="19"/>
  <c r="E50" i="19"/>
  <c r="D50" i="19"/>
  <c r="K49" i="19"/>
  <c r="J49" i="19"/>
  <c r="I49" i="19"/>
  <c r="H49" i="19"/>
  <c r="G49" i="19"/>
  <c r="F49" i="19"/>
  <c r="E49" i="19"/>
  <c r="D49" i="19"/>
  <c r="K48" i="19"/>
  <c r="J48" i="19"/>
  <c r="I48" i="19"/>
  <c r="H48" i="19"/>
  <c r="G48" i="19"/>
  <c r="F48" i="19"/>
  <c r="E48" i="19"/>
  <c r="D48" i="19"/>
  <c r="K47" i="19"/>
  <c r="J47" i="19"/>
  <c r="I47" i="19"/>
  <c r="H47" i="19"/>
  <c r="G47" i="19"/>
  <c r="F47" i="19"/>
  <c r="E47" i="19"/>
  <c r="D47" i="19"/>
  <c r="K46" i="19"/>
  <c r="J46" i="19"/>
  <c r="I46" i="19"/>
  <c r="H46" i="19"/>
  <c r="G46" i="19"/>
  <c r="F46" i="19"/>
  <c r="E46" i="19"/>
  <c r="D46" i="19"/>
  <c r="K45" i="19"/>
  <c r="J45" i="19"/>
  <c r="I45" i="19"/>
  <c r="H45" i="19"/>
  <c r="G45" i="19"/>
  <c r="F45" i="19"/>
  <c r="E45" i="19"/>
  <c r="D45" i="19"/>
  <c r="K44" i="19"/>
  <c r="J44" i="19"/>
  <c r="I44" i="19"/>
  <c r="H44" i="19"/>
  <c r="G44" i="19"/>
  <c r="F44" i="19"/>
  <c r="E44" i="19"/>
  <c r="D44" i="19"/>
  <c r="K43" i="19"/>
  <c r="J43" i="19"/>
  <c r="I43" i="19"/>
  <c r="H43" i="19"/>
  <c r="G43" i="19"/>
  <c r="F43" i="19"/>
  <c r="E43" i="19"/>
  <c r="D43" i="19"/>
  <c r="K42" i="19"/>
  <c r="J42" i="19"/>
  <c r="I42" i="19"/>
  <c r="H42" i="19"/>
  <c r="G42" i="19"/>
  <c r="F42" i="19"/>
  <c r="E42" i="19"/>
  <c r="D42" i="19"/>
  <c r="K41" i="19"/>
  <c r="J41" i="19"/>
  <c r="I41" i="19"/>
  <c r="H41" i="19"/>
  <c r="G41" i="19"/>
  <c r="F41" i="19"/>
  <c r="E41" i="19"/>
  <c r="D41" i="19"/>
  <c r="K40" i="19"/>
  <c r="J40" i="19"/>
  <c r="I40" i="19"/>
  <c r="H40" i="19"/>
  <c r="G40" i="19"/>
  <c r="F40" i="19"/>
  <c r="E40" i="19"/>
  <c r="D40" i="19"/>
  <c r="K39" i="19"/>
  <c r="J39" i="19"/>
  <c r="I39" i="19"/>
  <c r="H39" i="19"/>
  <c r="G39" i="19"/>
  <c r="F39" i="19"/>
  <c r="E39" i="19"/>
  <c r="D39" i="19"/>
  <c r="K38" i="19"/>
  <c r="J38" i="19"/>
  <c r="I38" i="19"/>
  <c r="H38" i="19"/>
  <c r="G38" i="19"/>
  <c r="F38" i="19"/>
  <c r="E38" i="19"/>
  <c r="D38" i="19"/>
  <c r="K37" i="19"/>
  <c r="J37" i="19"/>
  <c r="I37" i="19"/>
  <c r="H37" i="19"/>
  <c r="G37" i="19"/>
  <c r="F37" i="19"/>
  <c r="E37" i="19"/>
  <c r="D37" i="19"/>
  <c r="K36" i="19"/>
  <c r="J36" i="19"/>
  <c r="I36" i="19"/>
  <c r="H36" i="19"/>
  <c r="G36" i="19"/>
  <c r="F36" i="19"/>
  <c r="E36" i="19"/>
  <c r="D36" i="19"/>
  <c r="K35" i="19"/>
  <c r="J35" i="19"/>
  <c r="I35" i="19"/>
  <c r="H35" i="19"/>
  <c r="G35" i="19"/>
  <c r="F35" i="19"/>
  <c r="E35" i="19"/>
  <c r="D35" i="19"/>
  <c r="K34" i="19"/>
  <c r="J34" i="19"/>
  <c r="I34" i="19"/>
  <c r="H34" i="19"/>
  <c r="G34" i="19"/>
  <c r="F34" i="19"/>
  <c r="E34" i="19"/>
  <c r="D34" i="19"/>
  <c r="K33" i="19"/>
  <c r="J33" i="19"/>
  <c r="I33" i="19"/>
  <c r="H33" i="19"/>
  <c r="G33" i="19"/>
  <c r="F33" i="19"/>
  <c r="E33" i="19"/>
  <c r="D33" i="19"/>
  <c r="K32" i="19"/>
  <c r="J32" i="19"/>
  <c r="I32" i="19"/>
  <c r="H32" i="19"/>
  <c r="G32" i="19"/>
  <c r="F32" i="19"/>
  <c r="E32" i="19"/>
  <c r="D32" i="19"/>
  <c r="K31" i="19"/>
  <c r="J31" i="19"/>
  <c r="I31" i="19"/>
  <c r="H31" i="19"/>
  <c r="G31" i="19"/>
  <c r="F31" i="19"/>
  <c r="E31" i="19"/>
  <c r="D31" i="19"/>
  <c r="K30" i="19"/>
  <c r="J30" i="19"/>
  <c r="I30" i="19"/>
  <c r="H30" i="19"/>
  <c r="G30" i="19"/>
  <c r="F30" i="19"/>
  <c r="E30" i="19"/>
  <c r="D30" i="19"/>
  <c r="K29" i="19"/>
  <c r="J29" i="19"/>
  <c r="I29" i="19"/>
  <c r="H29" i="19"/>
  <c r="G29" i="19"/>
  <c r="F29" i="19"/>
  <c r="E29" i="19"/>
  <c r="D29" i="19"/>
  <c r="K28" i="19"/>
  <c r="J28" i="19"/>
  <c r="I28" i="19"/>
  <c r="H28" i="19"/>
  <c r="G28" i="19"/>
  <c r="F28" i="19"/>
  <c r="E28" i="19"/>
  <c r="D28" i="19"/>
  <c r="K27" i="19"/>
  <c r="J27" i="19"/>
  <c r="I27" i="19"/>
  <c r="H27" i="19"/>
  <c r="G27" i="19"/>
  <c r="F27" i="19"/>
  <c r="E27" i="19"/>
  <c r="D27" i="19"/>
  <c r="K26" i="19"/>
  <c r="J26" i="19"/>
  <c r="I26" i="19"/>
  <c r="H26" i="19"/>
  <c r="G26" i="19"/>
  <c r="F26" i="19"/>
  <c r="E26" i="19"/>
  <c r="D26" i="19"/>
  <c r="K25" i="19"/>
  <c r="J25" i="19"/>
  <c r="I25" i="19"/>
  <c r="H25" i="19"/>
  <c r="G25" i="19"/>
  <c r="F25" i="19"/>
  <c r="E25" i="19"/>
  <c r="D25" i="19"/>
  <c r="K24" i="19"/>
  <c r="J24" i="19"/>
  <c r="I24" i="19"/>
  <c r="H24" i="19"/>
  <c r="G24" i="19"/>
  <c r="F24" i="19"/>
  <c r="E24" i="19"/>
  <c r="D24" i="19"/>
  <c r="K23" i="19"/>
  <c r="J23" i="19"/>
  <c r="I23" i="19"/>
  <c r="H23" i="19"/>
  <c r="G23" i="19"/>
  <c r="F23" i="19"/>
  <c r="E23" i="19"/>
  <c r="D23" i="19"/>
  <c r="K22" i="19"/>
  <c r="J22" i="19"/>
  <c r="I22" i="19"/>
  <c r="H22" i="19"/>
  <c r="G22" i="19"/>
  <c r="F22" i="19"/>
  <c r="E22" i="19"/>
  <c r="D22" i="19"/>
  <c r="K21" i="19"/>
  <c r="J21" i="19"/>
  <c r="I21" i="19"/>
  <c r="H21" i="19"/>
  <c r="G21" i="19"/>
  <c r="F21" i="19"/>
  <c r="E21" i="19"/>
  <c r="D21" i="19"/>
  <c r="K20" i="19"/>
  <c r="J20" i="19"/>
  <c r="I20" i="19"/>
  <c r="H20" i="19"/>
  <c r="G20" i="19"/>
  <c r="F20" i="19"/>
  <c r="E20" i="19"/>
  <c r="D20" i="19"/>
  <c r="K19" i="19"/>
  <c r="J19" i="19"/>
  <c r="I19" i="19"/>
  <c r="H19" i="19"/>
  <c r="G19" i="19"/>
  <c r="F19" i="19"/>
  <c r="E19" i="19"/>
  <c r="D19" i="19"/>
  <c r="K18" i="19"/>
  <c r="J18" i="19"/>
  <c r="I18" i="19"/>
  <c r="H18" i="19"/>
  <c r="G18" i="19"/>
  <c r="F18" i="19"/>
  <c r="E18" i="19"/>
  <c r="D18" i="19"/>
  <c r="K17" i="19"/>
  <c r="J17" i="19"/>
  <c r="I17" i="19"/>
  <c r="H17" i="19"/>
  <c r="G17" i="19"/>
  <c r="F17" i="19"/>
  <c r="E17" i="19"/>
  <c r="D17" i="19"/>
  <c r="K16" i="19"/>
  <c r="J16" i="19"/>
  <c r="I16" i="19"/>
  <c r="H16" i="19"/>
  <c r="G16" i="19"/>
  <c r="F16" i="19"/>
  <c r="E16" i="19"/>
  <c r="D16" i="19"/>
  <c r="K15" i="19"/>
  <c r="J15" i="19"/>
  <c r="I15" i="19"/>
  <c r="H15" i="19"/>
  <c r="G15" i="19"/>
  <c r="F15" i="19"/>
  <c r="E15" i="19"/>
  <c r="D15" i="19"/>
  <c r="K14" i="19"/>
  <c r="J14" i="19"/>
  <c r="I14" i="19"/>
  <c r="H14" i="19"/>
  <c r="G14" i="19"/>
  <c r="F14" i="19"/>
  <c r="E14" i="19"/>
  <c r="D14" i="19"/>
  <c r="K13" i="19"/>
  <c r="J13" i="19"/>
  <c r="I13" i="19"/>
  <c r="H13" i="19"/>
  <c r="G13" i="19"/>
  <c r="F13" i="19"/>
  <c r="E13" i="19"/>
  <c r="D13" i="19"/>
  <c r="K12" i="19"/>
  <c r="J12" i="19"/>
  <c r="I12" i="19"/>
  <c r="H12" i="19"/>
  <c r="G12" i="19"/>
  <c r="F12" i="19"/>
  <c r="E12" i="19"/>
  <c r="D12" i="19"/>
  <c r="K11" i="19"/>
  <c r="J11" i="19"/>
  <c r="I11" i="19"/>
  <c r="H11" i="19"/>
  <c r="G11" i="19"/>
  <c r="F11" i="19"/>
  <c r="E11" i="19"/>
  <c r="D11" i="19"/>
  <c r="K10" i="19"/>
  <c r="J10" i="19"/>
  <c r="I10" i="19"/>
  <c r="H10" i="19"/>
  <c r="G10" i="19"/>
  <c r="F10" i="19"/>
  <c r="E10" i="19"/>
  <c r="D10" i="19"/>
  <c r="K9" i="19"/>
  <c r="J9" i="19"/>
  <c r="I9" i="19"/>
  <c r="H9" i="19"/>
  <c r="G9" i="19"/>
  <c r="F9" i="19"/>
  <c r="E9" i="19"/>
  <c r="D9" i="19"/>
  <c r="K8" i="19"/>
  <c r="J8" i="19"/>
  <c r="I8" i="19"/>
  <c r="H8" i="19"/>
  <c r="G8" i="19"/>
  <c r="F8" i="19"/>
  <c r="E8" i="19"/>
  <c r="D8" i="19"/>
  <c r="K7" i="19"/>
  <c r="J7" i="19"/>
  <c r="I7" i="19"/>
  <c r="H7" i="19"/>
  <c r="G7" i="19"/>
  <c r="F7" i="19"/>
  <c r="E7" i="19"/>
  <c r="D7" i="19"/>
  <c r="K6" i="19"/>
  <c r="J6" i="19"/>
  <c r="I6" i="19"/>
  <c r="H6" i="19"/>
  <c r="G6" i="19"/>
  <c r="F6" i="19"/>
  <c r="E6" i="19"/>
  <c r="D6" i="19"/>
  <c r="J53" i="18"/>
  <c r="H53" i="18"/>
  <c r="F53" i="18"/>
  <c r="D53" i="18"/>
  <c r="K52" i="18"/>
  <c r="J52" i="18"/>
  <c r="I52" i="18"/>
  <c r="H52" i="18"/>
  <c r="G52" i="18"/>
  <c r="F52" i="18"/>
  <c r="E52" i="18"/>
  <c r="D52" i="18"/>
  <c r="K51" i="18"/>
  <c r="J51" i="18"/>
  <c r="I51" i="18"/>
  <c r="H51" i="18"/>
  <c r="G51" i="18"/>
  <c r="F51" i="18"/>
  <c r="E51" i="18"/>
  <c r="D51" i="18"/>
  <c r="K50" i="18"/>
  <c r="J50" i="18"/>
  <c r="I50" i="18"/>
  <c r="H50" i="18"/>
  <c r="G50" i="18"/>
  <c r="F50" i="18"/>
  <c r="E50" i="18"/>
  <c r="D50" i="18"/>
  <c r="K49" i="18"/>
  <c r="J49" i="18"/>
  <c r="I49" i="18"/>
  <c r="H49" i="18"/>
  <c r="G49" i="18"/>
  <c r="F49" i="18"/>
  <c r="E49" i="18"/>
  <c r="D49" i="18"/>
  <c r="K48" i="18"/>
  <c r="J48" i="18"/>
  <c r="I48" i="18"/>
  <c r="H48" i="18"/>
  <c r="G48" i="18"/>
  <c r="F48" i="18"/>
  <c r="E48" i="18"/>
  <c r="D48" i="18"/>
  <c r="K47" i="18"/>
  <c r="J47" i="18"/>
  <c r="I47" i="18"/>
  <c r="H47" i="18"/>
  <c r="G47" i="18"/>
  <c r="F47" i="18"/>
  <c r="E47" i="18"/>
  <c r="D47" i="18"/>
  <c r="K46" i="18"/>
  <c r="J46" i="18"/>
  <c r="I46" i="18"/>
  <c r="H46" i="18"/>
  <c r="G46" i="18"/>
  <c r="F46" i="18"/>
  <c r="E46" i="18"/>
  <c r="D46" i="18"/>
  <c r="K45" i="18"/>
  <c r="J45" i="18"/>
  <c r="I45" i="18"/>
  <c r="H45" i="18"/>
  <c r="G45" i="18"/>
  <c r="F45" i="18"/>
  <c r="E45" i="18"/>
  <c r="D45" i="18"/>
  <c r="K44" i="18"/>
  <c r="J44" i="18"/>
  <c r="I44" i="18"/>
  <c r="H44" i="18"/>
  <c r="G44" i="18"/>
  <c r="F44" i="18"/>
  <c r="E44" i="18"/>
  <c r="D44" i="18"/>
  <c r="K43" i="18"/>
  <c r="J43" i="18"/>
  <c r="I43" i="18"/>
  <c r="H43" i="18"/>
  <c r="G43" i="18"/>
  <c r="F43" i="18"/>
  <c r="E43" i="18"/>
  <c r="D43" i="18"/>
  <c r="K42" i="18"/>
  <c r="J42" i="18"/>
  <c r="I42" i="18"/>
  <c r="H42" i="18"/>
  <c r="G42" i="18"/>
  <c r="F42" i="18"/>
  <c r="E42" i="18"/>
  <c r="D42" i="18"/>
  <c r="K41" i="18"/>
  <c r="J41" i="18"/>
  <c r="I41" i="18"/>
  <c r="H41" i="18"/>
  <c r="G41" i="18"/>
  <c r="F41" i="18"/>
  <c r="E41" i="18"/>
  <c r="D41" i="18"/>
  <c r="K40" i="18"/>
  <c r="J40" i="18"/>
  <c r="I40" i="18"/>
  <c r="H40" i="18"/>
  <c r="G40" i="18"/>
  <c r="F40" i="18"/>
  <c r="E40" i="18"/>
  <c r="D40" i="18"/>
  <c r="K39" i="18"/>
  <c r="J39" i="18"/>
  <c r="I39" i="18"/>
  <c r="H39" i="18"/>
  <c r="G39" i="18"/>
  <c r="F39" i="18"/>
  <c r="E39" i="18"/>
  <c r="D39" i="18"/>
  <c r="K38" i="18"/>
  <c r="J38" i="18"/>
  <c r="I38" i="18"/>
  <c r="H38" i="18"/>
  <c r="G38" i="18"/>
  <c r="F38" i="18"/>
  <c r="E38" i="18"/>
  <c r="D38" i="18"/>
  <c r="K37" i="18"/>
  <c r="J37" i="18"/>
  <c r="I37" i="18"/>
  <c r="H37" i="18"/>
  <c r="G37" i="18"/>
  <c r="F37" i="18"/>
  <c r="E37" i="18"/>
  <c r="D37" i="18"/>
  <c r="K36" i="18"/>
  <c r="J36" i="18"/>
  <c r="I36" i="18"/>
  <c r="H36" i="18"/>
  <c r="G36" i="18"/>
  <c r="F36" i="18"/>
  <c r="E36" i="18"/>
  <c r="D36" i="18"/>
  <c r="K35" i="18"/>
  <c r="J35" i="18"/>
  <c r="I35" i="18"/>
  <c r="H35" i="18"/>
  <c r="G35" i="18"/>
  <c r="F35" i="18"/>
  <c r="E35" i="18"/>
  <c r="D35" i="18"/>
  <c r="K34" i="18"/>
  <c r="J34" i="18"/>
  <c r="I34" i="18"/>
  <c r="H34" i="18"/>
  <c r="G34" i="18"/>
  <c r="F34" i="18"/>
  <c r="E34" i="18"/>
  <c r="D34" i="18"/>
  <c r="K33" i="18"/>
  <c r="J33" i="18"/>
  <c r="I33" i="18"/>
  <c r="H33" i="18"/>
  <c r="G33" i="18"/>
  <c r="F33" i="18"/>
  <c r="E33" i="18"/>
  <c r="D33" i="18"/>
  <c r="K32" i="18"/>
  <c r="J32" i="18"/>
  <c r="I32" i="18"/>
  <c r="H32" i="18"/>
  <c r="G32" i="18"/>
  <c r="F32" i="18"/>
  <c r="E32" i="18"/>
  <c r="D32" i="18"/>
  <c r="K31" i="18"/>
  <c r="J31" i="18"/>
  <c r="I31" i="18"/>
  <c r="H31" i="18"/>
  <c r="G31" i="18"/>
  <c r="F31" i="18"/>
  <c r="E31" i="18"/>
  <c r="D31" i="18"/>
  <c r="K30" i="18"/>
  <c r="J30" i="18"/>
  <c r="I30" i="18"/>
  <c r="H30" i="18"/>
  <c r="G30" i="18"/>
  <c r="F30" i="18"/>
  <c r="E30" i="18"/>
  <c r="D30" i="18"/>
  <c r="K29" i="18"/>
  <c r="J29" i="18"/>
  <c r="I29" i="18"/>
  <c r="H29" i="18"/>
  <c r="G29" i="18"/>
  <c r="F29" i="18"/>
  <c r="E29" i="18"/>
  <c r="D29" i="18"/>
  <c r="K28" i="18"/>
  <c r="J28" i="18"/>
  <c r="I28" i="18"/>
  <c r="H28" i="18"/>
  <c r="G28" i="18"/>
  <c r="F28" i="18"/>
  <c r="E28" i="18"/>
  <c r="D28" i="18"/>
  <c r="K27" i="18"/>
  <c r="J27" i="18"/>
  <c r="I27" i="18"/>
  <c r="H27" i="18"/>
  <c r="G27" i="18"/>
  <c r="F27" i="18"/>
  <c r="E27" i="18"/>
  <c r="D27" i="18"/>
  <c r="K26" i="18"/>
  <c r="J26" i="18"/>
  <c r="I26" i="18"/>
  <c r="H26" i="18"/>
  <c r="G26" i="18"/>
  <c r="F26" i="18"/>
  <c r="E26" i="18"/>
  <c r="D26" i="18"/>
  <c r="K25" i="18"/>
  <c r="J25" i="18"/>
  <c r="I25" i="18"/>
  <c r="H25" i="18"/>
  <c r="G25" i="18"/>
  <c r="F25" i="18"/>
  <c r="E25" i="18"/>
  <c r="D25" i="18"/>
  <c r="K24" i="18"/>
  <c r="J24" i="18"/>
  <c r="I24" i="18"/>
  <c r="H24" i="18"/>
  <c r="G24" i="18"/>
  <c r="F24" i="18"/>
  <c r="E24" i="18"/>
  <c r="D24" i="18"/>
  <c r="K23" i="18"/>
  <c r="J23" i="18"/>
  <c r="I23" i="18"/>
  <c r="H23" i="18"/>
  <c r="G23" i="18"/>
  <c r="F23" i="18"/>
  <c r="E23" i="18"/>
  <c r="D23" i="18"/>
  <c r="K22" i="18"/>
  <c r="J22" i="18"/>
  <c r="I22" i="18"/>
  <c r="H22" i="18"/>
  <c r="G22" i="18"/>
  <c r="F22" i="18"/>
  <c r="E22" i="18"/>
  <c r="D22" i="18"/>
  <c r="K21" i="18"/>
  <c r="J21" i="18"/>
  <c r="I21" i="18"/>
  <c r="H21" i="18"/>
  <c r="G21" i="18"/>
  <c r="F21" i="18"/>
  <c r="E21" i="18"/>
  <c r="D21" i="18"/>
  <c r="K20" i="18"/>
  <c r="J20" i="18"/>
  <c r="I20" i="18"/>
  <c r="H20" i="18"/>
  <c r="G20" i="18"/>
  <c r="F20" i="18"/>
  <c r="E20" i="18"/>
  <c r="D20" i="18"/>
  <c r="K19" i="18"/>
  <c r="J19" i="18"/>
  <c r="I19" i="18"/>
  <c r="H19" i="18"/>
  <c r="G19" i="18"/>
  <c r="F19" i="18"/>
  <c r="E19" i="18"/>
  <c r="D19" i="18"/>
  <c r="K18" i="18"/>
  <c r="J18" i="18"/>
  <c r="I18" i="18"/>
  <c r="H18" i="18"/>
  <c r="G18" i="18"/>
  <c r="F18" i="18"/>
  <c r="E18" i="18"/>
  <c r="D18" i="18"/>
  <c r="K17" i="18"/>
  <c r="J17" i="18"/>
  <c r="I17" i="18"/>
  <c r="H17" i="18"/>
  <c r="G17" i="18"/>
  <c r="F17" i="18"/>
  <c r="E17" i="18"/>
  <c r="D17" i="18"/>
  <c r="K16" i="18"/>
  <c r="J16" i="18"/>
  <c r="I16" i="18"/>
  <c r="H16" i="18"/>
  <c r="G16" i="18"/>
  <c r="F16" i="18"/>
  <c r="E16" i="18"/>
  <c r="D16" i="18"/>
  <c r="K15" i="18"/>
  <c r="J15" i="18"/>
  <c r="I15" i="18"/>
  <c r="H15" i="18"/>
  <c r="G15" i="18"/>
  <c r="F15" i="18"/>
  <c r="E15" i="18"/>
  <c r="D15" i="18"/>
  <c r="K14" i="18"/>
  <c r="J14" i="18"/>
  <c r="I14" i="18"/>
  <c r="H14" i="18"/>
  <c r="G14" i="18"/>
  <c r="F14" i="18"/>
  <c r="E14" i="18"/>
  <c r="D14" i="18"/>
  <c r="K13" i="18"/>
  <c r="J13" i="18"/>
  <c r="I13" i="18"/>
  <c r="H13" i="18"/>
  <c r="G13" i="18"/>
  <c r="F13" i="18"/>
  <c r="E13" i="18"/>
  <c r="D13" i="18"/>
  <c r="K12" i="18"/>
  <c r="J12" i="18"/>
  <c r="I12" i="18"/>
  <c r="H12" i="18"/>
  <c r="G12" i="18"/>
  <c r="F12" i="18"/>
  <c r="E12" i="18"/>
  <c r="D12" i="18"/>
  <c r="K11" i="18"/>
  <c r="J11" i="18"/>
  <c r="I11" i="18"/>
  <c r="H11" i="18"/>
  <c r="G11" i="18"/>
  <c r="F11" i="18"/>
  <c r="E11" i="18"/>
  <c r="D11" i="18"/>
  <c r="K10" i="18"/>
  <c r="J10" i="18"/>
  <c r="I10" i="18"/>
  <c r="H10" i="18"/>
  <c r="G10" i="18"/>
  <c r="F10" i="18"/>
  <c r="E10" i="18"/>
  <c r="D10" i="18"/>
  <c r="K9" i="18"/>
  <c r="J9" i="18"/>
  <c r="I9" i="18"/>
  <c r="H9" i="18"/>
  <c r="G9" i="18"/>
  <c r="F9" i="18"/>
  <c r="E9" i="18"/>
  <c r="D9" i="18"/>
  <c r="K8" i="18"/>
  <c r="J8" i="18"/>
  <c r="I8" i="18"/>
  <c r="H8" i="18"/>
  <c r="G8" i="18"/>
  <c r="F8" i="18"/>
  <c r="E8" i="18"/>
  <c r="D8" i="18"/>
  <c r="K7" i="18"/>
  <c r="J7" i="18"/>
  <c r="I7" i="18"/>
  <c r="H7" i="18"/>
  <c r="G7" i="18"/>
  <c r="F7" i="18"/>
  <c r="E7" i="18"/>
  <c r="D7" i="18"/>
  <c r="K6" i="18"/>
  <c r="J6" i="18"/>
  <c r="I6" i="18"/>
  <c r="H6" i="18"/>
  <c r="G6" i="18"/>
  <c r="F6" i="18"/>
  <c r="E6" i="18"/>
  <c r="D6" i="18"/>
  <c r="J53" i="17"/>
  <c r="F53" i="17"/>
  <c r="K52" i="17"/>
  <c r="J52" i="17"/>
  <c r="I52" i="17"/>
  <c r="H52" i="17"/>
  <c r="G52" i="17"/>
  <c r="F52" i="17"/>
  <c r="E52" i="17"/>
  <c r="D52" i="17"/>
  <c r="K51" i="17"/>
  <c r="J51" i="17"/>
  <c r="I51" i="17"/>
  <c r="H51" i="17"/>
  <c r="G51" i="17"/>
  <c r="F51" i="17"/>
  <c r="E51" i="17"/>
  <c r="D51" i="17"/>
  <c r="K50" i="17"/>
  <c r="J50" i="17"/>
  <c r="I50" i="17"/>
  <c r="H50" i="17"/>
  <c r="G50" i="17"/>
  <c r="F50" i="17"/>
  <c r="E50" i="17"/>
  <c r="D50" i="17"/>
  <c r="K49" i="17"/>
  <c r="J49" i="17"/>
  <c r="I49" i="17"/>
  <c r="H49" i="17"/>
  <c r="G49" i="17"/>
  <c r="F49" i="17"/>
  <c r="E49" i="17"/>
  <c r="D49" i="17"/>
  <c r="K48" i="17"/>
  <c r="J48" i="17"/>
  <c r="I48" i="17"/>
  <c r="H48" i="17"/>
  <c r="G48" i="17"/>
  <c r="F48" i="17"/>
  <c r="E48" i="17"/>
  <c r="D48" i="17"/>
  <c r="K47" i="17"/>
  <c r="J47" i="17"/>
  <c r="I47" i="17"/>
  <c r="H47" i="17"/>
  <c r="G47" i="17"/>
  <c r="F47" i="17"/>
  <c r="E47" i="17"/>
  <c r="D47" i="17"/>
  <c r="K46" i="17"/>
  <c r="J46" i="17"/>
  <c r="I46" i="17"/>
  <c r="H46" i="17"/>
  <c r="G46" i="17"/>
  <c r="F46" i="17"/>
  <c r="E46" i="17"/>
  <c r="D46" i="17"/>
  <c r="K45" i="17"/>
  <c r="J45" i="17"/>
  <c r="I45" i="17"/>
  <c r="H45" i="17"/>
  <c r="G45" i="17"/>
  <c r="F45" i="17"/>
  <c r="E45" i="17"/>
  <c r="D45" i="17"/>
  <c r="K44" i="17"/>
  <c r="J44" i="17"/>
  <c r="I44" i="17"/>
  <c r="H44" i="17"/>
  <c r="G44" i="17"/>
  <c r="F44" i="17"/>
  <c r="E44" i="17"/>
  <c r="D44" i="17"/>
  <c r="K43" i="17"/>
  <c r="J43" i="17"/>
  <c r="I43" i="17"/>
  <c r="H43" i="17"/>
  <c r="G43" i="17"/>
  <c r="F43" i="17"/>
  <c r="E43" i="17"/>
  <c r="D43" i="17"/>
  <c r="K42" i="17"/>
  <c r="J42" i="17"/>
  <c r="I42" i="17"/>
  <c r="H42" i="17"/>
  <c r="G42" i="17"/>
  <c r="F42" i="17"/>
  <c r="E42" i="17"/>
  <c r="D42" i="17"/>
  <c r="K41" i="17"/>
  <c r="J41" i="17"/>
  <c r="I41" i="17"/>
  <c r="H41" i="17"/>
  <c r="G41" i="17"/>
  <c r="F41" i="17"/>
  <c r="E41" i="17"/>
  <c r="D41" i="17"/>
  <c r="K40" i="17"/>
  <c r="J40" i="17"/>
  <c r="I40" i="17"/>
  <c r="H40" i="17"/>
  <c r="G40" i="17"/>
  <c r="F40" i="17"/>
  <c r="E40" i="17"/>
  <c r="D40" i="17"/>
  <c r="K39" i="17"/>
  <c r="J39" i="17"/>
  <c r="I39" i="17"/>
  <c r="H39" i="17"/>
  <c r="G39" i="17"/>
  <c r="F39" i="17"/>
  <c r="E39" i="17"/>
  <c r="D39" i="17"/>
  <c r="K38" i="17"/>
  <c r="J38" i="17"/>
  <c r="I38" i="17"/>
  <c r="H38" i="17"/>
  <c r="G38" i="17"/>
  <c r="F38" i="17"/>
  <c r="E38" i="17"/>
  <c r="D38" i="17"/>
  <c r="K37" i="17"/>
  <c r="J37" i="17"/>
  <c r="I37" i="17"/>
  <c r="H37" i="17"/>
  <c r="G37" i="17"/>
  <c r="F37" i="17"/>
  <c r="E37" i="17"/>
  <c r="D37" i="17"/>
  <c r="K36" i="17"/>
  <c r="J36" i="17"/>
  <c r="I36" i="17"/>
  <c r="H36" i="17"/>
  <c r="G36" i="17"/>
  <c r="F36" i="17"/>
  <c r="E36" i="17"/>
  <c r="D36" i="17"/>
  <c r="K35" i="17"/>
  <c r="J35" i="17"/>
  <c r="I35" i="17"/>
  <c r="H35" i="17"/>
  <c r="G35" i="17"/>
  <c r="F35" i="17"/>
  <c r="E35" i="17"/>
  <c r="D35" i="17"/>
  <c r="K34" i="17"/>
  <c r="J34" i="17"/>
  <c r="I34" i="17"/>
  <c r="H34" i="17"/>
  <c r="G34" i="17"/>
  <c r="F34" i="17"/>
  <c r="E34" i="17"/>
  <c r="D34" i="17"/>
  <c r="K33" i="17"/>
  <c r="J33" i="17"/>
  <c r="I33" i="17"/>
  <c r="H33" i="17"/>
  <c r="G33" i="17"/>
  <c r="F33" i="17"/>
  <c r="E33" i="17"/>
  <c r="D33" i="17"/>
  <c r="K32" i="17"/>
  <c r="J32" i="17"/>
  <c r="I32" i="17"/>
  <c r="H32" i="17"/>
  <c r="G32" i="17"/>
  <c r="F32" i="17"/>
  <c r="E32" i="17"/>
  <c r="D32" i="17"/>
  <c r="K31" i="17"/>
  <c r="J31" i="17"/>
  <c r="I31" i="17"/>
  <c r="H31" i="17"/>
  <c r="G31" i="17"/>
  <c r="F31" i="17"/>
  <c r="E31" i="17"/>
  <c r="D31" i="17"/>
  <c r="K30" i="17"/>
  <c r="J30" i="17"/>
  <c r="I30" i="17"/>
  <c r="H30" i="17"/>
  <c r="G30" i="17"/>
  <c r="F30" i="17"/>
  <c r="E30" i="17"/>
  <c r="D30" i="17"/>
  <c r="K29" i="17"/>
  <c r="J29" i="17"/>
  <c r="I29" i="17"/>
  <c r="H29" i="17"/>
  <c r="G29" i="17"/>
  <c r="F29" i="17"/>
  <c r="E29" i="17"/>
  <c r="D29" i="17"/>
  <c r="K28" i="17"/>
  <c r="J28" i="17"/>
  <c r="I28" i="17"/>
  <c r="H28" i="17"/>
  <c r="G28" i="17"/>
  <c r="F28" i="17"/>
  <c r="E28" i="17"/>
  <c r="D28" i="17"/>
  <c r="K27" i="17"/>
  <c r="J27" i="17"/>
  <c r="I27" i="17"/>
  <c r="H27" i="17"/>
  <c r="G27" i="17"/>
  <c r="F27" i="17"/>
  <c r="E27" i="17"/>
  <c r="D27" i="17"/>
  <c r="K26" i="17"/>
  <c r="J26" i="17"/>
  <c r="I26" i="17"/>
  <c r="H26" i="17"/>
  <c r="G26" i="17"/>
  <c r="F26" i="17"/>
  <c r="E26" i="17"/>
  <c r="D26" i="17"/>
  <c r="K25" i="17"/>
  <c r="J25" i="17"/>
  <c r="I25" i="17"/>
  <c r="H25" i="17"/>
  <c r="G25" i="17"/>
  <c r="F25" i="17"/>
  <c r="E25" i="17"/>
  <c r="D25" i="17"/>
  <c r="K24" i="17"/>
  <c r="J24" i="17"/>
  <c r="I24" i="17"/>
  <c r="H24" i="17"/>
  <c r="G24" i="17"/>
  <c r="F24" i="17"/>
  <c r="E24" i="17"/>
  <c r="D24" i="17"/>
  <c r="K23" i="17"/>
  <c r="J23" i="17"/>
  <c r="I23" i="17"/>
  <c r="H23" i="17"/>
  <c r="G23" i="17"/>
  <c r="F23" i="17"/>
  <c r="E23" i="17"/>
  <c r="D23" i="17"/>
  <c r="K22" i="17"/>
  <c r="J22" i="17"/>
  <c r="I22" i="17"/>
  <c r="H22" i="17"/>
  <c r="G22" i="17"/>
  <c r="F22" i="17"/>
  <c r="E22" i="17"/>
  <c r="D22" i="17"/>
  <c r="K21" i="17"/>
  <c r="J21" i="17"/>
  <c r="I21" i="17"/>
  <c r="H21" i="17"/>
  <c r="G21" i="17"/>
  <c r="F21" i="17"/>
  <c r="E21" i="17"/>
  <c r="D21" i="17"/>
  <c r="K20" i="17"/>
  <c r="J20" i="17"/>
  <c r="I20" i="17"/>
  <c r="H20" i="17"/>
  <c r="G20" i="17"/>
  <c r="F20" i="17"/>
  <c r="E20" i="17"/>
  <c r="D20" i="17"/>
  <c r="K19" i="17"/>
  <c r="J19" i="17"/>
  <c r="I19" i="17"/>
  <c r="H19" i="17"/>
  <c r="G19" i="17"/>
  <c r="F19" i="17"/>
  <c r="E19" i="17"/>
  <c r="D19" i="17"/>
  <c r="K18" i="17"/>
  <c r="J18" i="17"/>
  <c r="I18" i="17"/>
  <c r="H18" i="17"/>
  <c r="G18" i="17"/>
  <c r="F18" i="17"/>
  <c r="E18" i="17"/>
  <c r="D18" i="17"/>
  <c r="K17" i="17"/>
  <c r="J17" i="17"/>
  <c r="I17" i="17"/>
  <c r="H17" i="17"/>
  <c r="G17" i="17"/>
  <c r="F17" i="17"/>
  <c r="E17" i="17"/>
  <c r="D17" i="17"/>
  <c r="K16" i="17"/>
  <c r="J16" i="17"/>
  <c r="I16" i="17"/>
  <c r="H16" i="17"/>
  <c r="G16" i="17"/>
  <c r="F16" i="17"/>
  <c r="E16" i="17"/>
  <c r="D16" i="17"/>
  <c r="K15" i="17"/>
  <c r="J15" i="17"/>
  <c r="I15" i="17"/>
  <c r="H15" i="17"/>
  <c r="G15" i="17"/>
  <c r="F15" i="17"/>
  <c r="E15" i="17"/>
  <c r="D15" i="17"/>
  <c r="K14" i="17"/>
  <c r="J14" i="17"/>
  <c r="I14" i="17"/>
  <c r="H14" i="17"/>
  <c r="G14" i="17"/>
  <c r="F14" i="17"/>
  <c r="E14" i="17"/>
  <c r="D14" i="17"/>
  <c r="K13" i="17"/>
  <c r="J13" i="17"/>
  <c r="I13" i="17"/>
  <c r="H13" i="17"/>
  <c r="G13" i="17"/>
  <c r="F13" i="17"/>
  <c r="E13" i="17"/>
  <c r="D13" i="17"/>
  <c r="K12" i="17"/>
  <c r="J12" i="17"/>
  <c r="I12" i="17"/>
  <c r="H12" i="17"/>
  <c r="G12" i="17"/>
  <c r="F12" i="17"/>
  <c r="E12" i="17"/>
  <c r="D12" i="17"/>
  <c r="K11" i="17"/>
  <c r="J11" i="17"/>
  <c r="I11" i="17"/>
  <c r="H11" i="17"/>
  <c r="G11" i="17"/>
  <c r="F11" i="17"/>
  <c r="E11" i="17"/>
  <c r="D11" i="17"/>
  <c r="K10" i="17"/>
  <c r="J10" i="17"/>
  <c r="I10" i="17"/>
  <c r="H10" i="17"/>
  <c r="G10" i="17"/>
  <c r="F10" i="17"/>
  <c r="E10" i="17"/>
  <c r="D10" i="17"/>
  <c r="K9" i="17"/>
  <c r="J9" i="17"/>
  <c r="I9" i="17"/>
  <c r="H9" i="17"/>
  <c r="G9" i="17"/>
  <c r="F9" i="17"/>
  <c r="E9" i="17"/>
  <c r="D9" i="17"/>
  <c r="K8" i="17"/>
  <c r="J8" i="17"/>
  <c r="I8" i="17"/>
  <c r="H8" i="17"/>
  <c r="G8" i="17"/>
  <c r="F8" i="17"/>
  <c r="E8" i="17"/>
  <c r="D8" i="17"/>
  <c r="K7" i="17"/>
  <c r="J7" i="17"/>
  <c r="I7" i="17"/>
  <c r="H7" i="17"/>
  <c r="G7" i="17"/>
  <c r="F7" i="17"/>
  <c r="E7" i="17"/>
  <c r="D7" i="17"/>
  <c r="K6" i="17"/>
  <c r="J6" i="17"/>
  <c r="I6" i="17"/>
  <c r="H6" i="17"/>
  <c r="G6" i="17"/>
  <c r="F6" i="17"/>
  <c r="E6" i="17"/>
  <c r="D6" i="17"/>
  <c r="J53" i="16"/>
  <c r="H53" i="16"/>
  <c r="F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J53" i="15"/>
  <c r="H53" i="15"/>
  <c r="F53" i="15"/>
  <c r="D53" i="15"/>
  <c r="K52" i="15"/>
  <c r="J52" i="15"/>
  <c r="I52" i="15"/>
  <c r="H52" i="15"/>
  <c r="G52" i="15"/>
  <c r="F52" i="15"/>
  <c r="E52" i="15"/>
  <c r="D52" i="15"/>
  <c r="K51" i="15"/>
  <c r="J51" i="15"/>
  <c r="I51" i="15"/>
  <c r="H51" i="15"/>
  <c r="G51" i="15"/>
  <c r="F51" i="15"/>
  <c r="E51" i="15"/>
  <c r="D51" i="15"/>
  <c r="K50" i="15"/>
  <c r="J50" i="15"/>
  <c r="I50" i="15"/>
  <c r="H50" i="15"/>
  <c r="G50" i="15"/>
  <c r="F50" i="15"/>
  <c r="E50" i="15"/>
  <c r="D50" i="15"/>
  <c r="K49" i="15"/>
  <c r="J49" i="15"/>
  <c r="I49" i="15"/>
  <c r="H49" i="15"/>
  <c r="G49" i="15"/>
  <c r="F49" i="15"/>
  <c r="E49" i="15"/>
  <c r="D49" i="15"/>
  <c r="K48" i="15"/>
  <c r="J48" i="15"/>
  <c r="I48" i="15"/>
  <c r="H48" i="15"/>
  <c r="G48" i="15"/>
  <c r="F48" i="15"/>
  <c r="E48" i="15"/>
  <c r="D48" i="15"/>
  <c r="K47" i="15"/>
  <c r="J47" i="15"/>
  <c r="I47" i="15"/>
  <c r="H47" i="15"/>
  <c r="G47" i="15"/>
  <c r="F47" i="15"/>
  <c r="E47" i="15"/>
  <c r="D47" i="15"/>
  <c r="K46" i="15"/>
  <c r="J46" i="15"/>
  <c r="I46" i="15"/>
  <c r="H46" i="15"/>
  <c r="G46" i="15"/>
  <c r="F46" i="15"/>
  <c r="E46" i="15"/>
  <c r="D46" i="15"/>
  <c r="K45" i="15"/>
  <c r="J45" i="15"/>
  <c r="I45" i="15"/>
  <c r="H45" i="15"/>
  <c r="G45" i="15"/>
  <c r="F45" i="15"/>
  <c r="E45" i="15"/>
  <c r="D45" i="15"/>
  <c r="K44" i="15"/>
  <c r="J44" i="15"/>
  <c r="I44" i="15"/>
  <c r="H44" i="15"/>
  <c r="G44" i="15"/>
  <c r="F44" i="15"/>
  <c r="E44" i="15"/>
  <c r="D44" i="15"/>
  <c r="K43" i="15"/>
  <c r="J43" i="15"/>
  <c r="I43" i="15"/>
  <c r="H43" i="15"/>
  <c r="G43" i="15"/>
  <c r="F43" i="15"/>
  <c r="E43" i="15"/>
  <c r="D43" i="15"/>
  <c r="K42" i="15"/>
  <c r="J42" i="15"/>
  <c r="I42" i="15"/>
  <c r="H42" i="15"/>
  <c r="G42" i="15"/>
  <c r="F42" i="15"/>
  <c r="E42" i="15"/>
  <c r="D42" i="15"/>
  <c r="K41" i="15"/>
  <c r="J41" i="15"/>
  <c r="I41" i="15"/>
  <c r="H41" i="15"/>
  <c r="G41" i="15"/>
  <c r="F41" i="15"/>
  <c r="E41" i="15"/>
  <c r="D41" i="15"/>
  <c r="K40" i="15"/>
  <c r="J40" i="15"/>
  <c r="I40" i="15"/>
  <c r="H40" i="15"/>
  <c r="G40" i="15"/>
  <c r="F40" i="15"/>
  <c r="E40" i="15"/>
  <c r="D40" i="15"/>
  <c r="K39" i="15"/>
  <c r="J39" i="15"/>
  <c r="I39" i="15"/>
  <c r="H39" i="15"/>
  <c r="G39" i="15"/>
  <c r="F39" i="15"/>
  <c r="E39" i="15"/>
  <c r="D39" i="15"/>
  <c r="K38" i="15"/>
  <c r="J38" i="15"/>
  <c r="I38" i="15"/>
  <c r="H38" i="15"/>
  <c r="G38" i="15"/>
  <c r="F38" i="15"/>
  <c r="E38" i="15"/>
  <c r="D38" i="15"/>
  <c r="K37" i="15"/>
  <c r="J37" i="15"/>
  <c r="I37" i="15"/>
  <c r="H37" i="15"/>
  <c r="G37" i="15"/>
  <c r="F37" i="15"/>
  <c r="E37" i="15"/>
  <c r="D37" i="15"/>
  <c r="K36" i="15"/>
  <c r="J36" i="15"/>
  <c r="I36" i="15"/>
  <c r="H36" i="15"/>
  <c r="G36" i="15"/>
  <c r="F36" i="15"/>
  <c r="E36" i="15"/>
  <c r="D36" i="15"/>
  <c r="K35" i="15"/>
  <c r="J35" i="15"/>
  <c r="I35" i="15"/>
  <c r="H35" i="15"/>
  <c r="G35" i="15"/>
  <c r="F35" i="15"/>
  <c r="E35" i="15"/>
  <c r="D35" i="15"/>
  <c r="K34" i="15"/>
  <c r="J34" i="15"/>
  <c r="I34" i="15"/>
  <c r="H34" i="15"/>
  <c r="G34" i="15"/>
  <c r="F34" i="15"/>
  <c r="E34" i="15"/>
  <c r="D34" i="15"/>
  <c r="K33" i="15"/>
  <c r="J33" i="15"/>
  <c r="I33" i="15"/>
  <c r="H33" i="15"/>
  <c r="G33" i="15"/>
  <c r="F33" i="15"/>
  <c r="E33" i="15"/>
  <c r="D33" i="15"/>
  <c r="K32" i="15"/>
  <c r="J32" i="15"/>
  <c r="I32" i="15"/>
  <c r="H32" i="15"/>
  <c r="G32" i="15"/>
  <c r="F32" i="15"/>
  <c r="E32" i="15"/>
  <c r="D32" i="15"/>
  <c r="K31" i="15"/>
  <c r="J31" i="15"/>
  <c r="I31" i="15"/>
  <c r="H31" i="15"/>
  <c r="G31" i="15"/>
  <c r="F31" i="15"/>
  <c r="E31" i="15"/>
  <c r="D31" i="15"/>
  <c r="K30" i="15"/>
  <c r="J30" i="15"/>
  <c r="I30" i="15"/>
  <c r="H30" i="15"/>
  <c r="G30" i="15"/>
  <c r="F30" i="15"/>
  <c r="E30" i="15"/>
  <c r="D30" i="15"/>
  <c r="K29" i="15"/>
  <c r="J29" i="15"/>
  <c r="I29" i="15"/>
  <c r="H29" i="15"/>
  <c r="G29" i="15"/>
  <c r="F29" i="15"/>
  <c r="E29" i="15"/>
  <c r="D29" i="15"/>
  <c r="K28" i="15"/>
  <c r="J28" i="15"/>
  <c r="I28" i="15"/>
  <c r="H28" i="15"/>
  <c r="G28" i="15"/>
  <c r="F28" i="15"/>
  <c r="E28" i="15"/>
  <c r="D28" i="15"/>
  <c r="K27" i="15"/>
  <c r="J27" i="15"/>
  <c r="I27" i="15"/>
  <c r="H27" i="15"/>
  <c r="G27" i="15"/>
  <c r="F27" i="15"/>
  <c r="E27" i="15"/>
  <c r="D27" i="15"/>
  <c r="K26" i="15"/>
  <c r="J26" i="15"/>
  <c r="I26" i="15"/>
  <c r="H26" i="15"/>
  <c r="G26" i="15"/>
  <c r="F26" i="15"/>
  <c r="E26" i="15"/>
  <c r="D26" i="15"/>
  <c r="K25" i="15"/>
  <c r="J25" i="15"/>
  <c r="I25" i="15"/>
  <c r="H25" i="15"/>
  <c r="G25" i="15"/>
  <c r="F25" i="15"/>
  <c r="E25" i="15"/>
  <c r="D25" i="15"/>
  <c r="K24" i="15"/>
  <c r="J24" i="15"/>
  <c r="I24" i="15"/>
  <c r="H24" i="15"/>
  <c r="G24" i="15"/>
  <c r="F24" i="15"/>
  <c r="E24" i="15"/>
  <c r="D24" i="15"/>
  <c r="K23" i="15"/>
  <c r="J23" i="15"/>
  <c r="I23" i="15"/>
  <c r="H23" i="15"/>
  <c r="G23" i="15"/>
  <c r="F23" i="15"/>
  <c r="E23" i="15"/>
  <c r="D23" i="15"/>
  <c r="K22" i="15"/>
  <c r="J22" i="15"/>
  <c r="I22" i="15"/>
  <c r="H22" i="15"/>
  <c r="G22" i="15"/>
  <c r="F22" i="15"/>
  <c r="E22" i="15"/>
  <c r="D22" i="15"/>
  <c r="K21" i="15"/>
  <c r="J21" i="15"/>
  <c r="I21" i="15"/>
  <c r="H21" i="15"/>
  <c r="G21" i="15"/>
  <c r="F21" i="15"/>
  <c r="E21" i="15"/>
  <c r="D21" i="15"/>
  <c r="K20" i="15"/>
  <c r="J20" i="15"/>
  <c r="I20" i="15"/>
  <c r="H20" i="15"/>
  <c r="G20" i="15"/>
  <c r="F20" i="15"/>
  <c r="E20" i="15"/>
  <c r="D20" i="15"/>
  <c r="K19" i="15"/>
  <c r="J19" i="15"/>
  <c r="I19" i="15"/>
  <c r="H19" i="15"/>
  <c r="G19" i="15"/>
  <c r="F19" i="15"/>
  <c r="E19" i="15"/>
  <c r="D19" i="15"/>
  <c r="K18" i="15"/>
  <c r="J18" i="15"/>
  <c r="I18" i="15"/>
  <c r="H18" i="15"/>
  <c r="G18" i="15"/>
  <c r="F18" i="15"/>
  <c r="E18" i="15"/>
  <c r="D18" i="15"/>
  <c r="K17" i="15"/>
  <c r="J17" i="15"/>
  <c r="I17" i="15"/>
  <c r="H17" i="15"/>
  <c r="G17" i="15"/>
  <c r="F17" i="15"/>
  <c r="E17" i="15"/>
  <c r="D17" i="15"/>
  <c r="K16" i="15"/>
  <c r="J16" i="15"/>
  <c r="I16" i="15"/>
  <c r="H16" i="15"/>
  <c r="G16" i="15"/>
  <c r="F16" i="15"/>
  <c r="E16" i="15"/>
  <c r="D16" i="15"/>
  <c r="K15" i="15"/>
  <c r="J15" i="15"/>
  <c r="I15" i="15"/>
  <c r="H15" i="15"/>
  <c r="G15" i="15"/>
  <c r="F15" i="15"/>
  <c r="E15" i="15"/>
  <c r="D15" i="15"/>
  <c r="K14" i="15"/>
  <c r="J14" i="15"/>
  <c r="I14" i="15"/>
  <c r="H14" i="15"/>
  <c r="G14" i="15"/>
  <c r="F14" i="15"/>
  <c r="E14" i="15"/>
  <c r="D14" i="15"/>
  <c r="K13" i="15"/>
  <c r="J13" i="15"/>
  <c r="I13" i="15"/>
  <c r="H13" i="15"/>
  <c r="G13" i="15"/>
  <c r="F13" i="15"/>
  <c r="E13" i="15"/>
  <c r="D13" i="15"/>
  <c r="K12" i="15"/>
  <c r="J12" i="15"/>
  <c r="I12" i="15"/>
  <c r="H12" i="15"/>
  <c r="G12" i="15"/>
  <c r="F12" i="15"/>
  <c r="E12" i="15"/>
  <c r="D12" i="15"/>
  <c r="K11" i="15"/>
  <c r="J11" i="15"/>
  <c r="I11" i="15"/>
  <c r="H11" i="15"/>
  <c r="G11" i="15"/>
  <c r="F11" i="15"/>
  <c r="E11" i="15"/>
  <c r="D11" i="15"/>
  <c r="K10" i="15"/>
  <c r="J10" i="15"/>
  <c r="I10" i="15"/>
  <c r="H10" i="15"/>
  <c r="G10" i="15"/>
  <c r="F10" i="15"/>
  <c r="E10" i="15"/>
  <c r="D10" i="15"/>
  <c r="K9" i="15"/>
  <c r="J9" i="15"/>
  <c r="I9" i="15"/>
  <c r="H9" i="15"/>
  <c r="G9" i="15"/>
  <c r="F9" i="15"/>
  <c r="E9" i="15"/>
  <c r="D9" i="15"/>
  <c r="K8" i="15"/>
  <c r="J8" i="15"/>
  <c r="I8" i="15"/>
  <c r="H8" i="15"/>
  <c r="G8" i="15"/>
  <c r="F8" i="15"/>
  <c r="E8" i="15"/>
  <c r="D8" i="15"/>
  <c r="K7" i="15"/>
  <c r="J7" i="15"/>
  <c r="I7" i="15"/>
  <c r="H7" i="15"/>
  <c r="G7" i="15"/>
  <c r="F7" i="15"/>
  <c r="E7" i="15"/>
  <c r="D7" i="15"/>
  <c r="K6" i="15"/>
  <c r="J6" i="15"/>
  <c r="I6" i="15"/>
  <c r="H6" i="15"/>
  <c r="G6" i="15"/>
  <c r="F6" i="15"/>
  <c r="E6" i="15"/>
  <c r="D6" i="15"/>
  <c r="J53" i="14"/>
  <c r="H53" i="14"/>
  <c r="F53" i="14"/>
  <c r="D53" i="14"/>
  <c r="K52" i="14"/>
  <c r="J52" i="14"/>
  <c r="I52" i="14"/>
  <c r="H52" i="14"/>
  <c r="G52" i="14"/>
  <c r="F52" i="14"/>
  <c r="E52" i="14"/>
  <c r="D52" i="14"/>
  <c r="K51" i="14"/>
  <c r="J51" i="14"/>
  <c r="I51" i="14"/>
  <c r="H51" i="14"/>
  <c r="G51" i="14"/>
  <c r="F51" i="14"/>
  <c r="E51" i="14"/>
  <c r="D51" i="14"/>
  <c r="K50" i="14"/>
  <c r="J50" i="14"/>
  <c r="I50" i="14"/>
  <c r="H50" i="14"/>
  <c r="G50" i="14"/>
  <c r="F50" i="14"/>
  <c r="E50" i="14"/>
  <c r="D50" i="14"/>
  <c r="K49" i="14"/>
  <c r="J49" i="14"/>
  <c r="I49" i="14"/>
  <c r="H49" i="14"/>
  <c r="G49" i="14"/>
  <c r="F49" i="14"/>
  <c r="E49" i="14"/>
  <c r="D49" i="14"/>
  <c r="K48" i="14"/>
  <c r="J48" i="14"/>
  <c r="I48" i="14"/>
  <c r="H48" i="14"/>
  <c r="G48" i="14"/>
  <c r="F48" i="14"/>
  <c r="E48" i="14"/>
  <c r="D48" i="14"/>
  <c r="K47" i="14"/>
  <c r="J47" i="14"/>
  <c r="I47" i="14"/>
  <c r="H47" i="14"/>
  <c r="G47" i="14"/>
  <c r="F47" i="14"/>
  <c r="E47" i="14"/>
  <c r="D47" i="14"/>
  <c r="K46" i="14"/>
  <c r="J46" i="14"/>
  <c r="I46" i="14"/>
  <c r="H46" i="14"/>
  <c r="G46" i="14"/>
  <c r="F46" i="14"/>
  <c r="E46" i="14"/>
  <c r="D46" i="14"/>
  <c r="K45" i="14"/>
  <c r="J45" i="14"/>
  <c r="I45" i="14"/>
  <c r="H45" i="14"/>
  <c r="G45" i="14"/>
  <c r="F45" i="14"/>
  <c r="E45" i="14"/>
  <c r="D45" i="14"/>
  <c r="K44" i="14"/>
  <c r="J44" i="14"/>
  <c r="I44" i="14"/>
  <c r="H44" i="14"/>
  <c r="G44" i="14"/>
  <c r="F44" i="14"/>
  <c r="E44" i="14"/>
  <c r="D44" i="14"/>
  <c r="K43" i="14"/>
  <c r="J43" i="14"/>
  <c r="I43" i="14"/>
  <c r="H43" i="14"/>
  <c r="G43" i="14"/>
  <c r="F43" i="14"/>
  <c r="E43" i="14"/>
  <c r="D43" i="14"/>
  <c r="K42" i="14"/>
  <c r="J42" i="14"/>
  <c r="I42" i="14"/>
  <c r="H42" i="14"/>
  <c r="G42" i="14"/>
  <c r="F42" i="14"/>
  <c r="E42" i="14"/>
  <c r="D42" i="14"/>
  <c r="K41" i="14"/>
  <c r="J41" i="14"/>
  <c r="I41" i="14"/>
  <c r="H41" i="14"/>
  <c r="G41" i="14"/>
  <c r="F41" i="14"/>
  <c r="E41" i="14"/>
  <c r="D41" i="14"/>
  <c r="K40" i="14"/>
  <c r="J40" i="14"/>
  <c r="I40" i="14"/>
  <c r="H40" i="14"/>
  <c r="G40" i="14"/>
  <c r="F40" i="14"/>
  <c r="E40" i="14"/>
  <c r="D40" i="14"/>
  <c r="K39" i="14"/>
  <c r="J39" i="14"/>
  <c r="I39" i="14"/>
  <c r="H39" i="14"/>
  <c r="G39" i="14"/>
  <c r="F39" i="14"/>
  <c r="E39" i="14"/>
  <c r="D39" i="14"/>
  <c r="K38" i="14"/>
  <c r="J38" i="14"/>
  <c r="I38" i="14"/>
  <c r="H38" i="14"/>
  <c r="G38" i="14"/>
  <c r="F38" i="14"/>
  <c r="E38" i="14"/>
  <c r="D38" i="14"/>
  <c r="K37" i="14"/>
  <c r="J37" i="14"/>
  <c r="I37" i="14"/>
  <c r="H37" i="14"/>
  <c r="G37" i="14"/>
  <c r="F37" i="14"/>
  <c r="E37" i="14"/>
  <c r="D37" i="14"/>
  <c r="K36" i="14"/>
  <c r="J36" i="14"/>
  <c r="I36" i="14"/>
  <c r="H36" i="14"/>
  <c r="G36" i="14"/>
  <c r="F36" i="14"/>
  <c r="E36" i="14"/>
  <c r="D36" i="14"/>
  <c r="K35" i="14"/>
  <c r="J35" i="14"/>
  <c r="I35" i="14"/>
  <c r="H35" i="14"/>
  <c r="G35" i="14"/>
  <c r="F35" i="14"/>
  <c r="E35" i="14"/>
  <c r="D35" i="14"/>
  <c r="K34" i="14"/>
  <c r="J34" i="14"/>
  <c r="I34" i="14"/>
  <c r="H34" i="14"/>
  <c r="G34" i="14"/>
  <c r="F34" i="14"/>
  <c r="E34" i="14"/>
  <c r="D34" i="14"/>
  <c r="K33" i="14"/>
  <c r="J33" i="14"/>
  <c r="I33" i="14"/>
  <c r="H33" i="14"/>
  <c r="G33" i="14"/>
  <c r="F33" i="14"/>
  <c r="E33" i="14"/>
  <c r="D33" i="14"/>
  <c r="K32" i="14"/>
  <c r="J32" i="14"/>
  <c r="I32" i="14"/>
  <c r="H32" i="14"/>
  <c r="G32" i="14"/>
  <c r="F32" i="14"/>
  <c r="E32" i="14"/>
  <c r="D32" i="14"/>
  <c r="K31" i="14"/>
  <c r="J31" i="14"/>
  <c r="I31" i="14"/>
  <c r="H31" i="14"/>
  <c r="G31" i="14"/>
  <c r="F31" i="14"/>
  <c r="E31" i="14"/>
  <c r="D31" i="14"/>
  <c r="K30" i="14"/>
  <c r="J30" i="14"/>
  <c r="I30" i="14"/>
  <c r="H30" i="14"/>
  <c r="G30" i="14"/>
  <c r="F30" i="14"/>
  <c r="E30" i="14"/>
  <c r="D30" i="14"/>
  <c r="K29" i="14"/>
  <c r="J29" i="14"/>
  <c r="I29" i="14"/>
  <c r="H29" i="14"/>
  <c r="G29" i="14"/>
  <c r="F29" i="14"/>
  <c r="E29" i="14"/>
  <c r="D29" i="14"/>
  <c r="K28" i="14"/>
  <c r="J28" i="14"/>
  <c r="I28" i="14"/>
  <c r="H28" i="14"/>
  <c r="G28" i="14"/>
  <c r="F28" i="14"/>
  <c r="E28" i="14"/>
  <c r="D28" i="14"/>
  <c r="K27" i="14"/>
  <c r="J27" i="14"/>
  <c r="I27" i="14"/>
  <c r="H27" i="14"/>
  <c r="G27" i="14"/>
  <c r="F27" i="14"/>
  <c r="E27" i="14"/>
  <c r="D27" i="14"/>
  <c r="K26" i="14"/>
  <c r="J26" i="14"/>
  <c r="I26" i="14"/>
  <c r="H26" i="14"/>
  <c r="G26" i="14"/>
  <c r="F26" i="14"/>
  <c r="E26" i="14"/>
  <c r="D26" i="14"/>
  <c r="K25" i="14"/>
  <c r="J25" i="14"/>
  <c r="I25" i="14"/>
  <c r="H25" i="14"/>
  <c r="G25" i="14"/>
  <c r="F25" i="14"/>
  <c r="E25" i="14"/>
  <c r="D25" i="14"/>
  <c r="K24" i="14"/>
  <c r="J24" i="14"/>
  <c r="I24" i="14"/>
  <c r="H24" i="14"/>
  <c r="G24" i="14"/>
  <c r="F24" i="14"/>
  <c r="E24" i="14"/>
  <c r="D24" i="14"/>
  <c r="K23" i="14"/>
  <c r="J23" i="14"/>
  <c r="I23" i="14"/>
  <c r="H23" i="14"/>
  <c r="G23" i="14"/>
  <c r="F23" i="14"/>
  <c r="E23" i="14"/>
  <c r="D23" i="14"/>
  <c r="K22" i="14"/>
  <c r="J22" i="14"/>
  <c r="I22" i="14"/>
  <c r="H22" i="14"/>
  <c r="G22" i="14"/>
  <c r="F22" i="14"/>
  <c r="E22" i="14"/>
  <c r="D22" i="14"/>
  <c r="K21" i="14"/>
  <c r="J21" i="14"/>
  <c r="I21" i="14"/>
  <c r="H21" i="14"/>
  <c r="G21" i="14"/>
  <c r="F21" i="14"/>
  <c r="E21" i="14"/>
  <c r="D21" i="14"/>
  <c r="K20" i="14"/>
  <c r="J20" i="14"/>
  <c r="I20" i="14"/>
  <c r="H20" i="14"/>
  <c r="G20" i="14"/>
  <c r="F20" i="14"/>
  <c r="E20" i="14"/>
  <c r="D20" i="14"/>
  <c r="K19" i="14"/>
  <c r="J19" i="14"/>
  <c r="I19" i="14"/>
  <c r="H19" i="14"/>
  <c r="G19" i="14"/>
  <c r="F19" i="14"/>
  <c r="E19" i="14"/>
  <c r="D19" i="14"/>
  <c r="K18" i="14"/>
  <c r="J18" i="14"/>
  <c r="I18" i="14"/>
  <c r="H18" i="14"/>
  <c r="G18" i="14"/>
  <c r="F18" i="14"/>
  <c r="E18" i="14"/>
  <c r="D18" i="14"/>
  <c r="K17" i="14"/>
  <c r="J17" i="14"/>
  <c r="I17" i="14"/>
  <c r="H17" i="14"/>
  <c r="G17" i="14"/>
  <c r="F17" i="14"/>
  <c r="E17" i="14"/>
  <c r="D17" i="14"/>
  <c r="K16" i="14"/>
  <c r="J16" i="14"/>
  <c r="I16" i="14"/>
  <c r="H16" i="14"/>
  <c r="G16" i="14"/>
  <c r="F16" i="14"/>
  <c r="E16" i="14"/>
  <c r="D16" i="14"/>
  <c r="K15" i="14"/>
  <c r="J15" i="14"/>
  <c r="I15" i="14"/>
  <c r="H15" i="14"/>
  <c r="G15" i="14"/>
  <c r="F15" i="14"/>
  <c r="E15" i="14"/>
  <c r="D15" i="14"/>
  <c r="K14" i="14"/>
  <c r="J14" i="14"/>
  <c r="I14" i="14"/>
  <c r="H14" i="14"/>
  <c r="G14" i="14"/>
  <c r="F14" i="14"/>
  <c r="E14" i="14"/>
  <c r="D14" i="14"/>
  <c r="K13" i="14"/>
  <c r="J13" i="14"/>
  <c r="I13" i="14"/>
  <c r="H13" i="14"/>
  <c r="G13" i="14"/>
  <c r="F13" i="14"/>
  <c r="E13" i="14"/>
  <c r="D13" i="14"/>
  <c r="K12" i="14"/>
  <c r="J12" i="14"/>
  <c r="I12" i="14"/>
  <c r="H12" i="14"/>
  <c r="G12" i="14"/>
  <c r="F12" i="14"/>
  <c r="E12" i="14"/>
  <c r="D12" i="14"/>
  <c r="K11" i="14"/>
  <c r="J11" i="14"/>
  <c r="I11" i="14"/>
  <c r="H11" i="14"/>
  <c r="G11" i="14"/>
  <c r="F11" i="14"/>
  <c r="E11" i="14"/>
  <c r="D11" i="14"/>
  <c r="K10" i="14"/>
  <c r="J10" i="14"/>
  <c r="I10" i="14"/>
  <c r="H10" i="14"/>
  <c r="G10" i="14"/>
  <c r="F10" i="14"/>
  <c r="E10" i="14"/>
  <c r="D10" i="14"/>
  <c r="K9" i="14"/>
  <c r="J9" i="14"/>
  <c r="I9" i="14"/>
  <c r="H9" i="14"/>
  <c r="G9" i="14"/>
  <c r="F9" i="14"/>
  <c r="E9" i="14"/>
  <c r="D9" i="14"/>
  <c r="K8" i="14"/>
  <c r="J8" i="14"/>
  <c r="I8" i="14"/>
  <c r="H8" i="14"/>
  <c r="G8" i="14"/>
  <c r="F8" i="14"/>
  <c r="E8" i="14"/>
  <c r="D8" i="14"/>
  <c r="K7" i="14"/>
  <c r="J7" i="14"/>
  <c r="I7" i="14"/>
  <c r="H7" i="14"/>
  <c r="G7" i="14"/>
  <c r="F7" i="14"/>
  <c r="E7" i="14"/>
  <c r="D7" i="14"/>
  <c r="K6" i="14"/>
  <c r="J6" i="14"/>
  <c r="I6" i="14"/>
  <c r="H6" i="14"/>
  <c r="G6" i="14"/>
  <c r="F6" i="14"/>
  <c r="E6" i="14"/>
  <c r="D6" i="14"/>
  <c r="J53" i="13"/>
  <c r="H53" i="13"/>
  <c r="F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J50" i="13"/>
  <c r="I50" i="13"/>
  <c r="H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J46" i="13"/>
  <c r="I46" i="13"/>
  <c r="H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J42" i="13"/>
  <c r="I42" i="13"/>
  <c r="H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J38" i="13"/>
  <c r="I38" i="13"/>
  <c r="H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J34" i="13"/>
  <c r="I34" i="13"/>
  <c r="H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J30" i="13"/>
  <c r="I30" i="13"/>
  <c r="H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K25" i="13"/>
  <c r="J25" i="13"/>
  <c r="I25" i="13"/>
  <c r="H25" i="13"/>
  <c r="G25" i="13"/>
  <c r="F25" i="13"/>
  <c r="E25" i="13"/>
  <c r="D25" i="13"/>
  <c r="K24" i="13"/>
  <c r="J24" i="13"/>
  <c r="I24" i="13"/>
  <c r="H24" i="13"/>
  <c r="G24" i="13"/>
  <c r="F24" i="13"/>
  <c r="E24" i="13"/>
  <c r="D24" i="13"/>
  <c r="K23" i="13"/>
  <c r="J23" i="13"/>
  <c r="I23" i="13"/>
  <c r="H23" i="13"/>
  <c r="G23" i="13"/>
  <c r="F23" i="13"/>
  <c r="E23" i="13"/>
  <c r="D23" i="13"/>
  <c r="K22" i="13"/>
  <c r="J22" i="13"/>
  <c r="I22" i="13"/>
  <c r="H22" i="13"/>
  <c r="G22" i="13"/>
  <c r="F22" i="13"/>
  <c r="E22" i="13"/>
  <c r="D22" i="13"/>
  <c r="K21" i="13"/>
  <c r="J21" i="13"/>
  <c r="I21" i="13"/>
  <c r="H21" i="13"/>
  <c r="G21" i="13"/>
  <c r="F21" i="13"/>
  <c r="E21" i="13"/>
  <c r="D21" i="13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K14" i="13"/>
  <c r="J14" i="13"/>
  <c r="I14" i="13"/>
  <c r="H14" i="13"/>
  <c r="G14" i="13"/>
  <c r="F14" i="13"/>
  <c r="E14" i="13"/>
  <c r="D14" i="13"/>
  <c r="K13" i="13"/>
  <c r="J13" i="13"/>
  <c r="I13" i="13"/>
  <c r="H13" i="13"/>
  <c r="G13" i="13"/>
  <c r="F13" i="13"/>
  <c r="E13" i="13"/>
  <c r="D13" i="13"/>
  <c r="K12" i="13"/>
  <c r="J12" i="13"/>
  <c r="I12" i="13"/>
  <c r="H12" i="13"/>
  <c r="G12" i="13"/>
  <c r="F12" i="13"/>
  <c r="E12" i="13"/>
  <c r="D12" i="13"/>
  <c r="K11" i="13"/>
  <c r="J11" i="13"/>
  <c r="I11" i="13"/>
  <c r="H11" i="13"/>
  <c r="G11" i="13"/>
  <c r="F11" i="13"/>
  <c r="E11" i="13"/>
  <c r="D11" i="13"/>
  <c r="K10" i="13"/>
  <c r="J10" i="13"/>
  <c r="I10" i="13"/>
  <c r="H10" i="13"/>
  <c r="G10" i="13"/>
  <c r="F10" i="13"/>
  <c r="E10" i="13"/>
  <c r="D10" i="13"/>
  <c r="K9" i="13"/>
  <c r="J9" i="13"/>
  <c r="I9" i="13"/>
  <c r="H9" i="13"/>
  <c r="G9" i="13"/>
  <c r="F9" i="13"/>
  <c r="E9" i="13"/>
  <c r="D9" i="13"/>
  <c r="K8" i="13"/>
  <c r="J8" i="13"/>
  <c r="I8" i="13"/>
  <c r="H8" i="13"/>
  <c r="G8" i="13"/>
  <c r="F8" i="13"/>
  <c r="E8" i="13"/>
  <c r="D8" i="13"/>
  <c r="K7" i="13"/>
  <c r="J7" i="13"/>
  <c r="I7" i="13"/>
  <c r="H7" i="13"/>
  <c r="G7" i="13"/>
  <c r="F7" i="13"/>
  <c r="E7" i="13"/>
  <c r="D7" i="13"/>
  <c r="K6" i="13"/>
  <c r="J6" i="13"/>
  <c r="I6" i="13"/>
  <c r="H6" i="13"/>
  <c r="G6" i="13"/>
  <c r="F6" i="13"/>
  <c r="E6" i="13"/>
  <c r="D6" i="13"/>
  <c r="J53" i="12"/>
  <c r="H53" i="12"/>
  <c r="F53" i="12"/>
  <c r="D53" i="12"/>
  <c r="K52" i="12"/>
  <c r="J52" i="12"/>
  <c r="I52" i="12"/>
  <c r="H52" i="12"/>
  <c r="G52" i="12"/>
  <c r="F52" i="12"/>
  <c r="E52" i="12"/>
  <c r="D52" i="12"/>
  <c r="K51" i="12"/>
  <c r="J51" i="12"/>
  <c r="I51" i="12"/>
  <c r="H51" i="12"/>
  <c r="G51" i="12"/>
  <c r="F51" i="12"/>
  <c r="E51" i="12"/>
  <c r="D51" i="12"/>
  <c r="K50" i="12"/>
  <c r="J50" i="12"/>
  <c r="I50" i="12"/>
  <c r="H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J46" i="12"/>
  <c r="I46" i="12"/>
  <c r="H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44" i="12"/>
  <c r="J44" i="12"/>
  <c r="I44" i="12"/>
  <c r="H44" i="12"/>
  <c r="G44" i="12"/>
  <c r="F44" i="12"/>
  <c r="E44" i="12"/>
  <c r="D44" i="12"/>
  <c r="K43" i="12"/>
  <c r="J43" i="12"/>
  <c r="I43" i="12"/>
  <c r="H43" i="12"/>
  <c r="G43" i="12"/>
  <c r="F43" i="12"/>
  <c r="E43" i="12"/>
  <c r="D43" i="12"/>
  <c r="K42" i="12"/>
  <c r="J42" i="12"/>
  <c r="I42" i="12"/>
  <c r="H42" i="12"/>
  <c r="G42" i="12"/>
  <c r="F42" i="12"/>
  <c r="E42" i="12"/>
  <c r="D42" i="12"/>
  <c r="K41" i="12"/>
  <c r="J41" i="12"/>
  <c r="I41" i="12"/>
  <c r="H41" i="12"/>
  <c r="G41" i="12"/>
  <c r="F41" i="12"/>
  <c r="E41" i="12"/>
  <c r="D41" i="12"/>
  <c r="K40" i="12"/>
  <c r="J40" i="12"/>
  <c r="I40" i="12"/>
  <c r="H40" i="12"/>
  <c r="G40" i="12"/>
  <c r="F40" i="12"/>
  <c r="E40" i="12"/>
  <c r="D40" i="12"/>
  <c r="K39" i="12"/>
  <c r="J39" i="12"/>
  <c r="I39" i="12"/>
  <c r="H39" i="12"/>
  <c r="G39" i="12"/>
  <c r="F39" i="12"/>
  <c r="E39" i="12"/>
  <c r="D39" i="12"/>
  <c r="K38" i="12"/>
  <c r="J38" i="12"/>
  <c r="I38" i="12"/>
  <c r="H38" i="12"/>
  <c r="G38" i="12"/>
  <c r="F38" i="12"/>
  <c r="E38" i="12"/>
  <c r="D38" i="12"/>
  <c r="K37" i="12"/>
  <c r="J37" i="12"/>
  <c r="I37" i="12"/>
  <c r="H37" i="12"/>
  <c r="G37" i="12"/>
  <c r="F37" i="12"/>
  <c r="E37" i="12"/>
  <c r="D37" i="12"/>
  <c r="K36" i="12"/>
  <c r="J36" i="12"/>
  <c r="I36" i="12"/>
  <c r="H36" i="12"/>
  <c r="G36" i="12"/>
  <c r="F36" i="12"/>
  <c r="E36" i="12"/>
  <c r="D36" i="12"/>
  <c r="K35" i="12"/>
  <c r="J35" i="12"/>
  <c r="I35" i="12"/>
  <c r="H35" i="12"/>
  <c r="G35" i="12"/>
  <c r="F35" i="12"/>
  <c r="E35" i="12"/>
  <c r="D35" i="12"/>
  <c r="K34" i="12"/>
  <c r="J34" i="12"/>
  <c r="I34" i="12"/>
  <c r="H34" i="12"/>
  <c r="G34" i="12"/>
  <c r="F34" i="12"/>
  <c r="E34" i="12"/>
  <c r="D34" i="12"/>
  <c r="K33" i="12"/>
  <c r="J33" i="12"/>
  <c r="I33" i="12"/>
  <c r="H33" i="12"/>
  <c r="G33" i="12"/>
  <c r="F33" i="12"/>
  <c r="E33" i="12"/>
  <c r="D33" i="12"/>
  <c r="K32" i="12"/>
  <c r="J32" i="12"/>
  <c r="I32" i="12"/>
  <c r="H32" i="12"/>
  <c r="G32" i="12"/>
  <c r="F32" i="12"/>
  <c r="E32" i="12"/>
  <c r="D32" i="12"/>
  <c r="K31" i="12"/>
  <c r="J31" i="12"/>
  <c r="I31" i="12"/>
  <c r="H31" i="12"/>
  <c r="G31" i="12"/>
  <c r="F31" i="12"/>
  <c r="E31" i="12"/>
  <c r="D31" i="12"/>
  <c r="K30" i="12"/>
  <c r="J30" i="12"/>
  <c r="I30" i="12"/>
  <c r="H30" i="12"/>
  <c r="G30" i="12"/>
  <c r="F30" i="12"/>
  <c r="E30" i="12"/>
  <c r="D30" i="12"/>
  <c r="K29" i="12"/>
  <c r="J29" i="12"/>
  <c r="I29" i="12"/>
  <c r="H29" i="12"/>
  <c r="G29" i="12"/>
  <c r="F29" i="12"/>
  <c r="E29" i="12"/>
  <c r="D29" i="12"/>
  <c r="K28" i="12"/>
  <c r="J28" i="12"/>
  <c r="I28" i="12"/>
  <c r="H28" i="12"/>
  <c r="G28" i="12"/>
  <c r="F28" i="12"/>
  <c r="E28" i="12"/>
  <c r="D28" i="12"/>
  <c r="K27" i="12"/>
  <c r="J27" i="12"/>
  <c r="I27" i="12"/>
  <c r="H27" i="12"/>
  <c r="G27" i="12"/>
  <c r="F27" i="12"/>
  <c r="E27" i="12"/>
  <c r="D27" i="12"/>
  <c r="K26" i="12"/>
  <c r="J26" i="12"/>
  <c r="I26" i="12"/>
  <c r="H26" i="12"/>
  <c r="G26" i="12"/>
  <c r="F26" i="12"/>
  <c r="E26" i="12"/>
  <c r="D26" i="12"/>
  <c r="K25" i="12"/>
  <c r="J25" i="12"/>
  <c r="I25" i="12"/>
  <c r="H25" i="12"/>
  <c r="G25" i="12"/>
  <c r="F25" i="12"/>
  <c r="E25" i="12"/>
  <c r="D25" i="12"/>
  <c r="K24" i="12"/>
  <c r="J24" i="12"/>
  <c r="I24" i="12"/>
  <c r="H24" i="12"/>
  <c r="G24" i="12"/>
  <c r="F24" i="12"/>
  <c r="E24" i="12"/>
  <c r="D24" i="12"/>
  <c r="K23" i="12"/>
  <c r="J23" i="12"/>
  <c r="I23" i="12"/>
  <c r="H23" i="12"/>
  <c r="G23" i="12"/>
  <c r="F23" i="12"/>
  <c r="E23" i="12"/>
  <c r="D23" i="12"/>
  <c r="K22" i="12"/>
  <c r="J22" i="12"/>
  <c r="I22" i="12"/>
  <c r="H22" i="12"/>
  <c r="G22" i="12"/>
  <c r="F22" i="12"/>
  <c r="E22" i="12"/>
  <c r="D22" i="12"/>
  <c r="K21" i="12"/>
  <c r="J21" i="12"/>
  <c r="I21" i="12"/>
  <c r="H21" i="12"/>
  <c r="G21" i="12"/>
  <c r="F21" i="12"/>
  <c r="E21" i="12"/>
  <c r="D21" i="12"/>
  <c r="K20" i="12"/>
  <c r="J20" i="12"/>
  <c r="I20" i="12"/>
  <c r="H20" i="12"/>
  <c r="G20" i="12"/>
  <c r="F20" i="12"/>
  <c r="E20" i="12"/>
  <c r="D20" i="12"/>
  <c r="K19" i="12"/>
  <c r="J19" i="12"/>
  <c r="I19" i="12"/>
  <c r="H19" i="12"/>
  <c r="G19" i="12"/>
  <c r="F19" i="12"/>
  <c r="E19" i="12"/>
  <c r="D19" i="12"/>
  <c r="K18" i="12"/>
  <c r="J18" i="12"/>
  <c r="I18" i="12"/>
  <c r="H18" i="12"/>
  <c r="G18" i="12"/>
  <c r="F18" i="12"/>
  <c r="E18" i="12"/>
  <c r="D18" i="12"/>
  <c r="K17" i="12"/>
  <c r="J17" i="12"/>
  <c r="I17" i="12"/>
  <c r="H17" i="12"/>
  <c r="G17" i="12"/>
  <c r="F17" i="12"/>
  <c r="E17" i="12"/>
  <c r="D17" i="12"/>
  <c r="K16" i="12"/>
  <c r="J16" i="12"/>
  <c r="I16" i="12"/>
  <c r="H16" i="12"/>
  <c r="G16" i="12"/>
  <c r="F16" i="12"/>
  <c r="E16" i="12"/>
  <c r="D16" i="12"/>
  <c r="K15" i="12"/>
  <c r="J15" i="12"/>
  <c r="I15" i="12"/>
  <c r="H15" i="12"/>
  <c r="G15" i="12"/>
  <c r="F15" i="12"/>
  <c r="E15" i="12"/>
  <c r="D15" i="12"/>
  <c r="K14" i="12"/>
  <c r="J14" i="12"/>
  <c r="I14" i="12"/>
  <c r="H14" i="12"/>
  <c r="G14" i="12"/>
  <c r="F14" i="12"/>
  <c r="E14" i="12"/>
  <c r="D14" i="12"/>
  <c r="K13" i="12"/>
  <c r="J13" i="12"/>
  <c r="I13" i="12"/>
  <c r="H13" i="12"/>
  <c r="G13" i="12"/>
  <c r="F13" i="12"/>
  <c r="E13" i="12"/>
  <c r="D13" i="12"/>
  <c r="K12" i="12"/>
  <c r="J12" i="12"/>
  <c r="I12" i="12"/>
  <c r="H12" i="12"/>
  <c r="G12" i="12"/>
  <c r="F12" i="12"/>
  <c r="E12" i="12"/>
  <c r="D12" i="12"/>
  <c r="K11" i="12"/>
  <c r="J11" i="12"/>
  <c r="I11" i="12"/>
  <c r="H11" i="12"/>
  <c r="G11" i="12"/>
  <c r="F11" i="12"/>
  <c r="E11" i="12"/>
  <c r="D11" i="12"/>
  <c r="K10" i="12"/>
  <c r="J10" i="12"/>
  <c r="I10" i="12"/>
  <c r="H10" i="12"/>
  <c r="G10" i="12"/>
  <c r="F10" i="12"/>
  <c r="E10" i="12"/>
  <c r="D10" i="12"/>
  <c r="K9" i="12"/>
  <c r="J9" i="12"/>
  <c r="I9" i="12"/>
  <c r="H9" i="12"/>
  <c r="G9" i="12"/>
  <c r="F9" i="12"/>
  <c r="E9" i="12"/>
  <c r="D9" i="12"/>
  <c r="K8" i="12"/>
  <c r="J8" i="12"/>
  <c r="I8" i="12"/>
  <c r="H8" i="12"/>
  <c r="G8" i="12"/>
  <c r="F8" i="12"/>
  <c r="E8" i="12"/>
  <c r="D8" i="12"/>
  <c r="K7" i="12"/>
  <c r="J7" i="12"/>
  <c r="I7" i="12"/>
  <c r="H7" i="12"/>
  <c r="G7" i="12"/>
  <c r="F7" i="12"/>
  <c r="E7" i="12"/>
  <c r="D7" i="12"/>
  <c r="K6" i="12"/>
  <c r="J6" i="12"/>
  <c r="I6" i="12"/>
  <c r="H6" i="12"/>
  <c r="G6" i="12"/>
  <c r="F6" i="12"/>
  <c r="E6" i="12"/>
  <c r="D6" i="12"/>
  <c r="J53" i="11"/>
  <c r="H53" i="11"/>
  <c r="F53" i="11"/>
  <c r="D53" i="11"/>
  <c r="K52" i="11"/>
  <c r="J52" i="11"/>
  <c r="I52" i="11"/>
  <c r="H52" i="11"/>
  <c r="G52" i="11"/>
  <c r="F52" i="11"/>
  <c r="E52" i="11"/>
  <c r="D52" i="11"/>
  <c r="K51" i="11"/>
  <c r="J51" i="11"/>
  <c r="I51" i="11"/>
  <c r="H51" i="11"/>
  <c r="G51" i="11"/>
  <c r="F51" i="11"/>
  <c r="E51" i="11"/>
  <c r="D51" i="11"/>
  <c r="K50" i="11"/>
  <c r="J50" i="11"/>
  <c r="I50" i="11"/>
  <c r="H50" i="11"/>
  <c r="G50" i="11"/>
  <c r="F50" i="11"/>
  <c r="E50" i="11"/>
  <c r="D50" i="11"/>
  <c r="K49" i="11"/>
  <c r="J49" i="11"/>
  <c r="I49" i="11"/>
  <c r="H49" i="11"/>
  <c r="G49" i="11"/>
  <c r="F49" i="11"/>
  <c r="E49" i="11"/>
  <c r="D49" i="11"/>
  <c r="K48" i="11"/>
  <c r="J48" i="11"/>
  <c r="I48" i="11"/>
  <c r="H48" i="11"/>
  <c r="G48" i="11"/>
  <c r="F48" i="11"/>
  <c r="E48" i="11"/>
  <c r="D48" i="11"/>
  <c r="K47" i="11"/>
  <c r="J47" i="11"/>
  <c r="I47" i="11"/>
  <c r="H47" i="11"/>
  <c r="G47" i="11"/>
  <c r="F47" i="11"/>
  <c r="E47" i="11"/>
  <c r="D47" i="11"/>
  <c r="K46" i="11"/>
  <c r="J46" i="11"/>
  <c r="I46" i="11"/>
  <c r="H46" i="11"/>
  <c r="G46" i="11"/>
  <c r="F46" i="11"/>
  <c r="E46" i="11"/>
  <c r="D46" i="11"/>
  <c r="K45" i="11"/>
  <c r="J45" i="11"/>
  <c r="I45" i="11"/>
  <c r="H45" i="11"/>
  <c r="G45" i="11"/>
  <c r="F45" i="11"/>
  <c r="E45" i="11"/>
  <c r="D45" i="11"/>
  <c r="K44" i="11"/>
  <c r="J44" i="11"/>
  <c r="I44" i="11"/>
  <c r="H44" i="11"/>
  <c r="G44" i="11"/>
  <c r="F44" i="11"/>
  <c r="E44" i="11"/>
  <c r="D44" i="11"/>
  <c r="K43" i="11"/>
  <c r="J43" i="11"/>
  <c r="I43" i="11"/>
  <c r="H43" i="11"/>
  <c r="G43" i="11"/>
  <c r="F43" i="11"/>
  <c r="E43" i="11"/>
  <c r="D43" i="11"/>
  <c r="K42" i="11"/>
  <c r="J42" i="11"/>
  <c r="I42" i="11"/>
  <c r="H42" i="11"/>
  <c r="G42" i="11"/>
  <c r="F42" i="11"/>
  <c r="E42" i="11"/>
  <c r="D42" i="11"/>
  <c r="K41" i="11"/>
  <c r="J41" i="11"/>
  <c r="I41" i="11"/>
  <c r="H41" i="11"/>
  <c r="G41" i="11"/>
  <c r="F41" i="11"/>
  <c r="E41" i="11"/>
  <c r="D41" i="11"/>
  <c r="K40" i="11"/>
  <c r="J40" i="11"/>
  <c r="I40" i="11"/>
  <c r="H40" i="11"/>
  <c r="G40" i="11"/>
  <c r="F40" i="11"/>
  <c r="E40" i="11"/>
  <c r="D40" i="11"/>
  <c r="K39" i="11"/>
  <c r="J39" i="11"/>
  <c r="I39" i="11"/>
  <c r="H39" i="11"/>
  <c r="G39" i="11"/>
  <c r="F39" i="11"/>
  <c r="E39" i="11"/>
  <c r="D39" i="11"/>
  <c r="K38" i="11"/>
  <c r="J38" i="11"/>
  <c r="I38" i="11"/>
  <c r="H38" i="11"/>
  <c r="G38" i="11"/>
  <c r="F38" i="11"/>
  <c r="E38" i="11"/>
  <c r="D38" i="11"/>
  <c r="K37" i="11"/>
  <c r="J37" i="11"/>
  <c r="I37" i="11"/>
  <c r="H37" i="11"/>
  <c r="G37" i="11"/>
  <c r="F37" i="11"/>
  <c r="E37" i="11"/>
  <c r="D37" i="11"/>
  <c r="K36" i="11"/>
  <c r="J36" i="11"/>
  <c r="I36" i="11"/>
  <c r="H36" i="11"/>
  <c r="G36" i="11"/>
  <c r="F36" i="11"/>
  <c r="E36" i="11"/>
  <c r="D36" i="11"/>
  <c r="K35" i="11"/>
  <c r="J35" i="11"/>
  <c r="I35" i="11"/>
  <c r="H35" i="11"/>
  <c r="G35" i="11"/>
  <c r="F35" i="11"/>
  <c r="E35" i="11"/>
  <c r="D35" i="11"/>
  <c r="K34" i="11"/>
  <c r="J34" i="11"/>
  <c r="I34" i="11"/>
  <c r="H34" i="11"/>
  <c r="G34" i="11"/>
  <c r="F34" i="11"/>
  <c r="E34" i="11"/>
  <c r="D34" i="11"/>
  <c r="K33" i="11"/>
  <c r="J33" i="11"/>
  <c r="I33" i="11"/>
  <c r="H33" i="11"/>
  <c r="G33" i="11"/>
  <c r="F33" i="11"/>
  <c r="E33" i="11"/>
  <c r="D33" i="11"/>
  <c r="K32" i="11"/>
  <c r="J32" i="11"/>
  <c r="I32" i="11"/>
  <c r="H32" i="11"/>
  <c r="G32" i="11"/>
  <c r="F32" i="11"/>
  <c r="E32" i="11"/>
  <c r="D32" i="11"/>
  <c r="K31" i="11"/>
  <c r="J31" i="11"/>
  <c r="I31" i="11"/>
  <c r="H31" i="11"/>
  <c r="G31" i="11"/>
  <c r="F31" i="11"/>
  <c r="E31" i="11"/>
  <c r="D31" i="11"/>
  <c r="K30" i="11"/>
  <c r="J30" i="11"/>
  <c r="I30" i="11"/>
  <c r="H30" i="11"/>
  <c r="G30" i="11"/>
  <c r="F30" i="11"/>
  <c r="E30" i="11"/>
  <c r="D30" i="11"/>
  <c r="K29" i="11"/>
  <c r="J29" i="11"/>
  <c r="I29" i="11"/>
  <c r="H29" i="11"/>
  <c r="G29" i="11"/>
  <c r="F29" i="11"/>
  <c r="E29" i="11"/>
  <c r="D29" i="11"/>
  <c r="K28" i="11"/>
  <c r="J28" i="11"/>
  <c r="I28" i="11"/>
  <c r="H28" i="11"/>
  <c r="G28" i="11"/>
  <c r="F28" i="11"/>
  <c r="E28" i="11"/>
  <c r="D28" i="11"/>
  <c r="K27" i="11"/>
  <c r="J27" i="11"/>
  <c r="I27" i="11"/>
  <c r="H27" i="11"/>
  <c r="G27" i="11"/>
  <c r="F27" i="11"/>
  <c r="E27" i="11"/>
  <c r="D27" i="11"/>
  <c r="K26" i="11"/>
  <c r="J26" i="11"/>
  <c r="I26" i="11"/>
  <c r="H26" i="11"/>
  <c r="G26" i="11"/>
  <c r="F26" i="11"/>
  <c r="E26" i="11"/>
  <c r="D26" i="11"/>
  <c r="K25" i="11"/>
  <c r="J25" i="11"/>
  <c r="I25" i="11"/>
  <c r="H25" i="11"/>
  <c r="G25" i="11"/>
  <c r="F25" i="11"/>
  <c r="E25" i="11"/>
  <c r="D25" i="11"/>
  <c r="K24" i="11"/>
  <c r="J24" i="11"/>
  <c r="I24" i="11"/>
  <c r="H24" i="11"/>
  <c r="G24" i="11"/>
  <c r="F24" i="11"/>
  <c r="E24" i="11"/>
  <c r="D24" i="11"/>
  <c r="K23" i="11"/>
  <c r="J23" i="11"/>
  <c r="I23" i="11"/>
  <c r="H23" i="11"/>
  <c r="G23" i="11"/>
  <c r="F23" i="11"/>
  <c r="E23" i="11"/>
  <c r="D23" i="11"/>
  <c r="K22" i="11"/>
  <c r="J22" i="11"/>
  <c r="I22" i="11"/>
  <c r="H22" i="11"/>
  <c r="G22" i="11"/>
  <c r="F22" i="11"/>
  <c r="E22" i="11"/>
  <c r="D22" i="11"/>
  <c r="K21" i="11"/>
  <c r="J21" i="11"/>
  <c r="I21" i="11"/>
  <c r="H21" i="11"/>
  <c r="G21" i="11"/>
  <c r="F21" i="11"/>
  <c r="E21" i="11"/>
  <c r="D21" i="11"/>
  <c r="K20" i="11"/>
  <c r="J20" i="11"/>
  <c r="I20" i="11"/>
  <c r="H20" i="11"/>
  <c r="G20" i="11"/>
  <c r="F20" i="11"/>
  <c r="E20" i="11"/>
  <c r="D20" i="11"/>
  <c r="K19" i="11"/>
  <c r="J19" i="11"/>
  <c r="I19" i="11"/>
  <c r="H19" i="11"/>
  <c r="G19" i="11"/>
  <c r="F19" i="11"/>
  <c r="E19" i="11"/>
  <c r="D19" i="11"/>
  <c r="K18" i="11"/>
  <c r="J18" i="11"/>
  <c r="I18" i="11"/>
  <c r="H18" i="11"/>
  <c r="G18" i="11"/>
  <c r="F18" i="11"/>
  <c r="E18" i="11"/>
  <c r="D18" i="11"/>
  <c r="K17" i="11"/>
  <c r="J17" i="11"/>
  <c r="I17" i="11"/>
  <c r="H17" i="11"/>
  <c r="G17" i="11"/>
  <c r="F17" i="11"/>
  <c r="E17" i="11"/>
  <c r="D17" i="11"/>
  <c r="K16" i="11"/>
  <c r="J16" i="11"/>
  <c r="I16" i="11"/>
  <c r="H16" i="11"/>
  <c r="G16" i="11"/>
  <c r="F16" i="11"/>
  <c r="E16" i="11"/>
  <c r="D16" i="11"/>
  <c r="K15" i="11"/>
  <c r="J15" i="11"/>
  <c r="I15" i="11"/>
  <c r="H15" i="11"/>
  <c r="G15" i="11"/>
  <c r="F15" i="11"/>
  <c r="E15" i="11"/>
  <c r="D15" i="11"/>
  <c r="K14" i="11"/>
  <c r="J14" i="11"/>
  <c r="I14" i="11"/>
  <c r="H14" i="11"/>
  <c r="G14" i="11"/>
  <c r="F14" i="11"/>
  <c r="E14" i="11"/>
  <c r="D14" i="11"/>
  <c r="K13" i="11"/>
  <c r="J13" i="11"/>
  <c r="I13" i="11"/>
  <c r="H13" i="11"/>
  <c r="G13" i="11"/>
  <c r="F13" i="11"/>
  <c r="E13" i="11"/>
  <c r="D13" i="11"/>
  <c r="K12" i="11"/>
  <c r="J12" i="11"/>
  <c r="I12" i="11"/>
  <c r="H12" i="11"/>
  <c r="G12" i="11"/>
  <c r="F12" i="11"/>
  <c r="E12" i="11"/>
  <c r="D12" i="11"/>
  <c r="K11" i="11"/>
  <c r="J11" i="11"/>
  <c r="I11" i="11"/>
  <c r="H11" i="11"/>
  <c r="G11" i="11"/>
  <c r="F11" i="11"/>
  <c r="E11" i="11"/>
  <c r="D11" i="11"/>
  <c r="K10" i="11"/>
  <c r="J10" i="11"/>
  <c r="I10" i="11"/>
  <c r="H10" i="11"/>
  <c r="G10" i="11"/>
  <c r="F10" i="11"/>
  <c r="E10" i="11"/>
  <c r="D10" i="11"/>
  <c r="K9" i="11"/>
  <c r="J9" i="11"/>
  <c r="I9" i="11"/>
  <c r="H9" i="11"/>
  <c r="G9" i="11"/>
  <c r="F9" i="11"/>
  <c r="E9" i="11"/>
  <c r="D9" i="11"/>
  <c r="K8" i="11"/>
  <c r="J8" i="11"/>
  <c r="I8" i="11"/>
  <c r="H8" i="11"/>
  <c r="G8" i="11"/>
  <c r="F8" i="11"/>
  <c r="E8" i="11"/>
  <c r="D8" i="11"/>
  <c r="K7" i="11"/>
  <c r="J7" i="11"/>
  <c r="I7" i="11"/>
  <c r="H7" i="11"/>
  <c r="G7" i="11"/>
  <c r="F7" i="11"/>
  <c r="E7" i="11"/>
  <c r="D7" i="11"/>
  <c r="K6" i="11"/>
  <c r="J6" i="11"/>
  <c r="I6" i="11"/>
  <c r="H6" i="11"/>
  <c r="G6" i="11"/>
  <c r="F6" i="11"/>
  <c r="E6" i="11"/>
  <c r="D6" i="11"/>
  <c r="J53" i="10"/>
  <c r="H53" i="10"/>
  <c r="F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H51" i="10"/>
  <c r="G51" i="10"/>
  <c r="F51" i="10"/>
  <c r="E51" i="10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H47" i="10"/>
  <c r="G47" i="10"/>
  <c r="F47" i="10"/>
  <c r="E47" i="10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H43" i="10"/>
  <c r="G43" i="10"/>
  <c r="F43" i="10"/>
  <c r="E43" i="10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H39" i="10"/>
  <c r="G39" i="10"/>
  <c r="F39" i="10"/>
  <c r="E39" i="10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H35" i="10"/>
  <c r="G35" i="10"/>
  <c r="F35" i="10"/>
  <c r="E35" i="10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H31" i="10"/>
  <c r="G31" i="10"/>
  <c r="F31" i="10"/>
  <c r="E31" i="10"/>
  <c r="D31" i="10"/>
  <c r="K30" i="10"/>
  <c r="J30" i="10"/>
  <c r="I30" i="10"/>
  <c r="H30" i="10"/>
  <c r="G30" i="10"/>
  <c r="F30" i="10"/>
  <c r="E30" i="10"/>
  <c r="D30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K27" i="10"/>
  <c r="J27" i="10"/>
  <c r="I27" i="10"/>
  <c r="H27" i="10"/>
  <c r="G27" i="10"/>
  <c r="F27" i="10"/>
  <c r="E27" i="10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K24" i="10"/>
  <c r="J24" i="10"/>
  <c r="I24" i="10"/>
  <c r="H24" i="10"/>
  <c r="G24" i="10"/>
  <c r="F24" i="10"/>
  <c r="E24" i="10"/>
  <c r="D24" i="10"/>
  <c r="K23" i="10"/>
  <c r="J23" i="10"/>
  <c r="I23" i="10"/>
  <c r="H23" i="10"/>
  <c r="G23" i="10"/>
  <c r="F23" i="10"/>
  <c r="E23" i="10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H19" i="10"/>
  <c r="G19" i="10"/>
  <c r="F19" i="10"/>
  <c r="E19" i="10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H15" i="10"/>
  <c r="G15" i="10"/>
  <c r="F15" i="10"/>
  <c r="E15" i="10"/>
  <c r="D15" i="10"/>
  <c r="K14" i="10"/>
  <c r="J14" i="10"/>
  <c r="I14" i="10"/>
  <c r="H14" i="10"/>
  <c r="G14" i="10"/>
  <c r="F14" i="10"/>
  <c r="E14" i="10"/>
  <c r="D14" i="10"/>
  <c r="K13" i="10"/>
  <c r="J13" i="10"/>
  <c r="I13" i="10"/>
  <c r="H13" i="10"/>
  <c r="G13" i="10"/>
  <c r="F13" i="10"/>
  <c r="E13" i="10"/>
  <c r="D13" i="10"/>
  <c r="K12" i="10"/>
  <c r="J12" i="10"/>
  <c r="I12" i="10"/>
  <c r="H12" i="10"/>
  <c r="G12" i="10"/>
  <c r="F12" i="10"/>
  <c r="E12" i="10"/>
  <c r="D12" i="10"/>
  <c r="K11" i="10"/>
  <c r="J11" i="10"/>
  <c r="I11" i="10"/>
  <c r="H11" i="10"/>
  <c r="G11" i="10"/>
  <c r="F11" i="10"/>
  <c r="E11" i="10"/>
  <c r="D11" i="10"/>
  <c r="K10" i="10"/>
  <c r="J10" i="10"/>
  <c r="I10" i="10"/>
  <c r="H10" i="10"/>
  <c r="G10" i="10"/>
  <c r="F10" i="10"/>
  <c r="E10" i="10"/>
  <c r="D10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K7" i="10"/>
  <c r="J7" i="10"/>
  <c r="I7" i="10"/>
  <c r="H7" i="10"/>
  <c r="G7" i="10"/>
  <c r="F7" i="10"/>
  <c r="E7" i="10"/>
  <c r="D7" i="10"/>
  <c r="K6" i="10"/>
  <c r="J6" i="10"/>
  <c r="I6" i="10"/>
  <c r="H6" i="10"/>
  <c r="G6" i="10"/>
  <c r="F6" i="10"/>
  <c r="E6" i="10"/>
  <c r="D6" i="10"/>
  <c r="J53" i="9"/>
  <c r="H53" i="9"/>
  <c r="F53" i="9"/>
  <c r="D53" i="9"/>
  <c r="K52" i="9"/>
  <c r="J52" i="9"/>
  <c r="I52" i="9"/>
  <c r="H52" i="9"/>
  <c r="G52" i="9"/>
  <c r="F52" i="9"/>
  <c r="E52" i="9"/>
  <c r="D52" i="9"/>
  <c r="K51" i="9"/>
  <c r="J51" i="9"/>
  <c r="I51" i="9"/>
  <c r="H51" i="9"/>
  <c r="G51" i="9"/>
  <c r="F51" i="9"/>
  <c r="E51" i="9"/>
  <c r="D51" i="9"/>
  <c r="K50" i="9"/>
  <c r="J50" i="9"/>
  <c r="I50" i="9"/>
  <c r="H50" i="9"/>
  <c r="G50" i="9"/>
  <c r="F50" i="9"/>
  <c r="E50" i="9"/>
  <c r="D50" i="9"/>
  <c r="K49" i="9"/>
  <c r="J49" i="9"/>
  <c r="I49" i="9"/>
  <c r="H49" i="9"/>
  <c r="G49" i="9"/>
  <c r="F49" i="9"/>
  <c r="E49" i="9"/>
  <c r="D49" i="9"/>
  <c r="K48" i="9"/>
  <c r="J48" i="9"/>
  <c r="I48" i="9"/>
  <c r="H48" i="9"/>
  <c r="G48" i="9"/>
  <c r="F48" i="9"/>
  <c r="E48" i="9"/>
  <c r="D48" i="9"/>
  <c r="K47" i="9"/>
  <c r="J47" i="9"/>
  <c r="I47" i="9"/>
  <c r="H47" i="9"/>
  <c r="G47" i="9"/>
  <c r="F47" i="9"/>
  <c r="E47" i="9"/>
  <c r="D47" i="9"/>
  <c r="K46" i="9"/>
  <c r="J46" i="9"/>
  <c r="I46" i="9"/>
  <c r="H46" i="9"/>
  <c r="G46" i="9"/>
  <c r="F46" i="9"/>
  <c r="E46" i="9"/>
  <c r="D46" i="9"/>
  <c r="K45" i="9"/>
  <c r="J45" i="9"/>
  <c r="I45" i="9"/>
  <c r="H45" i="9"/>
  <c r="G45" i="9"/>
  <c r="F45" i="9"/>
  <c r="E45" i="9"/>
  <c r="D45" i="9"/>
  <c r="K44" i="9"/>
  <c r="J44" i="9"/>
  <c r="I44" i="9"/>
  <c r="H44" i="9"/>
  <c r="G44" i="9"/>
  <c r="F44" i="9"/>
  <c r="E44" i="9"/>
  <c r="D44" i="9"/>
  <c r="K43" i="9"/>
  <c r="J43" i="9"/>
  <c r="I43" i="9"/>
  <c r="H43" i="9"/>
  <c r="G43" i="9"/>
  <c r="F43" i="9"/>
  <c r="E43" i="9"/>
  <c r="D43" i="9"/>
  <c r="K42" i="9"/>
  <c r="J42" i="9"/>
  <c r="I42" i="9"/>
  <c r="H42" i="9"/>
  <c r="G42" i="9"/>
  <c r="F42" i="9"/>
  <c r="E42" i="9"/>
  <c r="D42" i="9"/>
  <c r="K41" i="9"/>
  <c r="J41" i="9"/>
  <c r="I41" i="9"/>
  <c r="H41" i="9"/>
  <c r="G41" i="9"/>
  <c r="F41" i="9"/>
  <c r="E41" i="9"/>
  <c r="D41" i="9"/>
  <c r="K40" i="9"/>
  <c r="J40" i="9"/>
  <c r="I40" i="9"/>
  <c r="H40" i="9"/>
  <c r="G40" i="9"/>
  <c r="F40" i="9"/>
  <c r="E40" i="9"/>
  <c r="D40" i="9"/>
  <c r="K39" i="9"/>
  <c r="J39" i="9"/>
  <c r="I39" i="9"/>
  <c r="H39" i="9"/>
  <c r="G39" i="9"/>
  <c r="F39" i="9"/>
  <c r="E39" i="9"/>
  <c r="D39" i="9"/>
  <c r="K38" i="9"/>
  <c r="J38" i="9"/>
  <c r="I38" i="9"/>
  <c r="H38" i="9"/>
  <c r="G38" i="9"/>
  <c r="F38" i="9"/>
  <c r="E38" i="9"/>
  <c r="D38" i="9"/>
  <c r="K37" i="9"/>
  <c r="J37" i="9"/>
  <c r="I37" i="9"/>
  <c r="H37" i="9"/>
  <c r="G37" i="9"/>
  <c r="F37" i="9"/>
  <c r="E37" i="9"/>
  <c r="D37" i="9"/>
  <c r="K36" i="9"/>
  <c r="J36" i="9"/>
  <c r="I36" i="9"/>
  <c r="H36" i="9"/>
  <c r="G36" i="9"/>
  <c r="F36" i="9"/>
  <c r="E36" i="9"/>
  <c r="D36" i="9"/>
  <c r="K35" i="9"/>
  <c r="J35" i="9"/>
  <c r="I35" i="9"/>
  <c r="H35" i="9"/>
  <c r="G35" i="9"/>
  <c r="F35" i="9"/>
  <c r="E35" i="9"/>
  <c r="D35" i="9"/>
  <c r="K34" i="9"/>
  <c r="J34" i="9"/>
  <c r="I34" i="9"/>
  <c r="H34" i="9"/>
  <c r="G34" i="9"/>
  <c r="F34" i="9"/>
  <c r="E34" i="9"/>
  <c r="D34" i="9"/>
  <c r="K33" i="9"/>
  <c r="J33" i="9"/>
  <c r="I33" i="9"/>
  <c r="H33" i="9"/>
  <c r="G33" i="9"/>
  <c r="F33" i="9"/>
  <c r="E33" i="9"/>
  <c r="D33" i="9"/>
  <c r="K32" i="9"/>
  <c r="J32" i="9"/>
  <c r="I32" i="9"/>
  <c r="H32" i="9"/>
  <c r="G32" i="9"/>
  <c r="F32" i="9"/>
  <c r="E32" i="9"/>
  <c r="D32" i="9"/>
  <c r="K31" i="9"/>
  <c r="J31" i="9"/>
  <c r="I31" i="9"/>
  <c r="H31" i="9"/>
  <c r="G31" i="9"/>
  <c r="F31" i="9"/>
  <c r="E31" i="9"/>
  <c r="D31" i="9"/>
  <c r="K30" i="9"/>
  <c r="J30" i="9"/>
  <c r="I30" i="9"/>
  <c r="H30" i="9"/>
  <c r="G30" i="9"/>
  <c r="F30" i="9"/>
  <c r="E30" i="9"/>
  <c r="D30" i="9"/>
  <c r="K29" i="9"/>
  <c r="J29" i="9"/>
  <c r="I29" i="9"/>
  <c r="H29" i="9"/>
  <c r="G29" i="9"/>
  <c r="F29" i="9"/>
  <c r="E29" i="9"/>
  <c r="D29" i="9"/>
  <c r="K28" i="9"/>
  <c r="J28" i="9"/>
  <c r="I28" i="9"/>
  <c r="H28" i="9"/>
  <c r="G28" i="9"/>
  <c r="F28" i="9"/>
  <c r="E28" i="9"/>
  <c r="D28" i="9"/>
  <c r="K27" i="9"/>
  <c r="J27" i="9"/>
  <c r="I27" i="9"/>
  <c r="H27" i="9"/>
  <c r="G27" i="9"/>
  <c r="F27" i="9"/>
  <c r="E27" i="9"/>
  <c r="D27" i="9"/>
  <c r="K26" i="9"/>
  <c r="J26" i="9"/>
  <c r="I26" i="9"/>
  <c r="H26" i="9"/>
  <c r="G26" i="9"/>
  <c r="F26" i="9"/>
  <c r="E26" i="9"/>
  <c r="D26" i="9"/>
  <c r="K25" i="9"/>
  <c r="J25" i="9"/>
  <c r="I25" i="9"/>
  <c r="H25" i="9"/>
  <c r="G25" i="9"/>
  <c r="F25" i="9"/>
  <c r="E25" i="9"/>
  <c r="D25" i="9"/>
  <c r="K24" i="9"/>
  <c r="J24" i="9"/>
  <c r="I24" i="9"/>
  <c r="H24" i="9"/>
  <c r="G24" i="9"/>
  <c r="F24" i="9"/>
  <c r="E24" i="9"/>
  <c r="D24" i="9"/>
  <c r="K23" i="9"/>
  <c r="J23" i="9"/>
  <c r="I23" i="9"/>
  <c r="H23" i="9"/>
  <c r="G23" i="9"/>
  <c r="F23" i="9"/>
  <c r="E23" i="9"/>
  <c r="D23" i="9"/>
  <c r="K22" i="9"/>
  <c r="J22" i="9"/>
  <c r="I22" i="9"/>
  <c r="H22" i="9"/>
  <c r="G22" i="9"/>
  <c r="F22" i="9"/>
  <c r="E22" i="9"/>
  <c r="D22" i="9"/>
  <c r="K21" i="9"/>
  <c r="J21" i="9"/>
  <c r="I21" i="9"/>
  <c r="H21" i="9"/>
  <c r="G21" i="9"/>
  <c r="F21" i="9"/>
  <c r="E21" i="9"/>
  <c r="D21" i="9"/>
  <c r="K20" i="9"/>
  <c r="J20" i="9"/>
  <c r="I20" i="9"/>
  <c r="H20" i="9"/>
  <c r="G20" i="9"/>
  <c r="F20" i="9"/>
  <c r="E20" i="9"/>
  <c r="D20" i="9"/>
  <c r="K19" i="9"/>
  <c r="J19" i="9"/>
  <c r="I19" i="9"/>
  <c r="H19" i="9"/>
  <c r="G19" i="9"/>
  <c r="F19" i="9"/>
  <c r="E19" i="9"/>
  <c r="D19" i="9"/>
  <c r="K18" i="9"/>
  <c r="J18" i="9"/>
  <c r="I18" i="9"/>
  <c r="H18" i="9"/>
  <c r="G18" i="9"/>
  <c r="F18" i="9"/>
  <c r="E18" i="9"/>
  <c r="D18" i="9"/>
  <c r="K17" i="9"/>
  <c r="J17" i="9"/>
  <c r="I17" i="9"/>
  <c r="H17" i="9"/>
  <c r="G17" i="9"/>
  <c r="F17" i="9"/>
  <c r="E17" i="9"/>
  <c r="D17" i="9"/>
  <c r="K16" i="9"/>
  <c r="J16" i="9"/>
  <c r="I16" i="9"/>
  <c r="H16" i="9"/>
  <c r="G16" i="9"/>
  <c r="F16" i="9"/>
  <c r="E16" i="9"/>
  <c r="D16" i="9"/>
  <c r="K15" i="9"/>
  <c r="J15" i="9"/>
  <c r="I15" i="9"/>
  <c r="H15" i="9"/>
  <c r="G15" i="9"/>
  <c r="F15" i="9"/>
  <c r="E15" i="9"/>
  <c r="D15" i="9"/>
  <c r="K14" i="9"/>
  <c r="J14" i="9"/>
  <c r="I14" i="9"/>
  <c r="H14" i="9"/>
  <c r="G14" i="9"/>
  <c r="F14" i="9"/>
  <c r="E14" i="9"/>
  <c r="D14" i="9"/>
  <c r="K13" i="9"/>
  <c r="J13" i="9"/>
  <c r="I13" i="9"/>
  <c r="H13" i="9"/>
  <c r="G13" i="9"/>
  <c r="F13" i="9"/>
  <c r="E13" i="9"/>
  <c r="D13" i="9"/>
  <c r="K12" i="9"/>
  <c r="J12" i="9"/>
  <c r="I12" i="9"/>
  <c r="H12" i="9"/>
  <c r="G12" i="9"/>
  <c r="F12" i="9"/>
  <c r="E12" i="9"/>
  <c r="D12" i="9"/>
  <c r="K11" i="9"/>
  <c r="J11" i="9"/>
  <c r="I11" i="9"/>
  <c r="H11" i="9"/>
  <c r="G11" i="9"/>
  <c r="F11" i="9"/>
  <c r="E11" i="9"/>
  <c r="D11" i="9"/>
  <c r="K10" i="9"/>
  <c r="J10" i="9"/>
  <c r="I10" i="9"/>
  <c r="H10" i="9"/>
  <c r="G10" i="9"/>
  <c r="F10" i="9"/>
  <c r="E10" i="9"/>
  <c r="D10" i="9"/>
  <c r="K9" i="9"/>
  <c r="J9" i="9"/>
  <c r="I9" i="9"/>
  <c r="H9" i="9"/>
  <c r="G9" i="9"/>
  <c r="F9" i="9"/>
  <c r="E9" i="9"/>
  <c r="D9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6" i="9"/>
  <c r="J6" i="9"/>
  <c r="I6" i="9"/>
  <c r="H6" i="9"/>
  <c r="G6" i="9"/>
  <c r="F6" i="9"/>
  <c r="E6" i="9"/>
  <c r="D6" i="9"/>
  <c r="J53" i="8"/>
  <c r="H53" i="8"/>
  <c r="F53" i="8"/>
  <c r="D53" i="8"/>
  <c r="K52" i="8"/>
  <c r="J52" i="8"/>
  <c r="I52" i="8"/>
  <c r="H52" i="8"/>
  <c r="G52" i="8"/>
  <c r="F52" i="8"/>
  <c r="E52" i="8"/>
  <c r="D52" i="8"/>
  <c r="K51" i="8"/>
  <c r="J51" i="8"/>
  <c r="I51" i="8"/>
  <c r="H51" i="8"/>
  <c r="G51" i="8"/>
  <c r="F51" i="8"/>
  <c r="E51" i="8"/>
  <c r="D51" i="8"/>
  <c r="K50" i="8"/>
  <c r="J50" i="8"/>
  <c r="I50" i="8"/>
  <c r="H50" i="8"/>
  <c r="G50" i="8"/>
  <c r="F50" i="8"/>
  <c r="E50" i="8"/>
  <c r="D50" i="8"/>
  <c r="K49" i="8"/>
  <c r="J49" i="8"/>
  <c r="I49" i="8"/>
  <c r="H49" i="8"/>
  <c r="G49" i="8"/>
  <c r="F49" i="8"/>
  <c r="E49" i="8"/>
  <c r="D49" i="8"/>
  <c r="K48" i="8"/>
  <c r="J48" i="8"/>
  <c r="I48" i="8"/>
  <c r="H48" i="8"/>
  <c r="G48" i="8"/>
  <c r="F48" i="8"/>
  <c r="E48" i="8"/>
  <c r="D48" i="8"/>
  <c r="K47" i="8"/>
  <c r="J47" i="8"/>
  <c r="I47" i="8"/>
  <c r="H47" i="8"/>
  <c r="G47" i="8"/>
  <c r="F47" i="8"/>
  <c r="E47" i="8"/>
  <c r="D47" i="8"/>
  <c r="K46" i="8"/>
  <c r="J46" i="8"/>
  <c r="I46" i="8"/>
  <c r="H46" i="8"/>
  <c r="G46" i="8"/>
  <c r="F46" i="8"/>
  <c r="E46" i="8"/>
  <c r="D46" i="8"/>
  <c r="K45" i="8"/>
  <c r="J45" i="8"/>
  <c r="I45" i="8"/>
  <c r="H45" i="8"/>
  <c r="G45" i="8"/>
  <c r="F45" i="8"/>
  <c r="E45" i="8"/>
  <c r="D45" i="8"/>
  <c r="K44" i="8"/>
  <c r="J44" i="8"/>
  <c r="I44" i="8"/>
  <c r="H44" i="8"/>
  <c r="G44" i="8"/>
  <c r="F44" i="8"/>
  <c r="E44" i="8"/>
  <c r="D44" i="8"/>
  <c r="K43" i="8"/>
  <c r="J43" i="8"/>
  <c r="I43" i="8"/>
  <c r="H43" i="8"/>
  <c r="G43" i="8"/>
  <c r="F43" i="8"/>
  <c r="E43" i="8"/>
  <c r="D43" i="8"/>
  <c r="K42" i="8"/>
  <c r="J42" i="8"/>
  <c r="I42" i="8"/>
  <c r="H42" i="8"/>
  <c r="G42" i="8"/>
  <c r="F42" i="8"/>
  <c r="E42" i="8"/>
  <c r="D42" i="8"/>
  <c r="K41" i="8"/>
  <c r="J41" i="8"/>
  <c r="I41" i="8"/>
  <c r="H41" i="8"/>
  <c r="G41" i="8"/>
  <c r="F41" i="8"/>
  <c r="E41" i="8"/>
  <c r="D41" i="8"/>
  <c r="K40" i="8"/>
  <c r="J40" i="8"/>
  <c r="I40" i="8"/>
  <c r="H40" i="8"/>
  <c r="G40" i="8"/>
  <c r="F40" i="8"/>
  <c r="E40" i="8"/>
  <c r="D40" i="8"/>
  <c r="K39" i="8"/>
  <c r="J39" i="8"/>
  <c r="I39" i="8"/>
  <c r="H39" i="8"/>
  <c r="G39" i="8"/>
  <c r="F39" i="8"/>
  <c r="E39" i="8"/>
  <c r="D39" i="8"/>
  <c r="K38" i="8"/>
  <c r="J38" i="8"/>
  <c r="I38" i="8"/>
  <c r="H38" i="8"/>
  <c r="G38" i="8"/>
  <c r="F38" i="8"/>
  <c r="E38" i="8"/>
  <c r="D38" i="8"/>
  <c r="K37" i="8"/>
  <c r="J37" i="8"/>
  <c r="I37" i="8"/>
  <c r="H37" i="8"/>
  <c r="G37" i="8"/>
  <c r="F37" i="8"/>
  <c r="E37" i="8"/>
  <c r="D37" i="8"/>
  <c r="K36" i="8"/>
  <c r="J36" i="8"/>
  <c r="I36" i="8"/>
  <c r="H36" i="8"/>
  <c r="G36" i="8"/>
  <c r="F36" i="8"/>
  <c r="E36" i="8"/>
  <c r="D36" i="8"/>
  <c r="K35" i="8"/>
  <c r="J35" i="8"/>
  <c r="I35" i="8"/>
  <c r="H35" i="8"/>
  <c r="G35" i="8"/>
  <c r="F35" i="8"/>
  <c r="E35" i="8"/>
  <c r="D35" i="8"/>
  <c r="K34" i="8"/>
  <c r="J34" i="8"/>
  <c r="I34" i="8"/>
  <c r="H34" i="8"/>
  <c r="G34" i="8"/>
  <c r="F34" i="8"/>
  <c r="E34" i="8"/>
  <c r="D34" i="8"/>
  <c r="K33" i="8"/>
  <c r="J33" i="8"/>
  <c r="I33" i="8"/>
  <c r="H33" i="8"/>
  <c r="G33" i="8"/>
  <c r="F33" i="8"/>
  <c r="E33" i="8"/>
  <c r="D33" i="8"/>
  <c r="K32" i="8"/>
  <c r="J32" i="8"/>
  <c r="I32" i="8"/>
  <c r="H32" i="8"/>
  <c r="G32" i="8"/>
  <c r="F32" i="8"/>
  <c r="E32" i="8"/>
  <c r="D32" i="8"/>
  <c r="K31" i="8"/>
  <c r="J31" i="8"/>
  <c r="I31" i="8"/>
  <c r="H31" i="8"/>
  <c r="G31" i="8"/>
  <c r="F31" i="8"/>
  <c r="E31" i="8"/>
  <c r="D31" i="8"/>
  <c r="K30" i="8"/>
  <c r="J30" i="8"/>
  <c r="I30" i="8"/>
  <c r="H30" i="8"/>
  <c r="G30" i="8"/>
  <c r="F30" i="8"/>
  <c r="E30" i="8"/>
  <c r="D30" i="8"/>
  <c r="K29" i="8"/>
  <c r="J29" i="8"/>
  <c r="I29" i="8"/>
  <c r="H29" i="8"/>
  <c r="G29" i="8"/>
  <c r="F29" i="8"/>
  <c r="E29" i="8"/>
  <c r="D29" i="8"/>
  <c r="K28" i="8"/>
  <c r="J28" i="8"/>
  <c r="I28" i="8"/>
  <c r="H28" i="8"/>
  <c r="G28" i="8"/>
  <c r="F28" i="8"/>
  <c r="E28" i="8"/>
  <c r="D28" i="8"/>
  <c r="K27" i="8"/>
  <c r="J27" i="8"/>
  <c r="I27" i="8"/>
  <c r="H27" i="8"/>
  <c r="G27" i="8"/>
  <c r="F27" i="8"/>
  <c r="E27" i="8"/>
  <c r="D27" i="8"/>
  <c r="K26" i="8"/>
  <c r="J26" i="8"/>
  <c r="I26" i="8"/>
  <c r="H26" i="8"/>
  <c r="G26" i="8"/>
  <c r="F26" i="8"/>
  <c r="E26" i="8"/>
  <c r="D26" i="8"/>
  <c r="K25" i="8"/>
  <c r="J25" i="8"/>
  <c r="I25" i="8"/>
  <c r="H25" i="8"/>
  <c r="G25" i="8"/>
  <c r="F25" i="8"/>
  <c r="E25" i="8"/>
  <c r="D25" i="8"/>
  <c r="K24" i="8"/>
  <c r="J24" i="8"/>
  <c r="I24" i="8"/>
  <c r="H24" i="8"/>
  <c r="G24" i="8"/>
  <c r="F24" i="8"/>
  <c r="E24" i="8"/>
  <c r="D24" i="8"/>
  <c r="K23" i="8"/>
  <c r="J23" i="8"/>
  <c r="I23" i="8"/>
  <c r="H23" i="8"/>
  <c r="G23" i="8"/>
  <c r="F23" i="8"/>
  <c r="E23" i="8"/>
  <c r="D23" i="8"/>
  <c r="K22" i="8"/>
  <c r="J22" i="8"/>
  <c r="I22" i="8"/>
  <c r="H22" i="8"/>
  <c r="G22" i="8"/>
  <c r="F22" i="8"/>
  <c r="E22" i="8"/>
  <c r="D22" i="8"/>
  <c r="K21" i="8"/>
  <c r="J21" i="8"/>
  <c r="I21" i="8"/>
  <c r="H21" i="8"/>
  <c r="G21" i="8"/>
  <c r="F21" i="8"/>
  <c r="E21" i="8"/>
  <c r="D21" i="8"/>
  <c r="K20" i="8"/>
  <c r="J20" i="8"/>
  <c r="I20" i="8"/>
  <c r="H20" i="8"/>
  <c r="G20" i="8"/>
  <c r="F20" i="8"/>
  <c r="E20" i="8"/>
  <c r="D20" i="8"/>
  <c r="K19" i="8"/>
  <c r="J19" i="8"/>
  <c r="I19" i="8"/>
  <c r="H19" i="8"/>
  <c r="G19" i="8"/>
  <c r="F19" i="8"/>
  <c r="E19" i="8"/>
  <c r="D19" i="8"/>
  <c r="K18" i="8"/>
  <c r="J18" i="8"/>
  <c r="I18" i="8"/>
  <c r="H18" i="8"/>
  <c r="G18" i="8"/>
  <c r="F18" i="8"/>
  <c r="E18" i="8"/>
  <c r="D18" i="8"/>
  <c r="K17" i="8"/>
  <c r="J17" i="8"/>
  <c r="I17" i="8"/>
  <c r="H17" i="8"/>
  <c r="G17" i="8"/>
  <c r="F17" i="8"/>
  <c r="E17" i="8"/>
  <c r="D17" i="8"/>
  <c r="K16" i="8"/>
  <c r="J16" i="8"/>
  <c r="I16" i="8"/>
  <c r="H16" i="8"/>
  <c r="G16" i="8"/>
  <c r="F16" i="8"/>
  <c r="E16" i="8"/>
  <c r="D16" i="8"/>
  <c r="K15" i="8"/>
  <c r="J15" i="8"/>
  <c r="I15" i="8"/>
  <c r="H15" i="8"/>
  <c r="G15" i="8"/>
  <c r="F15" i="8"/>
  <c r="E15" i="8"/>
  <c r="D15" i="8"/>
  <c r="K14" i="8"/>
  <c r="J14" i="8"/>
  <c r="I14" i="8"/>
  <c r="H14" i="8"/>
  <c r="G14" i="8"/>
  <c r="F14" i="8"/>
  <c r="E14" i="8"/>
  <c r="D14" i="8"/>
  <c r="K13" i="8"/>
  <c r="J13" i="8"/>
  <c r="I13" i="8"/>
  <c r="H13" i="8"/>
  <c r="G13" i="8"/>
  <c r="F13" i="8"/>
  <c r="E13" i="8"/>
  <c r="D13" i="8"/>
  <c r="K12" i="8"/>
  <c r="J12" i="8"/>
  <c r="I12" i="8"/>
  <c r="H12" i="8"/>
  <c r="G12" i="8"/>
  <c r="F12" i="8"/>
  <c r="E12" i="8"/>
  <c r="D12" i="8"/>
  <c r="K11" i="8"/>
  <c r="J11" i="8"/>
  <c r="I11" i="8"/>
  <c r="H11" i="8"/>
  <c r="G11" i="8"/>
  <c r="F11" i="8"/>
  <c r="E11" i="8"/>
  <c r="D11" i="8"/>
  <c r="K10" i="8"/>
  <c r="J10" i="8"/>
  <c r="I10" i="8"/>
  <c r="H10" i="8"/>
  <c r="G10" i="8"/>
  <c r="F10" i="8"/>
  <c r="E10" i="8"/>
  <c r="D10" i="8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I6" i="8"/>
  <c r="H6" i="8"/>
  <c r="G6" i="8"/>
  <c r="F6" i="8"/>
  <c r="E6" i="8"/>
  <c r="D6" i="8"/>
  <c r="J53" i="7"/>
  <c r="H53" i="7"/>
  <c r="F53" i="7"/>
  <c r="D53" i="7"/>
  <c r="K52" i="7"/>
  <c r="J52" i="7"/>
  <c r="I52" i="7"/>
  <c r="H52" i="7"/>
  <c r="G52" i="7"/>
  <c r="F52" i="7"/>
  <c r="E52" i="7"/>
  <c r="D52" i="7"/>
  <c r="K51" i="7"/>
  <c r="J51" i="7"/>
  <c r="I51" i="7"/>
  <c r="H51" i="7"/>
  <c r="G51" i="7"/>
  <c r="F51" i="7"/>
  <c r="E51" i="7"/>
  <c r="D51" i="7"/>
  <c r="K50" i="7"/>
  <c r="J50" i="7"/>
  <c r="I50" i="7"/>
  <c r="H50" i="7"/>
  <c r="G50" i="7"/>
  <c r="F50" i="7"/>
  <c r="E50" i="7"/>
  <c r="D50" i="7"/>
  <c r="K49" i="7"/>
  <c r="J49" i="7"/>
  <c r="I49" i="7"/>
  <c r="H49" i="7"/>
  <c r="G49" i="7"/>
  <c r="F49" i="7"/>
  <c r="E49" i="7"/>
  <c r="D49" i="7"/>
  <c r="K48" i="7"/>
  <c r="J48" i="7"/>
  <c r="I48" i="7"/>
  <c r="H48" i="7"/>
  <c r="G48" i="7"/>
  <c r="F48" i="7"/>
  <c r="E48" i="7"/>
  <c r="D48" i="7"/>
  <c r="K47" i="7"/>
  <c r="J47" i="7"/>
  <c r="I47" i="7"/>
  <c r="H47" i="7"/>
  <c r="G47" i="7"/>
  <c r="F47" i="7"/>
  <c r="E47" i="7"/>
  <c r="D47" i="7"/>
  <c r="K46" i="7"/>
  <c r="J46" i="7"/>
  <c r="I46" i="7"/>
  <c r="H46" i="7"/>
  <c r="G46" i="7"/>
  <c r="F46" i="7"/>
  <c r="E46" i="7"/>
  <c r="D46" i="7"/>
  <c r="K45" i="7"/>
  <c r="J45" i="7"/>
  <c r="I45" i="7"/>
  <c r="H45" i="7"/>
  <c r="G45" i="7"/>
  <c r="F45" i="7"/>
  <c r="E45" i="7"/>
  <c r="D45" i="7"/>
  <c r="K44" i="7"/>
  <c r="J44" i="7"/>
  <c r="I44" i="7"/>
  <c r="H44" i="7"/>
  <c r="G44" i="7"/>
  <c r="F44" i="7"/>
  <c r="E44" i="7"/>
  <c r="D44" i="7"/>
  <c r="K43" i="7"/>
  <c r="J43" i="7"/>
  <c r="I43" i="7"/>
  <c r="H43" i="7"/>
  <c r="G43" i="7"/>
  <c r="F43" i="7"/>
  <c r="E43" i="7"/>
  <c r="D43" i="7"/>
  <c r="K42" i="7"/>
  <c r="J42" i="7"/>
  <c r="I42" i="7"/>
  <c r="H42" i="7"/>
  <c r="G42" i="7"/>
  <c r="F42" i="7"/>
  <c r="E42" i="7"/>
  <c r="D42" i="7"/>
  <c r="K41" i="7"/>
  <c r="J41" i="7"/>
  <c r="I41" i="7"/>
  <c r="H41" i="7"/>
  <c r="G41" i="7"/>
  <c r="F41" i="7"/>
  <c r="E41" i="7"/>
  <c r="D41" i="7"/>
  <c r="K40" i="7"/>
  <c r="J40" i="7"/>
  <c r="I40" i="7"/>
  <c r="H40" i="7"/>
  <c r="G40" i="7"/>
  <c r="F40" i="7"/>
  <c r="E40" i="7"/>
  <c r="D40" i="7"/>
  <c r="K39" i="7"/>
  <c r="J39" i="7"/>
  <c r="I39" i="7"/>
  <c r="H39" i="7"/>
  <c r="G39" i="7"/>
  <c r="F39" i="7"/>
  <c r="E39" i="7"/>
  <c r="D39" i="7"/>
  <c r="K38" i="7"/>
  <c r="J38" i="7"/>
  <c r="I38" i="7"/>
  <c r="H38" i="7"/>
  <c r="G38" i="7"/>
  <c r="F38" i="7"/>
  <c r="E38" i="7"/>
  <c r="D38" i="7"/>
  <c r="K37" i="7"/>
  <c r="J37" i="7"/>
  <c r="I37" i="7"/>
  <c r="H37" i="7"/>
  <c r="G37" i="7"/>
  <c r="F37" i="7"/>
  <c r="E37" i="7"/>
  <c r="D37" i="7"/>
  <c r="K36" i="7"/>
  <c r="J36" i="7"/>
  <c r="I36" i="7"/>
  <c r="H36" i="7"/>
  <c r="G36" i="7"/>
  <c r="F36" i="7"/>
  <c r="E36" i="7"/>
  <c r="D36" i="7"/>
  <c r="K35" i="7"/>
  <c r="J35" i="7"/>
  <c r="I35" i="7"/>
  <c r="H35" i="7"/>
  <c r="G35" i="7"/>
  <c r="F35" i="7"/>
  <c r="E35" i="7"/>
  <c r="D35" i="7"/>
  <c r="K34" i="7"/>
  <c r="J34" i="7"/>
  <c r="I34" i="7"/>
  <c r="H34" i="7"/>
  <c r="G34" i="7"/>
  <c r="F34" i="7"/>
  <c r="E34" i="7"/>
  <c r="D34" i="7"/>
  <c r="K33" i="7"/>
  <c r="J33" i="7"/>
  <c r="I33" i="7"/>
  <c r="H33" i="7"/>
  <c r="G33" i="7"/>
  <c r="F33" i="7"/>
  <c r="E33" i="7"/>
  <c r="D33" i="7"/>
  <c r="K32" i="7"/>
  <c r="J32" i="7"/>
  <c r="I32" i="7"/>
  <c r="H32" i="7"/>
  <c r="G32" i="7"/>
  <c r="F32" i="7"/>
  <c r="E32" i="7"/>
  <c r="D32" i="7"/>
  <c r="K31" i="7"/>
  <c r="J31" i="7"/>
  <c r="I31" i="7"/>
  <c r="H31" i="7"/>
  <c r="G31" i="7"/>
  <c r="F31" i="7"/>
  <c r="E31" i="7"/>
  <c r="D31" i="7"/>
  <c r="K30" i="7"/>
  <c r="J30" i="7"/>
  <c r="I30" i="7"/>
  <c r="H30" i="7"/>
  <c r="G30" i="7"/>
  <c r="F30" i="7"/>
  <c r="E30" i="7"/>
  <c r="D30" i="7"/>
  <c r="K29" i="7"/>
  <c r="J29" i="7"/>
  <c r="I29" i="7"/>
  <c r="H29" i="7"/>
  <c r="G29" i="7"/>
  <c r="F29" i="7"/>
  <c r="E29" i="7"/>
  <c r="D29" i="7"/>
  <c r="K28" i="7"/>
  <c r="J28" i="7"/>
  <c r="I28" i="7"/>
  <c r="H28" i="7"/>
  <c r="G28" i="7"/>
  <c r="F28" i="7"/>
  <c r="E28" i="7"/>
  <c r="D28" i="7"/>
  <c r="K27" i="7"/>
  <c r="J27" i="7"/>
  <c r="I27" i="7"/>
  <c r="H27" i="7"/>
  <c r="G27" i="7"/>
  <c r="F27" i="7"/>
  <c r="E27" i="7"/>
  <c r="D27" i="7"/>
  <c r="K26" i="7"/>
  <c r="J26" i="7"/>
  <c r="I26" i="7"/>
  <c r="H26" i="7"/>
  <c r="G26" i="7"/>
  <c r="F26" i="7"/>
  <c r="E26" i="7"/>
  <c r="D26" i="7"/>
  <c r="K25" i="7"/>
  <c r="J25" i="7"/>
  <c r="I25" i="7"/>
  <c r="H25" i="7"/>
  <c r="G25" i="7"/>
  <c r="F25" i="7"/>
  <c r="E25" i="7"/>
  <c r="D25" i="7"/>
  <c r="K24" i="7"/>
  <c r="J24" i="7"/>
  <c r="I24" i="7"/>
  <c r="H24" i="7"/>
  <c r="G24" i="7"/>
  <c r="F24" i="7"/>
  <c r="E24" i="7"/>
  <c r="D24" i="7"/>
  <c r="K23" i="7"/>
  <c r="J23" i="7"/>
  <c r="I23" i="7"/>
  <c r="H23" i="7"/>
  <c r="G23" i="7"/>
  <c r="F23" i="7"/>
  <c r="E23" i="7"/>
  <c r="D23" i="7"/>
  <c r="K22" i="7"/>
  <c r="J22" i="7"/>
  <c r="I22" i="7"/>
  <c r="H22" i="7"/>
  <c r="G22" i="7"/>
  <c r="F22" i="7"/>
  <c r="E22" i="7"/>
  <c r="D22" i="7"/>
  <c r="K21" i="7"/>
  <c r="J21" i="7"/>
  <c r="I21" i="7"/>
  <c r="H21" i="7"/>
  <c r="G21" i="7"/>
  <c r="F21" i="7"/>
  <c r="E21" i="7"/>
  <c r="D21" i="7"/>
  <c r="K20" i="7"/>
  <c r="J20" i="7"/>
  <c r="I20" i="7"/>
  <c r="H20" i="7"/>
  <c r="G20" i="7"/>
  <c r="F20" i="7"/>
  <c r="E20" i="7"/>
  <c r="D20" i="7"/>
  <c r="K19" i="7"/>
  <c r="J19" i="7"/>
  <c r="I19" i="7"/>
  <c r="H19" i="7"/>
  <c r="G19" i="7"/>
  <c r="F19" i="7"/>
  <c r="E19" i="7"/>
  <c r="D19" i="7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K9" i="7"/>
  <c r="J9" i="7"/>
  <c r="I9" i="7"/>
  <c r="H9" i="7"/>
  <c r="G9" i="7"/>
  <c r="F9" i="7"/>
  <c r="E9" i="7"/>
  <c r="D9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6" i="7"/>
  <c r="J6" i="7"/>
  <c r="I6" i="7"/>
  <c r="H6" i="7"/>
  <c r="G6" i="7"/>
  <c r="F6" i="7"/>
  <c r="E6" i="7"/>
  <c r="D6" i="7"/>
  <c r="J53" i="6"/>
  <c r="H53" i="6"/>
  <c r="F53" i="6"/>
  <c r="D53" i="6"/>
  <c r="K52" i="6"/>
  <c r="J52" i="6"/>
  <c r="I52" i="6"/>
  <c r="H52" i="6"/>
  <c r="G52" i="6"/>
  <c r="F52" i="6"/>
  <c r="E52" i="6"/>
  <c r="D52" i="6"/>
  <c r="K51" i="6"/>
  <c r="J51" i="6"/>
  <c r="I51" i="6"/>
  <c r="H51" i="6"/>
  <c r="G51" i="6"/>
  <c r="F51" i="6"/>
  <c r="E51" i="6"/>
  <c r="D51" i="6"/>
  <c r="K50" i="6"/>
  <c r="J50" i="6"/>
  <c r="I50" i="6"/>
  <c r="H50" i="6"/>
  <c r="G50" i="6"/>
  <c r="F50" i="6"/>
  <c r="E50" i="6"/>
  <c r="D50" i="6"/>
  <c r="K49" i="6"/>
  <c r="J49" i="6"/>
  <c r="I49" i="6"/>
  <c r="H49" i="6"/>
  <c r="G49" i="6"/>
  <c r="F49" i="6"/>
  <c r="E49" i="6"/>
  <c r="D49" i="6"/>
  <c r="K48" i="6"/>
  <c r="J48" i="6"/>
  <c r="I48" i="6"/>
  <c r="H48" i="6"/>
  <c r="G48" i="6"/>
  <c r="F48" i="6"/>
  <c r="E48" i="6"/>
  <c r="D48" i="6"/>
  <c r="K47" i="6"/>
  <c r="J47" i="6"/>
  <c r="I47" i="6"/>
  <c r="H47" i="6"/>
  <c r="G47" i="6"/>
  <c r="F47" i="6"/>
  <c r="E47" i="6"/>
  <c r="D47" i="6"/>
  <c r="K46" i="6"/>
  <c r="J46" i="6"/>
  <c r="I46" i="6"/>
  <c r="H46" i="6"/>
  <c r="G46" i="6"/>
  <c r="F46" i="6"/>
  <c r="E46" i="6"/>
  <c r="D46" i="6"/>
  <c r="K45" i="6"/>
  <c r="J45" i="6"/>
  <c r="I45" i="6"/>
  <c r="H45" i="6"/>
  <c r="G45" i="6"/>
  <c r="F45" i="6"/>
  <c r="E45" i="6"/>
  <c r="D45" i="6"/>
  <c r="K44" i="6"/>
  <c r="J44" i="6"/>
  <c r="I44" i="6"/>
  <c r="H44" i="6"/>
  <c r="G44" i="6"/>
  <c r="F44" i="6"/>
  <c r="E44" i="6"/>
  <c r="D44" i="6"/>
  <c r="K43" i="6"/>
  <c r="J43" i="6"/>
  <c r="I43" i="6"/>
  <c r="H43" i="6"/>
  <c r="G43" i="6"/>
  <c r="F43" i="6"/>
  <c r="E43" i="6"/>
  <c r="D43" i="6"/>
  <c r="K42" i="6"/>
  <c r="J42" i="6"/>
  <c r="I42" i="6"/>
  <c r="H42" i="6"/>
  <c r="G42" i="6"/>
  <c r="F42" i="6"/>
  <c r="E42" i="6"/>
  <c r="D42" i="6"/>
  <c r="K41" i="6"/>
  <c r="J41" i="6"/>
  <c r="I41" i="6"/>
  <c r="H41" i="6"/>
  <c r="G41" i="6"/>
  <c r="F41" i="6"/>
  <c r="E41" i="6"/>
  <c r="D41" i="6"/>
  <c r="K40" i="6"/>
  <c r="J40" i="6"/>
  <c r="I40" i="6"/>
  <c r="H40" i="6"/>
  <c r="G40" i="6"/>
  <c r="F40" i="6"/>
  <c r="E40" i="6"/>
  <c r="D40" i="6"/>
  <c r="K39" i="6"/>
  <c r="J39" i="6"/>
  <c r="I39" i="6"/>
  <c r="H39" i="6"/>
  <c r="G39" i="6"/>
  <c r="F39" i="6"/>
  <c r="E39" i="6"/>
  <c r="D39" i="6"/>
  <c r="K38" i="6"/>
  <c r="J38" i="6"/>
  <c r="I38" i="6"/>
  <c r="H38" i="6"/>
  <c r="G38" i="6"/>
  <c r="F38" i="6"/>
  <c r="E38" i="6"/>
  <c r="D38" i="6"/>
  <c r="K37" i="6"/>
  <c r="J37" i="6"/>
  <c r="I37" i="6"/>
  <c r="H37" i="6"/>
  <c r="G37" i="6"/>
  <c r="F37" i="6"/>
  <c r="E37" i="6"/>
  <c r="D37" i="6"/>
  <c r="K36" i="6"/>
  <c r="J36" i="6"/>
  <c r="I36" i="6"/>
  <c r="H36" i="6"/>
  <c r="G36" i="6"/>
  <c r="F36" i="6"/>
  <c r="E36" i="6"/>
  <c r="D36" i="6"/>
  <c r="K35" i="6"/>
  <c r="J35" i="6"/>
  <c r="I35" i="6"/>
  <c r="H35" i="6"/>
  <c r="G35" i="6"/>
  <c r="F35" i="6"/>
  <c r="E35" i="6"/>
  <c r="D35" i="6"/>
  <c r="K34" i="6"/>
  <c r="J34" i="6"/>
  <c r="I34" i="6"/>
  <c r="H34" i="6"/>
  <c r="G34" i="6"/>
  <c r="F34" i="6"/>
  <c r="E34" i="6"/>
  <c r="D34" i="6"/>
  <c r="K33" i="6"/>
  <c r="J33" i="6"/>
  <c r="I33" i="6"/>
  <c r="H33" i="6"/>
  <c r="G33" i="6"/>
  <c r="F33" i="6"/>
  <c r="E33" i="6"/>
  <c r="D33" i="6"/>
  <c r="K32" i="6"/>
  <c r="J32" i="6"/>
  <c r="I32" i="6"/>
  <c r="H32" i="6"/>
  <c r="G32" i="6"/>
  <c r="F32" i="6"/>
  <c r="E32" i="6"/>
  <c r="D32" i="6"/>
  <c r="K31" i="6"/>
  <c r="J31" i="6"/>
  <c r="I31" i="6"/>
  <c r="H31" i="6"/>
  <c r="G31" i="6"/>
  <c r="F31" i="6"/>
  <c r="E31" i="6"/>
  <c r="D31" i="6"/>
  <c r="K30" i="6"/>
  <c r="J30" i="6"/>
  <c r="I30" i="6"/>
  <c r="H30" i="6"/>
  <c r="G30" i="6"/>
  <c r="F30" i="6"/>
  <c r="E30" i="6"/>
  <c r="D30" i="6"/>
  <c r="K29" i="6"/>
  <c r="J29" i="6"/>
  <c r="I29" i="6"/>
  <c r="H29" i="6"/>
  <c r="G29" i="6"/>
  <c r="F29" i="6"/>
  <c r="E29" i="6"/>
  <c r="D29" i="6"/>
  <c r="K28" i="6"/>
  <c r="J28" i="6"/>
  <c r="I28" i="6"/>
  <c r="H28" i="6"/>
  <c r="G28" i="6"/>
  <c r="F28" i="6"/>
  <c r="E28" i="6"/>
  <c r="D28" i="6"/>
  <c r="K27" i="6"/>
  <c r="J27" i="6"/>
  <c r="I27" i="6"/>
  <c r="H27" i="6"/>
  <c r="G27" i="6"/>
  <c r="F27" i="6"/>
  <c r="E27" i="6"/>
  <c r="D27" i="6"/>
  <c r="K26" i="6"/>
  <c r="J26" i="6"/>
  <c r="I26" i="6"/>
  <c r="H26" i="6"/>
  <c r="G26" i="6"/>
  <c r="F26" i="6"/>
  <c r="E26" i="6"/>
  <c r="D26" i="6"/>
  <c r="K25" i="6"/>
  <c r="J25" i="6"/>
  <c r="I25" i="6"/>
  <c r="H25" i="6"/>
  <c r="G25" i="6"/>
  <c r="F25" i="6"/>
  <c r="E25" i="6"/>
  <c r="D25" i="6"/>
  <c r="K24" i="6"/>
  <c r="J24" i="6"/>
  <c r="I24" i="6"/>
  <c r="H24" i="6"/>
  <c r="G24" i="6"/>
  <c r="F24" i="6"/>
  <c r="E24" i="6"/>
  <c r="D24" i="6"/>
  <c r="K23" i="6"/>
  <c r="J23" i="6"/>
  <c r="I23" i="6"/>
  <c r="H23" i="6"/>
  <c r="G23" i="6"/>
  <c r="F23" i="6"/>
  <c r="E23" i="6"/>
  <c r="D23" i="6"/>
  <c r="K22" i="6"/>
  <c r="J22" i="6"/>
  <c r="I22" i="6"/>
  <c r="H22" i="6"/>
  <c r="G22" i="6"/>
  <c r="F22" i="6"/>
  <c r="E22" i="6"/>
  <c r="D22" i="6"/>
  <c r="K21" i="6"/>
  <c r="J21" i="6"/>
  <c r="I21" i="6"/>
  <c r="H21" i="6"/>
  <c r="G21" i="6"/>
  <c r="F21" i="6"/>
  <c r="E21" i="6"/>
  <c r="D21" i="6"/>
  <c r="K20" i="6"/>
  <c r="J20" i="6"/>
  <c r="I20" i="6"/>
  <c r="H20" i="6"/>
  <c r="G20" i="6"/>
  <c r="F20" i="6"/>
  <c r="E20" i="6"/>
  <c r="D20" i="6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11" i="6"/>
  <c r="J11" i="6"/>
  <c r="I11" i="6"/>
  <c r="H11" i="6"/>
  <c r="G11" i="6"/>
  <c r="F11" i="6"/>
  <c r="E11" i="6"/>
  <c r="D11" i="6"/>
  <c r="K10" i="6"/>
  <c r="J10" i="6"/>
  <c r="I10" i="6"/>
  <c r="H10" i="6"/>
  <c r="G10" i="6"/>
  <c r="F10" i="6"/>
  <c r="E10" i="6"/>
  <c r="D10" i="6"/>
  <c r="K9" i="6"/>
  <c r="J9" i="6"/>
  <c r="I9" i="6"/>
  <c r="H9" i="6"/>
  <c r="G9" i="6"/>
  <c r="F9" i="6"/>
  <c r="E9" i="6"/>
  <c r="D9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J6" i="6"/>
  <c r="I6" i="6"/>
  <c r="H6" i="6"/>
  <c r="G6" i="6"/>
  <c r="F6" i="6"/>
  <c r="E6" i="6"/>
  <c r="D6" i="6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K52" i="4"/>
  <c r="J52" i="4"/>
  <c r="I52" i="4"/>
  <c r="H52" i="4"/>
  <c r="G52" i="4"/>
  <c r="F52" i="4"/>
  <c r="E52" i="4"/>
  <c r="D52" i="4"/>
  <c r="K51" i="4"/>
  <c r="J51" i="4"/>
  <c r="I51" i="4"/>
  <c r="H51" i="4"/>
  <c r="G51" i="4"/>
  <c r="F51" i="4"/>
  <c r="E51" i="4"/>
  <c r="D51" i="4"/>
  <c r="K50" i="4"/>
  <c r="J50" i="4"/>
  <c r="I50" i="4"/>
  <c r="H50" i="4"/>
  <c r="G50" i="4"/>
  <c r="F50" i="4"/>
  <c r="E50" i="4"/>
  <c r="D50" i="4"/>
  <c r="K49" i="4"/>
  <c r="J49" i="4"/>
  <c r="I49" i="4"/>
  <c r="H49" i="4"/>
  <c r="G49" i="4"/>
  <c r="F49" i="4"/>
  <c r="E49" i="4"/>
  <c r="D49" i="4"/>
  <c r="K48" i="4"/>
  <c r="J48" i="4"/>
  <c r="I48" i="4"/>
  <c r="H48" i="4"/>
  <c r="G48" i="4"/>
  <c r="F48" i="4"/>
  <c r="E48" i="4"/>
  <c r="D48" i="4"/>
  <c r="K47" i="4"/>
  <c r="J47" i="4"/>
  <c r="I47" i="4"/>
  <c r="H47" i="4"/>
  <c r="G47" i="4"/>
  <c r="F47" i="4"/>
  <c r="E47" i="4"/>
  <c r="D47" i="4"/>
  <c r="K46" i="4"/>
  <c r="J46" i="4"/>
  <c r="I46" i="4"/>
  <c r="H46" i="4"/>
  <c r="G46" i="4"/>
  <c r="F46" i="4"/>
  <c r="E46" i="4"/>
  <c r="D46" i="4"/>
  <c r="K45" i="4"/>
  <c r="J45" i="4"/>
  <c r="I45" i="4"/>
  <c r="H45" i="4"/>
  <c r="G45" i="4"/>
  <c r="F45" i="4"/>
  <c r="E45" i="4"/>
  <c r="D45" i="4"/>
  <c r="K44" i="4"/>
  <c r="J44" i="4"/>
  <c r="I44" i="4"/>
  <c r="H44" i="4"/>
  <c r="G44" i="4"/>
  <c r="F44" i="4"/>
  <c r="E44" i="4"/>
  <c r="D44" i="4"/>
  <c r="K43" i="4"/>
  <c r="J43" i="4"/>
  <c r="I43" i="4"/>
  <c r="H43" i="4"/>
  <c r="G43" i="4"/>
  <c r="F43" i="4"/>
  <c r="E43" i="4"/>
  <c r="D43" i="4"/>
  <c r="K42" i="4"/>
  <c r="J42" i="4"/>
  <c r="I42" i="4"/>
  <c r="H42" i="4"/>
  <c r="G42" i="4"/>
  <c r="F42" i="4"/>
  <c r="E42" i="4"/>
  <c r="D42" i="4"/>
  <c r="K41" i="4"/>
  <c r="J41" i="4"/>
  <c r="I41" i="4"/>
  <c r="H41" i="4"/>
  <c r="G41" i="4"/>
  <c r="F41" i="4"/>
  <c r="E41" i="4"/>
  <c r="D41" i="4"/>
  <c r="K40" i="4"/>
  <c r="J40" i="4"/>
  <c r="I40" i="4"/>
  <c r="H40" i="4"/>
  <c r="G40" i="4"/>
  <c r="F40" i="4"/>
  <c r="E40" i="4"/>
  <c r="D40" i="4"/>
  <c r="K39" i="4"/>
  <c r="J39" i="4"/>
  <c r="I39" i="4"/>
  <c r="H39" i="4"/>
  <c r="G39" i="4"/>
  <c r="F39" i="4"/>
  <c r="E39" i="4"/>
  <c r="D39" i="4"/>
  <c r="K38" i="4"/>
  <c r="J38" i="4"/>
  <c r="I38" i="4"/>
  <c r="H38" i="4"/>
  <c r="G38" i="4"/>
  <c r="F38" i="4"/>
  <c r="E38" i="4"/>
  <c r="D38" i="4"/>
  <c r="K37" i="4"/>
  <c r="J37" i="4"/>
  <c r="I37" i="4"/>
  <c r="H37" i="4"/>
  <c r="G37" i="4"/>
  <c r="F37" i="4"/>
  <c r="E37" i="4"/>
  <c r="D37" i="4"/>
  <c r="K36" i="4"/>
  <c r="J36" i="4"/>
  <c r="I36" i="4"/>
  <c r="H36" i="4"/>
  <c r="G36" i="4"/>
  <c r="F36" i="4"/>
  <c r="E36" i="4"/>
  <c r="D36" i="4"/>
  <c r="K35" i="4"/>
  <c r="J35" i="4"/>
  <c r="I35" i="4"/>
  <c r="H35" i="4"/>
  <c r="G35" i="4"/>
  <c r="F35" i="4"/>
  <c r="E35" i="4"/>
  <c r="D35" i="4"/>
  <c r="K34" i="4"/>
  <c r="J34" i="4"/>
  <c r="I34" i="4"/>
  <c r="H34" i="4"/>
  <c r="G34" i="4"/>
  <c r="F34" i="4"/>
  <c r="E34" i="4"/>
  <c r="D34" i="4"/>
  <c r="K33" i="4"/>
  <c r="J33" i="4"/>
  <c r="I33" i="4"/>
  <c r="H33" i="4"/>
  <c r="G33" i="4"/>
  <c r="F33" i="4"/>
  <c r="E33" i="4"/>
  <c r="D33" i="4"/>
  <c r="K32" i="4"/>
  <c r="J32" i="4"/>
  <c r="I32" i="4"/>
  <c r="H32" i="4"/>
  <c r="G32" i="4"/>
  <c r="F32" i="4"/>
  <c r="E32" i="4"/>
  <c r="D32" i="4"/>
  <c r="K31" i="4"/>
  <c r="J31" i="4"/>
  <c r="I31" i="4"/>
  <c r="H31" i="4"/>
  <c r="G31" i="4"/>
  <c r="F31" i="4"/>
  <c r="E31" i="4"/>
  <c r="D31" i="4"/>
  <c r="K30" i="4"/>
  <c r="J30" i="4"/>
  <c r="I30" i="4"/>
  <c r="H30" i="4"/>
  <c r="G30" i="4"/>
  <c r="F30" i="4"/>
  <c r="E30" i="4"/>
  <c r="D30" i="4"/>
  <c r="K29" i="4"/>
  <c r="J29" i="4"/>
  <c r="I29" i="4"/>
  <c r="H29" i="4"/>
  <c r="G29" i="4"/>
  <c r="F29" i="4"/>
  <c r="E29" i="4"/>
  <c r="D29" i="4"/>
  <c r="K28" i="4"/>
  <c r="J28" i="4"/>
  <c r="I28" i="4"/>
  <c r="H28" i="4"/>
  <c r="G28" i="4"/>
  <c r="F28" i="4"/>
  <c r="E28" i="4"/>
  <c r="D28" i="4"/>
  <c r="K27" i="4"/>
  <c r="J27" i="4"/>
  <c r="I27" i="4"/>
  <c r="H27" i="4"/>
  <c r="G27" i="4"/>
  <c r="F27" i="4"/>
  <c r="E27" i="4"/>
  <c r="D27" i="4"/>
  <c r="K26" i="4"/>
  <c r="J26" i="4"/>
  <c r="I26" i="4"/>
  <c r="H26" i="4"/>
  <c r="G26" i="4"/>
  <c r="F26" i="4"/>
  <c r="E26" i="4"/>
  <c r="D26" i="4"/>
  <c r="K25" i="4"/>
  <c r="J25" i="4"/>
  <c r="I25" i="4"/>
  <c r="H25" i="4"/>
  <c r="G25" i="4"/>
  <c r="F25" i="4"/>
  <c r="E25" i="4"/>
  <c r="D25" i="4"/>
  <c r="K24" i="4"/>
  <c r="J24" i="4"/>
  <c r="I24" i="4"/>
  <c r="H24" i="4"/>
  <c r="G24" i="4"/>
  <c r="F24" i="4"/>
  <c r="E24" i="4"/>
  <c r="D24" i="4"/>
  <c r="K23" i="4"/>
  <c r="J23" i="4"/>
  <c r="I23" i="4"/>
  <c r="H23" i="4"/>
  <c r="G23" i="4"/>
  <c r="F23" i="4"/>
  <c r="E23" i="4"/>
  <c r="D23" i="4"/>
  <c r="K22" i="4"/>
  <c r="J22" i="4"/>
  <c r="I22" i="4"/>
  <c r="H22" i="4"/>
  <c r="G22" i="4"/>
  <c r="F22" i="4"/>
  <c r="E22" i="4"/>
  <c r="D22" i="4"/>
  <c r="K21" i="4"/>
  <c r="J21" i="4"/>
  <c r="I21" i="4"/>
  <c r="H21" i="4"/>
  <c r="G21" i="4"/>
  <c r="F21" i="4"/>
  <c r="E21" i="4"/>
  <c r="D21" i="4"/>
  <c r="K20" i="4"/>
  <c r="J20" i="4"/>
  <c r="I20" i="4"/>
  <c r="H20" i="4"/>
  <c r="G20" i="4"/>
  <c r="F20" i="4"/>
  <c r="E20" i="4"/>
  <c r="D20" i="4"/>
  <c r="K19" i="4"/>
  <c r="J19" i="4"/>
  <c r="I19" i="4"/>
  <c r="H19" i="4"/>
  <c r="G19" i="4"/>
  <c r="F19" i="4"/>
  <c r="E19" i="4"/>
  <c r="D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K7" i="4"/>
  <c r="J7" i="4"/>
  <c r="I7" i="4"/>
  <c r="H7" i="4"/>
  <c r="G7" i="4"/>
  <c r="F7" i="4"/>
  <c r="E7" i="4"/>
  <c r="D7" i="4"/>
  <c r="K6" i="4"/>
  <c r="J6" i="4"/>
  <c r="I6" i="4"/>
  <c r="H6" i="4"/>
  <c r="G6" i="4"/>
  <c r="F6" i="4"/>
  <c r="E6" i="4"/>
  <c r="D6" i="4"/>
  <c r="J53" i="3"/>
  <c r="H53" i="3"/>
  <c r="F53" i="3"/>
  <c r="D53" i="3"/>
  <c r="K52" i="3"/>
  <c r="J52" i="3"/>
  <c r="I52" i="3"/>
  <c r="H52" i="3"/>
  <c r="G52" i="3"/>
  <c r="F52" i="3"/>
  <c r="E52" i="3"/>
  <c r="D52" i="3"/>
  <c r="K51" i="3"/>
  <c r="J51" i="3"/>
  <c r="I51" i="3"/>
  <c r="H51" i="3"/>
  <c r="G51" i="3"/>
  <c r="F51" i="3"/>
  <c r="E51" i="3"/>
  <c r="D51" i="3"/>
  <c r="K50" i="3"/>
  <c r="J50" i="3"/>
  <c r="I50" i="3"/>
  <c r="H50" i="3"/>
  <c r="G50" i="3"/>
  <c r="F50" i="3"/>
  <c r="E50" i="3"/>
  <c r="D50" i="3"/>
  <c r="K49" i="3"/>
  <c r="J49" i="3"/>
  <c r="I49" i="3"/>
  <c r="H49" i="3"/>
  <c r="G49" i="3"/>
  <c r="F49" i="3"/>
  <c r="E49" i="3"/>
  <c r="D49" i="3"/>
  <c r="K48" i="3"/>
  <c r="J48" i="3"/>
  <c r="I48" i="3"/>
  <c r="H48" i="3"/>
  <c r="G48" i="3"/>
  <c r="F48" i="3"/>
  <c r="E48" i="3"/>
  <c r="D48" i="3"/>
  <c r="K47" i="3"/>
  <c r="J47" i="3"/>
  <c r="I47" i="3"/>
  <c r="H47" i="3"/>
  <c r="G47" i="3"/>
  <c r="F47" i="3"/>
  <c r="E47" i="3"/>
  <c r="D47" i="3"/>
  <c r="K46" i="3"/>
  <c r="J46" i="3"/>
  <c r="I46" i="3"/>
  <c r="H46" i="3"/>
  <c r="G46" i="3"/>
  <c r="F46" i="3"/>
  <c r="E46" i="3"/>
  <c r="D46" i="3"/>
  <c r="K45" i="3"/>
  <c r="J45" i="3"/>
  <c r="I45" i="3"/>
  <c r="H45" i="3"/>
  <c r="G45" i="3"/>
  <c r="F45" i="3"/>
  <c r="E45" i="3"/>
  <c r="D45" i="3"/>
  <c r="K44" i="3"/>
  <c r="J44" i="3"/>
  <c r="I44" i="3"/>
  <c r="H44" i="3"/>
  <c r="G44" i="3"/>
  <c r="F44" i="3"/>
  <c r="E44" i="3"/>
  <c r="D44" i="3"/>
  <c r="K43" i="3"/>
  <c r="J43" i="3"/>
  <c r="I43" i="3"/>
  <c r="H43" i="3"/>
  <c r="G43" i="3"/>
  <c r="F43" i="3"/>
  <c r="E43" i="3"/>
  <c r="D43" i="3"/>
  <c r="K42" i="3"/>
  <c r="J42" i="3"/>
  <c r="I42" i="3"/>
  <c r="H42" i="3"/>
  <c r="G42" i="3"/>
  <c r="F42" i="3"/>
  <c r="E42" i="3"/>
  <c r="D42" i="3"/>
  <c r="K41" i="3"/>
  <c r="J41" i="3"/>
  <c r="I41" i="3"/>
  <c r="H41" i="3"/>
  <c r="G41" i="3"/>
  <c r="F41" i="3"/>
  <c r="E41" i="3"/>
  <c r="D41" i="3"/>
  <c r="K40" i="3"/>
  <c r="J40" i="3"/>
  <c r="I40" i="3"/>
  <c r="H40" i="3"/>
  <c r="G40" i="3"/>
  <c r="F40" i="3"/>
  <c r="E40" i="3"/>
  <c r="D40" i="3"/>
  <c r="K39" i="3"/>
  <c r="J39" i="3"/>
  <c r="I39" i="3"/>
  <c r="H39" i="3"/>
  <c r="G39" i="3"/>
  <c r="F39" i="3"/>
  <c r="E39" i="3"/>
  <c r="D39" i="3"/>
  <c r="K38" i="3"/>
  <c r="J38" i="3"/>
  <c r="I38" i="3"/>
  <c r="H38" i="3"/>
  <c r="G38" i="3"/>
  <c r="F38" i="3"/>
  <c r="E38" i="3"/>
  <c r="D38" i="3"/>
  <c r="K37" i="3"/>
  <c r="J37" i="3"/>
  <c r="I37" i="3"/>
  <c r="H37" i="3"/>
  <c r="G37" i="3"/>
  <c r="F37" i="3"/>
  <c r="E37" i="3"/>
  <c r="D37" i="3"/>
  <c r="K36" i="3"/>
  <c r="J36" i="3"/>
  <c r="I36" i="3"/>
  <c r="H36" i="3"/>
  <c r="G36" i="3"/>
  <c r="F36" i="3"/>
  <c r="E36" i="3"/>
  <c r="D36" i="3"/>
  <c r="K35" i="3"/>
  <c r="J35" i="3"/>
  <c r="I35" i="3"/>
  <c r="H35" i="3"/>
  <c r="G35" i="3"/>
  <c r="F35" i="3"/>
  <c r="E35" i="3"/>
  <c r="D35" i="3"/>
  <c r="K34" i="3"/>
  <c r="J34" i="3"/>
  <c r="I34" i="3"/>
  <c r="H34" i="3"/>
  <c r="G34" i="3"/>
  <c r="F34" i="3"/>
  <c r="E34" i="3"/>
  <c r="D34" i="3"/>
  <c r="K33" i="3"/>
  <c r="J33" i="3"/>
  <c r="I33" i="3"/>
  <c r="H33" i="3"/>
  <c r="G33" i="3"/>
  <c r="F33" i="3"/>
  <c r="E33" i="3"/>
  <c r="D33" i="3"/>
  <c r="K32" i="3"/>
  <c r="J32" i="3"/>
  <c r="I32" i="3"/>
  <c r="H32" i="3"/>
  <c r="G32" i="3"/>
  <c r="F32" i="3"/>
  <c r="E32" i="3"/>
  <c r="D32" i="3"/>
  <c r="K31" i="3"/>
  <c r="J31" i="3"/>
  <c r="I31" i="3"/>
  <c r="H31" i="3"/>
  <c r="G31" i="3"/>
  <c r="F31" i="3"/>
  <c r="E31" i="3"/>
  <c r="D31" i="3"/>
  <c r="K30" i="3"/>
  <c r="J30" i="3"/>
  <c r="I30" i="3"/>
  <c r="H30" i="3"/>
  <c r="G30" i="3"/>
  <c r="F30" i="3"/>
  <c r="E30" i="3"/>
  <c r="D30" i="3"/>
  <c r="K29" i="3"/>
  <c r="J29" i="3"/>
  <c r="I29" i="3"/>
  <c r="H29" i="3"/>
  <c r="G29" i="3"/>
  <c r="F29" i="3"/>
  <c r="E29" i="3"/>
  <c r="D29" i="3"/>
  <c r="K28" i="3"/>
  <c r="J28" i="3"/>
  <c r="I28" i="3"/>
  <c r="H28" i="3"/>
  <c r="G28" i="3"/>
  <c r="F28" i="3"/>
  <c r="E28" i="3"/>
  <c r="D28" i="3"/>
  <c r="K27" i="3"/>
  <c r="J27" i="3"/>
  <c r="I27" i="3"/>
  <c r="H27" i="3"/>
  <c r="G27" i="3"/>
  <c r="F27" i="3"/>
  <c r="E27" i="3"/>
  <c r="D27" i="3"/>
  <c r="K26" i="3"/>
  <c r="J26" i="3"/>
  <c r="I26" i="3"/>
  <c r="H26" i="3"/>
  <c r="G26" i="3"/>
  <c r="F26" i="3"/>
  <c r="E26" i="3"/>
  <c r="D26" i="3"/>
  <c r="K25" i="3"/>
  <c r="J25" i="3"/>
  <c r="I25" i="3"/>
  <c r="H25" i="3"/>
  <c r="G25" i="3"/>
  <c r="F25" i="3"/>
  <c r="E25" i="3"/>
  <c r="D25" i="3"/>
  <c r="K24" i="3"/>
  <c r="J24" i="3"/>
  <c r="I24" i="3"/>
  <c r="H24" i="3"/>
  <c r="G24" i="3"/>
  <c r="F24" i="3"/>
  <c r="E24" i="3"/>
  <c r="D24" i="3"/>
  <c r="K23" i="3"/>
  <c r="J23" i="3"/>
  <c r="I23" i="3"/>
  <c r="H23" i="3"/>
  <c r="G23" i="3"/>
  <c r="F23" i="3"/>
  <c r="E23" i="3"/>
  <c r="D23" i="3"/>
  <c r="K22" i="3"/>
  <c r="J22" i="3"/>
  <c r="I22" i="3"/>
  <c r="H22" i="3"/>
  <c r="G22" i="3"/>
  <c r="F22" i="3"/>
  <c r="E22" i="3"/>
  <c r="D22" i="3"/>
  <c r="K21" i="3"/>
  <c r="J21" i="3"/>
  <c r="I21" i="3"/>
  <c r="H21" i="3"/>
  <c r="G21" i="3"/>
  <c r="F21" i="3"/>
  <c r="E21" i="3"/>
  <c r="D21" i="3"/>
  <c r="K20" i="3"/>
  <c r="J20" i="3"/>
  <c r="I20" i="3"/>
  <c r="H20" i="3"/>
  <c r="G20" i="3"/>
  <c r="F20" i="3"/>
  <c r="E20" i="3"/>
  <c r="D20" i="3"/>
  <c r="K19" i="3"/>
  <c r="J19" i="3"/>
  <c r="I19" i="3"/>
  <c r="H19" i="3"/>
  <c r="G19" i="3"/>
  <c r="F19" i="3"/>
  <c r="E19" i="3"/>
  <c r="D19" i="3"/>
  <c r="K18" i="3"/>
  <c r="J18" i="3"/>
  <c r="I18" i="3"/>
  <c r="H18" i="3"/>
  <c r="G18" i="3"/>
  <c r="F18" i="3"/>
  <c r="E18" i="3"/>
  <c r="D18" i="3"/>
  <c r="K17" i="3"/>
  <c r="J17" i="3"/>
  <c r="I17" i="3"/>
  <c r="H17" i="3"/>
  <c r="G17" i="3"/>
  <c r="F17" i="3"/>
  <c r="E17" i="3"/>
  <c r="D17" i="3"/>
  <c r="K16" i="3"/>
  <c r="J16" i="3"/>
  <c r="I16" i="3"/>
  <c r="H16" i="3"/>
  <c r="G16" i="3"/>
  <c r="F16" i="3"/>
  <c r="E16" i="3"/>
  <c r="D16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D13" i="3"/>
  <c r="K12" i="3"/>
  <c r="J12" i="3"/>
  <c r="I12" i="3"/>
  <c r="H12" i="3"/>
  <c r="G12" i="3"/>
  <c r="F12" i="3"/>
  <c r="E12" i="3"/>
  <c r="D12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K9" i="3"/>
  <c r="J9" i="3"/>
  <c r="I9" i="3"/>
  <c r="H9" i="3"/>
  <c r="G9" i="3"/>
  <c r="F9" i="3"/>
  <c r="E9" i="3"/>
  <c r="D9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6" i="3"/>
  <c r="J6" i="3"/>
  <c r="I6" i="3"/>
  <c r="H6" i="3"/>
  <c r="G6" i="3"/>
  <c r="F6" i="3"/>
  <c r="E6" i="3"/>
  <c r="D6" i="3"/>
  <c r="J53" i="2"/>
  <c r="H53" i="2"/>
  <c r="F53" i="2"/>
  <c r="D53" i="2"/>
  <c r="K52" i="2"/>
  <c r="J52" i="2"/>
  <c r="I52" i="2"/>
  <c r="H52" i="2"/>
  <c r="G52" i="2"/>
  <c r="F52" i="2"/>
  <c r="E52" i="2"/>
  <c r="D52" i="2"/>
  <c r="K51" i="2"/>
  <c r="J51" i="2"/>
  <c r="I51" i="2"/>
  <c r="H51" i="2"/>
  <c r="G51" i="2"/>
  <c r="F51" i="2"/>
  <c r="E51" i="2"/>
  <c r="D51" i="2"/>
  <c r="K50" i="2"/>
  <c r="J50" i="2"/>
  <c r="I50" i="2"/>
  <c r="H50" i="2"/>
  <c r="G50" i="2"/>
  <c r="F50" i="2"/>
  <c r="E50" i="2"/>
  <c r="D50" i="2"/>
  <c r="K49" i="2"/>
  <c r="J49" i="2"/>
  <c r="I49" i="2"/>
  <c r="H49" i="2"/>
  <c r="G49" i="2"/>
  <c r="F49" i="2"/>
  <c r="E49" i="2"/>
  <c r="D49" i="2"/>
  <c r="K48" i="2"/>
  <c r="J48" i="2"/>
  <c r="I48" i="2"/>
  <c r="H48" i="2"/>
  <c r="G48" i="2"/>
  <c r="F48" i="2"/>
  <c r="E48" i="2"/>
  <c r="D48" i="2"/>
  <c r="K47" i="2"/>
  <c r="J47" i="2"/>
  <c r="I47" i="2"/>
  <c r="H47" i="2"/>
  <c r="G47" i="2"/>
  <c r="F47" i="2"/>
  <c r="E47" i="2"/>
  <c r="D47" i="2"/>
  <c r="K46" i="2"/>
  <c r="J46" i="2"/>
  <c r="I46" i="2"/>
  <c r="H46" i="2"/>
  <c r="G46" i="2"/>
  <c r="F46" i="2"/>
  <c r="E46" i="2"/>
  <c r="D46" i="2"/>
  <c r="K45" i="2"/>
  <c r="J45" i="2"/>
  <c r="I45" i="2"/>
  <c r="H45" i="2"/>
  <c r="G45" i="2"/>
  <c r="F45" i="2"/>
  <c r="E45" i="2"/>
  <c r="D45" i="2"/>
  <c r="K44" i="2"/>
  <c r="J44" i="2"/>
  <c r="I44" i="2"/>
  <c r="H44" i="2"/>
  <c r="G44" i="2"/>
  <c r="F44" i="2"/>
  <c r="E44" i="2"/>
  <c r="D44" i="2"/>
  <c r="K43" i="2"/>
  <c r="J43" i="2"/>
  <c r="I43" i="2"/>
  <c r="H43" i="2"/>
  <c r="G43" i="2"/>
  <c r="F43" i="2"/>
  <c r="E43" i="2"/>
  <c r="D43" i="2"/>
  <c r="K42" i="2"/>
  <c r="J42" i="2"/>
  <c r="I42" i="2"/>
  <c r="H42" i="2"/>
  <c r="G42" i="2"/>
  <c r="F42" i="2"/>
  <c r="E42" i="2"/>
  <c r="D42" i="2"/>
  <c r="K41" i="2"/>
  <c r="J41" i="2"/>
  <c r="I41" i="2"/>
  <c r="H41" i="2"/>
  <c r="G41" i="2"/>
  <c r="F41" i="2"/>
  <c r="E41" i="2"/>
  <c r="D41" i="2"/>
  <c r="K40" i="2"/>
  <c r="J40" i="2"/>
  <c r="I40" i="2"/>
  <c r="H40" i="2"/>
  <c r="G40" i="2"/>
  <c r="F40" i="2"/>
  <c r="E40" i="2"/>
  <c r="D40" i="2"/>
  <c r="K39" i="2"/>
  <c r="J39" i="2"/>
  <c r="I39" i="2"/>
  <c r="H39" i="2"/>
  <c r="G39" i="2"/>
  <c r="F39" i="2"/>
  <c r="E39" i="2"/>
  <c r="D39" i="2"/>
  <c r="K38" i="2"/>
  <c r="J38" i="2"/>
  <c r="I38" i="2"/>
  <c r="H38" i="2"/>
  <c r="G38" i="2"/>
  <c r="F38" i="2"/>
  <c r="E38" i="2"/>
  <c r="D38" i="2"/>
  <c r="K37" i="2"/>
  <c r="J37" i="2"/>
  <c r="I37" i="2"/>
  <c r="H37" i="2"/>
  <c r="G37" i="2"/>
  <c r="F37" i="2"/>
  <c r="E37" i="2"/>
  <c r="D37" i="2"/>
  <c r="K36" i="2"/>
  <c r="J36" i="2"/>
  <c r="I36" i="2"/>
  <c r="H36" i="2"/>
  <c r="G36" i="2"/>
  <c r="F36" i="2"/>
  <c r="E36" i="2"/>
  <c r="D36" i="2"/>
  <c r="K35" i="2"/>
  <c r="J35" i="2"/>
  <c r="I35" i="2"/>
  <c r="H35" i="2"/>
  <c r="G35" i="2"/>
  <c r="F35" i="2"/>
  <c r="E35" i="2"/>
  <c r="D35" i="2"/>
  <c r="K34" i="2"/>
  <c r="J34" i="2"/>
  <c r="I34" i="2"/>
  <c r="H34" i="2"/>
  <c r="G34" i="2"/>
  <c r="F34" i="2"/>
  <c r="E34" i="2"/>
  <c r="D34" i="2"/>
  <c r="K33" i="2"/>
  <c r="J33" i="2"/>
  <c r="I33" i="2"/>
  <c r="H33" i="2"/>
  <c r="G33" i="2"/>
  <c r="F33" i="2"/>
  <c r="E33" i="2"/>
  <c r="D33" i="2"/>
  <c r="K32" i="2"/>
  <c r="J32" i="2"/>
  <c r="I32" i="2"/>
  <c r="H32" i="2"/>
  <c r="G32" i="2"/>
  <c r="F32" i="2"/>
  <c r="E32" i="2"/>
  <c r="D32" i="2"/>
  <c r="K31" i="2"/>
  <c r="J31" i="2"/>
  <c r="I31" i="2"/>
  <c r="H31" i="2"/>
  <c r="G31" i="2"/>
  <c r="F31" i="2"/>
  <c r="E31" i="2"/>
  <c r="D31" i="2"/>
  <c r="K30" i="2"/>
  <c r="J30" i="2"/>
  <c r="I30" i="2"/>
  <c r="H30" i="2"/>
  <c r="G30" i="2"/>
  <c r="F30" i="2"/>
  <c r="E30" i="2"/>
  <c r="D30" i="2"/>
  <c r="K29" i="2"/>
  <c r="J29" i="2"/>
  <c r="I29" i="2"/>
  <c r="H29" i="2"/>
  <c r="G29" i="2"/>
  <c r="F29" i="2"/>
  <c r="E29" i="2"/>
  <c r="D29" i="2"/>
  <c r="K28" i="2"/>
  <c r="J28" i="2"/>
  <c r="I28" i="2"/>
  <c r="H28" i="2"/>
  <c r="G28" i="2"/>
  <c r="F28" i="2"/>
  <c r="E28" i="2"/>
  <c r="D28" i="2"/>
  <c r="K27" i="2"/>
  <c r="J27" i="2"/>
  <c r="I27" i="2"/>
  <c r="H27" i="2"/>
  <c r="G27" i="2"/>
  <c r="F27" i="2"/>
  <c r="E27" i="2"/>
  <c r="D27" i="2"/>
  <c r="K26" i="2"/>
  <c r="J26" i="2"/>
  <c r="I26" i="2"/>
  <c r="H26" i="2"/>
  <c r="G26" i="2"/>
  <c r="F26" i="2"/>
  <c r="E26" i="2"/>
  <c r="D26" i="2"/>
  <c r="K25" i="2"/>
  <c r="J25" i="2"/>
  <c r="I25" i="2"/>
  <c r="H25" i="2"/>
  <c r="G25" i="2"/>
  <c r="F25" i="2"/>
  <c r="E25" i="2"/>
  <c r="D25" i="2"/>
  <c r="K24" i="2"/>
  <c r="J24" i="2"/>
  <c r="I24" i="2"/>
  <c r="H24" i="2"/>
  <c r="G24" i="2"/>
  <c r="F24" i="2"/>
  <c r="E24" i="2"/>
  <c r="D24" i="2"/>
  <c r="K23" i="2"/>
  <c r="J23" i="2"/>
  <c r="I23" i="2"/>
  <c r="H23" i="2"/>
  <c r="G23" i="2"/>
  <c r="F23" i="2"/>
  <c r="E23" i="2"/>
  <c r="D23" i="2"/>
  <c r="K22" i="2"/>
  <c r="J22" i="2"/>
  <c r="I22" i="2"/>
  <c r="H22" i="2"/>
  <c r="G22" i="2"/>
  <c r="F22" i="2"/>
  <c r="E22" i="2"/>
  <c r="D22" i="2"/>
  <c r="K21" i="2"/>
  <c r="J21" i="2"/>
  <c r="I21" i="2"/>
  <c r="H21" i="2"/>
  <c r="G21" i="2"/>
  <c r="F21" i="2"/>
  <c r="E21" i="2"/>
  <c r="D21" i="2"/>
  <c r="K20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K6" i="2"/>
  <c r="J6" i="2"/>
  <c r="I6" i="2"/>
  <c r="H6" i="2"/>
  <c r="G6" i="2"/>
  <c r="F6" i="2"/>
  <c r="E6" i="2"/>
  <c r="D6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I13" i="27" l="1"/>
  <c r="I15" i="27"/>
  <c r="I17" i="27"/>
  <c r="I19" i="27"/>
  <c r="I21" i="27"/>
  <c r="I23" i="27"/>
  <c r="I25" i="27"/>
  <c r="I27" i="27"/>
  <c r="I29" i="27"/>
  <c r="I31" i="27"/>
  <c r="I33" i="27"/>
  <c r="I35" i="27"/>
  <c r="I37" i="27"/>
  <c r="I39" i="27"/>
  <c r="I41" i="27"/>
  <c r="I43" i="27"/>
  <c r="E52" i="27"/>
  <c r="E11" i="27"/>
  <c r="E13" i="27"/>
  <c r="E15" i="27"/>
  <c r="E17" i="27"/>
  <c r="E19" i="27"/>
  <c r="E21" i="27"/>
  <c r="E25" i="27"/>
  <c r="E27" i="27"/>
  <c r="E29" i="27"/>
  <c r="E33" i="27"/>
  <c r="E35" i="27"/>
  <c r="E43" i="27"/>
  <c r="I44" i="27"/>
  <c r="I45" i="27"/>
  <c r="I46" i="27"/>
  <c r="I47" i="27"/>
  <c r="I48" i="27"/>
  <c r="I49" i="27"/>
  <c r="I50" i="27"/>
  <c r="I10" i="27"/>
  <c r="I12" i="27"/>
  <c r="I14" i="27"/>
  <c r="I16" i="27"/>
  <c r="I18" i="27"/>
  <c r="I20" i="27"/>
  <c r="I22" i="27"/>
  <c r="I24" i="27"/>
  <c r="I26" i="27"/>
  <c r="I28" i="27"/>
  <c r="I30" i="27"/>
  <c r="I32" i="27"/>
  <c r="I34" i="27"/>
  <c r="I36" i="27"/>
  <c r="I38" i="27"/>
  <c r="I40" i="27"/>
  <c r="I42" i="27"/>
  <c r="I51" i="27"/>
  <c r="I52" i="27"/>
  <c r="E33" i="26"/>
  <c r="I33" i="26"/>
  <c r="E34" i="26"/>
  <c r="I34" i="26"/>
  <c r="E35" i="26"/>
  <c r="I35" i="26"/>
  <c r="E36" i="26"/>
  <c r="I36" i="26"/>
  <c r="E37" i="26"/>
  <c r="I37" i="26"/>
  <c r="E38" i="26"/>
  <c r="I38" i="26"/>
  <c r="E39" i="26"/>
  <c r="I39" i="26"/>
  <c r="E40" i="26"/>
  <c r="I40" i="26"/>
  <c r="E41" i="26"/>
  <c r="I41" i="26"/>
  <c r="E42" i="26"/>
  <c r="I42" i="26"/>
  <c r="E43" i="26"/>
  <c r="I43" i="26"/>
  <c r="E44" i="26"/>
  <c r="I44" i="26"/>
  <c r="E45" i="26"/>
  <c r="I45" i="26"/>
  <c r="E46" i="26"/>
  <c r="I46" i="26"/>
  <c r="E47" i="26"/>
  <c r="I47" i="26"/>
  <c r="E48" i="26"/>
  <c r="I48" i="26"/>
  <c r="E49" i="26"/>
  <c r="I49" i="26"/>
  <c r="E50" i="26"/>
  <c r="I50" i="26"/>
  <c r="E51" i="26"/>
  <c r="I51" i="26"/>
  <c r="E6" i="27"/>
  <c r="I6" i="27"/>
  <c r="E7" i="27"/>
  <c r="I7" i="27"/>
  <c r="E8" i="27"/>
  <c r="I8" i="27"/>
  <c r="E9" i="27"/>
  <c r="I9" i="27"/>
  <c r="E12" i="27"/>
  <c r="E14" i="27"/>
  <c r="E16" i="27"/>
  <c r="E18" i="27"/>
  <c r="E20" i="27"/>
  <c r="E22" i="27"/>
  <c r="E24" i="27"/>
  <c r="E28" i="27"/>
  <c r="E30" i="27"/>
  <c r="E32" i="27"/>
  <c r="E34" i="27"/>
  <c r="E38" i="27"/>
  <c r="E40" i="27"/>
  <c r="E44" i="27"/>
  <c r="E45" i="27"/>
  <c r="E46" i="27"/>
  <c r="E47" i="27"/>
  <c r="E48" i="27"/>
  <c r="E49" i="27"/>
  <c r="E50" i="27"/>
  <c r="G44" i="27"/>
  <c r="K44" i="27"/>
  <c r="G45" i="27"/>
  <c r="K45" i="27"/>
  <c r="G46" i="27"/>
  <c r="K46" i="27"/>
  <c r="G47" i="27"/>
  <c r="K47" i="27"/>
  <c r="G48" i="27"/>
  <c r="K48" i="27"/>
  <c r="G49" i="27"/>
  <c r="K49" i="27"/>
  <c r="G50" i="27"/>
  <c r="G51" i="27"/>
  <c r="K51" i="27"/>
</calcChain>
</file>

<file path=xl/sharedStrings.xml><?xml version="1.0" encoding="utf-8"?>
<sst xmlns="http://schemas.openxmlformats.org/spreadsheetml/2006/main" count="3533" uniqueCount="700">
  <si>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</si>
  <si>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</si>
  <si>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暮らす    Live</t>
    <rPh sb="0" eb="1">
      <t>ク</t>
    </rPh>
    <phoneticPr fontId="5"/>
  </si>
  <si>
    <t>1　面　積　　Area</t>
    <rPh sb="2" eb="3">
      <t>メン</t>
    </rPh>
    <rPh sb="4" eb="5">
      <t>セキ</t>
    </rPh>
    <phoneticPr fontId="12"/>
  </si>
  <si>
    <t>目次に戻る Return to Contents</t>
  </si>
  <si>
    <t>*1</t>
  </si>
  <si>
    <t>*2</t>
  </si>
  <si>
    <t>*3</t>
  </si>
  <si>
    <t>*4</t>
  </si>
  <si>
    <t>都道府県</t>
    <rPh sb="0" eb="4">
      <t>トドウフケン</t>
    </rPh>
    <phoneticPr fontId="12"/>
  </si>
  <si>
    <t>総面積</t>
  </si>
  <si>
    <t>可住地面積割合</t>
  </si>
  <si>
    <t>宅地面積割合</t>
  </si>
  <si>
    <t>人口集中地区
面積比率</t>
    <phoneticPr fontId="12"/>
  </si>
  <si>
    <t>Prefecture</t>
    <phoneticPr fontId="12"/>
  </si>
  <si>
    <t>Total land area</t>
  </si>
  <si>
    <t>Ratio of inhabitable area</t>
  </si>
  <si>
    <t>Ratio of land area
 for housing</t>
  </si>
  <si>
    <t>Ratio of DID area discribution</t>
    <phoneticPr fontId="4"/>
  </si>
  <si>
    <t>(k㎡)</t>
    <phoneticPr fontId="12"/>
  </si>
  <si>
    <t>順位
Rank</t>
    <phoneticPr fontId="12"/>
  </si>
  <si>
    <t>(％)</t>
  </si>
  <si>
    <t>順位
Rank</t>
    <phoneticPr fontId="12"/>
  </si>
  <si>
    <t>北海道</t>
    <phoneticPr fontId="12"/>
  </si>
  <si>
    <t>Hokkaido</t>
    <phoneticPr fontId="12"/>
  </si>
  <si>
    <t>青森県</t>
  </si>
  <si>
    <t>Aomori</t>
    <phoneticPr fontId="12"/>
  </si>
  <si>
    <t>岩手県</t>
  </si>
  <si>
    <t>Iwate</t>
    <phoneticPr fontId="12"/>
  </si>
  <si>
    <t>宮城県</t>
  </si>
  <si>
    <t>Miyagi</t>
    <phoneticPr fontId="12"/>
  </si>
  <si>
    <t>秋田県</t>
  </si>
  <si>
    <t>Akita</t>
    <phoneticPr fontId="12"/>
  </si>
  <si>
    <t>山形県</t>
  </si>
  <si>
    <t>Yamagata</t>
    <phoneticPr fontId="12"/>
  </si>
  <si>
    <t>福島県</t>
  </si>
  <si>
    <t>Fukushima</t>
    <phoneticPr fontId="12"/>
  </si>
  <si>
    <t>茨城県</t>
  </si>
  <si>
    <t>Ibaraki</t>
    <phoneticPr fontId="12"/>
  </si>
  <si>
    <t>栃木県</t>
  </si>
  <si>
    <t>Tochigi</t>
    <phoneticPr fontId="12"/>
  </si>
  <si>
    <t>群馬県</t>
  </si>
  <si>
    <t>Gumma</t>
    <phoneticPr fontId="12"/>
  </si>
  <si>
    <t>埼玉県</t>
  </si>
  <si>
    <t>Saitama</t>
    <phoneticPr fontId="12"/>
  </si>
  <si>
    <t>千葉県</t>
  </si>
  <si>
    <t>Chiba</t>
    <phoneticPr fontId="12"/>
  </si>
  <si>
    <t>東京都</t>
  </si>
  <si>
    <t>Tokyo</t>
    <phoneticPr fontId="12"/>
  </si>
  <si>
    <t>神奈川県</t>
  </si>
  <si>
    <t>Kanagawa</t>
    <phoneticPr fontId="12"/>
  </si>
  <si>
    <t>新潟県</t>
  </si>
  <si>
    <t>Niigata</t>
    <phoneticPr fontId="12"/>
  </si>
  <si>
    <t>富山県</t>
  </si>
  <si>
    <t>Toyama</t>
    <phoneticPr fontId="12"/>
  </si>
  <si>
    <t>石川県</t>
  </si>
  <si>
    <t>Ishikawa</t>
    <phoneticPr fontId="12"/>
  </si>
  <si>
    <t>福井県</t>
  </si>
  <si>
    <t>Fukui</t>
    <phoneticPr fontId="12"/>
  </si>
  <si>
    <t>山梨県</t>
  </si>
  <si>
    <t>Yamanashi</t>
    <phoneticPr fontId="12"/>
  </si>
  <si>
    <t>長野県</t>
  </si>
  <si>
    <t>Nagano</t>
    <phoneticPr fontId="12"/>
  </si>
  <si>
    <t>岐阜県</t>
  </si>
  <si>
    <t>Gifu</t>
    <phoneticPr fontId="12"/>
  </si>
  <si>
    <t>静岡県</t>
  </si>
  <si>
    <t>Shizuoka</t>
    <phoneticPr fontId="12"/>
  </si>
  <si>
    <t>愛知県</t>
  </si>
  <si>
    <t>Aichi</t>
    <phoneticPr fontId="12"/>
  </si>
  <si>
    <t>三重県</t>
  </si>
  <si>
    <t>Mie</t>
    <phoneticPr fontId="12"/>
  </si>
  <si>
    <t>滋賀県</t>
  </si>
  <si>
    <t>Shiga</t>
    <phoneticPr fontId="12"/>
  </si>
  <si>
    <t>京都府</t>
  </si>
  <si>
    <t>Kyoto</t>
    <phoneticPr fontId="12"/>
  </si>
  <si>
    <t>大阪府</t>
  </si>
  <si>
    <t>Osaka</t>
    <phoneticPr fontId="12"/>
  </si>
  <si>
    <t>兵庫県</t>
  </si>
  <si>
    <t>Hyogo</t>
    <phoneticPr fontId="12"/>
  </si>
  <si>
    <t>奈良県</t>
  </si>
  <si>
    <t>Nara</t>
    <phoneticPr fontId="12"/>
  </si>
  <si>
    <t>和歌山県</t>
  </si>
  <si>
    <t>Wakayama</t>
    <phoneticPr fontId="12"/>
  </si>
  <si>
    <t>鳥取県</t>
  </si>
  <si>
    <t>Tottori</t>
    <phoneticPr fontId="12"/>
  </si>
  <si>
    <t>島根県</t>
  </si>
  <si>
    <t>Shimane</t>
    <phoneticPr fontId="12"/>
  </si>
  <si>
    <t>岡山県</t>
  </si>
  <si>
    <t>Okayama</t>
    <phoneticPr fontId="12"/>
  </si>
  <si>
    <t>広島県</t>
  </si>
  <si>
    <t>Hiroshima</t>
    <phoneticPr fontId="12"/>
  </si>
  <si>
    <t>山口県</t>
  </si>
  <si>
    <t>Yamaguchi</t>
    <phoneticPr fontId="12"/>
  </si>
  <si>
    <t>徳島県</t>
  </si>
  <si>
    <t>Tokushima</t>
    <phoneticPr fontId="12"/>
  </si>
  <si>
    <t>香川県</t>
  </si>
  <si>
    <t>Kagawa</t>
    <phoneticPr fontId="12"/>
  </si>
  <si>
    <t>愛媛県</t>
  </si>
  <si>
    <t>Ehime</t>
    <phoneticPr fontId="12"/>
  </si>
  <si>
    <t>高知県</t>
  </si>
  <si>
    <t>Kochi</t>
    <phoneticPr fontId="12"/>
  </si>
  <si>
    <t>福岡県</t>
  </si>
  <si>
    <t>Fukuoka</t>
    <phoneticPr fontId="12"/>
  </si>
  <si>
    <t>佐賀県</t>
  </si>
  <si>
    <t>Saga</t>
    <phoneticPr fontId="12"/>
  </si>
  <si>
    <t>長崎県</t>
  </si>
  <si>
    <t>Nagasaki</t>
    <phoneticPr fontId="12"/>
  </si>
  <si>
    <t>熊本県</t>
  </si>
  <si>
    <t>Kumamoto</t>
    <phoneticPr fontId="12"/>
  </si>
  <si>
    <t>大分県</t>
  </si>
  <si>
    <t>Oita</t>
    <phoneticPr fontId="12"/>
  </si>
  <si>
    <t>宮崎県</t>
  </si>
  <si>
    <t>Miyazaki</t>
    <phoneticPr fontId="12"/>
  </si>
  <si>
    <t>鹿児島県</t>
  </si>
  <si>
    <t>Kagoshima</t>
    <phoneticPr fontId="12"/>
  </si>
  <si>
    <t>沖縄県</t>
  </si>
  <si>
    <t>Okinawa</t>
    <phoneticPr fontId="12"/>
  </si>
  <si>
    <t>全国</t>
  </si>
  <si>
    <t>Japan</t>
    <phoneticPr fontId="12"/>
  </si>
  <si>
    <t>※　都道府県にまたがる境界未定地域がある都道府県は、*を付して参考値を記載</t>
    <rPh sb="11" eb="13">
      <t>キョウカイ</t>
    </rPh>
    <phoneticPr fontId="4"/>
  </si>
  <si>
    <t>資料出所</t>
    <rPh sb="0" eb="2">
      <t>シリョウ</t>
    </rPh>
    <rPh sb="2" eb="4">
      <t>シュッショ</t>
    </rPh>
    <phoneticPr fontId="12"/>
  </si>
  <si>
    <t>全国都道府県
市区町村別面積調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チョウ</t>
    </rPh>
    <phoneticPr fontId="13"/>
  </si>
  <si>
    <t>社会生活統計指標</t>
    <rPh sb="0" eb="2">
      <t>シャカイ</t>
    </rPh>
    <rPh sb="2" eb="4">
      <t>セイカツ</t>
    </rPh>
    <rPh sb="4" eb="6">
      <t>トウケイ</t>
    </rPh>
    <rPh sb="6" eb="8">
      <t>シヒョウ</t>
    </rPh>
    <phoneticPr fontId="13"/>
  </si>
  <si>
    <t>国勢調査</t>
    <rPh sb="0" eb="2">
      <t>コクセイ</t>
    </rPh>
    <rPh sb="2" eb="4">
      <t>チョウサ</t>
    </rPh>
    <phoneticPr fontId="13"/>
  </si>
  <si>
    <t>国土地理院</t>
    <rPh sb="0" eb="2">
      <t>コクド</t>
    </rPh>
    <rPh sb="2" eb="4">
      <t>チリ</t>
    </rPh>
    <rPh sb="4" eb="5">
      <t>イン</t>
    </rPh>
    <phoneticPr fontId="13"/>
  </si>
  <si>
    <t>総務省統計局</t>
    <rPh sb="0" eb="2">
      <t>ソウム</t>
    </rPh>
    <rPh sb="2" eb="3">
      <t>ショウ</t>
    </rPh>
    <rPh sb="3" eb="6">
      <t>トウケイキョク</t>
    </rPh>
    <phoneticPr fontId="13"/>
  </si>
  <si>
    <t>調査期日</t>
    <rPh sb="0" eb="2">
      <t>チョウサ</t>
    </rPh>
    <rPh sb="2" eb="4">
      <t>キジツ</t>
    </rPh>
    <phoneticPr fontId="12"/>
  </si>
  <si>
    <t>調査周期</t>
    <rPh sb="0" eb="2">
      <t>チョウサ</t>
    </rPh>
    <rPh sb="2" eb="4">
      <t>シュウキ</t>
    </rPh>
    <phoneticPr fontId="12"/>
  </si>
  <si>
    <t>毎年</t>
    <rPh sb="0" eb="2">
      <t>マイトシ</t>
    </rPh>
    <phoneticPr fontId="5"/>
  </si>
  <si>
    <t>５年</t>
    <rPh sb="1" eb="2">
      <t>ネン</t>
    </rPh>
    <phoneticPr fontId="5"/>
  </si>
  <si>
    <t>2　自然地形　　Natural Configuration</t>
    <phoneticPr fontId="5"/>
  </si>
  <si>
    <t>森林面積割合</t>
  </si>
  <si>
    <t>自然公園面積割合</t>
  </si>
  <si>
    <t>千人当たり
自然公園面積</t>
  </si>
  <si>
    <t>一級河川の河川延長</t>
    <phoneticPr fontId="5"/>
  </si>
  <si>
    <t>Ratio of forest area</t>
  </si>
  <si>
    <t>Ratio of natural park area</t>
  </si>
  <si>
    <t>Area of natural park per 1,000 persons</t>
  </si>
  <si>
    <t>Length of the first class rivers</t>
  </si>
  <si>
    <t>順位
Rank</t>
    <phoneticPr fontId="12"/>
  </si>
  <si>
    <t>（ha）</t>
  </si>
  <si>
    <t>（km）</t>
  </si>
  <si>
    <t>北海道</t>
  </si>
  <si>
    <t>Hokkaido</t>
    <phoneticPr fontId="12"/>
  </si>
  <si>
    <t>Aomori</t>
    <phoneticPr fontId="12"/>
  </si>
  <si>
    <t>Iwate</t>
    <phoneticPr fontId="12"/>
  </si>
  <si>
    <t>Miyagi</t>
    <phoneticPr fontId="12"/>
  </si>
  <si>
    <t>Akita</t>
    <phoneticPr fontId="12"/>
  </si>
  <si>
    <t>Yamagata</t>
    <phoneticPr fontId="12"/>
  </si>
  <si>
    <t>Fukushima</t>
    <phoneticPr fontId="12"/>
  </si>
  <si>
    <t>Ibaraki</t>
    <phoneticPr fontId="12"/>
  </si>
  <si>
    <t>Tochigi</t>
    <phoneticPr fontId="12"/>
  </si>
  <si>
    <t>Gumma</t>
    <phoneticPr fontId="12"/>
  </si>
  <si>
    <t>Saitama</t>
    <phoneticPr fontId="12"/>
  </si>
  <si>
    <t>Chiba</t>
    <phoneticPr fontId="12"/>
  </si>
  <si>
    <t>Toyama</t>
    <phoneticPr fontId="12"/>
  </si>
  <si>
    <t>Fukui</t>
    <phoneticPr fontId="12"/>
  </si>
  <si>
    <t>Yamanashi</t>
    <phoneticPr fontId="12"/>
  </si>
  <si>
    <t>Nagano</t>
    <phoneticPr fontId="12"/>
  </si>
  <si>
    <t>Mie</t>
    <phoneticPr fontId="12"/>
  </si>
  <si>
    <t>Osaka</t>
    <phoneticPr fontId="12"/>
  </si>
  <si>
    <t>2015年
農林業センサス</t>
    <rPh sb="4" eb="5">
      <t>ネン</t>
    </rPh>
    <rPh sb="6" eb="7">
      <t>ノウ</t>
    </rPh>
    <rPh sb="7" eb="9">
      <t>リンギョウ</t>
    </rPh>
    <phoneticPr fontId="13"/>
  </si>
  <si>
    <t>環境統計集</t>
    <rPh sb="0" eb="2">
      <t>カンキョウ</t>
    </rPh>
    <rPh sb="2" eb="4">
      <t>トウケイ</t>
    </rPh>
    <rPh sb="4" eb="5">
      <t>シュウ</t>
    </rPh>
    <phoneticPr fontId="5"/>
  </si>
  <si>
    <t>一級河川の
河川延長等調</t>
    <rPh sb="0" eb="2">
      <t>イッキュウ</t>
    </rPh>
    <rPh sb="2" eb="4">
      <t>カセン</t>
    </rPh>
    <rPh sb="6" eb="8">
      <t>カセン</t>
    </rPh>
    <rPh sb="8" eb="11">
      <t>エンチョウトウ</t>
    </rPh>
    <rPh sb="11" eb="12">
      <t>シラ</t>
    </rPh>
    <phoneticPr fontId="5"/>
  </si>
  <si>
    <t>農林水産省</t>
    <rPh sb="0" eb="2">
      <t>ノウリン</t>
    </rPh>
    <rPh sb="2" eb="5">
      <t>スイサンショウ</t>
    </rPh>
    <phoneticPr fontId="13"/>
  </si>
  <si>
    <t>環境省</t>
    <rPh sb="0" eb="3">
      <t>カンキョウショウ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</si>
  <si>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5"/>
  </si>
  <si>
    <t>5年</t>
    <rPh sb="1" eb="2">
      <t>ネン</t>
    </rPh>
    <phoneticPr fontId="5"/>
  </si>
  <si>
    <t>3　気　温　　Temperature</t>
    <rPh sb="2" eb="3">
      <t>キ</t>
    </rPh>
    <rPh sb="4" eb="5">
      <t>アツシ</t>
    </rPh>
    <phoneticPr fontId="12"/>
  </si>
  <si>
    <t>年平均気温</t>
  </si>
  <si>
    <t>最高気温　　　　　　　　（日最高気温の年間最高値）</t>
    <rPh sb="13" eb="14">
      <t>ヒ</t>
    </rPh>
    <rPh sb="14" eb="16">
      <t>サイコウ</t>
    </rPh>
    <rPh sb="16" eb="18">
      <t>キオン</t>
    </rPh>
    <rPh sb="19" eb="21">
      <t>ネンカン</t>
    </rPh>
    <rPh sb="21" eb="24">
      <t>サイコウチ</t>
    </rPh>
    <phoneticPr fontId="12"/>
  </si>
  <si>
    <t>最低気温　　　　　　　　（日最低気温の年間最低値）</t>
    <rPh sb="1" eb="2">
      <t>テイ</t>
    </rPh>
    <rPh sb="13" eb="14">
      <t>ヒ</t>
    </rPh>
    <rPh sb="14" eb="16">
      <t>サイテイ</t>
    </rPh>
    <rPh sb="16" eb="18">
      <t>キオン</t>
    </rPh>
    <rPh sb="19" eb="21">
      <t>ネンカン</t>
    </rPh>
    <rPh sb="21" eb="24">
      <t>サイヒクネ</t>
    </rPh>
    <phoneticPr fontId="12"/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</si>
  <si>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</si>
  <si>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</si>
  <si>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</si>
  <si>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</si>
  <si>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</si>
  <si>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</si>
  <si>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Iwate</t>
    <phoneticPr fontId="12"/>
  </si>
  <si>
    <t>Yamagata</t>
    <phoneticPr fontId="12"/>
  </si>
  <si>
    <t>Fukushima</t>
    <phoneticPr fontId="12"/>
  </si>
  <si>
    <t>Chiba</t>
    <phoneticPr fontId="12"/>
  </si>
  <si>
    <t>-</t>
  </si>
  <si>
    <t>過去の気象データ</t>
    <rPh sb="0" eb="2">
      <t>カコ</t>
    </rPh>
    <rPh sb="3" eb="5">
      <t>キショウ</t>
    </rPh>
    <phoneticPr fontId="5"/>
  </si>
  <si>
    <t>気象庁</t>
    <phoneticPr fontId="5"/>
  </si>
  <si>
    <t>令和２年</t>
    <rPh sb="0" eb="2">
      <t>レイワ</t>
    </rPh>
    <rPh sb="3" eb="4">
      <t>ネン</t>
    </rPh>
    <phoneticPr fontId="12"/>
  </si>
  <si>
    <t>毎年</t>
  </si>
  <si>
    <t>4　降水量　　Precipitation</t>
    <phoneticPr fontId="5"/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</si>
  <si>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</si>
  <si>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</si>
  <si>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</si>
  <si>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</si>
  <si>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</si>
  <si>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</si>
  <si>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</si>
  <si>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</si>
  <si>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</si>
  <si>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（日)
(days）</t>
    <phoneticPr fontId="12"/>
  </si>
  <si>
    <t>（時間)
(hours）</t>
    <phoneticPr fontId="12"/>
  </si>
  <si>
    <t>Miyagi</t>
    <phoneticPr fontId="12"/>
  </si>
  <si>
    <t>Akita</t>
    <phoneticPr fontId="12"/>
  </si>
  <si>
    <t>Tochigi</t>
    <phoneticPr fontId="12"/>
  </si>
  <si>
    <t>令和２年</t>
    <rPh sb="0" eb="2">
      <t>レイワ</t>
    </rPh>
    <rPh sb="3" eb="4">
      <t>ネン</t>
    </rPh>
    <phoneticPr fontId="4"/>
  </si>
  <si>
    <t>5　人　口　　Population</t>
    <phoneticPr fontId="5"/>
  </si>
  <si>
    <t>人　口　(Population)</t>
    <phoneticPr fontId="5"/>
  </si>
  <si>
    <t>人口密度（総面積
１k㎡当たりの人口）</t>
    <phoneticPr fontId="5"/>
  </si>
  <si>
    <t>総数
Total</t>
    <rPh sb="0" eb="2">
      <t>ソウスウ</t>
    </rPh>
    <phoneticPr fontId="5"/>
  </si>
  <si>
    <t>男
Male</t>
    <rPh sb="0" eb="1">
      <t>オトコ</t>
    </rPh>
    <phoneticPr fontId="5"/>
  </si>
  <si>
    <t>女
Female</t>
    <rPh sb="0" eb="1">
      <t>オンナ</t>
    </rPh>
    <phoneticPr fontId="5"/>
  </si>
  <si>
    <t>注1</t>
    <rPh sb="0" eb="1">
      <t>チュウ</t>
    </rPh>
    <phoneticPr fontId="5"/>
  </si>
  <si>
    <t>（人)
(persons）</t>
    <phoneticPr fontId="5"/>
  </si>
  <si>
    <t>（人)
(persons）</t>
  </si>
  <si>
    <t>（人／㎢）
(persons／㎢)</t>
    <phoneticPr fontId="5"/>
  </si>
  <si>
    <t>Miyagi</t>
    <phoneticPr fontId="12"/>
  </si>
  <si>
    <t>Yamagata</t>
    <phoneticPr fontId="12"/>
  </si>
  <si>
    <t>Fukushima</t>
    <phoneticPr fontId="12"/>
  </si>
  <si>
    <t>Ibaraki</t>
    <phoneticPr fontId="12"/>
  </si>
  <si>
    <t>Tochigi</t>
    <phoneticPr fontId="12"/>
  </si>
  <si>
    <t>Chiba</t>
    <phoneticPr fontId="12"/>
  </si>
  <si>
    <t>Tokyo</t>
    <phoneticPr fontId="12"/>
  </si>
  <si>
    <t>Osaka</t>
    <phoneticPr fontId="12"/>
  </si>
  <si>
    <t>Nara</t>
    <phoneticPr fontId="12"/>
  </si>
  <si>
    <t>Kagawa</t>
    <phoneticPr fontId="12"/>
  </si>
  <si>
    <t>Kochi</t>
    <phoneticPr fontId="12"/>
  </si>
  <si>
    <t>Fukuoka</t>
    <phoneticPr fontId="12"/>
  </si>
  <si>
    <t>Saga</t>
    <phoneticPr fontId="12"/>
  </si>
  <si>
    <t>Kumamoto</t>
    <phoneticPr fontId="12"/>
  </si>
  <si>
    <t>Miyazaki</t>
    <phoneticPr fontId="12"/>
  </si>
  <si>
    <t>Kagoshima</t>
    <phoneticPr fontId="12"/>
  </si>
  <si>
    <t>Japan</t>
    <phoneticPr fontId="12"/>
  </si>
  <si>
    <t>注1  Density of population (per sq. km of total land area)</t>
    <rPh sb="0" eb="1">
      <t>チュウ</t>
    </rPh>
    <phoneticPr fontId="5"/>
  </si>
  <si>
    <t xml:space="preserve">人口推計
</t>
    <rPh sb="0" eb="2">
      <t>ジンコウ</t>
    </rPh>
    <rPh sb="2" eb="4">
      <t>スイケイ</t>
    </rPh>
    <phoneticPr fontId="16"/>
  </si>
  <si>
    <t xml:space="preserve">人口推計
</t>
    <phoneticPr fontId="5"/>
  </si>
  <si>
    <t xml:space="preserve">人口推計
</t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</si>
  <si>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16"/>
  </si>
  <si>
    <t>総務省統計局</t>
  </si>
  <si>
    <t>6　人口動態　　Vital Statistics</t>
    <phoneticPr fontId="5"/>
  </si>
  <si>
    <t>*１</t>
    <phoneticPr fontId="4"/>
  </si>
  <si>
    <t>*2</t>
    <phoneticPr fontId="4"/>
  </si>
  <si>
    <t>*3</t>
    <phoneticPr fontId="4"/>
  </si>
  <si>
    <t>*4</t>
    <phoneticPr fontId="4"/>
  </si>
  <si>
    <t>人口増加率
(千人当たり)</t>
    <rPh sb="7" eb="8">
      <t>セン</t>
    </rPh>
    <rPh sb="8" eb="9">
      <t>ニン</t>
    </rPh>
    <rPh sb="9" eb="10">
      <t>ア</t>
    </rPh>
    <phoneticPr fontId="11"/>
  </si>
  <si>
    <t>自然増加率
(千人当たり)</t>
    <rPh sb="7" eb="8">
      <t>セン</t>
    </rPh>
    <rPh sb="8" eb="9">
      <t>ニン</t>
    </rPh>
    <rPh sb="9" eb="10">
      <t>ア</t>
    </rPh>
    <phoneticPr fontId="11"/>
  </si>
  <si>
    <t>社会増加率
(千人当たり)</t>
    <rPh sb="7" eb="8">
      <t>セン</t>
    </rPh>
    <rPh sb="8" eb="9">
      <t>ニン</t>
    </rPh>
    <rPh sb="9" eb="10">
      <t>ア</t>
    </rPh>
    <phoneticPr fontId="11"/>
  </si>
  <si>
    <t>都道府県庁所在地
への人口集中率</t>
    <phoneticPr fontId="5"/>
  </si>
  <si>
    <t>Rate of population growth
(per 1,000 population)</t>
  </si>
  <si>
    <t>Rate of natural increase
(per 1,000 pop.)</t>
  </si>
  <si>
    <t>Rate of social increase
(per 1,000 pop.)</t>
  </si>
  <si>
    <t>（千分率：‰)</t>
    <phoneticPr fontId="5"/>
  </si>
  <si>
    <t>Aomori</t>
    <phoneticPr fontId="12"/>
  </si>
  <si>
    <t>Iwate</t>
    <phoneticPr fontId="12"/>
  </si>
  <si>
    <t>注1  Population concentration rate of capital cities</t>
    <rPh sb="0" eb="1">
      <t>チュウ</t>
    </rPh>
    <phoneticPr fontId="5"/>
  </si>
  <si>
    <t>人口推計年報</t>
    <rPh sb="0" eb="2">
      <t>ジンコウ</t>
    </rPh>
    <rPh sb="2" eb="4">
      <t>スイケイ</t>
    </rPh>
    <rPh sb="4" eb="6">
      <t>ネンポウ</t>
    </rPh>
    <phoneticPr fontId="13"/>
  </si>
  <si>
    <t>人口推計年俸
各県庁所在地人口推計</t>
    <rPh sb="0" eb="4">
      <t>ジンコウスイケイ</t>
    </rPh>
    <rPh sb="4" eb="6">
      <t>ネンポウ</t>
    </rPh>
    <rPh sb="7" eb="10">
      <t>カクケンチョウ</t>
    </rPh>
    <rPh sb="10" eb="13">
      <t>ショザイチ</t>
    </rPh>
    <rPh sb="13" eb="15">
      <t>ジンコウ</t>
    </rPh>
    <rPh sb="15" eb="17">
      <t>スイケイ</t>
    </rPh>
    <phoneticPr fontId="13"/>
  </si>
  <si>
    <t>総務省統計局
各県統計主管課</t>
    <rPh sb="0" eb="3">
      <t>ソウムショウ</t>
    </rPh>
    <rPh sb="3" eb="6">
      <t>トウケイキョク</t>
    </rPh>
    <rPh sb="7" eb="9">
      <t>カクケン</t>
    </rPh>
    <rPh sb="9" eb="11">
      <t>トウケイ</t>
    </rPh>
    <rPh sb="11" eb="14">
      <t>シュカンカ</t>
    </rPh>
    <phoneticPr fontId="13"/>
  </si>
  <si>
    <t>H30.10～R1.9</t>
    <phoneticPr fontId="5"/>
  </si>
  <si>
    <t>H30.10～R1.9</t>
    <phoneticPr fontId="4"/>
  </si>
  <si>
    <t>7　年　齢　　Age</t>
    <phoneticPr fontId="12"/>
  </si>
  <si>
    <t>平均年齢</t>
    <phoneticPr fontId="12"/>
  </si>
  <si>
    <t>年齢中位数</t>
  </si>
  <si>
    <t>Average age</t>
    <phoneticPr fontId="12"/>
  </si>
  <si>
    <t>Median Age</t>
  </si>
  <si>
    <t>（歳）
（years old）</t>
    <phoneticPr fontId="12"/>
  </si>
  <si>
    <t>（歳）
（years old）</t>
    <phoneticPr fontId="12"/>
  </si>
  <si>
    <t>順位
Rank</t>
    <phoneticPr fontId="12"/>
  </si>
  <si>
    <t>Yamagata</t>
    <phoneticPr fontId="12"/>
  </si>
  <si>
    <t>Nagasaki</t>
    <phoneticPr fontId="12"/>
  </si>
  <si>
    <t>Kagoshima</t>
    <phoneticPr fontId="12"/>
  </si>
  <si>
    <t>Japan</t>
    <phoneticPr fontId="12"/>
  </si>
  <si>
    <t>8　人口比率　　Ratio of Population</t>
    <rPh sb="2" eb="4">
      <t>ジンコウ</t>
    </rPh>
    <rPh sb="4" eb="6">
      <t>ヒリツ</t>
    </rPh>
    <phoneticPr fontId="5"/>
  </si>
  <si>
    <t>年少人口比率</t>
  </si>
  <si>
    <t>生産年齢人口比率</t>
  </si>
  <si>
    <t>老年人口比率</t>
  </si>
  <si>
    <t>老年人口</t>
  </si>
  <si>
    <t>Ratio of population under 15 years old</t>
  </si>
  <si>
    <t>Ratio of population
15-64 years old</t>
  </si>
  <si>
    <t>Ratio of population 65 years old and over</t>
  </si>
  <si>
    <t>Population 65 years old and over</t>
  </si>
  <si>
    <t>順位
Rank</t>
  </si>
  <si>
    <t>（千人)
(1000 persons）</t>
    <rPh sb="1" eb="2">
      <t>セン</t>
    </rPh>
    <phoneticPr fontId="5"/>
  </si>
  <si>
    <t>Aomori</t>
    <phoneticPr fontId="12"/>
  </si>
  <si>
    <t>Yamagata</t>
    <phoneticPr fontId="12"/>
  </si>
  <si>
    <t>Chiba</t>
    <phoneticPr fontId="12"/>
  </si>
  <si>
    <t>Shizuoka</t>
    <phoneticPr fontId="12"/>
  </si>
  <si>
    <t>Kagawa</t>
    <phoneticPr fontId="12"/>
  </si>
  <si>
    <t>人口推計年報</t>
    <phoneticPr fontId="5"/>
  </si>
  <si>
    <t>9　世　帯　　Households</t>
    <phoneticPr fontId="12"/>
  </si>
  <si>
    <t>一般世帯数</t>
  </si>
  <si>
    <t>一般世帯の平均人員</t>
  </si>
  <si>
    <t>単独世帯割合</t>
    <rPh sb="0" eb="2">
      <t>タンドク</t>
    </rPh>
    <phoneticPr fontId="12"/>
  </si>
  <si>
    <t>65歳以上の高齢親族
のいる世帯割合</t>
    <phoneticPr fontId="12"/>
  </si>
  <si>
    <t>Private households</t>
  </si>
  <si>
    <t>注1</t>
    <rPh sb="0" eb="1">
      <t>チュウ</t>
    </rPh>
    <phoneticPr fontId="12"/>
  </si>
  <si>
    <t>Ratio of one-person households</t>
    <phoneticPr fontId="12"/>
  </si>
  <si>
    <t>Ratio of household with 65 years old and over</t>
  </si>
  <si>
    <t>（世帯）
(households)</t>
    <phoneticPr fontId="12"/>
  </si>
  <si>
    <t>順位
Rank</t>
    <phoneticPr fontId="12"/>
  </si>
  <si>
    <t>Iwate</t>
    <phoneticPr fontId="12"/>
  </si>
  <si>
    <t>Ibaraki</t>
    <phoneticPr fontId="12"/>
  </si>
  <si>
    <t>注1  Average number of household members per household</t>
    <rPh sb="0" eb="1">
      <t>チュウ</t>
    </rPh>
    <phoneticPr fontId="12"/>
  </si>
  <si>
    <t>10　結婚・離婚　　Marriages and Divorces</t>
    <phoneticPr fontId="12"/>
  </si>
  <si>
    <t>婚姻率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17"/>
  </si>
  <si>
    <t>平均初婚年齢（男）</t>
    <rPh sb="7" eb="8">
      <t>オトコ</t>
    </rPh>
    <phoneticPr fontId="17"/>
  </si>
  <si>
    <t>平均初婚年齢（女）</t>
    <rPh sb="7" eb="8">
      <t>オンナ</t>
    </rPh>
    <phoneticPr fontId="17"/>
  </si>
  <si>
    <t>離婚率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17"/>
  </si>
  <si>
    <t>Marriage rate
(per 1,000 population)</t>
  </si>
  <si>
    <t>Average age of first marriage (men)</t>
    <phoneticPr fontId="12"/>
  </si>
  <si>
    <t>Average age of first marriage (female)</t>
    <phoneticPr fontId="12"/>
  </si>
  <si>
    <t>Divorce Rate
(per 1,000 pop.)</t>
  </si>
  <si>
    <t>（千分率：‰)</t>
    <phoneticPr fontId="12"/>
  </si>
  <si>
    <t>（歳)
(years old）</t>
    <phoneticPr fontId="12"/>
  </si>
  <si>
    <t>Fukushima</t>
    <phoneticPr fontId="12"/>
  </si>
  <si>
    <t>Ibaraki</t>
    <phoneticPr fontId="12"/>
  </si>
  <si>
    <t>Tochigi</t>
    <phoneticPr fontId="12"/>
  </si>
  <si>
    <t>Gumma</t>
    <phoneticPr fontId="12"/>
  </si>
  <si>
    <t>Tokyo</t>
    <phoneticPr fontId="12"/>
  </si>
  <si>
    <t>Kanagawa</t>
    <phoneticPr fontId="12"/>
  </si>
  <si>
    <t>Niigata</t>
    <phoneticPr fontId="12"/>
  </si>
  <si>
    <t>Toyama</t>
    <phoneticPr fontId="12"/>
  </si>
  <si>
    <t>Ishikawa</t>
    <phoneticPr fontId="12"/>
  </si>
  <si>
    <t>Fukui</t>
    <phoneticPr fontId="12"/>
  </si>
  <si>
    <t>Yamanashi</t>
    <phoneticPr fontId="12"/>
  </si>
  <si>
    <t>Nagano</t>
    <phoneticPr fontId="12"/>
  </si>
  <si>
    <t>Gifu</t>
    <phoneticPr fontId="12"/>
  </si>
  <si>
    <t>Aichi</t>
    <phoneticPr fontId="12"/>
  </si>
  <si>
    <t>Shiga</t>
    <phoneticPr fontId="12"/>
  </si>
  <si>
    <t>Osaka</t>
    <phoneticPr fontId="12"/>
  </si>
  <si>
    <t>Ehime</t>
    <phoneticPr fontId="12"/>
  </si>
  <si>
    <t>人口動態調査</t>
    <rPh sb="0" eb="2">
      <t>ジンコウ</t>
    </rPh>
    <rPh sb="2" eb="4">
      <t>ドウタイ</t>
    </rPh>
    <rPh sb="4" eb="6">
      <t>チョウサ</t>
    </rPh>
    <phoneticPr fontId="13"/>
  </si>
  <si>
    <t>厚生労働省</t>
    <phoneticPr fontId="5"/>
  </si>
  <si>
    <t>2019年</t>
    <rPh sb="4" eb="5">
      <t>ネン</t>
    </rPh>
    <phoneticPr fontId="12"/>
  </si>
  <si>
    <t>2019年</t>
    <rPh sb="4" eb="5">
      <t>ネン</t>
    </rPh>
    <phoneticPr fontId="4"/>
  </si>
  <si>
    <t>11　出　産　　Childbirth</t>
    <rPh sb="3" eb="4">
      <t>デ</t>
    </rPh>
    <rPh sb="5" eb="6">
      <t>サン</t>
    </rPh>
    <phoneticPr fontId="12"/>
  </si>
  <si>
    <t>出生数</t>
  </si>
  <si>
    <t>出生率
(人口千人当たり)</t>
    <rPh sb="5" eb="7">
      <t>ジンコウ</t>
    </rPh>
    <rPh sb="7" eb="8">
      <t>セン</t>
    </rPh>
    <rPh sb="8" eb="9">
      <t>ニン</t>
    </rPh>
    <rPh sb="9" eb="10">
      <t>ア</t>
    </rPh>
    <phoneticPr fontId="17"/>
  </si>
  <si>
    <t>合計特殊出生率</t>
  </si>
  <si>
    <t>死産率
(出産数千当たり)</t>
    <rPh sb="5" eb="8">
      <t>シュッサンスウ</t>
    </rPh>
    <rPh sb="8" eb="9">
      <t>セン</t>
    </rPh>
    <rPh sb="9" eb="10">
      <t>ア</t>
    </rPh>
    <phoneticPr fontId="17"/>
  </si>
  <si>
    <t>Prefecture</t>
    <phoneticPr fontId="12"/>
  </si>
  <si>
    <t>Live births</t>
  </si>
  <si>
    <t>Live birth rate
(per 1,000 pop.)</t>
  </si>
  <si>
    <t>Total fertility rate</t>
  </si>
  <si>
    <t>Fetal death rate
(per 1,000 births)</t>
  </si>
  <si>
    <t>（人)
(persons）</t>
    <phoneticPr fontId="5"/>
  </si>
  <si>
    <t>順位
Rank</t>
    <phoneticPr fontId="12"/>
  </si>
  <si>
    <t>Iwate</t>
    <phoneticPr fontId="12"/>
  </si>
  <si>
    <t>Akita</t>
    <phoneticPr fontId="12"/>
  </si>
  <si>
    <t>Fukushima</t>
    <phoneticPr fontId="12"/>
  </si>
  <si>
    <t>Ibaraki</t>
    <phoneticPr fontId="12"/>
  </si>
  <si>
    <t>12　死　亡　　Deaths</t>
    <phoneticPr fontId="12"/>
  </si>
  <si>
    <t>死亡率
(人口千人当たり)</t>
    <rPh sb="0" eb="2">
      <t>シボウ</t>
    </rPh>
    <rPh sb="7" eb="8">
      <t>セン</t>
    </rPh>
    <rPh sb="9" eb="10">
      <t>ア</t>
    </rPh>
    <phoneticPr fontId="12"/>
  </si>
  <si>
    <t>死亡率(人口十万人当たり)　Death rate (per 100,000 pop.)</t>
    <rPh sb="4" eb="6">
      <t>ジンコウ</t>
    </rPh>
    <rPh sb="6" eb="8">
      <t>ジュウマン</t>
    </rPh>
    <rPh sb="8" eb="9">
      <t>ニン</t>
    </rPh>
    <rPh sb="9" eb="10">
      <t>ア</t>
    </rPh>
    <phoneticPr fontId="12"/>
  </si>
  <si>
    <t>Prefecture</t>
    <phoneticPr fontId="12"/>
  </si>
  <si>
    <t>Death rate
(per 1,000 pop.)</t>
  </si>
  <si>
    <t>悪性新生物
Malignant neoplasms</t>
    <rPh sb="0" eb="2">
      <t>アクセイ</t>
    </rPh>
    <rPh sb="2" eb="5">
      <t>シンセイブツ</t>
    </rPh>
    <phoneticPr fontId="17"/>
  </si>
  <si>
    <t>心疾患
(高血圧性を除く)</t>
    <rPh sb="0" eb="3">
      <t>シンシッカン</t>
    </rPh>
    <rPh sb="5" eb="9">
      <t>コウケツアツセイ</t>
    </rPh>
    <rPh sb="10" eb="11">
      <t>ノゾ</t>
    </rPh>
    <phoneticPr fontId="17"/>
  </si>
  <si>
    <t>老衰
Senile decay</t>
    <rPh sb="0" eb="2">
      <t>ロウスイ</t>
    </rPh>
    <phoneticPr fontId="17"/>
  </si>
  <si>
    <t>順位
Rank</t>
    <phoneticPr fontId="12"/>
  </si>
  <si>
    <t>Aomori</t>
    <phoneticPr fontId="12"/>
  </si>
  <si>
    <t>Akita</t>
    <phoneticPr fontId="12"/>
  </si>
  <si>
    <t>Yamagata</t>
    <phoneticPr fontId="12"/>
  </si>
  <si>
    <t>Fukushima</t>
    <phoneticPr fontId="12"/>
  </si>
  <si>
    <t>Ibaraki</t>
    <phoneticPr fontId="12"/>
  </si>
  <si>
    <t>Tochigi</t>
    <phoneticPr fontId="12"/>
  </si>
  <si>
    <t>Gumma</t>
    <phoneticPr fontId="12"/>
  </si>
  <si>
    <t>Saitama</t>
    <phoneticPr fontId="12"/>
  </si>
  <si>
    <t>Chiba</t>
    <phoneticPr fontId="12"/>
  </si>
  <si>
    <t>Tokyo</t>
    <phoneticPr fontId="12"/>
  </si>
  <si>
    <t>Kanagawa</t>
    <phoneticPr fontId="12"/>
  </si>
  <si>
    <t>Niigata</t>
    <phoneticPr fontId="12"/>
  </si>
  <si>
    <t>Toyama</t>
    <phoneticPr fontId="12"/>
  </si>
  <si>
    <t>Ishikawa</t>
    <phoneticPr fontId="12"/>
  </si>
  <si>
    <t>Yamanashi</t>
    <phoneticPr fontId="12"/>
  </si>
  <si>
    <t>Nagano</t>
    <phoneticPr fontId="12"/>
  </si>
  <si>
    <t>注1  Heart diseases(excluding hypertensive heart diseases)</t>
    <rPh sb="0" eb="1">
      <t>チュウ</t>
    </rPh>
    <phoneticPr fontId="12"/>
  </si>
  <si>
    <t>13　寿　命　　Life Span</t>
    <phoneticPr fontId="12"/>
  </si>
  <si>
    <t>平均寿命  Life expectancy</t>
    <rPh sb="2" eb="4">
      <t>ジュミョウ</t>
    </rPh>
    <phoneticPr fontId="12"/>
  </si>
  <si>
    <t>百歳以上の人口</t>
  </si>
  <si>
    <t>十万人当たりの
百歳以上の人口</t>
  </si>
  <si>
    <t>Prefecture</t>
    <phoneticPr fontId="12"/>
  </si>
  <si>
    <t>Population 100 years old and over</t>
  </si>
  <si>
    <t>注１</t>
    <rPh sb="0" eb="1">
      <t>チュウ</t>
    </rPh>
    <phoneticPr fontId="12"/>
  </si>
  <si>
    <t>（年)
(years）</t>
    <phoneticPr fontId="12"/>
  </si>
  <si>
    <t>Aomori</t>
    <phoneticPr fontId="12"/>
  </si>
  <si>
    <t>Akita</t>
    <phoneticPr fontId="12"/>
  </si>
  <si>
    <t>Shiga</t>
    <phoneticPr fontId="12"/>
  </si>
  <si>
    <t>Okinawa</t>
    <phoneticPr fontId="12"/>
  </si>
  <si>
    <t>注１  Population 100 years old and over per 100 thousand pop.</t>
    <rPh sb="0" eb="1">
      <t>チュウ</t>
    </rPh>
    <phoneticPr fontId="12"/>
  </si>
  <si>
    <t>都道府県別生命表</t>
    <phoneticPr fontId="5"/>
  </si>
  <si>
    <t>厚生労働省資料</t>
    <rPh sb="0" eb="2">
      <t>コウセイ</t>
    </rPh>
    <rPh sb="2" eb="5">
      <t>ロウドウショウ</t>
    </rPh>
    <rPh sb="5" eb="7">
      <t>シリョウ</t>
    </rPh>
    <phoneticPr fontId="5"/>
  </si>
  <si>
    <t>厚生労働省</t>
    <rPh sb="0" eb="2">
      <t>コウセイ</t>
    </rPh>
    <rPh sb="2" eb="5">
      <t>ロウドウショウ</t>
    </rPh>
    <phoneticPr fontId="13"/>
  </si>
  <si>
    <t>H27</t>
    <phoneticPr fontId="5"/>
  </si>
  <si>
    <t>H27</t>
  </si>
  <si>
    <t>5年</t>
    <rPh sb="1" eb="2">
      <t>ネン</t>
    </rPh>
    <phoneticPr fontId="13"/>
  </si>
  <si>
    <t>毎年</t>
    <rPh sb="0" eb="2">
      <t>マイトシ</t>
    </rPh>
    <phoneticPr fontId="13"/>
  </si>
  <si>
    <t>14　住　宅　　Dwellings</t>
    <phoneticPr fontId="12"/>
  </si>
  <si>
    <t>*1</t>
    <phoneticPr fontId="4"/>
  </si>
  <si>
    <t>*4</t>
    <phoneticPr fontId="4"/>
  </si>
  <si>
    <t>住宅に住む一般世帯</t>
    <phoneticPr fontId="4"/>
  </si>
  <si>
    <t>持ち家世帯の比率</t>
    <phoneticPr fontId="4"/>
  </si>
  <si>
    <t>一戸建ての持ち家
世帯の比率</t>
    <phoneticPr fontId="4"/>
  </si>
  <si>
    <t>新設住宅着工戸数</t>
    <rPh sb="0" eb="2">
      <t>シンセツ</t>
    </rPh>
    <rPh sb="2" eb="4">
      <t>ジュウタク</t>
    </rPh>
    <rPh sb="4" eb="6">
      <t>チャッコウ</t>
    </rPh>
    <rPh sb="6" eb="7">
      <t>ト</t>
    </rPh>
    <rPh sb="7" eb="8">
      <t>スウ</t>
    </rPh>
    <phoneticPr fontId="12"/>
  </si>
  <si>
    <t>Ordinary households living in dwellings</t>
  </si>
  <si>
    <t>Rate of owner occupied households</t>
  </si>
  <si>
    <t xml:space="preserve">Rate of owner occupied detached households </t>
  </si>
  <si>
    <t>New construction starts of dwellings</t>
    <phoneticPr fontId="12"/>
  </si>
  <si>
    <t>（％）</t>
  </si>
  <si>
    <t>（戸)
(units）</t>
    <phoneticPr fontId="12"/>
  </si>
  <si>
    <t>Aomori</t>
    <phoneticPr fontId="12"/>
  </si>
  <si>
    <t>Iwate</t>
    <phoneticPr fontId="12"/>
  </si>
  <si>
    <t>Miyagi</t>
    <phoneticPr fontId="12"/>
  </si>
  <si>
    <t>Akita</t>
    <phoneticPr fontId="12"/>
  </si>
  <si>
    <t>建築着工統計調査</t>
    <phoneticPr fontId="5"/>
  </si>
  <si>
    <t>国土交通省</t>
    <phoneticPr fontId="5"/>
  </si>
  <si>
    <t>R元年度</t>
    <rPh sb="1" eb="2">
      <t>ガン</t>
    </rPh>
    <rPh sb="2" eb="4">
      <t>ネンド</t>
    </rPh>
    <phoneticPr fontId="5"/>
  </si>
  <si>
    <t>15　居住面積　　Area of Dwelling</t>
    <phoneticPr fontId="12"/>
  </si>
  <si>
    <t>*1</t>
    <phoneticPr fontId="4"/>
  </si>
  <si>
    <t>*3</t>
    <phoneticPr fontId="4"/>
  </si>
  <si>
    <t>一住宅当たりの
延べ面積</t>
    <rPh sb="1" eb="3">
      <t>ジュウタク</t>
    </rPh>
    <rPh sb="3" eb="4">
      <t>トウ</t>
    </rPh>
    <rPh sb="8" eb="9">
      <t>ノ</t>
    </rPh>
    <phoneticPr fontId="17"/>
  </si>
  <si>
    <t>一戸建ての持ち家
一住宅当たりの延べ面積</t>
    <rPh sb="10" eb="12">
      <t>ジュウタク</t>
    </rPh>
    <rPh sb="16" eb="17">
      <t>ノ</t>
    </rPh>
    <phoneticPr fontId="12"/>
  </si>
  <si>
    <t>民営の借家の一住宅
当たりの延べ面積</t>
    <rPh sb="7" eb="9">
      <t>ジュウタク</t>
    </rPh>
    <rPh sb="14" eb="15">
      <t>ノ</t>
    </rPh>
    <phoneticPr fontId="12"/>
  </si>
  <si>
    <t>新設住宅一戸当たり
の床面積</t>
    <phoneticPr fontId="12"/>
  </si>
  <si>
    <t>Prefecture</t>
    <phoneticPr fontId="12"/>
  </si>
  <si>
    <t>Area of Floor Space per Dwelling</t>
    <phoneticPr fontId="12"/>
  </si>
  <si>
    <t>注2</t>
    <rPh sb="0" eb="1">
      <t>チュウ</t>
    </rPh>
    <phoneticPr fontId="12"/>
  </si>
  <si>
    <t>Floor area
per newly built house</t>
  </si>
  <si>
    <t>（㎡）</t>
  </si>
  <si>
    <t>Akita</t>
    <phoneticPr fontId="12"/>
  </si>
  <si>
    <t>Fukushima</t>
    <phoneticPr fontId="12"/>
  </si>
  <si>
    <t>Tochigi</t>
    <phoneticPr fontId="12"/>
  </si>
  <si>
    <t>Gumma</t>
    <phoneticPr fontId="12"/>
  </si>
  <si>
    <t>Saitama</t>
    <phoneticPr fontId="12"/>
  </si>
  <si>
    <t>Niigata</t>
    <phoneticPr fontId="12"/>
  </si>
  <si>
    <t>Tokushima</t>
    <phoneticPr fontId="12"/>
  </si>
  <si>
    <t>注1  Floor area per Dwelling in owner occupied detached houses</t>
    <rPh sb="0" eb="1">
      <t>チュウ</t>
    </rPh>
    <phoneticPr fontId="12"/>
  </si>
  <si>
    <t>注2  Floor area per Dwelling in rented house owned privately</t>
    <rPh sb="0" eb="1">
      <t>チュウ</t>
    </rPh>
    <phoneticPr fontId="12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</si>
  <si>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13"/>
  </si>
  <si>
    <t>建築着工統計</t>
    <phoneticPr fontId="5"/>
  </si>
  <si>
    <t>H31年度</t>
    <rPh sb="3" eb="5">
      <t>ネンド</t>
    </rPh>
    <phoneticPr fontId="5"/>
  </si>
  <si>
    <t>16　宅地価格　　Prices of Housing Land</t>
    <phoneticPr fontId="12"/>
  </si>
  <si>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</si>
  <si>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</si>
  <si>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</si>
  <si>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</si>
  <si>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</si>
  <si>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rate of change in residential land price</t>
    <phoneticPr fontId="12"/>
  </si>
  <si>
    <t>Average price of commercial land</t>
  </si>
  <si>
    <t>Average rate of change in commercial land price</t>
    <phoneticPr fontId="12"/>
  </si>
  <si>
    <t>(円／㎡)
(yen／㎡)</t>
    <phoneticPr fontId="12"/>
  </si>
  <si>
    <t>順位
Rank</t>
    <phoneticPr fontId="12"/>
  </si>
  <si>
    <t>順位
Rank</t>
    <phoneticPr fontId="12"/>
  </si>
  <si>
    <t>Hokkaido</t>
    <phoneticPr fontId="12"/>
  </si>
  <si>
    <t>Miyagi</t>
    <phoneticPr fontId="12"/>
  </si>
  <si>
    <t>Saitama</t>
    <phoneticPr fontId="12"/>
  </si>
  <si>
    <t>Miyazaki</t>
    <phoneticPr fontId="12"/>
  </si>
  <si>
    <t>Kagoshima</t>
    <phoneticPr fontId="12"/>
  </si>
  <si>
    <t>Okinawa</t>
    <phoneticPr fontId="12"/>
  </si>
  <si>
    <t>Japan</t>
    <phoneticPr fontId="12"/>
  </si>
  <si>
    <t>都道府県地価調査</t>
    <phoneticPr fontId="20"/>
  </si>
  <si>
    <t>国土交通省</t>
    <phoneticPr fontId="12"/>
  </si>
  <si>
    <t>毎年</t>
    <rPh sb="0" eb="2">
      <t>マイトシ</t>
    </rPh>
    <phoneticPr fontId="20"/>
  </si>
  <si>
    <t>17　道　路　　Roads</t>
    <phoneticPr fontId="12"/>
  </si>
  <si>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</si>
  <si>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</si>
  <si>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</si>
  <si>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</si>
  <si>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</si>
  <si>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</si>
  <si>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</si>
  <si>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</si>
  <si>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</si>
  <si>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順位
Rank</t>
    <phoneticPr fontId="12"/>
  </si>
  <si>
    <t>Hokkaido</t>
    <phoneticPr fontId="12"/>
  </si>
  <si>
    <t>Akita</t>
    <phoneticPr fontId="12"/>
  </si>
  <si>
    <t>Ibaraki</t>
    <phoneticPr fontId="12"/>
  </si>
  <si>
    <t>道路統計年報</t>
    <phoneticPr fontId="5"/>
  </si>
  <si>
    <t>道路統計年報</t>
  </si>
  <si>
    <t>国土交通省</t>
    <rPh sb="0" eb="2">
      <t>コクド</t>
    </rPh>
    <rPh sb="2" eb="5">
      <t>コウツウショウ</t>
    </rPh>
    <phoneticPr fontId="5"/>
  </si>
  <si>
    <t>18　水　　Water</t>
    <phoneticPr fontId="12"/>
  </si>
  <si>
    <t>*1</t>
    <phoneticPr fontId="4"/>
  </si>
  <si>
    <t>水道普及率</t>
    <phoneticPr fontId="4"/>
  </si>
  <si>
    <t>上水道給水人口</t>
    <phoneticPr fontId="4"/>
  </si>
  <si>
    <t>簡易水道給水人口</t>
    <phoneticPr fontId="4"/>
  </si>
  <si>
    <t>上水道への
地下水使用割合</t>
    <rPh sb="9" eb="11">
      <t>シヨウ</t>
    </rPh>
    <phoneticPr fontId="12"/>
  </si>
  <si>
    <t>Diffusion rate of water supply</t>
    <phoneticPr fontId="12"/>
  </si>
  <si>
    <t xml:space="preserve">Population served with water supply </t>
    <phoneticPr fontId="12"/>
  </si>
  <si>
    <t>（千人)
(1,000persons）</t>
    <rPh sb="1" eb="2">
      <t>セン</t>
    </rPh>
    <phoneticPr fontId="5"/>
  </si>
  <si>
    <t>Miyagi</t>
    <phoneticPr fontId="12"/>
  </si>
  <si>
    <t>Ibaraki</t>
    <phoneticPr fontId="12"/>
  </si>
  <si>
    <t>Tochigi</t>
    <phoneticPr fontId="12"/>
  </si>
  <si>
    <t>Gumma</t>
    <phoneticPr fontId="12"/>
  </si>
  <si>
    <t>Saitama</t>
    <phoneticPr fontId="12"/>
  </si>
  <si>
    <t>Chiba</t>
    <phoneticPr fontId="12"/>
  </si>
  <si>
    <t>Kanagawa</t>
    <phoneticPr fontId="12"/>
  </si>
  <si>
    <t>Niigata</t>
    <phoneticPr fontId="12"/>
  </si>
  <si>
    <t>Yamanashi</t>
    <phoneticPr fontId="12"/>
  </si>
  <si>
    <t>Nagano</t>
    <phoneticPr fontId="12"/>
  </si>
  <si>
    <t>Gifu</t>
    <phoneticPr fontId="12"/>
  </si>
  <si>
    <t>Shizuoka</t>
    <phoneticPr fontId="12"/>
  </si>
  <si>
    <t>Saga</t>
    <phoneticPr fontId="12"/>
  </si>
  <si>
    <t>Okinawa</t>
    <phoneticPr fontId="12"/>
  </si>
  <si>
    <t xml:space="preserve">注1  Population served with small scale water supply </t>
    <rPh sb="0" eb="1">
      <t>チュウ</t>
    </rPh>
    <phoneticPr fontId="12"/>
  </si>
  <si>
    <t>注2  Ratio of groundwater use for public water supply</t>
    <rPh sb="0" eb="1">
      <t>チュウ</t>
    </rPh>
    <phoneticPr fontId="12"/>
  </si>
  <si>
    <t>厚生労働省資料</t>
    <phoneticPr fontId="12"/>
  </si>
  <si>
    <t>水道統計</t>
    <phoneticPr fontId="12"/>
  </si>
  <si>
    <t>厚生労働省</t>
  </si>
  <si>
    <t>（公社）日本水道協会</t>
    <rPh sb="1" eb="2">
      <t>コウ</t>
    </rPh>
    <phoneticPr fontId="12"/>
  </si>
  <si>
    <t>H29年度</t>
    <rPh sb="3" eb="5">
      <t>ネンド</t>
    </rPh>
    <phoneticPr fontId="5"/>
  </si>
  <si>
    <t xml:space="preserve">19　下水道　　Sewerage </t>
    <phoneticPr fontId="12"/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</si>
  <si>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</si>
  <si>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</si>
  <si>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</si>
  <si>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</si>
  <si>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</si>
  <si>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</si>
  <si>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</si>
  <si>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</si>
  <si>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順位
Rank</t>
    <phoneticPr fontId="12"/>
  </si>
  <si>
    <t>Miyagi</t>
    <phoneticPr fontId="12"/>
  </si>
  <si>
    <t>Oita</t>
    <phoneticPr fontId="12"/>
  </si>
  <si>
    <t>Miyazaki</t>
    <phoneticPr fontId="12"/>
  </si>
  <si>
    <t>Kagoshima</t>
    <phoneticPr fontId="12"/>
  </si>
  <si>
    <t>Okinawa</t>
    <phoneticPr fontId="12"/>
  </si>
  <si>
    <t>国土交通省資料</t>
    <rPh sb="0" eb="2">
      <t>コクド</t>
    </rPh>
    <rPh sb="2" eb="5">
      <t>コウツウショウ</t>
    </rPh>
    <rPh sb="5" eb="7">
      <t>シリョウ</t>
    </rPh>
    <phoneticPr fontId="12"/>
  </si>
  <si>
    <t>一般廃棄物処理
実態調査</t>
    <rPh sb="0" eb="2">
      <t>イッパン</t>
    </rPh>
    <rPh sb="2" eb="5">
      <t>ハイキブツ</t>
    </rPh>
    <rPh sb="5" eb="7">
      <t>ショリ</t>
    </rPh>
    <rPh sb="8" eb="10">
      <t>ジッタイ</t>
    </rPh>
    <rPh sb="10" eb="12">
      <t>チョウサ</t>
    </rPh>
    <phoneticPr fontId="5"/>
  </si>
  <si>
    <t>環境省</t>
  </si>
  <si>
    <t>Ｒ元年度末</t>
    <rPh sb="1" eb="2">
      <t>ガン</t>
    </rPh>
    <rPh sb="2" eb="5">
      <t>ネンドマツ</t>
    </rPh>
    <phoneticPr fontId="5"/>
  </si>
  <si>
    <t>H30年度</t>
    <rPh sb="3" eb="5">
      <t>ネンド</t>
    </rPh>
    <phoneticPr fontId="5"/>
  </si>
  <si>
    <t>20　ご　み　　Waste</t>
    <phoneticPr fontId="12"/>
  </si>
  <si>
    <t>ごみ収集率</t>
    <phoneticPr fontId="12"/>
  </si>
  <si>
    <t>一人一日当たり
ごみ排出量</t>
  </si>
  <si>
    <t>減量処理率</t>
  </si>
  <si>
    <t>リサイクル率</t>
  </si>
  <si>
    <t>Ratio of collected waste</t>
    <phoneticPr fontId="12"/>
  </si>
  <si>
    <t>Volume of daily waste per person</t>
    <phoneticPr fontId="12"/>
  </si>
  <si>
    <t>Rate of reduced disposal</t>
    <phoneticPr fontId="12"/>
  </si>
  <si>
    <t>Rate of recycled</t>
    <phoneticPr fontId="12"/>
  </si>
  <si>
    <t>(g)</t>
    <phoneticPr fontId="12"/>
  </si>
  <si>
    <t>Yamagata</t>
    <phoneticPr fontId="12"/>
  </si>
  <si>
    <t>Ibaraki</t>
    <phoneticPr fontId="12"/>
  </si>
  <si>
    <t>Fukui</t>
    <phoneticPr fontId="12"/>
  </si>
  <si>
    <t>Aichi</t>
    <phoneticPr fontId="12"/>
  </si>
  <si>
    <t>Mie</t>
    <phoneticPr fontId="12"/>
  </si>
  <si>
    <t>Nara</t>
    <phoneticPr fontId="12"/>
  </si>
  <si>
    <t>Tottori</t>
    <phoneticPr fontId="12"/>
  </si>
  <si>
    <t>21　サービス　　Service</t>
    <phoneticPr fontId="12"/>
  </si>
  <si>
    <t>十万人当たり情報サー
ビス業民営事業所数</t>
    <rPh sb="0" eb="2">
      <t>ジュウマン</t>
    </rPh>
    <rPh sb="13" eb="14">
      <t>ギョウ</t>
    </rPh>
    <rPh sb="14" eb="16">
      <t>ミンエイ</t>
    </rPh>
    <phoneticPr fontId="12"/>
  </si>
  <si>
    <t>十万人当たり学習塾
事業所数</t>
    <rPh sb="0" eb="2">
      <t>ジュウマン</t>
    </rPh>
    <rPh sb="6" eb="9">
      <t>ガクシュウジュク</t>
    </rPh>
    <rPh sb="10" eb="13">
      <t>ジギョウショ</t>
    </rPh>
    <phoneticPr fontId="12"/>
  </si>
  <si>
    <t>ボランティア活動の
年間行動者率</t>
  </si>
  <si>
    <t>十万人当たり
公衆浴場数</t>
    <rPh sb="0" eb="2">
      <t>ジュウマン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</si>
  <si>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</t>
    </r>
    <rPh sb="0" eb="1">
      <t>チュウ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</si>
  <si>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</t>
    </r>
    <rPh sb="0" eb="1">
      <t>チュウ</t>
    </rPh>
    <phoneticPr fontId="4"/>
  </si>
  <si>
    <t>Participation rate of volunteer activities</t>
  </si>
  <si>
    <t>Public bathhouses per 100 thousand persons</t>
    <phoneticPr fontId="12"/>
  </si>
  <si>
    <t>（事業所）
（establishments）</t>
    <phoneticPr fontId="12"/>
  </si>
  <si>
    <t>順位
Rank</t>
    <phoneticPr fontId="12"/>
  </si>
  <si>
    <t>（箇所）
（places）</t>
    <phoneticPr fontId="12"/>
  </si>
  <si>
    <t>Gumma</t>
    <phoneticPr fontId="12"/>
  </si>
  <si>
    <t>Fukui</t>
    <phoneticPr fontId="12"/>
  </si>
  <si>
    <t>Fukuoka</t>
    <phoneticPr fontId="12"/>
  </si>
  <si>
    <t>Nagasaki</t>
    <phoneticPr fontId="12"/>
  </si>
  <si>
    <t>Miyazaki</t>
    <phoneticPr fontId="12"/>
  </si>
  <si>
    <t>Okinawa</t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</si>
  <si>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  Establishments of information service industries per 100 thousand persons - Privately Owned</t>
    </r>
    <rPh sb="0" eb="1">
      <t>チュウ</t>
    </rPh>
    <phoneticPr fontId="4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</si>
  <si>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  Supplementary school per 100 thousand persons</t>
    </r>
    <rPh sb="0" eb="1">
      <t>チュウ</t>
    </rPh>
    <phoneticPr fontId="4"/>
  </si>
  <si>
    <t>特定サービス産業実態調査</t>
    <rPh sb="0" eb="2">
      <t>トクテイ</t>
    </rPh>
    <rPh sb="6" eb="8">
      <t>サンギョウ</t>
    </rPh>
    <rPh sb="8" eb="10">
      <t>ジッタイ</t>
    </rPh>
    <rPh sb="10" eb="12">
      <t>チョウサ</t>
    </rPh>
    <phoneticPr fontId="13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</si>
  <si>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13"/>
  </si>
  <si>
    <t>衛生行政報告例</t>
    <rPh sb="6" eb="7">
      <t>レイ</t>
    </rPh>
    <phoneticPr fontId="5"/>
  </si>
  <si>
    <t>経済産業省</t>
    <rPh sb="0" eb="2">
      <t>ケイザイ</t>
    </rPh>
    <rPh sb="2" eb="5">
      <t>サンギョウショウ</t>
    </rPh>
    <phoneticPr fontId="8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</si>
  <si>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8"/>
  </si>
  <si>
    <t>H30年度末</t>
    <rPh sb="3" eb="6">
      <t>ネンドマツ</t>
    </rPh>
    <phoneticPr fontId="5"/>
  </si>
  <si>
    <t>5年</t>
    <rPh sb="1" eb="2">
      <t>ネン</t>
    </rPh>
    <phoneticPr fontId="8"/>
  </si>
  <si>
    <t>22　交通事故　　Traffic Accidents</t>
    <phoneticPr fontId="12"/>
  </si>
  <si>
    <t>十万人当たり
交通事故発生件数</t>
  </si>
  <si>
    <t>十万人当たり
交通事故負傷者数</t>
    <rPh sb="11" eb="14">
      <t>フショウシャ</t>
    </rPh>
    <phoneticPr fontId="12"/>
  </si>
  <si>
    <t>十万人当たり
交通事故死者数</t>
  </si>
  <si>
    <t>道路交通法違反検挙
（送致・告知）件数</t>
    <rPh sb="7" eb="9">
      <t>ケンキョ</t>
    </rPh>
    <phoneticPr fontId="12"/>
  </si>
  <si>
    <t>Traffic accidents per 100 thousand persons</t>
  </si>
  <si>
    <t>注3</t>
    <rPh sb="0" eb="1">
      <t>チュウ</t>
    </rPh>
    <phoneticPr fontId="12"/>
  </si>
  <si>
    <t>（件）</t>
  </si>
  <si>
    <t>（人）
(persons)</t>
    <phoneticPr fontId="12"/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</si>
  <si>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</si>
  <si>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</si>
  <si>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</si>
  <si>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</si>
  <si>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</si>
  <si>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</si>
  <si>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</si>
  <si>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</si>
  <si>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</si>
  <si>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</si>
  <si>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</si>
  <si>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</si>
  <si>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</si>
  <si>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</si>
  <si>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</si>
  <si>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</si>
  <si>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</si>
  <si>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</si>
  <si>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</si>
  <si>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</si>
  <si>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</si>
  <si>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</si>
  <si>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</si>
  <si>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</si>
  <si>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</si>
  <si>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</si>
  <si>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</si>
  <si>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</si>
  <si>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</si>
  <si>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</si>
  <si>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</si>
  <si>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</si>
  <si>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</si>
  <si>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</si>
  <si>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</si>
  <si>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</si>
  <si>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</si>
  <si>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</si>
  <si>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</si>
  <si>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</si>
  <si>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</si>
  <si>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</si>
  <si>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</si>
  <si>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</si>
  <si>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</si>
  <si>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</si>
  <si>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</si>
  <si>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</si>
  <si>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注1　Traffic accident the injured per 100 thousand persons</t>
    <rPh sb="0" eb="1">
      <t>チュウ</t>
    </rPh>
    <phoneticPr fontId="12"/>
  </si>
  <si>
    <t>注2  Traffic accident fatalities per 100 thousand persons</t>
    <rPh sb="0" eb="1">
      <t>チュウ</t>
    </rPh>
    <phoneticPr fontId="12"/>
  </si>
  <si>
    <t>注3　Number of cases served or notified for violation against the road traffic law</t>
    <rPh sb="0" eb="1">
      <t>チュウ</t>
    </rPh>
    <phoneticPr fontId="12"/>
  </si>
  <si>
    <t>交通要覧</t>
    <rPh sb="0" eb="2">
      <t>コウツウ</t>
    </rPh>
    <rPh sb="2" eb="4">
      <t>ヨウラン</t>
    </rPh>
    <phoneticPr fontId="12"/>
  </si>
  <si>
    <t>令和元年の犯罪</t>
    <rPh sb="0" eb="2">
      <t>レイワ</t>
    </rPh>
    <rPh sb="2" eb="3">
      <t>ガン</t>
    </rPh>
    <rPh sb="3" eb="4">
      <t>ネン</t>
    </rPh>
    <rPh sb="5" eb="7">
      <t>ハンザイ</t>
    </rPh>
    <phoneticPr fontId="5"/>
  </si>
  <si>
    <t>熊本県警察本部</t>
    <rPh sb="0" eb="3">
      <t>クマモトケン</t>
    </rPh>
    <rPh sb="3" eb="5">
      <t>ケイサツ</t>
    </rPh>
    <rPh sb="5" eb="7">
      <t>ホンブ</t>
    </rPh>
    <phoneticPr fontId="12"/>
  </si>
  <si>
    <t>警察庁</t>
    <rPh sb="0" eb="3">
      <t>ケイサツチョウ</t>
    </rPh>
    <phoneticPr fontId="12"/>
  </si>
  <si>
    <t>R1</t>
    <phoneticPr fontId="12"/>
  </si>
  <si>
    <t>R1</t>
    <phoneticPr fontId="4"/>
  </si>
  <si>
    <t>毎年</t>
    <rPh sb="0" eb="2">
      <t>マイトシ</t>
    </rPh>
    <phoneticPr fontId="21"/>
  </si>
  <si>
    <t>23　犯　罪　　Crime</t>
    <phoneticPr fontId="12"/>
  </si>
  <si>
    <t>刑法犯認知件数</t>
  </si>
  <si>
    <t>千人当たり
刑法犯認知件数</t>
  </si>
  <si>
    <t>検挙件数</t>
    <rPh sb="0" eb="2">
      <t>ケンキョ</t>
    </rPh>
    <rPh sb="2" eb="4">
      <t>ケンスウ</t>
    </rPh>
    <phoneticPr fontId="12"/>
  </si>
  <si>
    <t>検挙率</t>
  </si>
  <si>
    <t>Prefecture</t>
    <phoneticPr fontId="12"/>
  </si>
  <si>
    <t>Penal code crime cases known to the police</t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</si>
  <si>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1">
      <t>チュウ</t>
    </rPh>
    <phoneticPr fontId="12"/>
  </si>
  <si>
    <t>The number of crimes cleared up</t>
    <phoneticPr fontId="12"/>
  </si>
  <si>
    <t>Ratio of cases cleared up</t>
    <phoneticPr fontId="12"/>
  </si>
  <si>
    <t>（件）</t>
    <rPh sb="1" eb="2">
      <t>ケン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</si>
  <si>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Penal code crime cases known to the police per 1,000 persons</t>
    </r>
    <rPh sb="0" eb="1">
      <t>チュウ</t>
    </rPh>
    <phoneticPr fontId="12"/>
  </si>
  <si>
    <t>犯罪統計資料</t>
    <rPh sb="0" eb="2">
      <t>ハンザイ</t>
    </rPh>
    <rPh sb="2" eb="4">
      <t>トウケイ</t>
    </rPh>
    <rPh sb="4" eb="6">
      <t>シリョウ</t>
    </rPh>
    <phoneticPr fontId="13"/>
  </si>
  <si>
    <t>24　火　災　　Fires</t>
    <phoneticPr fontId="12"/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</si>
  <si>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</si>
  <si>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</si>
  <si>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</si>
  <si>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</si>
  <si>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</si>
  <si>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</si>
  <si>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１</t>
    </r>
    <rPh sb="0" eb="1">
      <t>チュウ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</si>
  <si>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２</t>
    </r>
    <rPh sb="0" eb="1">
      <t>チュウ</t>
    </rPh>
    <phoneticPr fontId="12"/>
  </si>
  <si>
    <t>（千円）
(1,000 yen)</t>
    <phoneticPr fontId="12"/>
  </si>
  <si>
    <t>（台）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</si>
  <si>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１  Value of losses from the fire in buildings per case</t>
    </r>
    <rPh sb="0" eb="1">
      <t>チュウ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</si>
  <si>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２  Fire engines and cars existing per 100 thousand persons</t>
    </r>
    <rPh sb="0" eb="1">
      <t>チュウ</t>
    </rPh>
    <phoneticPr fontId="12"/>
  </si>
  <si>
    <t>消防庁資料</t>
    <rPh sb="0" eb="3">
      <t>ショウボウチョウ</t>
    </rPh>
    <rPh sb="3" eb="5">
      <t>シリョウ</t>
    </rPh>
    <phoneticPr fontId="12"/>
  </si>
  <si>
    <t>消防白書</t>
  </si>
  <si>
    <t>消防年報</t>
    <rPh sb="2" eb="4">
      <t>ネンポウ</t>
    </rPh>
    <phoneticPr fontId="13"/>
  </si>
  <si>
    <t>消防庁</t>
    <rPh sb="0" eb="3">
      <t>ショウボウチョウ</t>
    </rPh>
    <phoneticPr fontId="13"/>
  </si>
  <si>
    <t>R1</t>
    <phoneticPr fontId="12"/>
  </si>
  <si>
    <t>25　公　害　　Environmental Pollution</t>
    <phoneticPr fontId="12"/>
  </si>
  <si>
    <t>公害苦情件数</t>
  </si>
  <si>
    <t>十万人当たり典型
７公害苦情件数</t>
  </si>
  <si>
    <t>騒音苦情の割合</t>
  </si>
  <si>
    <t>悪臭苦情の割合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</si>
  <si>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</t>
    </r>
    <rPh sb="0" eb="1">
      <t>チュウ</t>
    </rPh>
    <phoneticPr fontId="12"/>
  </si>
  <si>
    <t>Rate of grievances against noise pollution</t>
  </si>
  <si>
    <t>Rate of grievances against bad smell</t>
  </si>
  <si>
    <t>順位
Rank</t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</si>
  <si>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Number of grievances against environmental pollution</t>
    </r>
    <rPh sb="0" eb="1">
      <t>チュウ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</si>
  <si>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  Number of grievances against 7 major environmental pollution per 100 thousand persons</t>
    </r>
    <rPh sb="0" eb="1">
      <t>チュウ</t>
    </rPh>
    <phoneticPr fontId="12"/>
  </si>
  <si>
    <t>公害苦情調査</t>
    <rPh sb="0" eb="2">
      <t>コウガイ</t>
    </rPh>
    <rPh sb="2" eb="4">
      <t>クジョウ</t>
    </rPh>
    <rPh sb="4" eb="6">
      <t>チョウサ</t>
    </rPh>
    <phoneticPr fontId="13"/>
  </si>
  <si>
    <t>公害等調整委員会</t>
    <rPh sb="0" eb="2">
      <t>コウガイ</t>
    </rPh>
    <rPh sb="2" eb="3">
      <t>トウ</t>
    </rPh>
    <rPh sb="3" eb="5">
      <t>チョウセイ</t>
    </rPh>
    <rPh sb="5" eb="8">
      <t>イインカイ</t>
    </rPh>
    <phoneticPr fontId="13"/>
  </si>
  <si>
    <t>令和元年度</t>
    <rPh sb="0" eb="2">
      <t>レイワ</t>
    </rPh>
    <rPh sb="2" eb="3">
      <t>ガン</t>
    </rPh>
    <rPh sb="3" eb="5">
      <t>ネンド</t>
    </rPh>
    <phoneticPr fontId="13"/>
  </si>
  <si>
    <t>26　自然・労働災害　　Natural Disasters and Industrial Accidents</t>
    <phoneticPr fontId="12"/>
  </si>
  <si>
    <t>自然災害による
り災世帯数</t>
  </si>
  <si>
    <t>自然災害による
被害総額</t>
  </si>
  <si>
    <t>自主防災組織
活動カバー率</t>
    <phoneticPr fontId="12"/>
  </si>
  <si>
    <t>労働災害発生の
度数率</t>
    <rPh sb="9" eb="10">
      <t>スウ</t>
    </rPh>
    <rPh sb="10" eb="11">
      <t>リツ</t>
    </rPh>
    <phoneticPr fontId="17"/>
  </si>
  <si>
    <t>Prefecture</t>
    <phoneticPr fontId="12"/>
  </si>
  <si>
    <t>Households affected in natural disasters</t>
    <phoneticPr fontId="12"/>
  </si>
  <si>
    <t>Value of damage in natural disasters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</si>
  <si>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6</t>
    </r>
    <rPh sb="0" eb="1">
      <t>チュウ</t>
    </rPh>
    <phoneticPr fontId="12"/>
  </si>
  <si>
    <t>（世帯）
(households)</t>
    <phoneticPr fontId="12"/>
  </si>
  <si>
    <t>順位
Rank</t>
    <phoneticPr fontId="12"/>
  </si>
  <si>
    <t>（百万円）
(million yen)</t>
    <phoneticPr fontId="12"/>
  </si>
  <si>
    <t>（％）</t>
    <phoneticPr fontId="12"/>
  </si>
  <si>
    <t>注5 Percentage of households in a prefecture supported by local volunteer disaster management organizations</t>
    <rPh sb="0" eb="1">
      <t>チュウ</t>
    </rPh>
    <phoneticPr fontId="12"/>
  </si>
  <si>
    <t>注6  Frequency rate of occurrence of industrial accidents</t>
    <rPh sb="0" eb="1">
      <t>チュウ</t>
    </rPh>
    <phoneticPr fontId="12"/>
  </si>
  <si>
    <t>労働災害動向調査</t>
    <phoneticPr fontId="5"/>
  </si>
  <si>
    <t>厚生労働省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</si>
</sst>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0.E+00"/>
    <numFmt numFmtId="177" formatCode="#,##0.0_);[Red]\(#,##0.0\)"/>
    <numFmt numFmtId="178" formatCode="0.00_);[Red]\(0.00\)"/>
    <numFmt numFmtId="179" formatCode="#,##0.00_);[Red]\(#,##0.00\)"/>
    <numFmt numFmtId="180" formatCode="0_ "/>
    <numFmt numFmtId="181" formatCode="#,##0.0_ "/>
    <numFmt numFmtId="182" formatCode="##,###.#0"/>
    <numFmt numFmtId="183" formatCode="&quot;*&quot;#,##0.00"/>
    <numFmt numFmtId="184" formatCode="0_);[Red]\(0\)"/>
    <numFmt numFmtId="185" formatCode="#,##0.0;&quot;△ &quot;#,##0.0"/>
    <numFmt numFmtId="186" formatCode="#,##0;&quot;△ &quot;#,##0"/>
    <numFmt numFmtId="187" formatCode="[$-411]ge\.m\.d;@"/>
    <numFmt numFmtId="188" formatCode="#,##0_ "/>
    <numFmt numFmtId="189" formatCode="0.0;&quot;△ &quot;0.0"/>
    <numFmt numFmtId="190" formatCode="0.0_ "/>
    <numFmt numFmtId="191" formatCode="#,##0.0"/>
    <numFmt numFmtId="192" formatCode="#,##0.0;[Red]\-#,##0.0"/>
    <numFmt numFmtId="193" formatCode="#,##0.00_ "/>
    <numFmt numFmtId="194" formatCode="0.00_ "/>
    <numFmt numFmtId="195" formatCode="0.0_);[Red]\(0.0\)"/>
    <numFmt numFmtId="196" formatCode="#,##0.000_ "/>
    <numFmt numFmtId="197" formatCode="0.0%"/>
  </numFmts>
  <fonts count="24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83">
    <xf numFmtId="0" fontId="0" fillId="0" borderId="0" xfId="0">
      <alignment vertical="center"/>
    </xf>
    <xf numFmtId="0" fontId="1" fillId="0" borderId="0" xfId="1"/>
    <xf numFmtId="0" fontId="1" fillId="0" borderId="0" xfId="1" applyAlignment="1"/>
    <xf numFmtId="0" fontId="1" fillId="0" borderId="0" xfId="1" applyFill="1"/>
    <xf numFmtId="0" fontId="10" fillId="0" borderId="0" xfId="1" applyFont="1"/>
    <xf numFmtId="0" fontId="1" fillId="0" borderId="0" xfId="1" applyFont="1" applyBorder="1" applyAlignment="1"/>
    <xf numFmtId="49" fontId="1" fillId="0" borderId="0" xfId="3" applyNumberFormat="1" applyAlignment="1">
      <alignment horizontal="right" vertical="center"/>
    </xf>
    <xf numFmtId="177" fontId="11" fillId="0" borderId="0" xfId="3" applyNumberFormat="1" applyFont="1" applyAlignment="1">
      <alignment horizontal="centerContinuous" vertical="center"/>
    </xf>
    <xf numFmtId="0" fontId="11" fillId="0" borderId="0" xfId="3" applyNumberFormat="1" applyFont="1" applyAlignment="1">
      <alignment horizontal="centerContinuous" vertical="center"/>
    </xf>
    <xf numFmtId="178" fontId="11" fillId="0" borderId="0" xfId="3" applyNumberFormat="1" applyFont="1" applyAlignment="1">
      <alignment horizontal="centerContinuous" vertical="center"/>
    </xf>
    <xf numFmtId="0" fontId="13" fillId="0" borderId="0" xfId="4"/>
    <xf numFmtId="0" fontId="1" fillId="0" borderId="0" xfId="3"/>
    <xf numFmtId="49" fontId="1" fillId="0" borderId="0" xfId="3" applyNumberFormat="1" applyAlignment="1">
      <alignment horizontal="center" vertical="center"/>
    </xf>
    <xf numFmtId="49" fontId="14" fillId="0" borderId="0" xfId="3" applyNumberFormat="1" applyFont="1" applyFill="1" applyAlignment="1">
      <alignment horizontal="right" vertical="center"/>
    </xf>
    <xf numFmtId="0" fontId="14" fillId="0" borderId="0" xfId="3" applyFont="1" applyFill="1" applyAlignment="1">
      <alignment horizontal="right"/>
    </xf>
    <xf numFmtId="0" fontId="14" fillId="0" borderId="0" xfId="3" applyFont="1" applyFill="1" applyBorder="1" applyAlignment="1">
      <alignment horizontal="right"/>
    </xf>
    <xf numFmtId="177" fontId="14" fillId="0" borderId="0" xfId="3" applyNumberFormat="1" applyFont="1" applyFill="1" applyBorder="1" applyAlignment="1">
      <alignment horizontal="right"/>
    </xf>
    <xf numFmtId="178" fontId="14" fillId="0" borderId="0" xfId="3" applyNumberFormat="1" applyFont="1" applyFill="1" applyBorder="1" applyAlignment="1">
      <alignment horizontal="right"/>
    </xf>
    <xf numFmtId="179" fontId="14" fillId="0" borderId="0" xfId="3" applyNumberFormat="1" applyFont="1" applyFill="1" applyBorder="1" applyAlignment="1">
      <alignment horizontal="right"/>
    </xf>
    <xf numFmtId="0" fontId="14" fillId="0" borderId="0" xfId="4" applyFont="1" applyFill="1"/>
    <xf numFmtId="0" fontId="14" fillId="0" borderId="0" xfId="3" applyFont="1" applyFill="1"/>
    <xf numFmtId="180" fontId="14" fillId="3" borderId="3" xfId="3" applyNumberFormat="1" applyFont="1" applyFill="1" applyBorder="1" applyAlignment="1">
      <alignment horizontal="centerContinuous" vertical="center" wrapText="1"/>
    </xf>
    <xf numFmtId="180" fontId="14" fillId="3" borderId="2" xfId="3" applyNumberFormat="1" applyFont="1" applyFill="1" applyBorder="1" applyAlignment="1">
      <alignment horizontal="centerContinuous" vertical="center" wrapText="1"/>
    </xf>
    <xf numFmtId="178" fontId="14" fillId="3" borderId="3" xfId="3" applyNumberFormat="1" applyFont="1" applyFill="1" applyBorder="1" applyAlignment="1">
      <alignment horizontal="centerContinuous" vertical="center" wrapText="1"/>
    </xf>
    <xf numFmtId="180" fontId="14" fillId="3" borderId="4" xfId="3" applyNumberFormat="1" applyFont="1" applyFill="1" applyBorder="1" applyAlignment="1">
      <alignment horizontal="centerContinuous" vertical="center" wrapText="1"/>
    </xf>
    <xf numFmtId="180" fontId="14" fillId="3" borderId="7" xfId="3" applyNumberFormat="1" applyFont="1" applyFill="1" applyBorder="1" applyAlignment="1">
      <alignment horizontal="centerContinuous" vertical="center" wrapText="1"/>
    </xf>
    <xf numFmtId="180" fontId="14" fillId="3" borderId="6" xfId="3" applyNumberFormat="1" applyFont="1" applyFill="1" applyBorder="1" applyAlignment="1">
      <alignment horizontal="centerContinuous" vertical="center" wrapText="1"/>
    </xf>
    <xf numFmtId="178" fontId="14" fillId="3" borderId="7" xfId="3" applyNumberFormat="1" applyFont="1" applyFill="1" applyBorder="1" applyAlignment="1">
      <alignment horizontal="centerContinuous" vertical="center" wrapText="1"/>
    </xf>
    <xf numFmtId="180" fontId="14" fillId="3" borderId="8" xfId="3" applyNumberFormat="1" applyFont="1" applyFill="1" applyBorder="1" applyAlignment="1">
      <alignment horizontal="centerContinuous" vertical="center" wrapText="1"/>
    </xf>
    <xf numFmtId="0" fontId="13" fillId="0" borderId="0" xfId="4" applyAlignment="1">
      <alignment vertical="center"/>
    </xf>
    <xf numFmtId="0" fontId="1" fillId="0" borderId="0" xfId="3" applyAlignment="1">
      <alignment vertical="center"/>
    </xf>
    <xf numFmtId="49" fontId="14" fillId="3" borderId="9" xfId="3" applyNumberFormat="1" applyFont="1" applyFill="1" applyBorder="1" applyAlignment="1">
      <alignment horizontal="center"/>
    </xf>
    <xf numFmtId="49" fontId="14" fillId="3" borderId="10" xfId="3" applyNumberFormat="1" applyFont="1" applyFill="1" applyBorder="1" applyAlignment="1">
      <alignment horizontal="center"/>
    </xf>
    <xf numFmtId="0" fontId="14" fillId="3" borderId="11" xfId="3" applyNumberFormat="1" applyFont="1" applyFill="1" applyBorder="1" applyAlignment="1">
      <alignment horizontal="center" vertical="center" shrinkToFit="1"/>
    </xf>
    <xf numFmtId="49" fontId="14" fillId="3" borderId="12" xfId="3" applyNumberFormat="1" applyFont="1" applyFill="1" applyBorder="1" applyAlignment="1">
      <alignment horizontal="center" wrapText="1"/>
    </xf>
    <xf numFmtId="178" fontId="14" fillId="3" borderId="11" xfId="3" applyNumberFormat="1" applyFont="1" applyFill="1" applyBorder="1" applyAlignment="1">
      <alignment horizontal="center" vertical="center" shrinkToFit="1"/>
    </xf>
    <xf numFmtId="49" fontId="14" fillId="3" borderId="13" xfId="3" applyNumberFormat="1" applyFont="1" applyFill="1" applyBorder="1" applyAlignment="1">
      <alignment horizontal="center" wrapText="1"/>
    </xf>
    <xf numFmtId="0" fontId="13" fillId="0" borderId="0" xfId="4" applyAlignment="1">
      <alignment horizontal="center"/>
    </xf>
    <xf numFmtId="49" fontId="13" fillId="0" borderId="0" xfId="4" applyNumberFormat="1"/>
    <xf numFmtId="0" fontId="1" fillId="0" borderId="0" xfId="3" applyAlignment="1">
      <alignment horizontal="center"/>
    </xf>
    <xf numFmtId="49" fontId="1" fillId="0" borderId="0" xfId="3" applyNumberFormat="1" applyAlignment="1">
      <alignment horizontal="center"/>
    </xf>
    <xf numFmtId="49" fontId="14" fillId="3" borderId="5" xfId="3" applyNumberFormat="1" applyFont="1" applyFill="1" applyBorder="1" applyAlignment="1">
      <alignment horizontal="distributed"/>
    </xf>
    <xf numFmtId="49" fontId="14" fillId="3" borderId="14" xfId="3" applyNumberFormat="1" applyFont="1" applyFill="1" applyBorder="1" applyAlignment="1">
      <alignment horizontal="left"/>
    </xf>
    <xf numFmtId="4" fontId="13" fillId="0" borderId="15" xfId="3" applyNumberFormat="1" applyFont="1" applyFill="1" applyBorder="1" applyAlignment="1">
      <alignment horizontal="right"/>
    </xf>
    <xf numFmtId="180" fontId="13" fillId="0" borderId="6" xfId="3" applyNumberFormat="1" applyFont="1" applyFill="1" applyBorder="1" applyAlignment="1">
      <alignment horizontal="right"/>
    </xf>
    <xf numFmtId="181" fontId="13" fillId="0" borderId="0" xfId="3" applyNumberFormat="1" applyFont="1" applyFill="1" applyBorder="1" applyAlignment="1">
      <alignment horizontal="right"/>
    </xf>
    <xf numFmtId="178" fontId="13" fillId="0" borderId="0" xfId="3" applyNumberFormat="1" applyFont="1" applyFill="1" applyBorder="1" applyAlignment="1">
      <alignment horizontal="right"/>
    </xf>
    <xf numFmtId="180" fontId="13" fillId="0" borderId="8" xfId="3" applyNumberFormat="1" applyFont="1" applyFill="1" applyBorder="1" applyAlignment="1">
      <alignment horizontal="right"/>
    </xf>
    <xf numFmtId="38" fontId="14" fillId="0" borderId="0" xfId="5" applyFont="1"/>
    <xf numFmtId="49" fontId="14" fillId="3" borderId="6" xfId="3" applyNumberFormat="1" applyFont="1" applyFill="1" applyBorder="1" applyAlignment="1">
      <alignment horizontal="left"/>
    </xf>
    <xf numFmtId="182" fontId="13" fillId="0" borderId="7" xfId="3" applyNumberFormat="1" applyFont="1" applyFill="1" applyBorder="1" applyAlignment="1">
      <alignment horizontal="right"/>
    </xf>
    <xf numFmtId="4" fontId="13" fillId="0" borderId="7" xfId="3" applyNumberFormat="1" applyFont="1" applyFill="1" applyBorder="1" applyAlignment="1">
      <alignment horizontal="right"/>
    </xf>
    <xf numFmtId="183" fontId="15" fillId="0" borderId="7" xfId="3" applyNumberFormat="1" applyFont="1" applyFill="1" applyBorder="1" applyAlignment="1">
      <alignment horizontal="right" wrapText="1"/>
    </xf>
    <xf numFmtId="49" fontId="14" fillId="4" borderId="5" xfId="3" applyNumberFormat="1" applyFont="1" applyFill="1" applyBorder="1" applyAlignment="1">
      <alignment horizontal="distributed"/>
    </xf>
    <xf numFmtId="49" fontId="14" fillId="4" borderId="6" xfId="3" applyNumberFormat="1" applyFont="1" applyFill="1" applyBorder="1" applyAlignment="1">
      <alignment horizontal="left"/>
    </xf>
    <xf numFmtId="183" fontId="15" fillId="4" borderId="7" xfId="3" applyNumberFormat="1" applyFont="1" applyFill="1" applyBorder="1" applyAlignment="1">
      <alignment horizontal="right" wrapText="1"/>
    </xf>
    <xf numFmtId="180" fontId="13" fillId="4" borderId="6" xfId="3" applyNumberFormat="1" applyFont="1" applyFill="1" applyBorder="1" applyAlignment="1">
      <alignment horizontal="right"/>
    </xf>
    <xf numFmtId="181" fontId="13" fillId="4" borderId="0" xfId="3" applyNumberFormat="1" applyFont="1" applyFill="1" applyBorder="1" applyAlignment="1">
      <alignment horizontal="right"/>
    </xf>
    <xf numFmtId="178" fontId="13" fillId="4" borderId="0" xfId="3" applyNumberFormat="1" applyFont="1" applyFill="1" applyBorder="1" applyAlignment="1">
      <alignment horizontal="right"/>
    </xf>
    <xf numFmtId="180" fontId="13" fillId="4" borderId="8" xfId="3" applyNumberFormat="1" applyFont="1" applyFill="1" applyBorder="1" applyAlignment="1">
      <alignment horizontal="right"/>
    </xf>
    <xf numFmtId="49" fontId="14" fillId="3" borderId="16" xfId="3" applyNumberFormat="1" applyFont="1" applyFill="1" applyBorder="1" applyAlignment="1">
      <alignment horizontal="distributed"/>
    </xf>
    <xf numFmtId="49" fontId="14" fillId="3" borderId="17" xfId="3" applyNumberFormat="1" applyFont="1" applyFill="1" applyBorder="1" applyAlignment="1">
      <alignment horizontal="left"/>
    </xf>
    <xf numFmtId="4" fontId="13" fillId="0" borderId="18" xfId="3" applyNumberFormat="1" applyFont="1" applyFill="1" applyBorder="1" applyAlignment="1">
      <alignment horizontal="right"/>
    </xf>
    <xf numFmtId="180" fontId="13" fillId="0" borderId="17" xfId="3" applyNumberFormat="1" applyFont="1" applyFill="1" applyBorder="1" applyAlignment="1">
      <alignment horizontal="right"/>
    </xf>
    <xf numFmtId="181" fontId="13" fillId="0" borderId="19" xfId="3" applyNumberFormat="1" applyFont="1" applyFill="1" applyBorder="1" applyAlignment="1">
      <alignment horizontal="right"/>
    </xf>
    <xf numFmtId="178" fontId="13" fillId="0" borderId="19" xfId="3" applyNumberFormat="1" applyFont="1" applyFill="1" applyBorder="1" applyAlignment="1">
      <alignment horizontal="right"/>
    </xf>
    <xf numFmtId="180" fontId="13" fillId="0" borderId="20" xfId="3" applyNumberFormat="1" applyFont="1" applyFill="1" applyBorder="1" applyAlignment="1">
      <alignment horizontal="right"/>
    </xf>
    <xf numFmtId="49" fontId="14" fillId="0" borderId="21" xfId="3" applyNumberFormat="1" applyFont="1" applyFill="1" applyBorder="1" applyAlignment="1">
      <alignment vertical="center" wrapText="1"/>
    </xf>
    <xf numFmtId="49" fontId="14" fillId="0" borderId="21" xfId="3" applyNumberFormat="1" applyFont="1" applyFill="1" applyBorder="1" applyAlignment="1">
      <alignment vertical="center"/>
    </xf>
    <xf numFmtId="0" fontId="14" fillId="0" borderId="0" xfId="4" applyFont="1"/>
    <xf numFmtId="0" fontId="14" fillId="0" borderId="0" xfId="3" applyFont="1"/>
    <xf numFmtId="49" fontId="14" fillId="0" borderId="0" xfId="3" applyNumberFormat="1" applyFont="1" applyFill="1" applyBorder="1" applyAlignment="1">
      <alignment vertical="center" wrapText="1"/>
    </xf>
    <xf numFmtId="49" fontId="14" fillId="0" borderId="0" xfId="3" applyNumberFormat="1" applyFont="1" applyFill="1" applyBorder="1" applyAlignment="1">
      <alignment horizontal="center" vertical="center"/>
    </xf>
    <xf numFmtId="49" fontId="14" fillId="0" borderId="0" xfId="3" applyNumberFormat="1" applyFont="1" applyFill="1" applyBorder="1" applyAlignment="1">
      <alignment horizontal="left" vertical="center"/>
    </xf>
    <xf numFmtId="4" fontId="14" fillId="0" borderId="0" xfId="3" applyNumberFormat="1" applyFont="1" applyFill="1" applyBorder="1" applyAlignment="1">
      <alignment horizontal="right"/>
    </xf>
    <xf numFmtId="180" fontId="14" fillId="0" borderId="0" xfId="3" applyNumberFormat="1" applyFont="1" applyBorder="1" applyAlignment="1">
      <alignment horizontal="right" vertical="center"/>
    </xf>
    <xf numFmtId="181" fontId="14" fillId="0" borderId="0" xfId="3" applyNumberFormat="1" applyFont="1" applyBorder="1" applyAlignment="1">
      <alignment horizontal="right"/>
    </xf>
    <xf numFmtId="178" fontId="14" fillId="0" borderId="0" xfId="3" applyNumberFormat="1" applyFont="1" applyBorder="1" applyAlignment="1">
      <alignment horizontal="right"/>
    </xf>
    <xf numFmtId="0" fontId="14" fillId="0" borderId="0" xfId="3" applyFont="1" applyFill="1" applyBorder="1" applyAlignment="1">
      <alignment horizontal="distributed" vertical="center"/>
    </xf>
    <xf numFmtId="0" fontId="14" fillId="0" borderId="0" xfId="3" applyFont="1" applyFill="1" applyBorder="1"/>
    <xf numFmtId="0" fontId="14" fillId="0" borderId="0" xfId="3" applyFont="1" applyBorder="1"/>
    <xf numFmtId="177" fontId="14" fillId="0" borderId="0" xfId="3" applyNumberFormat="1" applyFont="1" applyBorder="1"/>
    <xf numFmtId="178" fontId="14" fillId="0" borderId="0" xfId="3" applyNumberFormat="1" applyFont="1" applyBorder="1"/>
    <xf numFmtId="0" fontId="14" fillId="3" borderId="22" xfId="3" applyFont="1" applyFill="1" applyBorder="1" applyAlignment="1">
      <alignment horizontal="centerContinuous"/>
    </xf>
    <xf numFmtId="0" fontId="14" fillId="3" borderId="23" xfId="3" applyFont="1" applyFill="1" applyBorder="1" applyAlignment="1">
      <alignment horizontal="centerContinuous"/>
    </xf>
    <xf numFmtId="0" fontId="14" fillId="3" borderId="26" xfId="3" applyFont="1" applyFill="1" applyBorder="1" applyAlignment="1">
      <alignment horizontal="distributed" vertical="center"/>
    </xf>
    <xf numFmtId="0" fontId="14" fillId="3" borderId="27" xfId="3" applyFont="1" applyFill="1" applyBorder="1" applyAlignment="1">
      <alignment horizontal="distributed" vertical="center"/>
    </xf>
    <xf numFmtId="0" fontId="14" fillId="3" borderId="29" xfId="3" applyFont="1" applyFill="1" applyBorder="1" applyAlignment="1">
      <alignment horizontal="centerContinuous" vertical="center"/>
    </xf>
    <xf numFmtId="0" fontId="14" fillId="3" borderId="30" xfId="3" applyFont="1" applyFill="1" applyBorder="1" applyAlignment="1">
      <alignment horizontal="centerContinuous" vertical="center"/>
    </xf>
    <xf numFmtId="0" fontId="14" fillId="3" borderId="33" xfId="3" applyFont="1" applyFill="1" applyBorder="1" applyAlignment="1">
      <alignment horizontal="centerContinuous" vertical="center"/>
    </xf>
    <xf numFmtId="0" fontId="14" fillId="3" borderId="34" xfId="3" applyFont="1" applyFill="1" applyBorder="1" applyAlignment="1">
      <alignment horizontal="centerContinuous" vertical="center"/>
    </xf>
    <xf numFmtId="0" fontId="1" fillId="0" borderId="0" xfId="3" applyAlignment="1">
      <alignment horizontal="distributed" vertical="center"/>
    </xf>
    <xf numFmtId="177" fontId="1" fillId="0" borderId="0" xfId="3" applyNumberFormat="1"/>
    <xf numFmtId="178" fontId="1" fillId="0" borderId="0" xfId="3" applyNumberFormat="1"/>
    <xf numFmtId="181" fontId="13" fillId="0" borderId="15" xfId="3" applyNumberFormat="1" applyFont="1" applyFill="1" applyBorder="1" applyAlignment="1">
      <alignment horizontal="right"/>
    </xf>
    <xf numFmtId="181" fontId="13" fillId="0" borderId="7" xfId="3" applyNumberFormat="1" applyFont="1" applyFill="1" applyBorder="1" applyAlignment="1">
      <alignment horizontal="right"/>
    </xf>
    <xf numFmtId="181" fontId="13" fillId="4" borderId="7" xfId="3" applyNumberFormat="1" applyFont="1" applyFill="1" applyBorder="1" applyAlignment="1">
      <alignment horizontal="right"/>
    </xf>
    <xf numFmtId="0" fontId="14" fillId="3" borderId="17" xfId="3" applyFont="1" applyFill="1" applyBorder="1" applyAlignment="1">
      <alignment horizontal="left"/>
    </xf>
    <xf numFmtId="181" fontId="13" fillId="0" borderId="18" xfId="3" applyNumberFormat="1" applyFont="1" applyFill="1" applyBorder="1" applyAlignment="1">
      <alignment horizontal="right"/>
    </xf>
    <xf numFmtId="49" fontId="14" fillId="0" borderId="0" xfId="3" applyNumberFormat="1" applyFont="1" applyFill="1" applyBorder="1" applyAlignment="1">
      <alignment horizontal="distributed" vertical="center"/>
    </xf>
    <xf numFmtId="0" fontId="14" fillId="0" borderId="0" xfId="3" applyFont="1" applyFill="1" applyBorder="1" applyAlignment="1">
      <alignment horizontal="left" vertical="center"/>
    </xf>
    <xf numFmtId="181" fontId="14" fillId="0" borderId="0" xfId="3" applyNumberFormat="1" applyFont="1" applyFill="1" applyBorder="1" applyAlignment="1">
      <alignment horizontal="right"/>
    </xf>
    <xf numFmtId="184" fontId="14" fillId="0" borderId="0" xfId="3" applyNumberFormat="1" applyFont="1" applyFill="1" applyAlignment="1">
      <alignment vertical="top"/>
    </xf>
    <xf numFmtId="179" fontId="14" fillId="0" borderId="0" xfId="3" applyNumberFormat="1" applyFont="1" applyBorder="1"/>
    <xf numFmtId="179" fontId="1" fillId="0" borderId="0" xfId="3" applyNumberFormat="1"/>
    <xf numFmtId="185" fontId="13" fillId="0" borderId="15" xfId="3" applyNumberFormat="1" applyFont="1" applyFill="1" applyBorder="1" applyAlignment="1">
      <alignment horizontal="right"/>
    </xf>
    <xf numFmtId="185" fontId="13" fillId="0" borderId="0" xfId="3" applyNumberFormat="1" applyFont="1" applyFill="1" applyBorder="1" applyAlignment="1">
      <alignment horizontal="right"/>
    </xf>
    <xf numFmtId="186" fontId="13" fillId="0" borderId="0" xfId="3" applyNumberFormat="1" applyFont="1" applyFill="1" applyBorder="1" applyAlignment="1">
      <alignment horizontal="right"/>
    </xf>
    <xf numFmtId="185" fontId="13" fillId="0" borderId="7" xfId="3" applyNumberFormat="1" applyFont="1" applyFill="1" applyBorder="1" applyAlignment="1">
      <alignment horizontal="right"/>
    </xf>
    <xf numFmtId="185" fontId="13" fillId="4" borderId="7" xfId="3" applyNumberFormat="1" applyFont="1" applyFill="1" applyBorder="1" applyAlignment="1">
      <alignment horizontal="right"/>
    </xf>
    <xf numFmtId="185" fontId="13" fillId="4" borderId="0" xfId="3" applyNumberFormat="1" applyFont="1" applyFill="1" applyBorder="1" applyAlignment="1">
      <alignment horizontal="right"/>
    </xf>
    <xf numFmtId="186" fontId="13" fillId="4" borderId="0" xfId="3" applyNumberFormat="1" applyFont="1" applyFill="1" applyBorder="1" applyAlignment="1">
      <alignment horizontal="right"/>
    </xf>
    <xf numFmtId="185" fontId="13" fillId="0" borderId="18" xfId="3" applyNumberFormat="1" applyFont="1" applyFill="1" applyBorder="1" applyAlignment="1">
      <alignment horizontal="right"/>
    </xf>
    <xf numFmtId="185" fontId="13" fillId="0" borderId="19" xfId="3" applyNumberFormat="1" applyFont="1" applyFill="1" applyBorder="1" applyAlignment="1">
      <alignment horizontal="right"/>
    </xf>
    <xf numFmtId="186" fontId="13" fillId="0" borderId="19" xfId="3" applyNumberFormat="1" applyFont="1" applyFill="1" applyBorder="1" applyAlignment="1">
      <alignment horizontal="right"/>
    </xf>
    <xf numFmtId="185" fontId="14" fillId="0" borderId="0" xfId="3" applyNumberFormat="1" applyFont="1" applyFill="1" applyBorder="1" applyAlignment="1">
      <alignment horizontal="left"/>
    </xf>
    <xf numFmtId="185" fontId="14" fillId="0" borderId="0" xfId="3" applyNumberFormat="1" applyFont="1" applyBorder="1" applyAlignment="1">
      <alignment horizontal="right"/>
    </xf>
    <xf numFmtId="186" fontId="14" fillId="0" borderId="0" xfId="3" applyNumberFormat="1" applyFont="1" applyBorder="1" applyAlignment="1">
      <alignment horizontal="right"/>
    </xf>
    <xf numFmtId="0" fontId="14" fillId="3" borderId="11" xfId="3" applyNumberFormat="1" applyFont="1" applyFill="1" applyBorder="1" applyAlignment="1">
      <alignment horizontal="center" vertical="center" wrapText="1" shrinkToFit="1"/>
    </xf>
    <xf numFmtId="188" fontId="13" fillId="0" borderId="0" xfId="3" applyNumberFormat="1" applyFont="1" applyFill="1" applyBorder="1" applyAlignment="1">
      <alignment horizontal="right"/>
    </xf>
    <xf numFmtId="188" fontId="13" fillId="4" borderId="0" xfId="3" applyNumberFormat="1" applyFont="1" applyFill="1" applyBorder="1" applyAlignment="1">
      <alignment horizontal="right"/>
    </xf>
    <xf numFmtId="188" fontId="13" fillId="0" borderId="18" xfId="3" applyNumberFormat="1" applyFont="1" applyFill="1" applyBorder="1" applyAlignment="1">
      <alignment horizontal="right"/>
    </xf>
    <xf numFmtId="188" fontId="13" fillId="0" borderId="19" xfId="3" applyNumberFormat="1" applyFont="1" applyFill="1" applyBorder="1" applyAlignment="1">
      <alignment horizontal="right"/>
    </xf>
    <xf numFmtId="188" fontId="14" fillId="0" borderId="0" xfId="3" applyNumberFormat="1" applyFont="1" applyFill="1" applyBorder="1" applyAlignment="1">
      <alignment horizontal="right"/>
    </xf>
    <xf numFmtId="188" fontId="14" fillId="0" borderId="0" xfId="3" applyNumberFormat="1" applyFont="1" applyBorder="1" applyAlignment="1">
      <alignment horizontal="right"/>
    </xf>
    <xf numFmtId="188" fontId="14" fillId="0" borderId="0" xfId="3" applyNumberFormat="1" applyFont="1" applyBorder="1" applyAlignment="1">
      <alignment horizontal="left"/>
    </xf>
    <xf numFmtId="180" fontId="14" fillId="3" borderId="15" xfId="3" applyNumberFormat="1" applyFont="1" applyFill="1" applyBorder="1" applyAlignment="1">
      <alignment horizontal="centerContinuous" vertical="center" wrapText="1"/>
    </xf>
    <xf numFmtId="180" fontId="14" fillId="3" borderId="14" xfId="3" applyNumberFormat="1" applyFont="1" applyFill="1" applyBorder="1" applyAlignment="1">
      <alignment horizontal="centerContinuous" vertical="center" wrapText="1"/>
    </xf>
    <xf numFmtId="188" fontId="13" fillId="0" borderId="15" xfId="3" applyNumberFormat="1" applyFont="1" applyFill="1" applyBorder="1" applyAlignment="1">
      <alignment horizontal="right"/>
    </xf>
    <xf numFmtId="188" fontId="13" fillId="0" borderId="7" xfId="3" applyNumberFormat="1" applyFont="1" applyFill="1" applyBorder="1" applyAlignment="1">
      <alignment horizontal="right"/>
    </xf>
    <xf numFmtId="188" fontId="13" fillId="4" borderId="7" xfId="3" applyNumberFormat="1" applyFont="1" applyFill="1" applyBorder="1" applyAlignment="1">
      <alignment horizontal="right"/>
    </xf>
    <xf numFmtId="188" fontId="14" fillId="0" borderId="0" xfId="3" applyNumberFormat="1" applyFont="1" applyFill="1" applyBorder="1" applyAlignment="1">
      <alignment horizontal="left"/>
    </xf>
    <xf numFmtId="180" fontId="17" fillId="3" borderId="7" xfId="3" applyNumberFormat="1" applyFont="1" applyFill="1" applyBorder="1" applyAlignment="1">
      <alignment horizontal="centerContinuous" vertical="center" wrapText="1"/>
    </xf>
    <xf numFmtId="180" fontId="17" fillId="3" borderId="6" xfId="3" applyNumberFormat="1" applyFont="1" applyFill="1" applyBorder="1" applyAlignment="1">
      <alignment horizontal="centerContinuous" vertical="center" wrapText="1"/>
    </xf>
    <xf numFmtId="189" fontId="13" fillId="0" borderId="0" xfId="3" applyNumberFormat="1" applyFont="1" applyFill="1" applyBorder="1" applyAlignment="1">
      <alignment horizontal="right"/>
    </xf>
    <xf numFmtId="189" fontId="13" fillId="4" borderId="0" xfId="3" applyNumberFormat="1" applyFont="1" applyFill="1" applyBorder="1" applyAlignment="1">
      <alignment horizontal="right"/>
    </xf>
    <xf numFmtId="189" fontId="13" fillId="0" borderId="19" xfId="3" applyNumberFormat="1" applyFont="1" applyFill="1" applyBorder="1" applyAlignment="1">
      <alignment horizontal="right"/>
    </xf>
    <xf numFmtId="185" fontId="14" fillId="0" borderId="0" xfId="3" applyNumberFormat="1" applyFont="1" applyFill="1" applyBorder="1" applyAlignment="1">
      <alignment horizontal="right"/>
    </xf>
    <xf numFmtId="3" fontId="1" fillId="0" borderId="0" xfId="3" applyNumberFormat="1"/>
    <xf numFmtId="3" fontId="14" fillId="0" borderId="0" xfId="3" applyNumberFormat="1" applyFont="1" applyFill="1"/>
    <xf numFmtId="180" fontId="14" fillId="3" borderId="3" xfId="3" applyNumberFormat="1" applyFont="1" applyFill="1" applyBorder="1" applyAlignment="1">
      <alignment horizontal="centerContinuous" vertical="center"/>
    </xf>
    <xf numFmtId="0" fontId="1" fillId="3" borderId="21" xfId="3" applyFill="1" applyBorder="1" applyAlignment="1">
      <alignment horizontal="centerContinuous" vertical="center"/>
    </xf>
    <xf numFmtId="0" fontId="1" fillId="3" borderId="21" xfId="3" applyFill="1" applyBorder="1" applyAlignment="1">
      <alignment horizontal="center" vertical="center"/>
    </xf>
    <xf numFmtId="0" fontId="1" fillId="3" borderId="2" xfId="3" applyFill="1" applyBorder="1" applyAlignment="1">
      <alignment horizontal="center" vertical="center"/>
    </xf>
    <xf numFmtId="3" fontId="1" fillId="0" borderId="0" xfId="3" applyNumberFormat="1" applyAlignment="1">
      <alignment vertical="center"/>
    </xf>
    <xf numFmtId="3" fontId="1" fillId="0" borderId="0" xfId="3" applyNumberFormat="1" applyAlignment="1">
      <alignment horizontal="center"/>
    </xf>
    <xf numFmtId="190" fontId="13" fillId="0" borderId="15" xfId="3" applyNumberFormat="1" applyFont="1" applyBorder="1" applyAlignment="1">
      <alignment horizontal="right"/>
    </xf>
    <xf numFmtId="180" fontId="13" fillId="0" borderId="6" xfId="3" applyNumberFormat="1" applyFont="1" applyBorder="1" applyAlignment="1">
      <alignment horizontal="right"/>
    </xf>
    <xf numFmtId="190" fontId="13" fillId="0" borderId="0" xfId="3" applyNumberFormat="1" applyFont="1" applyBorder="1" applyAlignment="1">
      <alignment horizontal="right"/>
    </xf>
    <xf numFmtId="180" fontId="13" fillId="0" borderId="8" xfId="3" applyNumberFormat="1" applyFont="1" applyBorder="1" applyAlignment="1">
      <alignment horizontal="right"/>
    </xf>
    <xf numFmtId="191" fontId="1" fillId="0" borderId="0" xfId="3" applyNumberFormat="1"/>
    <xf numFmtId="190" fontId="13" fillId="0" borderId="7" xfId="3" applyNumberFormat="1" applyFont="1" applyBorder="1" applyAlignment="1">
      <alignment horizontal="right"/>
    </xf>
    <xf numFmtId="190" fontId="13" fillId="4" borderId="7" xfId="3" applyNumberFormat="1" applyFont="1" applyFill="1" applyBorder="1" applyAlignment="1">
      <alignment horizontal="right"/>
    </xf>
    <xf numFmtId="190" fontId="13" fillId="4" borderId="0" xfId="3" applyNumberFormat="1" applyFont="1" applyFill="1" applyBorder="1" applyAlignment="1">
      <alignment horizontal="right"/>
    </xf>
    <xf numFmtId="190" fontId="13" fillId="0" borderId="18" xfId="3" applyNumberFormat="1" applyFont="1" applyBorder="1" applyAlignment="1">
      <alignment horizontal="right"/>
    </xf>
    <xf numFmtId="180" fontId="13" fillId="0" borderId="17" xfId="3" applyNumberFormat="1" applyFont="1" applyBorder="1" applyAlignment="1">
      <alignment horizontal="right"/>
    </xf>
    <xf numFmtId="190" fontId="13" fillId="0" borderId="19" xfId="3" applyNumberFormat="1" applyFont="1" applyBorder="1" applyAlignment="1">
      <alignment horizontal="right"/>
    </xf>
    <xf numFmtId="180" fontId="13" fillId="0" borderId="20" xfId="3" applyNumberFormat="1" applyFont="1" applyBorder="1" applyAlignment="1">
      <alignment horizontal="right"/>
    </xf>
    <xf numFmtId="190" fontId="14" fillId="0" borderId="0" xfId="3" applyNumberFormat="1" applyFont="1" applyFill="1" applyBorder="1" applyAlignment="1">
      <alignment horizontal="right"/>
    </xf>
    <xf numFmtId="190" fontId="14" fillId="0" borderId="0" xfId="3" applyNumberFormat="1" applyFont="1" applyBorder="1" applyAlignment="1">
      <alignment horizontal="right"/>
    </xf>
    <xf numFmtId="3" fontId="14" fillId="0" borderId="0" xfId="3" applyNumberFormat="1" applyFont="1"/>
    <xf numFmtId="178" fontId="17" fillId="3" borderId="7" xfId="3" applyNumberFormat="1" applyFont="1" applyFill="1" applyBorder="1" applyAlignment="1">
      <alignment horizontal="centerContinuous" vertical="center" wrapText="1"/>
    </xf>
    <xf numFmtId="188" fontId="13" fillId="0" borderId="15" xfId="3" applyNumberFormat="1" applyFont="1" applyBorder="1" applyAlignment="1">
      <alignment horizontal="right"/>
    </xf>
    <xf numFmtId="193" fontId="13" fillId="0" borderId="0" xfId="3" applyNumberFormat="1" applyFont="1" applyBorder="1" applyAlignment="1">
      <alignment horizontal="right"/>
    </xf>
    <xf numFmtId="181" fontId="13" fillId="0" borderId="0" xfId="3" applyNumberFormat="1" applyFont="1" applyBorder="1" applyAlignment="1">
      <alignment horizontal="right"/>
    </xf>
    <xf numFmtId="188" fontId="13" fillId="0" borderId="7" xfId="3" applyNumberFormat="1" applyFont="1" applyBorder="1" applyAlignment="1">
      <alignment horizontal="right"/>
    </xf>
    <xf numFmtId="193" fontId="13" fillId="4" borderId="0" xfId="3" applyNumberFormat="1" applyFont="1" applyFill="1" applyBorder="1" applyAlignment="1">
      <alignment horizontal="right"/>
    </xf>
    <xf numFmtId="188" fontId="13" fillId="0" borderId="18" xfId="3" applyNumberFormat="1" applyFont="1" applyBorder="1" applyAlignment="1">
      <alignment horizontal="right"/>
    </xf>
    <xf numFmtId="193" fontId="13" fillId="0" borderId="19" xfId="3" applyNumberFormat="1" applyFont="1" applyBorder="1" applyAlignment="1">
      <alignment horizontal="right"/>
    </xf>
    <xf numFmtId="181" fontId="13" fillId="0" borderId="19" xfId="3" applyNumberFormat="1" applyFont="1" applyBorder="1" applyAlignment="1">
      <alignment horizontal="right"/>
    </xf>
    <xf numFmtId="193" fontId="14" fillId="0" borderId="0" xfId="3" applyNumberFormat="1" applyFont="1" applyBorder="1" applyAlignment="1">
      <alignment horizontal="right"/>
    </xf>
    <xf numFmtId="0" fontId="18" fillId="3" borderId="21" xfId="3" applyFont="1" applyFill="1" applyBorder="1" applyAlignment="1">
      <alignment horizontal="centerContinuous" vertical="center"/>
    </xf>
    <xf numFmtId="0" fontId="18" fillId="3" borderId="2" xfId="3" applyFont="1" applyFill="1" applyBorder="1" applyAlignment="1">
      <alignment horizontal="centerContinuous" vertical="center"/>
    </xf>
    <xf numFmtId="180" fontId="13" fillId="3" borderId="6" xfId="3" applyNumberFormat="1" applyFont="1" applyFill="1" applyBorder="1" applyAlignment="1">
      <alignment horizontal="centerContinuous" vertical="center" wrapText="1"/>
    </xf>
    <xf numFmtId="194" fontId="13" fillId="0" borderId="15" xfId="3" applyNumberFormat="1" applyFont="1" applyFill="1" applyBorder="1" applyAlignment="1">
      <alignment horizontal="right"/>
    </xf>
    <xf numFmtId="193" fontId="13" fillId="0" borderId="0" xfId="3" applyNumberFormat="1" applyFont="1" applyFill="1" applyBorder="1" applyAlignment="1">
      <alignment horizontal="right"/>
    </xf>
    <xf numFmtId="194" fontId="13" fillId="0" borderId="7" xfId="3" applyNumberFormat="1" applyFont="1" applyFill="1" applyBorder="1" applyAlignment="1">
      <alignment horizontal="right"/>
    </xf>
    <xf numFmtId="194" fontId="13" fillId="4" borderId="7" xfId="3" applyNumberFormat="1" applyFont="1" applyFill="1" applyBorder="1" applyAlignment="1">
      <alignment horizontal="right"/>
    </xf>
    <xf numFmtId="194" fontId="13" fillId="0" borderId="18" xfId="3" applyNumberFormat="1" applyFont="1" applyFill="1" applyBorder="1" applyAlignment="1">
      <alignment horizontal="right"/>
    </xf>
    <xf numFmtId="193" fontId="13" fillId="0" borderId="19" xfId="3" applyNumberFormat="1" applyFont="1" applyFill="1" applyBorder="1" applyAlignment="1">
      <alignment horizontal="right"/>
    </xf>
    <xf numFmtId="194" fontId="13" fillId="0" borderId="0" xfId="3" applyNumberFormat="1" applyFont="1" applyFill="1" applyBorder="1" applyAlignment="1">
      <alignment horizontal="right"/>
    </xf>
    <xf numFmtId="194" fontId="13" fillId="4" borderId="0" xfId="3" applyNumberFormat="1" applyFont="1" applyFill="1" applyBorder="1" applyAlignment="1">
      <alignment horizontal="right"/>
    </xf>
    <xf numFmtId="194" fontId="13" fillId="0" borderId="19" xfId="3" applyNumberFormat="1" applyFont="1" applyFill="1" applyBorder="1" applyAlignment="1">
      <alignment horizontal="right"/>
    </xf>
    <xf numFmtId="194" fontId="14" fillId="0" borderId="0" xfId="3" applyNumberFormat="1" applyFont="1" applyBorder="1" applyAlignment="1">
      <alignment horizontal="right"/>
    </xf>
    <xf numFmtId="178" fontId="17" fillId="3" borderId="15" xfId="3" applyNumberFormat="1" applyFont="1" applyFill="1" applyBorder="1" applyAlignment="1">
      <alignment horizontal="centerContinuous" vertical="center" wrapText="1"/>
    </xf>
    <xf numFmtId="180" fontId="14" fillId="3" borderId="38" xfId="3" applyNumberFormat="1" applyFont="1" applyFill="1" applyBorder="1" applyAlignment="1">
      <alignment horizontal="centerContinuous" vertical="center" wrapText="1"/>
    </xf>
    <xf numFmtId="180" fontId="14" fillId="3" borderId="39" xfId="3" applyNumberFormat="1" applyFont="1" applyFill="1" applyBorder="1" applyAlignment="1">
      <alignment horizontal="centerContinuous" vertical="center" wrapText="1"/>
    </xf>
    <xf numFmtId="181" fontId="14" fillId="0" borderId="0" xfId="3" applyNumberFormat="1" applyFont="1" applyFill="1" applyBorder="1" applyAlignment="1"/>
    <xf numFmtId="0" fontId="14" fillId="0" borderId="21" xfId="3" applyFont="1" applyBorder="1" applyAlignment="1">
      <alignment vertical="top"/>
    </xf>
    <xf numFmtId="0" fontId="14" fillId="0" borderId="0" xfId="3" applyFont="1" applyBorder="1" applyAlignment="1">
      <alignment vertical="top"/>
    </xf>
    <xf numFmtId="193" fontId="13" fillId="0" borderId="15" xfId="3" applyNumberFormat="1" applyFont="1" applyFill="1" applyBorder="1" applyAlignment="1">
      <alignment horizontal="right"/>
    </xf>
    <xf numFmtId="193" fontId="13" fillId="0" borderId="7" xfId="3" applyNumberFormat="1" applyFont="1" applyFill="1" applyBorder="1" applyAlignment="1">
      <alignment horizontal="right"/>
    </xf>
    <xf numFmtId="193" fontId="13" fillId="4" borderId="7" xfId="3" applyNumberFormat="1" applyFont="1" applyFill="1" applyBorder="1" applyAlignment="1">
      <alignment horizontal="right"/>
    </xf>
    <xf numFmtId="193" fontId="13" fillId="0" borderId="18" xfId="3" applyNumberFormat="1" applyFont="1" applyFill="1" applyBorder="1" applyAlignment="1">
      <alignment horizontal="right"/>
    </xf>
    <xf numFmtId="193" fontId="14" fillId="0" borderId="0" xfId="3" applyNumberFormat="1" applyFont="1" applyFill="1" applyBorder="1" applyAlignment="1">
      <alignment horizontal="left"/>
    </xf>
    <xf numFmtId="193" fontId="14" fillId="0" borderId="0" xfId="3" applyNumberFormat="1" applyFont="1" applyFill="1" applyBorder="1" applyAlignment="1">
      <alignment horizontal="right"/>
    </xf>
    <xf numFmtId="180" fontId="17" fillId="3" borderId="3" xfId="3" applyNumberFormat="1" applyFont="1" applyFill="1" applyBorder="1" applyAlignment="1">
      <alignment horizontal="centerContinuous" vertical="center" wrapText="1"/>
    </xf>
    <xf numFmtId="180" fontId="17" fillId="3" borderId="2" xfId="3" applyNumberFormat="1" applyFont="1" applyFill="1" applyBorder="1" applyAlignment="1">
      <alignment horizontal="centerContinuous" vertical="center" wrapText="1"/>
    </xf>
    <xf numFmtId="181" fontId="14" fillId="0" borderId="0" xfId="3" applyNumberFormat="1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178" fontId="19" fillId="3" borderId="7" xfId="3" applyNumberFormat="1" applyFont="1" applyFill="1" applyBorder="1" applyAlignment="1">
      <alignment horizontal="centerContinuous" vertical="center" wrapText="1"/>
    </xf>
    <xf numFmtId="189" fontId="14" fillId="0" borderId="0" xfId="3" applyNumberFormat="1" applyFont="1" applyBorder="1" applyAlignment="1">
      <alignment horizontal="right"/>
    </xf>
    <xf numFmtId="180" fontId="14" fillId="3" borderId="6" xfId="3" applyNumberFormat="1" applyFont="1" applyFill="1" applyBorder="1" applyAlignment="1">
      <alignment horizontal="center" vertical="center" wrapText="1"/>
    </xf>
    <xf numFmtId="178" fontId="17" fillId="3" borderId="8" xfId="3" applyNumberFormat="1" applyFont="1" applyFill="1" applyBorder="1" applyAlignment="1">
      <alignment vertical="center" wrapText="1"/>
    </xf>
    <xf numFmtId="190" fontId="13" fillId="0" borderId="15" xfId="3" applyNumberFormat="1" applyFont="1" applyFill="1" applyBorder="1" applyAlignment="1">
      <alignment horizontal="right"/>
    </xf>
    <xf numFmtId="191" fontId="13" fillId="0" borderId="0" xfId="3" applyNumberFormat="1" applyFont="1" applyFill="1" applyBorder="1" applyAlignment="1">
      <alignment horizontal="right"/>
    </xf>
    <xf numFmtId="190" fontId="13" fillId="0" borderId="7" xfId="3" applyNumberFormat="1" applyFont="1" applyFill="1" applyBorder="1" applyAlignment="1">
      <alignment horizontal="right"/>
    </xf>
    <xf numFmtId="191" fontId="13" fillId="4" borderId="0" xfId="3" applyNumberFormat="1" applyFont="1" applyFill="1" applyBorder="1" applyAlignment="1">
      <alignment horizontal="right"/>
    </xf>
    <xf numFmtId="190" fontId="13" fillId="0" borderId="18" xfId="3" applyNumberFormat="1" applyFont="1" applyFill="1" applyBorder="1" applyAlignment="1">
      <alignment horizontal="right"/>
    </xf>
    <xf numFmtId="191" fontId="13" fillId="0" borderId="19" xfId="3" applyNumberFormat="1" applyFont="1" applyFill="1" applyBorder="1" applyAlignment="1">
      <alignment horizontal="right"/>
    </xf>
    <xf numFmtId="190" fontId="14" fillId="0" borderId="0" xfId="3" applyNumberFormat="1" applyFont="1" applyFill="1" applyBorder="1" applyAlignment="1">
      <alignment horizontal="left"/>
    </xf>
    <xf numFmtId="195" fontId="14" fillId="3" borderId="11" xfId="3" applyNumberFormat="1" applyFont="1" applyFill="1" applyBorder="1" applyAlignment="1">
      <alignment horizontal="center" vertical="center" shrinkToFit="1"/>
    </xf>
    <xf numFmtId="181" fontId="13" fillId="0" borderId="15" xfId="3" applyNumberFormat="1" applyFont="1" applyFill="1" applyBorder="1" applyAlignment="1"/>
    <xf numFmtId="184" fontId="13" fillId="0" borderId="0" xfId="6" applyNumberFormat="1" applyFont="1" applyFill="1" applyAlignment="1"/>
    <xf numFmtId="196" fontId="13" fillId="0" borderId="0" xfId="3" applyNumberFormat="1" applyFont="1" applyFill="1" applyBorder="1" applyAlignment="1">
      <alignment horizontal="right"/>
    </xf>
    <xf numFmtId="181" fontId="13" fillId="0" borderId="7" xfId="6" applyNumberFormat="1" applyFont="1" applyFill="1" applyBorder="1" applyAlignment="1"/>
    <xf numFmtId="181" fontId="13" fillId="0" borderId="7" xfId="6" applyNumberFormat="1" applyFont="1" applyFill="1" applyBorder="1" applyAlignment="1">
      <alignment horizontal="right"/>
    </xf>
    <xf numFmtId="184" fontId="13" fillId="0" borderId="0" xfId="6" applyNumberFormat="1" applyFont="1" applyFill="1" applyAlignment="1">
      <alignment horizontal="right"/>
    </xf>
    <xf numFmtId="177" fontId="13" fillId="0" borderId="7" xfId="6" applyNumberFormat="1" applyFont="1" applyFill="1" applyBorder="1" applyAlignment="1">
      <alignment horizontal="right"/>
    </xf>
    <xf numFmtId="177" fontId="13" fillId="4" borderId="7" xfId="6" applyNumberFormat="1" applyFont="1" applyFill="1" applyBorder="1" applyAlignment="1">
      <alignment horizontal="right"/>
    </xf>
    <xf numFmtId="184" fontId="13" fillId="4" borderId="0" xfId="6" applyNumberFormat="1" applyFont="1" applyFill="1" applyAlignment="1"/>
    <xf numFmtId="196" fontId="13" fillId="4" borderId="0" xfId="3" applyNumberFormat="1" applyFont="1" applyFill="1" applyBorder="1" applyAlignment="1">
      <alignment horizontal="right"/>
    </xf>
    <xf numFmtId="177" fontId="13" fillId="0" borderId="18" xfId="3" applyNumberFormat="1" applyFont="1" applyFill="1" applyBorder="1" applyAlignment="1">
      <alignment horizontal="right"/>
    </xf>
    <xf numFmtId="180" fontId="13" fillId="0" borderId="19" xfId="3" applyNumberFormat="1" applyFont="1" applyFill="1" applyBorder="1" applyAlignment="1"/>
    <xf numFmtId="196" fontId="13" fillId="0" borderId="19" xfId="3" applyNumberFormat="1" applyFont="1" applyFill="1" applyBorder="1" applyAlignment="1">
      <alignment horizontal="right"/>
    </xf>
    <xf numFmtId="180" fontId="14" fillId="0" borderId="0" xfId="3" applyNumberFormat="1" applyFont="1" applyBorder="1" applyAlignment="1">
      <alignment vertical="center"/>
    </xf>
    <xf numFmtId="191" fontId="14" fillId="0" borderId="0" xfId="3" applyNumberFormat="1" applyFont="1" applyFill="1" applyBorder="1"/>
    <xf numFmtId="3" fontId="14" fillId="0" borderId="0" xfId="3" applyNumberFormat="1" applyFont="1" applyFill="1" applyBorder="1"/>
    <xf numFmtId="0" fontId="1" fillId="0" borderId="0" xfId="3" applyFill="1" applyBorder="1"/>
    <xf numFmtId="191" fontId="14" fillId="0" borderId="0" xfId="3" applyNumberFormat="1" applyFont="1" applyFill="1" applyBorder="1" applyAlignment="1">
      <alignment vertical="center"/>
    </xf>
    <xf numFmtId="3" fontId="14" fillId="0" borderId="0" xfId="3" applyNumberFormat="1" applyFont="1" applyFill="1" applyBorder="1" applyAlignment="1">
      <alignment vertical="center"/>
    </xf>
    <xf numFmtId="0" fontId="1" fillId="0" borderId="0" xfId="3" applyFill="1" applyBorder="1" applyAlignment="1">
      <alignment vertical="center"/>
    </xf>
    <xf numFmtId="191" fontId="14" fillId="0" borderId="0" xfId="3" applyNumberFormat="1" applyFont="1" applyFill="1" applyBorder="1" applyAlignment="1">
      <alignment horizontal="center"/>
    </xf>
    <xf numFmtId="49" fontId="14" fillId="0" borderId="0" xfId="3" applyNumberFormat="1" applyFont="1" applyFill="1" applyBorder="1" applyAlignment="1">
      <alignment horizontal="center" wrapText="1"/>
    </xf>
    <xf numFmtId="0" fontId="1" fillId="0" borderId="0" xfId="3" applyFill="1" applyBorder="1" applyAlignment="1">
      <alignment horizontal="center"/>
    </xf>
    <xf numFmtId="190" fontId="13" fillId="0" borderId="0" xfId="3" applyNumberFormat="1" applyFont="1" applyFill="1" applyBorder="1" applyAlignment="1">
      <alignment horizontal="left"/>
    </xf>
    <xf numFmtId="180" fontId="13" fillId="0" borderId="0" xfId="3" applyNumberFormat="1" applyFont="1" applyBorder="1" applyAlignment="1">
      <alignment horizontal="right" vertical="center"/>
    </xf>
    <xf numFmtId="188" fontId="13" fillId="0" borderId="0" xfId="3" applyNumberFormat="1" applyFont="1" applyBorder="1" applyAlignment="1">
      <alignment horizontal="right"/>
    </xf>
    <xf numFmtId="191" fontId="14" fillId="0" borderId="0" xfId="3" applyNumberFormat="1" applyFont="1"/>
    <xf numFmtId="0" fontId="17" fillId="3" borderId="11" xfId="3" applyNumberFormat="1" applyFont="1" applyFill="1" applyBorder="1" applyAlignment="1">
      <alignment horizontal="center" vertical="center" wrapText="1" shrinkToFit="1"/>
    </xf>
    <xf numFmtId="181" fontId="14" fillId="0" borderId="21" xfId="3" applyNumberFormat="1" applyFont="1" applyFill="1" applyBorder="1" applyAlignment="1"/>
    <xf numFmtId="181" fontId="14" fillId="0" borderId="0" xfId="3" applyNumberFormat="1" applyFont="1" applyFill="1" applyBorder="1" applyAlignment="1">
      <alignment shrinkToFit="1"/>
    </xf>
    <xf numFmtId="0" fontId="1" fillId="0" borderId="0" xfId="3" applyAlignment="1">
      <alignment horizontal="centerContinuous"/>
    </xf>
    <xf numFmtId="0" fontId="17" fillId="0" borderId="0" xfId="3" applyFont="1" applyAlignment="1">
      <alignment horizontal="right"/>
    </xf>
    <xf numFmtId="0" fontId="17" fillId="0" borderId="0" xfId="3" applyFont="1" applyBorder="1" applyAlignment="1">
      <alignment horizontal="right"/>
    </xf>
    <xf numFmtId="177" fontId="17" fillId="0" borderId="0" xfId="3" applyNumberFormat="1" applyFont="1" applyBorder="1" applyAlignment="1">
      <alignment horizontal="right"/>
    </xf>
    <xf numFmtId="179" fontId="17" fillId="0" borderId="0" xfId="3" applyNumberFormat="1" applyFont="1" applyBorder="1" applyAlignment="1">
      <alignment horizontal="right"/>
    </xf>
    <xf numFmtId="49" fontId="14" fillId="3" borderId="9" xfId="3" applyNumberFormat="1" applyFont="1" applyFill="1" applyBorder="1" applyAlignment="1"/>
    <xf numFmtId="49" fontId="14" fillId="3" borderId="10" xfId="3" applyNumberFormat="1" applyFont="1" applyFill="1" applyBorder="1" applyAlignment="1"/>
    <xf numFmtId="49" fontId="1" fillId="0" borderId="0" xfId="3" applyNumberFormat="1"/>
    <xf numFmtId="0" fontId="1" fillId="0" borderId="0" xfId="3" applyBorder="1" applyAlignment="1">
      <alignment horizontal="distributed" vertical="center"/>
    </xf>
    <xf numFmtId="0" fontId="1" fillId="0" borderId="0" xfId="3" applyBorder="1"/>
    <xf numFmtId="177" fontId="1" fillId="0" borderId="0" xfId="3" applyNumberFormat="1" applyBorder="1"/>
    <xf numFmtId="179" fontId="1" fillId="0" borderId="0" xfId="3" applyNumberFormat="1" applyBorder="1"/>
    <xf numFmtId="14" fontId="22" fillId="0" borderId="0" xfId="3" applyNumberFormat="1" applyFont="1" applyAlignment="1">
      <alignment horizontal="left"/>
    </xf>
    <xf numFmtId="179" fontId="22" fillId="0" borderId="0" xfId="3" applyNumberFormat="1" applyFont="1"/>
    <xf numFmtId="180" fontId="23" fillId="3" borderId="7" xfId="3" applyNumberFormat="1" applyFont="1" applyFill="1" applyBorder="1" applyAlignment="1">
      <alignment horizontal="centerContinuous" vertical="center" wrapText="1"/>
    </xf>
    <xf numFmtId="180" fontId="19" fillId="5" borderId="3" xfId="3" applyNumberFormat="1" applyFont="1" applyFill="1" applyBorder="1" applyAlignment="1">
      <alignment horizontal="centerContinuous" vertical="center" wrapText="1"/>
    </xf>
    <xf numFmtId="180" fontId="19" fillId="5" borderId="4" xfId="3" applyNumberFormat="1" applyFont="1" applyFill="1" applyBorder="1" applyAlignment="1">
      <alignment horizontal="centerContinuous" vertical="center" wrapText="1"/>
    </xf>
    <xf numFmtId="180" fontId="14" fillId="5" borderId="7" xfId="3" applyNumberFormat="1" applyFont="1" applyFill="1" applyBorder="1" applyAlignment="1">
      <alignment horizontal="centerContinuous" vertical="center" wrapText="1"/>
    </xf>
    <xf numFmtId="180" fontId="19" fillId="5" borderId="8" xfId="3" applyNumberFormat="1" applyFont="1" applyFill="1" applyBorder="1" applyAlignment="1">
      <alignment horizontal="centerContinuous" vertical="center" wrapText="1"/>
    </xf>
    <xf numFmtId="0" fontId="14" fillId="5" borderId="11" xfId="3" applyNumberFormat="1" applyFont="1" applyFill="1" applyBorder="1" applyAlignment="1">
      <alignment horizontal="center" vertical="center" shrinkToFit="1"/>
    </xf>
    <xf numFmtId="49" fontId="14" fillId="5" borderId="13" xfId="3" applyNumberFormat="1" applyFont="1" applyFill="1" applyBorder="1" applyAlignment="1">
      <alignment horizontal="center" wrapText="1"/>
    </xf>
    <xf numFmtId="197" fontId="13" fillId="0" borderId="0" xfId="3" applyNumberFormat="1" applyFont="1" applyFill="1" applyBorder="1" applyAlignment="1">
      <alignment horizontal="right"/>
    </xf>
    <xf numFmtId="197" fontId="13" fillId="4" borderId="0" xfId="3" applyNumberFormat="1" applyFont="1" applyFill="1" applyBorder="1" applyAlignment="1">
      <alignment horizontal="right"/>
    </xf>
    <xf numFmtId="197" fontId="13" fillId="0" borderId="19" xfId="3" applyNumberFormat="1" applyFont="1" applyFill="1" applyBorder="1" applyAlignment="1">
      <alignment horizontal="right"/>
    </xf>
    <xf numFmtId="0" fontId="1" fillId="0" borderId="21" xfId="3" applyBorder="1" applyAlignment="1">
      <alignment horizontal="distributed" vertical="center"/>
    </xf>
    <xf numFmtId="0" fontId="14" fillId="0" borderId="21" xfId="3" applyFont="1" applyBorder="1"/>
    <xf numFmtId="0" fontId="1" fillId="0" borderId="21" xfId="3" applyBorder="1"/>
    <xf numFmtId="177" fontId="1" fillId="0" borderId="21" xfId="3" applyNumberFormat="1" applyBorder="1"/>
    <xf numFmtId="179" fontId="1" fillId="0" borderId="21" xfId="3" applyNumberFormat="1" applyBorder="1"/>
    <xf numFmtId="0" fontId="23" fillId="0" borderId="0" xfId="3" applyFont="1" applyBorder="1" applyAlignment="1">
      <alignment vertical="center"/>
    </xf>
    <xf numFmtId="0" fontId="1" fillId="0" borderId="0" xfId="3" applyBorder="1" applyAlignment="1">
      <alignment vertical="center"/>
    </xf>
    <xf numFmtId="177" fontId="1" fillId="0" borderId="0" xfId="3" applyNumberFormat="1" applyBorder="1" applyAlignment="1">
      <alignment vertical="center"/>
    </xf>
    <xf numFmtId="179" fontId="1" fillId="0" borderId="0" xfId="3" applyNumberFormat="1" applyBorder="1" applyAlignment="1">
      <alignment vertical="center"/>
    </xf>
    <xf numFmtId="0" fontId="9" fillId="0" borderId="0" xfId="2" applyFont="1" applyAlignment="1" applyProtection="1"/>
    <xf numFmtId="0" fontId="9" fillId="0" borderId="0" xfId="2" applyFont="1" applyAlignment="1" applyProtection="1">
      <alignment horizontal="left"/>
    </xf>
    <xf numFmtId="176" fontId="2" fillId="2" borderId="0" xfId="1" applyNumberFormat="1" applyFont="1" applyFill="1" applyAlignment="1"/>
    <xf numFmtId="0" fontId="1" fillId="2" borderId="0" xfId="1" applyFill="1" applyAlignment="1"/>
    <xf numFmtId="0" fontId="6" fillId="0" borderId="0" xfId="1" applyFont="1" applyBorder="1" applyAlignment="1">
      <alignment horizontal="left"/>
    </xf>
    <xf numFmtId="0" fontId="7" fillId="3" borderId="0" xfId="1" applyFont="1" applyFill="1" applyAlignment="1">
      <alignment horizontal="center" vertical="center"/>
    </xf>
    <xf numFmtId="0" fontId="14" fillId="0" borderId="35" xfId="3" applyFont="1" applyBorder="1" applyAlignment="1">
      <alignment horizontal="center" vertical="center"/>
    </xf>
    <xf numFmtId="0" fontId="14" fillId="0" borderId="36" xfId="3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57" fontId="14" fillId="0" borderId="31" xfId="3" applyNumberFormat="1" applyFont="1" applyFill="1" applyBorder="1" applyAlignment="1">
      <alignment horizontal="center" vertical="center"/>
    </xf>
    <xf numFmtId="57" fontId="14" fillId="0" borderId="30" xfId="3" applyNumberFormat="1" applyFont="1" applyFill="1" applyBorder="1" applyAlignment="1">
      <alignment horizontal="center" vertical="center"/>
    </xf>
    <xf numFmtId="57" fontId="14" fillId="0" borderId="32" xfId="3" applyNumberFormat="1" applyFont="1" applyFill="1" applyBorder="1" applyAlignment="1">
      <alignment horizontal="center" vertical="center"/>
    </xf>
    <xf numFmtId="0" fontId="8" fillId="0" borderId="0" xfId="2" applyAlignment="1" applyProtection="1">
      <alignment horizontal="left"/>
    </xf>
    <xf numFmtId="49" fontId="14" fillId="3" borderId="1" xfId="3" applyNumberFormat="1" applyFont="1" applyFill="1" applyBorder="1" applyAlignment="1">
      <alignment horizontal="center" vertical="center"/>
    </xf>
    <xf numFmtId="0" fontId="1" fillId="3" borderId="2" xfId="3" applyFill="1" applyBorder="1" applyAlignment="1">
      <alignment horizontal="center" vertical="center"/>
    </xf>
    <xf numFmtId="49" fontId="14" fillId="3" borderId="5" xfId="3" applyNumberFormat="1" applyFont="1" applyFill="1" applyBorder="1" applyAlignment="1">
      <alignment horizontal="center" vertical="center"/>
    </xf>
    <xf numFmtId="0" fontId="1" fillId="3" borderId="6" xfId="3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177" fontId="14" fillId="0" borderId="35" xfId="3" applyNumberFormat="1" applyFont="1" applyBorder="1" applyAlignment="1">
      <alignment horizontal="center" vertical="center"/>
    </xf>
    <xf numFmtId="177" fontId="14" fillId="0" borderId="36" xfId="3" applyNumberFormat="1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 wrapText="1"/>
    </xf>
    <xf numFmtId="0" fontId="14" fillId="0" borderId="27" xfId="3" applyFont="1" applyBorder="1" applyAlignment="1">
      <alignment horizontal="center" vertical="center" wrapText="1"/>
    </xf>
    <xf numFmtId="0" fontId="14" fillId="0" borderId="28" xfId="3" applyFont="1" applyBorder="1" applyAlignment="1">
      <alignment horizontal="center" vertical="center" wrapText="1"/>
    </xf>
    <xf numFmtId="57" fontId="14" fillId="0" borderId="31" xfId="3" applyNumberFormat="1" applyFont="1" applyBorder="1" applyAlignment="1">
      <alignment horizontal="center" vertical="center"/>
    </xf>
    <xf numFmtId="57" fontId="14" fillId="0" borderId="30" xfId="3" applyNumberFormat="1" applyFont="1" applyBorder="1" applyAlignment="1">
      <alignment horizontal="center" vertical="center"/>
    </xf>
    <xf numFmtId="57" fontId="14" fillId="0" borderId="32" xfId="3" applyNumberFormat="1" applyFont="1" applyBorder="1" applyAlignment="1">
      <alignment horizontal="center" vertical="center"/>
    </xf>
    <xf numFmtId="49" fontId="14" fillId="3" borderId="9" xfId="3" applyNumberFormat="1" applyFont="1" applyFill="1" applyBorder="1" applyAlignment="1">
      <alignment horizontal="center" vertical="center"/>
    </xf>
    <xf numFmtId="0" fontId="1" fillId="3" borderId="27" xfId="3" applyFill="1" applyBorder="1" applyAlignment="1">
      <alignment horizontal="center" vertical="center"/>
    </xf>
    <xf numFmtId="0" fontId="14" fillId="0" borderId="24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187" fontId="14" fillId="0" borderId="31" xfId="3" applyNumberFormat="1" applyFont="1" applyBorder="1" applyAlignment="1">
      <alignment horizontal="center" vertical="center"/>
    </xf>
    <xf numFmtId="187" fontId="14" fillId="0" borderId="30" xfId="3" applyNumberFormat="1" applyFont="1" applyBorder="1" applyAlignment="1">
      <alignment horizontal="center" vertical="center"/>
    </xf>
    <xf numFmtId="187" fontId="14" fillId="0" borderId="32" xfId="3" applyNumberFormat="1" applyFont="1" applyBorder="1" applyAlignment="1">
      <alignment horizontal="center" vertical="center"/>
    </xf>
    <xf numFmtId="0" fontId="14" fillId="0" borderId="35" xfId="3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horizontal="center" vertical="center"/>
    </xf>
    <xf numFmtId="0" fontId="14" fillId="0" borderId="37" xfId="3" applyFont="1" applyFill="1" applyBorder="1" applyAlignment="1">
      <alignment horizontal="center" vertical="center"/>
    </xf>
    <xf numFmtId="180" fontId="14" fillId="3" borderId="3" xfId="3" applyNumberFormat="1" applyFont="1" applyFill="1" applyBorder="1" applyAlignment="1">
      <alignment horizontal="center" vertical="center" wrapText="1"/>
    </xf>
    <xf numFmtId="0" fontId="1" fillId="3" borderId="21" xfId="3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192" fontId="14" fillId="0" borderId="35" xfId="5" applyNumberFormat="1" applyFont="1" applyFill="1" applyBorder="1" applyAlignment="1">
      <alignment horizontal="center" vertical="center"/>
    </xf>
    <xf numFmtId="192" fontId="14" fillId="0" borderId="36" xfId="5" applyNumberFormat="1" applyFont="1" applyFill="1" applyBorder="1" applyAlignment="1">
      <alignment horizontal="center" vertical="center"/>
    </xf>
    <xf numFmtId="192" fontId="14" fillId="0" borderId="11" xfId="5" applyNumberFormat="1" applyFont="1" applyFill="1" applyBorder="1" applyAlignment="1">
      <alignment horizontal="center" vertical="center" wrapText="1"/>
    </xf>
    <xf numFmtId="192" fontId="14" fillId="0" borderId="27" xfId="5" applyNumberFormat="1" applyFont="1" applyFill="1" applyBorder="1" applyAlignment="1">
      <alignment horizontal="center" vertical="center" wrapText="1"/>
    </xf>
    <xf numFmtId="192" fontId="14" fillId="0" borderId="24" xfId="5" applyNumberFormat="1" applyFont="1" applyFill="1" applyBorder="1" applyAlignment="1">
      <alignment horizontal="center" vertical="center" wrapText="1"/>
    </xf>
    <xf numFmtId="192" fontId="14" fillId="0" borderId="23" xfId="5" applyNumberFormat="1" applyFont="1" applyFill="1" applyBorder="1" applyAlignment="1">
      <alignment horizontal="center" vertical="center" wrapText="1"/>
    </xf>
    <xf numFmtId="0" fontId="14" fillId="0" borderId="31" xfId="3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4" fillId="0" borderId="32" xfId="3" applyFont="1" applyBorder="1" applyAlignment="1">
      <alignment horizontal="center" vertical="center"/>
    </xf>
    <xf numFmtId="180" fontId="14" fillId="3" borderId="40" xfId="3" applyNumberFormat="1" applyFont="1" applyFill="1" applyBorder="1" applyAlignment="1">
      <alignment horizontal="center" vertical="center" wrapText="1"/>
    </xf>
    <xf numFmtId="0" fontId="1" fillId="3" borderId="41" xfId="3" applyFill="1" applyBorder="1" applyAlignment="1">
      <alignment horizontal="center" vertical="center" wrapText="1"/>
    </xf>
    <xf numFmtId="0" fontId="1" fillId="3" borderId="42" xfId="3" applyFill="1" applyBorder="1" applyAlignment="1">
      <alignment horizontal="center" vertical="center" wrapText="1"/>
    </xf>
    <xf numFmtId="0" fontId="14" fillId="0" borderId="24" xfId="3" applyNumberFormat="1" applyFont="1" applyBorder="1" applyAlignment="1">
      <alignment horizontal="center" vertical="center" wrapText="1"/>
    </xf>
    <xf numFmtId="0" fontId="14" fillId="0" borderId="25" xfId="3" applyNumberFormat="1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179" fontId="14" fillId="0" borderId="35" xfId="3" applyNumberFormat="1" applyFont="1" applyBorder="1" applyAlignment="1">
      <alignment horizontal="center" vertical="center"/>
    </xf>
    <xf numFmtId="179" fontId="14" fillId="0" borderId="37" xfId="3" applyNumberFormat="1" applyFont="1" applyBorder="1" applyAlignment="1">
      <alignment horizontal="center" vertical="center"/>
    </xf>
    <xf numFmtId="179" fontId="14" fillId="0" borderId="11" xfId="3" applyNumberFormat="1" applyFont="1" applyBorder="1" applyAlignment="1">
      <alignment horizontal="center" vertical="center" wrapText="1"/>
    </xf>
    <xf numFmtId="179" fontId="14" fillId="0" borderId="28" xfId="3" applyNumberFormat="1" applyFont="1" applyBorder="1" applyAlignment="1">
      <alignment horizontal="center" vertical="center" wrapText="1"/>
    </xf>
    <xf numFmtId="187" fontId="14" fillId="0" borderId="31" xfId="3" applyNumberFormat="1" applyFont="1" applyBorder="1" applyAlignment="1">
      <alignment horizontal="center" vertical="center" wrapText="1"/>
    </xf>
    <xf numFmtId="187" fontId="14" fillId="0" borderId="30" xfId="3" applyNumberFormat="1" applyFont="1" applyBorder="1" applyAlignment="1">
      <alignment horizontal="center" vertical="center" wrapText="1"/>
    </xf>
    <xf numFmtId="179" fontId="14" fillId="0" borderId="24" xfId="3" applyNumberFormat="1" applyFont="1" applyBorder="1" applyAlignment="1">
      <alignment horizontal="center" vertical="center" wrapText="1"/>
    </xf>
    <xf numFmtId="179" fontId="14" fillId="0" borderId="25" xfId="3" applyNumberFormat="1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top" wrapText="1"/>
    </xf>
    <xf numFmtId="0" fontId="14" fillId="0" borderId="36" xfId="3" applyFont="1" applyBorder="1" applyAlignment="1">
      <alignment horizontal="center" vertical="top" wrapText="1"/>
    </xf>
    <xf numFmtId="177" fontId="14" fillId="0" borderId="35" xfId="3" applyNumberFormat="1" applyFont="1" applyBorder="1" applyAlignment="1">
      <alignment horizontal="center" vertical="top" wrapText="1"/>
    </xf>
    <xf numFmtId="177" fontId="14" fillId="0" borderId="36" xfId="3" applyNumberFormat="1" applyFont="1" applyBorder="1" applyAlignment="1">
      <alignment horizontal="center" vertical="top" wrapText="1"/>
    </xf>
    <xf numFmtId="177" fontId="14" fillId="0" borderId="37" xfId="3" applyNumberFormat="1" applyFont="1" applyBorder="1" applyAlignment="1">
      <alignment horizontal="center" vertical="top" wrapText="1"/>
    </xf>
    <xf numFmtId="177" fontId="14" fillId="0" borderId="11" xfId="3" applyNumberFormat="1" applyFont="1" applyBorder="1" applyAlignment="1">
      <alignment horizontal="center" vertical="center" wrapText="1"/>
    </xf>
    <xf numFmtId="177" fontId="14" fillId="0" borderId="27" xfId="3" applyNumberFormat="1" applyFont="1" applyBorder="1" applyAlignment="1">
      <alignment horizontal="center" vertical="center" wrapText="1"/>
    </xf>
    <xf numFmtId="177" fontId="14" fillId="0" borderId="28" xfId="3" applyNumberFormat="1" applyFont="1" applyBorder="1" applyAlignment="1">
      <alignment horizontal="center" vertical="center" wrapText="1"/>
    </xf>
    <xf numFmtId="187" fontId="14" fillId="0" borderId="31" xfId="3" applyNumberFormat="1" applyFont="1" applyBorder="1" applyAlignment="1">
      <alignment horizontal="center" vertical="top" wrapText="1"/>
    </xf>
    <xf numFmtId="187" fontId="14" fillId="0" borderId="30" xfId="3" applyNumberFormat="1" applyFont="1" applyBorder="1" applyAlignment="1">
      <alignment horizontal="center" vertical="top" wrapText="1"/>
    </xf>
    <xf numFmtId="187" fontId="14" fillId="0" borderId="32" xfId="3" applyNumberFormat="1" applyFont="1" applyBorder="1" applyAlignment="1">
      <alignment horizontal="center" vertical="top" wrapText="1"/>
    </xf>
    <xf numFmtId="177" fontId="14" fillId="0" borderId="24" xfId="3" applyNumberFormat="1" applyFont="1" applyBorder="1" applyAlignment="1">
      <alignment horizontal="center" vertical="center" wrapText="1"/>
    </xf>
    <xf numFmtId="177" fontId="14" fillId="0" borderId="23" xfId="3" applyNumberFormat="1" applyFont="1" applyBorder="1" applyAlignment="1">
      <alignment horizontal="center" vertical="center" wrapText="1"/>
    </xf>
    <xf numFmtId="177" fontId="14" fillId="0" borderId="25" xfId="3" applyNumberFormat="1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187" fontId="14" fillId="0" borderId="32" xfId="3" applyNumberFormat="1" applyFont="1" applyBorder="1" applyAlignment="1">
      <alignment horizontal="center" vertical="center" wrapText="1"/>
    </xf>
    <xf numFmtId="57" fontId="14" fillId="0" borderId="31" xfId="3" quotePrefix="1" applyNumberFormat="1" applyFont="1" applyFill="1" applyBorder="1" applyAlignment="1">
      <alignment horizontal="center" vertical="center"/>
    </xf>
    <xf numFmtId="180" fontId="14" fillId="3" borderId="2" xfId="3" applyNumberFormat="1" applyFont="1" applyFill="1" applyBorder="1" applyAlignment="1">
      <alignment horizontal="center" vertical="center" wrapText="1"/>
    </xf>
    <xf numFmtId="0" fontId="14" fillId="0" borderId="48" xfId="3" applyFont="1" applyFill="1" applyBorder="1" applyAlignment="1">
      <alignment horizontal="center" vertical="center"/>
    </xf>
    <xf numFmtId="0" fontId="14" fillId="0" borderId="43" xfId="3" applyFont="1" applyFill="1" applyBorder="1" applyAlignment="1">
      <alignment horizontal="center" vertical="center"/>
    </xf>
    <xf numFmtId="0" fontId="14" fillId="0" borderId="44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46" xfId="3" applyFont="1" applyFill="1" applyBorder="1" applyAlignment="1">
      <alignment horizontal="center" vertical="center" wrapText="1"/>
    </xf>
    <xf numFmtId="0" fontId="14" fillId="0" borderId="47" xfId="3" applyFont="1" applyBorder="1" applyAlignment="1">
      <alignment horizontal="center" vertical="center"/>
    </xf>
    <xf numFmtId="180" fontId="14" fillId="3" borderId="7" xfId="3" applyNumberFormat="1" applyFont="1" applyFill="1" applyBorder="1" applyAlignment="1">
      <alignment horizontal="center" vertical="center" wrapText="1"/>
    </xf>
    <xf numFmtId="180" fontId="14" fillId="3" borderId="6" xfId="3" applyNumberFormat="1" applyFont="1" applyFill="1" applyBorder="1" applyAlignment="1">
      <alignment horizontal="center" vertical="center" wrapText="1"/>
    </xf>
    <xf numFmtId="0" fontId="14" fillId="0" borderId="45" xfId="3" applyFont="1" applyFill="1" applyBorder="1" applyAlignment="1">
      <alignment horizontal="center" vertical="center" wrapText="1"/>
    </xf>
    <xf numFmtId="0" fontId="14" fillId="0" borderId="31" xfId="3" applyFont="1" applyFill="1" applyBorder="1" applyAlignment="1">
      <alignment horizontal="center" vertical="center"/>
    </xf>
    <xf numFmtId="0" fontId="14" fillId="0" borderId="47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/>
    </xf>
    <xf numFmtId="0" fontId="14" fillId="0" borderId="45" xfId="3" applyFont="1" applyBorder="1" applyAlignment="1">
      <alignment horizontal="center" vertical="center" wrapText="1"/>
    </xf>
    <xf numFmtId="57" fontId="14" fillId="0" borderId="47" xfId="3" applyNumberFormat="1" applyFont="1" applyFill="1" applyBorder="1" applyAlignment="1">
      <alignment horizontal="center" vertical="center"/>
    </xf>
    <xf numFmtId="0" fontId="23" fillId="0" borderId="0" xfId="3" applyFont="1" applyBorder="1" applyAlignment="1">
      <alignment horizontal="left" vertical="center" wrapText="1"/>
    </xf>
  </cellXfs>
  <cellStyles count="7">
    <cellStyle name="ハイパーリンク" xfId="2" builtinId="8"/>
    <cellStyle name="桁区切り 3" xfId="5"/>
    <cellStyle name="標準" xfId="0" builtinId="0"/>
    <cellStyle name="標準 10 2" xfId="1"/>
    <cellStyle name="標準 11" xfId="3"/>
    <cellStyle name="標準 2" xfId="4"/>
    <cellStyle name="標準_3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7160"/>
        <c:axId val="1"/>
      </c:barChart>
      <c:catAx>
        <c:axId val="838637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1768"/>
        <c:axId val="1"/>
      </c:barChart>
      <c:catAx>
        <c:axId val="838681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1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1120"/>
        <c:axId val="1"/>
      </c:barChart>
      <c:catAx>
        <c:axId val="838701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9648"/>
        <c:axId val="1"/>
      </c:barChart>
      <c:catAx>
        <c:axId val="83870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11616"/>
        <c:axId val="1"/>
      </c:barChart>
      <c:catAx>
        <c:axId val="838711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1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2432"/>
        <c:axId val="1"/>
      </c:barChart>
      <c:catAx>
        <c:axId val="838702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19816"/>
        <c:axId val="1"/>
      </c:barChart>
      <c:catAx>
        <c:axId val="838719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19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976"/>
        <c:axId val="1"/>
      </c:barChart>
      <c:catAx>
        <c:axId val="83862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5848"/>
        <c:axId val="1"/>
      </c:barChart>
      <c:catAx>
        <c:axId val="838635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5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9128"/>
        <c:axId val="1"/>
      </c:barChart>
      <c:catAx>
        <c:axId val="838639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9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4048"/>
        <c:axId val="1"/>
      </c:barChart>
      <c:catAx>
        <c:axId val="83864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4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4056"/>
        <c:axId val="1"/>
      </c:barChart>
      <c:catAx>
        <c:axId val="838664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4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6672"/>
        <c:axId val="1"/>
      </c:barChart>
      <c:catAx>
        <c:axId val="83864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3232"/>
        <c:axId val="1"/>
      </c:barChart>
      <c:catAx>
        <c:axId val="838653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3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6184"/>
        <c:axId val="1"/>
      </c:barChart>
      <c:catAx>
        <c:axId val="838656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6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1592"/>
        <c:axId val="1"/>
      </c:barChart>
      <c:catAx>
        <c:axId val="838651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1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5696"/>
        <c:axId val="1"/>
      </c:barChart>
      <c:catAx>
        <c:axId val="838665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8976"/>
        <c:axId val="1"/>
      </c:barChart>
      <c:catAx>
        <c:axId val="838668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8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0944"/>
        <c:axId val="1"/>
      </c:barChart>
      <c:catAx>
        <c:axId val="838670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0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5208"/>
        <c:axId val="1"/>
      </c:barChart>
      <c:catAx>
        <c:axId val="838675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5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0616"/>
        <c:axId val="1"/>
      </c:barChart>
      <c:catAx>
        <c:axId val="838670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8328"/>
        <c:axId val="1"/>
      </c:barChart>
      <c:catAx>
        <c:axId val="838688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8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98168"/>
        <c:axId val="1"/>
      </c:barChart>
      <c:catAx>
        <c:axId val="838698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98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6992"/>
        <c:axId val="1"/>
      </c:barChart>
      <c:catAx>
        <c:axId val="83862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320"/>
        <c:axId val="1"/>
      </c:barChart>
      <c:catAx>
        <c:axId val="838627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3_data&#26286;&#12425;&#12377;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6">
          <cell r="I6">
            <v>83424.44</v>
          </cell>
        </row>
        <row r="7">
          <cell r="I7">
            <v>9645.64</v>
          </cell>
        </row>
        <row r="8">
          <cell r="I8">
            <v>15275.01</v>
          </cell>
        </row>
        <row r="9">
          <cell r="I9">
            <v>7282.29</v>
          </cell>
        </row>
        <row r="10">
          <cell r="I10">
            <v>11637.52</v>
          </cell>
        </row>
        <row r="11">
          <cell r="I11">
            <v>9323.15</v>
          </cell>
        </row>
        <row r="12">
          <cell r="I12">
            <v>13784.14</v>
          </cell>
        </row>
        <row r="13">
          <cell r="I13">
            <v>6097.39</v>
          </cell>
        </row>
        <row r="14">
          <cell r="I14">
            <v>6408.09</v>
          </cell>
        </row>
        <row r="15">
          <cell r="I15">
            <v>6362.28</v>
          </cell>
        </row>
        <row r="16">
          <cell r="I16">
            <v>3797.75</v>
          </cell>
        </row>
        <row r="17">
          <cell r="I17">
            <v>5157.57</v>
          </cell>
        </row>
        <row r="18">
          <cell r="I18">
            <v>2194.0300000000002</v>
          </cell>
        </row>
        <row r="19">
          <cell r="I19">
            <v>2416.11</v>
          </cell>
        </row>
        <row r="20">
          <cell r="I20">
            <v>12583.96</v>
          </cell>
        </row>
        <row r="21">
          <cell r="I21">
            <v>4247.58</v>
          </cell>
        </row>
        <row r="22">
          <cell r="I22">
            <v>4186.21</v>
          </cell>
        </row>
        <row r="23">
          <cell r="I23">
            <v>4190.5200000000004</v>
          </cell>
        </row>
        <row r="24">
          <cell r="I24">
            <v>4465.2700000000004</v>
          </cell>
        </row>
        <row r="25">
          <cell r="I25">
            <v>13561.56</v>
          </cell>
        </row>
        <row r="26">
          <cell r="I26">
            <v>10621.29</v>
          </cell>
        </row>
        <row r="27">
          <cell r="I27">
            <v>7777.35</v>
          </cell>
        </row>
        <row r="28">
          <cell r="I28">
            <v>5173.07</v>
          </cell>
        </row>
        <row r="29">
          <cell r="I29">
            <v>5774.49</v>
          </cell>
        </row>
        <row r="30">
          <cell r="I30">
            <v>4017.38</v>
          </cell>
        </row>
        <row r="31">
          <cell r="I31">
            <v>4612.2</v>
          </cell>
        </row>
        <row r="32">
          <cell r="I32">
            <v>1905.32</v>
          </cell>
        </row>
        <row r="33">
          <cell r="I33">
            <v>8401.02</v>
          </cell>
        </row>
        <row r="34">
          <cell r="I34">
            <v>3690.94</v>
          </cell>
        </row>
        <row r="35">
          <cell r="I35">
            <v>4724.6499999999996</v>
          </cell>
        </row>
        <row r="36">
          <cell r="I36">
            <v>3507.14</v>
          </cell>
        </row>
        <row r="37">
          <cell r="I37">
            <v>6707.89</v>
          </cell>
        </row>
        <row r="38">
          <cell r="I38">
            <v>7114.33</v>
          </cell>
        </row>
        <row r="39">
          <cell r="I39">
            <v>8479.65</v>
          </cell>
        </row>
        <row r="40">
          <cell r="I40">
            <v>6112.54</v>
          </cell>
        </row>
        <row r="41">
          <cell r="I41">
            <v>4146.75</v>
          </cell>
        </row>
        <row r="42">
          <cell r="I42">
            <v>1876.78</v>
          </cell>
        </row>
        <row r="43">
          <cell r="I43">
            <v>5676.19</v>
          </cell>
        </row>
        <row r="44">
          <cell r="I44">
            <v>7103.63</v>
          </cell>
        </row>
        <row r="45">
          <cell r="I45">
            <v>4986.51</v>
          </cell>
        </row>
        <row r="46">
          <cell r="I46">
            <v>2440.69</v>
          </cell>
        </row>
        <row r="47">
          <cell r="I47">
            <v>4130.9799999999996</v>
          </cell>
        </row>
        <row r="48">
          <cell r="I48">
            <v>7409.46</v>
          </cell>
        </row>
        <row r="49">
          <cell r="I49">
            <v>6340.76</v>
          </cell>
        </row>
        <row r="50">
          <cell r="I50">
            <v>7735.22</v>
          </cell>
        </row>
        <row r="51">
          <cell r="I51">
            <v>9187.06</v>
          </cell>
        </row>
        <row r="52">
          <cell r="I52">
            <v>2282.59</v>
          </cell>
        </row>
        <row r="53">
          <cell r="I53">
            <v>377976.41</v>
          </cell>
        </row>
      </sheetData>
      <sheetData sheetId="58">
        <row r="14">
          <cell r="P14">
            <v>32.9</v>
          </cell>
          <cell r="AB14">
            <v>10.6</v>
          </cell>
        </row>
        <row r="16">
          <cell r="P16">
            <v>28.5</v>
          </cell>
          <cell r="AB16">
            <v>3.9</v>
          </cell>
        </row>
        <row r="17">
          <cell r="P17">
            <v>33.5</v>
          </cell>
          <cell r="AB17">
            <v>7.6</v>
          </cell>
        </row>
        <row r="18">
          <cell r="P18">
            <v>24.3</v>
          </cell>
          <cell r="AB18">
            <v>4.2</v>
          </cell>
        </row>
        <row r="19">
          <cell r="P19">
            <v>43.3</v>
          </cell>
          <cell r="AB19">
            <v>11</v>
          </cell>
        </row>
        <row r="20">
          <cell r="P20">
            <v>27.5</v>
          </cell>
          <cell r="AB20">
            <v>5.9</v>
          </cell>
        </row>
        <row r="21">
          <cell r="P21">
            <v>30.9</v>
          </cell>
          <cell r="AB21">
            <v>7.3</v>
          </cell>
        </row>
        <row r="22">
          <cell r="P22">
            <v>30.6</v>
          </cell>
          <cell r="AB22">
            <v>7.3</v>
          </cell>
        </row>
        <row r="23">
          <cell r="P23">
            <v>65.2</v>
          </cell>
          <cell r="AB23">
            <v>16.899999999999999</v>
          </cell>
        </row>
        <row r="24">
          <cell r="P24">
            <v>46.5</v>
          </cell>
          <cell r="AB24">
            <v>14.2</v>
          </cell>
        </row>
        <row r="25">
          <cell r="P25">
            <v>35.799999999999997</v>
          </cell>
          <cell r="AB25">
            <v>17.600000000000001</v>
          </cell>
        </row>
        <row r="26">
          <cell r="P26">
            <v>68.099999999999994</v>
          </cell>
          <cell r="AB26">
            <v>30.9</v>
          </cell>
        </row>
        <row r="27">
          <cell r="P27">
            <v>68.900000000000006</v>
          </cell>
          <cell r="AB27">
            <v>21.5</v>
          </cell>
        </row>
        <row r="28">
          <cell r="P28">
            <v>64.8</v>
          </cell>
          <cell r="AB28">
            <v>56.3</v>
          </cell>
        </row>
        <row r="29">
          <cell r="P29">
            <v>60.9</v>
          </cell>
          <cell r="AB29">
            <v>48.4</v>
          </cell>
        </row>
        <row r="30">
          <cell r="P30">
            <v>36</v>
          </cell>
          <cell r="AB30">
            <v>9.5</v>
          </cell>
        </row>
        <row r="31">
          <cell r="P31">
            <v>43.4</v>
          </cell>
          <cell r="AB31">
            <v>17.8</v>
          </cell>
        </row>
        <row r="32">
          <cell r="P32">
            <v>33.200000000000003</v>
          </cell>
          <cell r="AB32">
            <v>12.2</v>
          </cell>
        </row>
        <row r="33">
          <cell r="P33">
            <v>25.7</v>
          </cell>
          <cell r="AB33">
            <v>10.6</v>
          </cell>
        </row>
        <row r="34">
          <cell r="P34">
            <v>21.4</v>
          </cell>
          <cell r="AB34">
            <v>13.3</v>
          </cell>
        </row>
        <row r="35">
          <cell r="P35">
            <v>23.8</v>
          </cell>
          <cell r="AB35">
            <v>10.4</v>
          </cell>
        </row>
        <row r="36">
          <cell r="P36">
            <v>20.8</v>
          </cell>
          <cell r="AB36">
            <v>8.1999999999999993</v>
          </cell>
        </row>
        <row r="37">
          <cell r="P37">
            <v>35.4</v>
          </cell>
          <cell r="AB37">
            <v>13.9</v>
          </cell>
        </row>
        <row r="38">
          <cell r="P38">
            <v>57.8</v>
          </cell>
          <cell r="AB38">
            <v>32.799999999999997</v>
          </cell>
        </row>
        <row r="39">
          <cell r="P39">
            <v>35.700000000000003</v>
          </cell>
          <cell r="AB39">
            <v>12.9</v>
          </cell>
        </row>
        <row r="40">
          <cell r="P40">
            <v>32.5</v>
          </cell>
          <cell r="AB40">
            <v>14.9</v>
          </cell>
        </row>
        <row r="41">
          <cell r="P41">
            <v>25.5</v>
          </cell>
          <cell r="AB41">
            <v>14.6</v>
          </cell>
        </row>
        <row r="42">
          <cell r="P42">
            <v>69.8</v>
          </cell>
          <cell r="AB42">
            <v>58.9</v>
          </cell>
        </row>
        <row r="43">
          <cell r="P43">
            <v>33.1</v>
          </cell>
          <cell r="AB43">
            <v>14.7</v>
          </cell>
        </row>
        <row r="44">
          <cell r="P44">
            <v>23.2</v>
          </cell>
          <cell r="AB44">
            <v>11.3</v>
          </cell>
        </row>
        <row r="45">
          <cell r="P45">
            <v>23.6</v>
          </cell>
          <cell r="AB45">
            <v>6.6</v>
          </cell>
        </row>
        <row r="46">
          <cell r="P46">
            <v>25.7</v>
          </cell>
          <cell r="AB46">
            <v>8</v>
          </cell>
        </row>
        <row r="47">
          <cell r="P47">
            <v>19.399999999999999</v>
          </cell>
          <cell r="AB47">
            <v>4.0999999999999996</v>
          </cell>
        </row>
        <row r="48">
          <cell r="P48">
            <v>31.2</v>
          </cell>
          <cell r="AB48">
            <v>8.8000000000000007</v>
          </cell>
        </row>
        <row r="49">
          <cell r="P49">
            <v>27.3</v>
          </cell>
          <cell r="AB49">
            <v>8.8000000000000007</v>
          </cell>
        </row>
        <row r="50">
          <cell r="P50">
            <v>27.9</v>
          </cell>
          <cell r="AB50">
            <v>8</v>
          </cell>
        </row>
        <row r="51">
          <cell r="P51">
            <v>24.4</v>
          </cell>
          <cell r="AB51">
            <v>7.7</v>
          </cell>
        </row>
        <row r="52">
          <cell r="P52">
            <v>53.6</v>
          </cell>
          <cell r="AB52">
            <v>15.7</v>
          </cell>
        </row>
        <row r="53">
          <cell r="P53">
            <v>29.5</v>
          </cell>
          <cell r="AB53">
            <v>7.1</v>
          </cell>
        </row>
        <row r="54">
          <cell r="P54">
            <v>16.399999999999999</v>
          </cell>
          <cell r="AB54">
            <v>3.2</v>
          </cell>
        </row>
        <row r="55">
          <cell r="P55">
            <v>55.4</v>
          </cell>
          <cell r="AB55">
            <v>23.2</v>
          </cell>
        </row>
        <row r="56">
          <cell r="P56">
            <v>54.7</v>
          </cell>
          <cell r="AB56">
            <v>10.4</v>
          </cell>
        </row>
        <row r="57">
          <cell r="P57">
            <v>40.5</v>
          </cell>
          <cell r="AB57">
            <v>10</v>
          </cell>
        </row>
        <row r="58">
          <cell r="P58">
            <v>37.700000000000003</v>
          </cell>
          <cell r="AB58">
            <v>8.6</v>
          </cell>
        </row>
        <row r="59">
          <cell r="P59">
            <v>28.4</v>
          </cell>
          <cell r="AB59">
            <v>7.6</v>
          </cell>
        </row>
        <row r="60">
          <cell r="P60">
            <v>23.9</v>
          </cell>
          <cell r="AB60">
            <v>9.9</v>
          </cell>
        </row>
        <row r="61">
          <cell r="P61">
            <v>36.1</v>
          </cell>
          <cell r="AB61">
            <v>7.6</v>
          </cell>
        </row>
        <row r="62">
          <cell r="P62">
            <v>51.3</v>
          </cell>
          <cell r="AB62">
            <v>14</v>
          </cell>
        </row>
      </sheetData>
      <sheetData sheetId="59">
        <row r="5">
          <cell r="D5">
            <v>0.95</v>
          </cell>
        </row>
        <row r="6">
          <cell r="D6">
            <v>1.66</v>
          </cell>
        </row>
        <row r="7">
          <cell r="D7">
            <v>0.56999999999999995</v>
          </cell>
        </row>
        <row r="8">
          <cell r="D8">
            <v>3.53</v>
          </cell>
        </row>
        <row r="9">
          <cell r="D9">
            <v>0.74</v>
          </cell>
        </row>
        <row r="10">
          <cell r="D10">
            <v>1.25</v>
          </cell>
        </row>
        <row r="11">
          <cell r="D11">
            <v>1.34</v>
          </cell>
        </row>
        <row r="12">
          <cell r="D12">
            <v>4.03</v>
          </cell>
        </row>
        <row r="13">
          <cell r="D13">
            <v>3</v>
          </cell>
        </row>
        <row r="14">
          <cell r="D14">
            <v>3.13</v>
          </cell>
        </row>
        <row r="15">
          <cell r="D15">
            <v>18.23</v>
          </cell>
        </row>
        <row r="16">
          <cell r="D16">
            <v>12.47</v>
          </cell>
        </row>
        <row r="17">
          <cell r="D17">
            <v>49.39</v>
          </cell>
        </row>
        <row r="18">
          <cell r="D18">
            <v>39.19</v>
          </cell>
        </row>
        <row r="19">
          <cell r="D19">
            <v>1.85</v>
          </cell>
        </row>
        <row r="20">
          <cell r="D20">
            <v>2.4500000000000002</v>
          </cell>
        </row>
        <row r="21">
          <cell r="D21">
            <v>2.61</v>
          </cell>
        </row>
        <row r="22">
          <cell r="D22">
            <v>1.99</v>
          </cell>
        </row>
        <row r="23">
          <cell r="D23">
            <v>1.28</v>
          </cell>
        </row>
        <row r="24">
          <cell r="D24">
            <v>1.24</v>
          </cell>
        </row>
        <row r="25">
          <cell r="D25">
            <v>1.65</v>
          </cell>
        </row>
        <row r="26">
          <cell r="D26">
            <v>5.46</v>
          </cell>
        </row>
        <row r="27">
          <cell r="D27">
            <v>18.02</v>
          </cell>
        </row>
        <row r="28">
          <cell r="D28">
            <v>3.28</v>
          </cell>
        </row>
        <row r="29">
          <cell r="D29">
            <v>2.83</v>
          </cell>
        </row>
        <row r="30">
          <cell r="D30">
            <v>5.71</v>
          </cell>
        </row>
        <row r="31">
          <cell r="D31">
            <v>47.58</v>
          </cell>
        </row>
        <row r="32">
          <cell r="D32">
            <v>6.95</v>
          </cell>
        </row>
        <row r="33">
          <cell r="D33">
            <v>3.8</v>
          </cell>
        </row>
        <row r="34">
          <cell r="D34">
            <v>1.82</v>
          </cell>
        </row>
        <row r="35">
          <cell r="D35">
            <v>1.41</v>
          </cell>
        </row>
        <row r="36">
          <cell r="D36">
            <v>0.57999999999999996</v>
          </cell>
        </row>
        <row r="37">
          <cell r="D37">
            <v>2.84</v>
          </cell>
        </row>
        <row r="38">
          <cell r="D38">
            <v>3.57</v>
          </cell>
        </row>
        <row r="39">
          <cell r="D39">
            <v>3.44</v>
          </cell>
        </row>
        <row r="40">
          <cell r="D40">
            <v>1.33</v>
          </cell>
        </row>
        <row r="41">
          <cell r="D41">
            <v>4.09</v>
          </cell>
        </row>
        <row r="42">
          <cell r="D42">
            <v>2.69</v>
          </cell>
        </row>
        <row r="43">
          <cell r="D43">
            <v>0.76</v>
          </cell>
        </row>
        <row r="44">
          <cell r="D44">
            <v>11.36</v>
          </cell>
        </row>
        <row r="45">
          <cell r="D45">
            <v>2.33</v>
          </cell>
        </row>
        <row r="46">
          <cell r="D46">
            <v>2.93</v>
          </cell>
        </row>
        <row r="47">
          <cell r="D47">
            <v>2.11</v>
          </cell>
        </row>
        <row r="48">
          <cell r="D48">
            <v>1.86</v>
          </cell>
        </row>
        <row r="49">
          <cell r="D49">
            <v>1.43</v>
          </cell>
        </row>
        <row r="50">
          <cell r="D50">
            <v>1.35</v>
          </cell>
        </row>
        <row r="51">
          <cell r="D51">
            <v>5.88</v>
          </cell>
        </row>
        <row r="52">
          <cell r="D52">
            <v>3.38</v>
          </cell>
        </row>
      </sheetData>
      <sheetData sheetId="60">
        <row r="11">
          <cell r="S11">
            <v>65.61956712258818</v>
          </cell>
        </row>
        <row r="25">
          <cell r="S25">
            <v>66.364324739395514</v>
          </cell>
        </row>
        <row r="26">
          <cell r="S26">
            <v>41.125406791877708</v>
          </cell>
        </row>
        <row r="27">
          <cell r="S27">
            <v>119.85788323990549</v>
          </cell>
        </row>
        <row r="28">
          <cell r="S28">
            <v>56.411781022819966</v>
          </cell>
        </row>
        <row r="29">
          <cell r="S29">
            <v>71.786133495566915</v>
          </cell>
        </row>
        <row r="30">
          <cell r="S30">
            <v>46.709746411351347</v>
          </cell>
        </row>
        <row r="31">
          <cell r="S31">
            <v>148.33707413065758</v>
          </cell>
        </row>
        <row r="32">
          <cell r="S32">
            <v>29.654546050383185</v>
          </cell>
        </row>
        <row r="33">
          <cell r="S33">
            <v>66.181885160877528</v>
          </cell>
        </row>
        <row r="34">
          <cell r="S34">
            <v>107.44888420775457</v>
          </cell>
        </row>
        <row r="35">
          <cell r="S35">
            <v>9.6400219324385521</v>
          </cell>
        </row>
        <row r="36">
          <cell r="S36">
            <v>65.752971028590594</v>
          </cell>
        </row>
        <row r="37">
          <cell r="S37">
            <v>35.260368884446329</v>
          </cell>
        </row>
        <row r="38">
          <cell r="S38">
            <v>22.38902849070157</v>
          </cell>
        </row>
        <row r="39">
          <cell r="S39">
            <v>192.12702068039624</v>
          </cell>
        </row>
        <row r="40">
          <cell r="S40">
            <v>53.855421956567007</v>
          </cell>
        </row>
        <row r="41">
          <cell r="S41">
            <v>29.892793744603484</v>
          </cell>
        </row>
        <row r="42">
          <cell r="S42">
            <v>50.875831958353693</v>
          </cell>
        </row>
        <row r="43">
          <cell r="S43">
            <v>32.877738956379119</v>
          </cell>
        </row>
        <row r="44">
          <cell r="S44">
            <v>242.85092087079562</v>
          </cell>
        </row>
        <row r="45">
          <cell r="S45">
            <v>62.014694474676958</v>
          </cell>
        </row>
        <row r="46">
          <cell r="S46">
            <v>63.72974585402357</v>
          </cell>
        </row>
        <row r="47">
          <cell r="S47">
            <v>42.237186030685478</v>
          </cell>
        </row>
        <row r="48">
          <cell r="S48">
            <v>64.339671654197844</v>
          </cell>
        </row>
        <row r="49">
          <cell r="S49">
            <v>50.704439211625484</v>
          </cell>
        </row>
        <row r="50">
          <cell r="S50">
            <v>74.290087789098024</v>
          </cell>
        </row>
        <row r="51">
          <cell r="S51">
            <v>6.8392183750428517</v>
          </cell>
        </row>
        <row r="52">
          <cell r="S52">
            <v>294.88698993249841</v>
          </cell>
        </row>
        <row r="53">
          <cell r="S53">
            <v>76.820809874991198</v>
          </cell>
        </row>
        <row r="54">
          <cell r="S54">
            <v>76.39823988452153</v>
          </cell>
        </row>
        <row r="55">
          <cell r="S55">
            <v>38.576735477561932</v>
          </cell>
        </row>
        <row r="56">
          <cell r="S56">
            <v>149.71243637815257</v>
          </cell>
        </row>
        <row r="57">
          <cell r="S57">
            <v>68.811722538477753</v>
          </cell>
        </row>
        <row r="58">
          <cell r="S58">
            <v>72.746935237544889</v>
          </cell>
        </row>
        <row r="59">
          <cell r="S59">
            <v>106.24383538519047</v>
          </cell>
        </row>
        <row r="60">
          <cell r="S60">
            <v>51.313744416995235</v>
          </cell>
        </row>
        <row r="61">
          <cell r="S61">
            <v>46.420350398567713</v>
          </cell>
        </row>
        <row r="62">
          <cell r="S62">
            <v>70.523122349637333</v>
          </cell>
        </row>
        <row r="63">
          <cell r="S63">
            <v>119.1390582384085</v>
          </cell>
        </row>
        <row r="64">
          <cell r="S64">
            <v>31.320550737408727</v>
          </cell>
        </row>
        <row r="65">
          <cell r="S65">
            <v>45.277135880164543</v>
          </cell>
        </row>
        <row r="66">
          <cell r="S66">
            <v>59.435297875893312</v>
          </cell>
        </row>
        <row r="67">
          <cell r="S67">
            <v>72.755574691162352</v>
          </cell>
        </row>
        <row r="68">
          <cell r="S68">
            <v>61.298224540614221</v>
          </cell>
        </row>
        <row r="69">
          <cell r="S69">
            <v>76.085379900740875</v>
          </cell>
        </row>
        <row r="70">
          <cell r="S70">
            <v>63.808188580746148</v>
          </cell>
        </row>
        <row r="71">
          <cell r="S71">
            <v>48.746229922143513</v>
          </cell>
        </row>
      </sheetData>
      <sheetData sheetId="61">
        <row r="8">
          <cell r="C8">
            <v>8342439</v>
          </cell>
          <cell r="K8">
            <v>868790</v>
          </cell>
          <cell r="N8">
            <v>5250.049</v>
          </cell>
        </row>
        <row r="9">
          <cell r="C9">
            <v>964565</v>
          </cell>
          <cell r="K9">
            <v>114187</v>
          </cell>
          <cell r="N9">
            <v>1246.3710000000001</v>
          </cell>
        </row>
        <row r="10">
          <cell r="C10">
            <v>1527501</v>
          </cell>
          <cell r="K10">
            <v>72061</v>
          </cell>
          <cell r="N10">
            <v>1226.816</v>
          </cell>
        </row>
        <row r="11">
          <cell r="C11">
            <v>728229</v>
          </cell>
          <cell r="K11">
            <v>171201</v>
          </cell>
          <cell r="N11">
            <v>2306.3649999999998</v>
          </cell>
        </row>
        <row r="12">
          <cell r="C12">
            <v>1163752</v>
          </cell>
          <cell r="K12">
            <v>123801</v>
          </cell>
          <cell r="N12">
            <v>966.49</v>
          </cell>
        </row>
        <row r="13">
          <cell r="C13">
            <v>932315</v>
          </cell>
          <cell r="K13">
            <v>155510</v>
          </cell>
          <cell r="N13">
            <v>1077.6659999999999</v>
          </cell>
        </row>
        <row r="14">
          <cell r="C14">
            <v>1378390</v>
          </cell>
          <cell r="K14">
            <v>179081</v>
          </cell>
          <cell r="N14">
            <v>1845.519</v>
          </cell>
        </row>
        <row r="15">
          <cell r="C15">
            <v>609732</v>
          </cell>
          <cell r="K15">
            <v>90896</v>
          </cell>
          <cell r="N15">
            <v>2860.3069999999998</v>
          </cell>
        </row>
        <row r="16">
          <cell r="C16">
            <v>640809</v>
          </cell>
          <cell r="K16">
            <v>133443</v>
          </cell>
          <cell r="N16">
            <v>1933.99</v>
          </cell>
        </row>
        <row r="17">
          <cell r="C17">
            <v>636228</v>
          </cell>
          <cell r="K17">
            <v>88864</v>
          </cell>
          <cell r="N17">
            <v>1942.4559999999999</v>
          </cell>
        </row>
        <row r="18">
          <cell r="C18">
            <v>379775</v>
          </cell>
          <cell r="K18">
            <v>124582</v>
          </cell>
          <cell r="N18">
            <v>7349.6930000000002</v>
          </cell>
        </row>
        <row r="19">
          <cell r="C19">
            <v>515760</v>
          </cell>
          <cell r="K19">
            <v>28537</v>
          </cell>
          <cell r="N19">
            <v>6259.3819999999996</v>
          </cell>
        </row>
        <row r="20">
          <cell r="C20">
            <v>219407</v>
          </cell>
          <cell r="K20">
            <v>79889</v>
          </cell>
          <cell r="N20">
            <v>13920.663</v>
          </cell>
        </row>
        <row r="21">
          <cell r="C21">
            <v>241630</v>
          </cell>
          <cell r="K21">
            <v>55138</v>
          </cell>
          <cell r="N21">
            <v>9198.268</v>
          </cell>
        </row>
        <row r="22">
          <cell r="C22">
            <v>1258423</v>
          </cell>
          <cell r="K22">
            <v>316891</v>
          </cell>
          <cell r="N22">
            <v>2223.1060000000002</v>
          </cell>
        </row>
        <row r="23">
          <cell r="C23">
            <v>424759</v>
          </cell>
          <cell r="K23">
            <v>125554</v>
          </cell>
          <cell r="N23">
            <v>1043.502</v>
          </cell>
        </row>
        <row r="24">
          <cell r="C24">
            <v>418605</v>
          </cell>
          <cell r="K24">
            <v>52564</v>
          </cell>
          <cell r="N24">
            <v>1137.6489999999999</v>
          </cell>
        </row>
        <row r="25">
          <cell r="C25">
            <v>419052</v>
          </cell>
          <cell r="K25">
            <v>61912</v>
          </cell>
          <cell r="N25">
            <v>767.93700000000001</v>
          </cell>
        </row>
        <row r="26">
          <cell r="C26">
            <v>446527</v>
          </cell>
          <cell r="K26">
            <v>121207</v>
          </cell>
          <cell r="N26">
            <v>810.95600000000002</v>
          </cell>
        </row>
        <row r="27">
          <cell r="C27">
            <v>1356156</v>
          </cell>
          <cell r="K27">
            <v>277922</v>
          </cell>
          <cell r="N27">
            <v>2048.79</v>
          </cell>
        </row>
        <row r="28">
          <cell r="C28">
            <v>1062129</v>
          </cell>
          <cell r="K28">
            <v>195093</v>
          </cell>
          <cell r="N28">
            <v>1986.587</v>
          </cell>
        </row>
        <row r="29">
          <cell r="C29">
            <v>777735</v>
          </cell>
          <cell r="K29">
            <v>84045</v>
          </cell>
          <cell r="N29">
            <v>3643.5279999999998</v>
          </cell>
        </row>
        <row r="30">
          <cell r="C30">
            <v>517306</v>
          </cell>
          <cell r="K30">
            <v>88881</v>
          </cell>
          <cell r="N30">
            <v>7552.2389999999996</v>
          </cell>
        </row>
        <row r="31">
          <cell r="C31">
            <v>577442</v>
          </cell>
          <cell r="K31">
            <v>208394</v>
          </cell>
          <cell r="N31">
            <v>1780.8820000000001</v>
          </cell>
        </row>
        <row r="32">
          <cell r="C32">
            <v>401738</v>
          </cell>
          <cell r="K32">
            <v>149957</v>
          </cell>
          <cell r="N32">
            <v>1413.943</v>
          </cell>
        </row>
        <row r="33">
          <cell r="C33">
            <v>461220</v>
          </cell>
          <cell r="K33">
            <v>94896.4</v>
          </cell>
          <cell r="N33">
            <v>2582.9569999999999</v>
          </cell>
        </row>
        <row r="34">
          <cell r="C34">
            <v>190529</v>
          </cell>
          <cell r="K34">
            <v>20039</v>
          </cell>
          <cell r="N34">
            <v>8809.3629999999994</v>
          </cell>
        </row>
        <row r="35">
          <cell r="C35">
            <v>840094</v>
          </cell>
          <cell r="K35">
            <v>166081</v>
          </cell>
          <cell r="N35">
            <v>5466.19</v>
          </cell>
        </row>
        <row r="36">
          <cell r="C36">
            <v>369094</v>
          </cell>
          <cell r="K36">
            <v>63328</v>
          </cell>
          <cell r="N36">
            <v>1330.123</v>
          </cell>
        </row>
        <row r="37">
          <cell r="C37">
            <v>472465</v>
          </cell>
          <cell r="K37">
            <v>59743</v>
          </cell>
          <cell r="N37">
            <v>924.93299999999999</v>
          </cell>
        </row>
        <row r="38">
          <cell r="C38">
            <v>350714</v>
          </cell>
          <cell r="K38">
            <v>49061</v>
          </cell>
          <cell r="N38">
            <v>555.55799999999999</v>
          </cell>
        </row>
        <row r="39">
          <cell r="C39">
            <v>670827</v>
          </cell>
          <cell r="K39">
            <v>40496</v>
          </cell>
          <cell r="N39">
            <v>674.346</v>
          </cell>
        </row>
        <row r="40">
          <cell r="C40">
            <v>711433</v>
          </cell>
          <cell r="K40">
            <v>80664</v>
          </cell>
          <cell r="N40">
            <v>1889.586</v>
          </cell>
        </row>
        <row r="41">
          <cell r="C41">
            <v>847961</v>
          </cell>
          <cell r="K41">
            <v>37857</v>
          </cell>
          <cell r="N41">
            <v>2804.1770000000001</v>
          </cell>
        </row>
        <row r="42">
          <cell r="C42">
            <v>611253</v>
          </cell>
          <cell r="K42">
            <v>42971</v>
          </cell>
          <cell r="N42">
            <v>1358.336</v>
          </cell>
        </row>
        <row r="43">
          <cell r="C43">
            <v>414675</v>
          </cell>
          <cell r="K43">
            <v>38706</v>
          </cell>
          <cell r="N43">
            <v>727.97699999999998</v>
          </cell>
        </row>
        <row r="44">
          <cell r="C44">
            <v>187679</v>
          </cell>
          <cell r="K44">
            <v>20534</v>
          </cell>
          <cell r="N44">
            <v>956.34699999999998</v>
          </cell>
        </row>
        <row r="45">
          <cell r="C45">
            <v>567615</v>
          </cell>
          <cell r="K45">
            <v>41121</v>
          </cell>
          <cell r="N45">
            <v>1339.2149999999999</v>
          </cell>
        </row>
        <row r="46">
          <cell r="C46">
            <v>710363</v>
          </cell>
          <cell r="K46">
            <v>47504</v>
          </cell>
          <cell r="N46">
            <v>698.029</v>
          </cell>
        </row>
        <row r="47">
          <cell r="C47">
            <v>498651</v>
          </cell>
          <cell r="K47">
            <v>88101</v>
          </cell>
          <cell r="N47">
            <v>5103.6790000000001</v>
          </cell>
        </row>
        <row r="48">
          <cell r="C48">
            <v>244070</v>
          </cell>
          <cell r="K48">
            <v>26884</v>
          </cell>
          <cell r="N48">
            <v>814.71100000000001</v>
          </cell>
        </row>
        <row r="49">
          <cell r="C49">
            <v>413090</v>
          </cell>
          <cell r="K49">
            <v>74091</v>
          </cell>
          <cell r="N49">
            <v>1326.5239999999999</v>
          </cell>
        </row>
        <row r="50">
          <cell r="C50">
            <v>740945</v>
          </cell>
          <cell r="K50">
            <v>155636</v>
          </cell>
          <cell r="N50">
            <v>1747.567</v>
          </cell>
        </row>
        <row r="51">
          <cell r="C51">
            <v>634074</v>
          </cell>
          <cell r="K51">
            <v>174391</v>
          </cell>
          <cell r="N51">
            <v>1135.434</v>
          </cell>
        </row>
        <row r="52">
          <cell r="C52">
            <v>773532</v>
          </cell>
          <cell r="K52">
            <v>91919</v>
          </cell>
          <cell r="N52">
            <v>1073.3009999999999</v>
          </cell>
        </row>
        <row r="53">
          <cell r="C53">
            <v>918702</v>
          </cell>
          <cell r="K53">
            <v>123905</v>
          </cell>
          <cell r="N53">
            <v>1602.2729999999999</v>
          </cell>
        </row>
        <row r="54">
          <cell r="C54">
            <v>228110</v>
          </cell>
          <cell r="K54">
            <v>81558</v>
          </cell>
          <cell r="N54">
            <v>1453.1679999999999</v>
          </cell>
        </row>
        <row r="55">
          <cell r="C55">
            <v>37797492</v>
          </cell>
          <cell r="K55">
            <v>5587886.4000000004</v>
          </cell>
        </row>
        <row r="56">
          <cell r="K56">
            <v>5588479</v>
          </cell>
          <cell r="N56">
            <v>126166.948</v>
          </cell>
        </row>
      </sheetData>
      <sheetData sheetId="62">
        <row r="7">
          <cell r="F7">
            <v>10182.4</v>
          </cell>
        </row>
        <row r="8">
          <cell r="F8">
            <v>1083.2</v>
          </cell>
        </row>
        <row r="9">
          <cell r="F9">
            <v>2142.1999999999998</v>
          </cell>
        </row>
        <row r="10">
          <cell r="F10">
            <v>2118.4</v>
          </cell>
        </row>
        <row r="11">
          <cell r="F11">
            <v>2734</v>
          </cell>
        </row>
        <row r="12">
          <cell r="F12">
            <v>2931.1</v>
          </cell>
        </row>
        <row r="13">
          <cell r="F13">
            <v>3438.6</v>
          </cell>
        </row>
        <row r="14">
          <cell r="F14">
            <v>1892.9</v>
          </cell>
        </row>
        <row r="15">
          <cell r="F15">
            <v>2732.2</v>
          </cell>
        </row>
        <row r="16">
          <cell r="F16">
            <v>2904.5</v>
          </cell>
        </row>
        <row r="17">
          <cell r="F17">
            <v>1656.9</v>
          </cell>
        </row>
        <row r="18">
          <cell r="F18">
            <v>512.6</v>
          </cell>
        </row>
        <row r="19">
          <cell r="F19">
            <v>734.6</v>
          </cell>
        </row>
        <row r="20">
          <cell r="F20">
            <v>332.9</v>
          </cell>
        </row>
        <row r="21">
          <cell r="F21">
            <v>3602.9</v>
          </cell>
        </row>
        <row r="22">
          <cell r="F22">
            <v>1171.2</v>
          </cell>
        </row>
        <row r="23">
          <cell r="F23">
            <v>316.89999999999998</v>
          </cell>
        </row>
        <row r="24">
          <cell r="F24">
            <v>1100.0999999999999</v>
          </cell>
        </row>
        <row r="25">
          <cell r="F25">
            <v>2055.6</v>
          </cell>
        </row>
        <row r="26">
          <cell r="F26">
            <v>5070.3999999999996</v>
          </cell>
        </row>
        <row r="27">
          <cell r="F27">
            <v>3262.7</v>
          </cell>
        </row>
        <row r="28">
          <cell r="F28">
            <v>1627.1</v>
          </cell>
        </row>
        <row r="29">
          <cell r="F29">
            <v>1393.1</v>
          </cell>
        </row>
        <row r="30">
          <cell r="F30">
            <v>1751.4</v>
          </cell>
        </row>
        <row r="31">
          <cell r="F31">
            <v>2315.6999999999998</v>
          </cell>
        </row>
        <row r="32">
          <cell r="F32">
            <v>1631.5</v>
          </cell>
        </row>
        <row r="33">
          <cell r="F33">
            <v>668.9</v>
          </cell>
        </row>
        <row r="34">
          <cell r="F34">
            <v>1768.5</v>
          </cell>
        </row>
        <row r="35">
          <cell r="F35">
            <v>1674.8</v>
          </cell>
        </row>
        <row r="36">
          <cell r="F36">
            <v>602</v>
          </cell>
        </row>
        <row r="37">
          <cell r="F37">
            <v>1034.2</v>
          </cell>
        </row>
        <row r="38">
          <cell r="F38">
            <v>2288.6</v>
          </cell>
        </row>
        <row r="39">
          <cell r="F39">
            <v>2543.3000000000002</v>
          </cell>
        </row>
        <row r="40">
          <cell r="F40">
            <v>2418.6999999999998</v>
          </cell>
        </row>
        <row r="41">
          <cell r="F41">
            <v>215.7</v>
          </cell>
        </row>
        <row r="42">
          <cell r="F42">
            <v>1518.4</v>
          </cell>
        </row>
        <row r="43">
          <cell r="F43">
            <v>87.2</v>
          </cell>
        </row>
        <row r="44">
          <cell r="F44">
            <v>1944.3</v>
          </cell>
        </row>
        <row r="45">
          <cell r="F45">
            <v>1927.6</v>
          </cell>
        </row>
        <row r="46">
          <cell r="F46">
            <v>1302.8</v>
          </cell>
        </row>
        <row r="47">
          <cell r="F47">
            <v>1076.4000000000001</v>
          </cell>
        </row>
        <row r="48">
          <cell r="F48">
            <v>136.30000000000001</v>
          </cell>
        </row>
        <row r="49">
          <cell r="F49">
            <v>1734.5</v>
          </cell>
        </row>
        <row r="50">
          <cell r="F50">
            <v>2076.8000000000002</v>
          </cell>
        </row>
        <row r="51">
          <cell r="F51">
            <v>1508.5</v>
          </cell>
        </row>
        <row r="52">
          <cell r="F52">
            <v>878.1</v>
          </cell>
        </row>
        <row r="53">
          <cell r="F53" t="str">
            <v>-</v>
          </cell>
        </row>
        <row r="54">
          <cell r="F54">
            <v>88100.7</v>
          </cell>
        </row>
      </sheetData>
      <sheetData sheetId="63">
        <row r="5">
          <cell r="C5">
            <v>10</v>
          </cell>
          <cell r="D5">
            <v>34.299999999999997</v>
          </cell>
          <cell r="E5">
            <v>-14.9</v>
          </cell>
          <cell r="F5">
            <v>71</v>
          </cell>
          <cell r="G5">
            <v>905</v>
          </cell>
          <cell r="H5">
            <v>151</v>
          </cell>
          <cell r="I5">
            <v>118</v>
          </cell>
          <cell r="J5">
            <v>1764.3</v>
          </cell>
        </row>
        <row r="6">
          <cell r="C6">
            <v>11.6</v>
          </cell>
          <cell r="D6">
            <v>35.700000000000003</v>
          </cell>
          <cell r="E6">
            <v>-7.4</v>
          </cell>
          <cell r="F6">
            <v>76</v>
          </cell>
          <cell r="G6">
            <v>1417</v>
          </cell>
          <cell r="H6">
            <v>159</v>
          </cell>
          <cell r="I6" t="str">
            <v>46 ]</v>
          </cell>
          <cell r="J6">
            <v>1598.9</v>
          </cell>
        </row>
        <row r="7">
          <cell r="C7">
            <v>11.4</v>
          </cell>
          <cell r="D7">
            <v>34.9</v>
          </cell>
          <cell r="E7">
            <v>-10.199999999999999</v>
          </cell>
          <cell r="F7">
            <v>77</v>
          </cell>
          <cell r="G7">
            <v>1462</v>
          </cell>
          <cell r="H7">
            <v>131</v>
          </cell>
          <cell r="I7" t="str">
            <v>48 ]</v>
          </cell>
          <cell r="J7">
            <v>1563.8</v>
          </cell>
        </row>
        <row r="8">
          <cell r="C8">
            <v>13.7</v>
          </cell>
          <cell r="D8">
            <v>35.5</v>
          </cell>
          <cell r="E8">
            <v>-4.7</v>
          </cell>
          <cell r="F8">
            <v>74</v>
          </cell>
          <cell r="G8">
            <v>1247</v>
          </cell>
          <cell r="H8">
            <v>99</v>
          </cell>
          <cell r="I8">
            <v>41</v>
          </cell>
          <cell r="J8">
            <v>1797.2</v>
          </cell>
        </row>
        <row r="9">
          <cell r="C9">
            <v>12.8</v>
          </cell>
          <cell r="D9">
            <v>36.1</v>
          </cell>
          <cell r="E9">
            <v>-6.7</v>
          </cell>
          <cell r="F9">
            <v>75</v>
          </cell>
          <cell r="G9">
            <v>2022.5</v>
          </cell>
          <cell r="H9">
            <v>192</v>
          </cell>
          <cell r="I9" t="str">
            <v>36 ]</v>
          </cell>
          <cell r="J9">
            <v>1535.7</v>
          </cell>
        </row>
        <row r="10">
          <cell r="C10">
            <v>13</v>
          </cell>
          <cell r="D10">
            <v>37</v>
          </cell>
          <cell r="E10">
            <v>-6.4</v>
          </cell>
          <cell r="F10">
            <v>75</v>
          </cell>
          <cell r="G10">
            <v>1284.5</v>
          </cell>
          <cell r="H10">
            <v>127</v>
          </cell>
          <cell r="I10" t="str">
            <v>37 ]</v>
          </cell>
          <cell r="J10">
            <v>1547.1</v>
          </cell>
        </row>
        <row r="11">
          <cell r="C11">
            <v>14.1</v>
          </cell>
          <cell r="D11">
            <v>38.200000000000003</v>
          </cell>
          <cell r="E11">
            <v>-6.5</v>
          </cell>
          <cell r="F11">
            <v>72</v>
          </cell>
          <cell r="G11">
            <v>1224.5</v>
          </cell>
          <cell r="H11">
            <v>108</v>
          </cell>
          <cell r="I11" t="str">
            <v>30 ]</v>
          </cell>
          <cell r="J11">
            <v>1683.5</v>
          </cell>
        </row>
        <row r="12">
          <cell r="C12">
            <v>15</v>
          </cell>
          <cell r="D12">
            <v>37.6</v>
          </cell>
          <cell r="E12">
            <v>-6.3</v>
          </cell>
          <cell r="F12">
            <v>74</v>
          </cell>
          <cell r="G12">
            <v>1422</v>
          </cell>
          <cell r="H12">
            <v>122</v>
          </cell>
          <cell r="I12">
            <v>19</v>
          </cell>
          <cell r="J12">
            <v>2058.8000000000002</v>
          </cell>
        </row>
        <row r="13">
          <cell r="C13">
            <v>15</v>
          </cell>
          <cell r="D13">
            <v>37.5</v>
          </cell>
          <cell r="E13">
            <v>-7.1</v>
          </cell>
          <cell r="F13">
            <v>73</v>
          </cell>
          <cell r="G13">
            <v>1353.5</v>
          </cell>
          <cell r="H13">
            <v>105</v>
          </cell>
          <cell r="I13">
            <v>14</v>
          </cell>
          <cell r="J13">
            <v>1967.2</v>
          </cell>
        </row>
        <row r="14">
          <cell r="C14">
            <v>15.8</v>
          </cell>
          <cell r="D14">
            <v>39.799999999999997</v>
          </cell>
          <cell r="E14">
            <v>-4.9000000000000004</v>
          </cell>
          <cell r="F14">
            <v>66</v>
          </cell>
          <cell r="G14">
            <v>1315.5</v>
          </cell>
          <cell r="H14">
            <v>96</v>
          </cell>
          <cell r="I14">
            <v>20</v>
          </cell>
          <cell r="J14">
            <v>2154.8000000000002</v>
          </cell>
        </row>
        <row r="15">
          <cell r="C15">
            <v>16.2</v>
          </cell>
          <cell r="D15">
            <v>39.6</v>
          </cell>
          <cell r="E15">
            <v>-5.2</v>
          </cell>
          <cell r="F15">
            <v>69</v>
          </cell>
          <cell r="G15">
            <v>1364</v>
          </cell>
          <cell r="H15">
            <v>101</v>
          </cell>
          <cell r="I15">
            <v>8</v>
          </cell>
          <cell r="J15">
            <v>2110.6</v>
          </cell>
        </row>
        <row r="16">
          <cell r="C16">
            <v>17</v>
          </cell>
          <cell r="D16">
            <v>35.700000000000003</v>
          </cell>
          <cell r="E16">
            <v>-1.7</v>
          </cell>
          <cell r="F16">
            <v>67</v>
          </cell>
          <cell r="G16">
            <v>1791.5</v>
          </cell>
          <cell r="H16">
            <v>115</v>
          </cell>
          <cell r="I16">
            <v>11</v>
          </cell>
          <cell r="J16">
            <v>1880.4</v>
          </cell>
        </row>
        <row r="17">
          <cell r="C17">
            <v>16.5</v>
          </cell>
          <cell r="D17">
            <v>37.299999999999997</v>
          </cell>
          <cell r="E17">
            <v>-2.1</v>
          </cell>
          <cell r="F17">
            <v>71</v>
          </cell>
          <cell r="G17">
            <v>1590</v>
          </cell>
          <cell r="H17">
            <v>108</v>
          </cell>
          <cell r="I17">
            <v>6</v>
          </cell>
          <cell r="J17">
            <v>1889.5</v>
          </cell>
        </row>
        <row r="18">
          <cell r="C18">
            <v>17</v>
          </cell>
          <cell r="D18">
            <v>36.4</v>
          </cell>
          <cell r="E18">
            <v>0</v>
          </cell>
          <cell r="F18">
            <v>70</v>
          </cell>
          <cell r="G18">
            <v>1687.5</v>
          </cell>
          <cell r="H18">
            <v>108</v>
          </cell>
          <cell r="I18">
            <v>10</v>
          </cell>
          <cell r="J18">
            <v>2005.1</v>
          </cell>
        </row>
        <row r="19">
          <cell r="C19">
            <v>14.7</v>
          </cell>
          <cell r="D19">
            <v>38.799999999999997</v>
          </cell>
          <cell r="E19">
            <v>-3.7</v>
          </cell>
          <cell r="F19">
            <v>76</v>
          </cell>
          <cell r="G19">
            <v>2077.5</v>
          </cell>
          <cell r="H19">
            <v>182</v>
          </cell>
          <cell r="I19">
            <v>45</v>
          </cell>
          <cell r="J19">
            <v>1608.5</v>
          </cell>
        </row>
        <row r="20">
          <cell r="C20">
            <v>15.4</v>
          </cell>
          <cell r="D20">
            <v>38.9</v>
          </cell>
          <cell r="E20">
            <v>-5.0999999999999996</v>
          </cell>
          <cell r="F20">
            <v>78</v>
          </cell>
          <cell r="G20">
            <v>2136</v>
          </cell>
          <cell r="H20">
            <v>186</v>
          </cell>
          <cell r="I20" t="str">
            <v>17 ]</v>
          </cell>
          <cell r="J20">
            <v>1664.6</v>
          </cell>
        </row>
        <row r="21">
          <cell r="C21">
            <v>15.9</v>
          </cell>
          <cell r="D21">
            <v>37.299999999999997</v>
          </cell>
          <cell r="E21">
            <v>-3.7</v>
          </cell>
          <cell r="F21">
            <v>69</v>
          </cell>
          <cell r="G21">
            <v>2535.5</v>
          </cell>
          <cell r="H21">
            <v>194</v>
          </cell>
          <cell r="I21" t="str">
            <v>18 ]</v>
          </cell>
          <cell r="J21">
            <v>1735.8</v>
          </cell>
        </row>
        <row r="22">
          <cell r="C22">
            <v>15.6</v>
          </cell>
          <cell r="D22">
            <v>37.700000000000003</v>
          </cell>
          <cell r="E22">
            <v>-2.9</v>
          </cell>
          <cell r="F22">
            <v>77</v>
          </cell>
          <cell r="G22">
            <v>2531.5</v>
          </cell>
          <cell r="H22">
            <v>181</v>
          </cell>
          <cell r="I22" t="str">
            <v>16 ]</v>
          </cell>
          <cell r="J22">
            <v>1695.3</v>
          </cell>
        </row>
        <row r="23">
          <cell r="C23">
            <v>15.9</v>
          </cell>
          <cell r="D23">
            <v>39.299999999999997</v>
          </cell>
          <cell r="E23">
            <v>-6.3</v>
          </cell>
          <cell r="F23">
            <v>68</v>
          </cell>
          <cell r="G23">
            <v>1431</v>
          </cell>
          <cell r="H23">
            <v>89</v>
          </cell>
          <cell r="I23">
            <v>8</v>
          </cell>
          <cell r="J23">
            <v>2250.3000000000002</v>
          </cell>
        </row>
        <row r="24">
          <cell r="C24">
            <v>13.1</v>
          </cell>
          <cell r="D24">
            <v>37.200000000000003</v>
          </cell>
          <cell r="E24">
            <v>-8.8000000000000007</v>
          </cell>
          <cell r="F24">
            <v>76</v>
          </cell>
          <cell r="G24">
            <v>1030</v>
          </cell>
          <cell r="H24">
            <v>106</v>
          </cell>
          <cell r="I24">
            <v>73</v>
          </cell>
          <cell r="J24">
            <v>1949.1</v>
          </cell>
        </row>
        <row r="25">
          <cell r="C25">
            <v>17</v>
          </cell>
          <cell r="D25">
            <v>39.200000000000003</v>
          </cell>
          <cell r="E25">
            <v>-2.9</v>
          </cell>
          <cell r="F25">
            <v>65</v>
          </cell>
          <cell r="G25">
            <v>2088.5</v>
          </cell>
          <cell r="H25">
            <v>110</v>
          </cell>
          <cell r="I25" t="str">
            <v>6 ]</v>
          </cell>
          <cell r="J25">
            <v>2172.6999999999998</v>
          </cell>
        </row>
        <row r="26">
          <cell r="C26">
            <v>17.8</v>
          </cell>
          <cell r="D26">
            <v>37.200000000000003</v>
          </cell>
          <cell r="E26">
            <v>-1.1000000000000001</v>
          </cell>
          <cell r="F26">
            <v>71</v>
          </cell>
          <cell r="G26">
            <v>2613.5</v>
          </cell>
          <cell r="H26">
            <v>108</v>
          </cell>
          <cell r="I26" t="str">
            <v>1 ]</v>
          </cell>
          <cell r="J26">
            <v>2245.1</v>
          </cell>
        </row>
        <row r="27">
          <cell r="C27">
            <v>17</v>
          </cell>
          <cell r="D27">
            <v>38.200000000000003</v>
          </cell>
          <cell r="E27">
            <v>-2.2000000000000002</v>
          </cell>
          <cell r="F27">
            <v>68</v>
          </cell>
          <cell r="G27">
            <v>1711</v>
          </cell>
          <cell r="H27">
            <v>112</v>
          </cell>
          <cell r="I27">
            <v>3</v>
          </cell>
          <cell r="J27">
            <v>2215.8000000000002</v>
          </cell>
        </row>
        <row r="28">
          <cell r="C28">
            <v>17.100000000000001</v>
          </cell>
          <cell r="D28">
            <v>37.799999999999997</v>
          </cell>
          <cell r="E28">
            <v>-0.9</v>
          </cell>
          <cell r="F28">
            <v>63</v>
          </cell>
          <cell r="G28">
            <v>1787</v>
          </cell>
          <cell r="H28">
            <v>109</v>
          </cell>
          <cell r="I28" t="str">
            <v>11 ]</v>
          </cell>
          <cell r="J28">
            <v>2174.5</v>
          </cell>
        </row>
        <row r="29">
          <cell r="C29">
            <v>15.8</v>
          </cell>
          <cell r="D29">
            <v>36.299999999999997</v>
          </cell>
          <cell r="E29">
            <v>-1.4</v>
          </cell>
          <cell r="F29">
            <v>76</v>
          </cell>
          <cell r="G29">
            <v>1862.5</v>
          </cell>
          <cell r="H29">
            <v>135</v>
          </cell>
          <cell r="I29" t="str">
            <v>11 ]</v>
          </cell>
          <cell r="J29">
            <v>1905.9</v>
          </cell>
        </row>
        <row r="30">
          <cell r="C30">
            <v>17</v>
          </cell>
          <cell r="D30">
            <v>38.799999999999997</v>
          </cell>
          <cell r="E30">
            <v>-1.1000000000000001</v>
          </cell>
          <cell r="F30">
            <v>67</v>
          </cell>
          <cell r="G30">
            <v>1644.5</v>
          </cell>
          <cell r="H30">
            <v>112</v>
          </cell>
          <cell r="I30" t="str">
            <v>12 ]</v>
          </cell>
          <cell r="J30">
            <v>1851.9</v>
          </cell>
        </row>
        <row r="31">
          <cell r="C31">
            <v>17.7</v>
          </cell>
          <cell r="D31">
            <v>38.6</v>
          </cell>
          <cell r="E31">
            <v>-0.1</v>
          </cell>
          <cell r="F31">
            <v>65</v>
          </cell>
          <cell r="G31">
            <v>1521.5</v>
          </cell>
          <cell r="H31">
            <v>102</v>
          </cell>
          <cell r="I31">
            <v>1</v>
          </cell>
          <cell r="J31">
            <v>2149.6</v>
          </cell>
        </row>
        <row r="32">
          <cell r="C32">
            <v>17.600000000000001</v>
          </cell>
          <cell r="D32">
            <v>37.4</v>
          </cell>
          <cell r="E32">
            <v>0.2</v>
          </cell>
          <cell r="F32">
            <v>66</v>
          </cell>
          <cell r="G32">
            <v>1614.5</v>
          </cell>
          <cell r="H32">
            <v>98</v>
          </cell>
          <cell r="I32" t="str">
            <v>7 ]</v>
          </cell>
          <cell r="J32">
            <v>2185.8000000000002</v>
          </cell>
        </row>
        <row r="33">
          <cell r="C33">
            <v>16.3</v>
          </cell>
          <cell r="D33">
            <v>38</v>
          </cell>
          <cell r="E33">
            <v>-2.5</v>
          </cell>
          <cell r="F33">
            <v>71</v>
          </cell>
          <cell r="G33">
            <v>1628.5</v>
          </cell>
          <cell r="H33">
            <v>105</v>
          </cell>
          <cell r="I33" t="str">
            <v>7 ]</v>
          </cell>
          <cell r="J33">
            <v>1881.7</v>
          </cell>
        </row>
        <row r="34">
          <cell r="C34">
            <v>17.5</v>
          </cell>
          <cell r="D34">
            <v>37.700000000000003</v>
          </cell>
          <cell r="E34">
            <v>-0.5</v>
          </cell>
          <cell r="F34">
            <v>68</v>
          </cell>
          <cell r="G34">
            <v>1657.5</v>
          </cell>
          <cell r="H34">
            <v>106</v>
          </cell>
          <cell r="I34" t="str">
            <v>1 ]</v>
          </cell>
          <cell r="J34">
            <v>2178.5</v>
          </cell>
        </row>
        <row r="35">
          <cell r="C35">
            <v>15.9</v>
          </cell>
          <cell r="D35">
            <v>38.1</v>
          </cell>
          <cell r="E35">
            <v>-3.2</v>
          </cell>
          <cell r="F35">
            <v>76</v>
          </cell>
          <cell r="G35">
            <v>2096</v>
          </cell>
          <cell r="H35">
            <v>156</v>
          </cell>
          <cell r="I35" t="str">
            <v>13 ]</v>
          </cell>
          <cell r="J35">
            <v>1726.8</v>
          </cell>
        </row>
        <row r="36">
          <cell r="C36">
            <v>15.8</v>
          </cell>
          <cell r="D36">
            <v>37.299999999999997</v>
          </cell>
          <cell r="E36">
            <v>-2.4</v>
          </cell>
          <cell r="F36">
            <v>77</v>
          </cell>
          <cell r="G36">
            <v>2015</v>
          </cell>
          <cell r="H36">
            <v>137</v>
          </cell>
          <cell r="I36" t="str">
            <v>10 ]</v>
          </cell>
          <cell r="J36">
            <v>1780.8</v>
          </cell>
        </row>
        <row r="37">
          <cell r="C37">
            <v>16.5</v>
          </cell>
          <cell r="D37">
            <v>38.200000000000003</v>
          </cell>
          <cell r="E37">
            <v>-2.5</v>
          </cell>
          <cell r="F37">
            <v>71</v>
          </cell>
          <cell r="G37">
            <v>1154</v>
          </cell>
          <cell r="H37">
            <v>85</v>
          </cell>
          <cell r="I37" t="str">
            <v>7 ]</v>
          </cell>
          <cell r="J37">
            <v>2162.4</v>
          </cell>
        </row>
        <row r="38">
          <cell r="C38">
            <v>17.100000000000001</v>
          </cell>
          <cell r="D38">
            <v>37.1</v>
          </cell>
          <cell r="E38">
            <v>-0.3</v>
          </cell>
          <cell r="F38">
            <v>61</v>
          </cell>
          <cell r="G38">
            <v>2026.5</v>
          </cell>
          <cell r="H38">
            <v>99</v>
          </cell>
          <cell r="I38">
            <v>7</v>
          </cell>
          <cell r="J38">
            <v>2167.1</v>
          </cell>
        </row>
        <row r="39">
          <cell r="C39">
            <v>16.100000000000001</v>
          </cell>
          <cell r="D39">
            <v>38.6</v>
          </cell>
          <cell r="E39">
            <v>-3.1</v>
          </cell>
          <cell r="F39">
            <v>75</v>
          </cell>
          <cell r="G39">
            <v>2277</v>
          </cell>
          <cell r="H39">
            <v>112</v>
          </cell>
          <cell r="I39">
            <v>15</v>
          </cell>
          <cell r="J39">
            <v>2007.4</v>
          </cell>
        </row>
        <row r="40">
          <cell r="C40">
            <v>17.5</v>
          </cell>
          <cell r="D40">
            <v>37.700000000000003</v>
          </cell>
          <cell r="E40">
            <v>-0.4</v>
          </cell>
          <cell r="F40">
            <v>70</v>
          </cell>
          <cell r="G40">
            <v>1644</v>
          </cell>
          <cell r="H40">
            <v>92</v>
          </cell>
          <cell r="I40" t="str">
            <v>4 ]</v>
          </cell>
          <cell r="J40">
            <v>2240.5</v>
          </cell>
        </row>
        <row r="41">
          <cell r="C41">
            <v>17.399999999999999</v>
          </cell>
          <cell r="D41">
            <v>38.299999999999997</v>
          </cell>
          <cell r="E41">
            <v>-0.7</v>
          </cell>
          <cell r="F41">
            <v>69</v>
          </cell>
          <cell r="G41">
            <v>1108.5</v>
          </cell>
          <cell r="H41">
            <v>87</v>
          </cell>
          <cell r="I41">
            <v>3</v>
          </cell>
          <cell r="J41">
            <v>2174</v>
          </cell>
        </row>
        <row r="42">
          <cell r="C42">
            <v>17.3</v>
          </cell>
          <cell r="D42">
            <v>36.200000000000003</v>
          </cell>
          <cell r="E42">
            <v>0.5</v>
          </cell>
          <cell r="F42">
            <v>69</v>
          </cell>
          <cell r="G42">
            <v>1662</v>
          </cell>
          <cell r="H42">
            <v>95</v>
          </cell>
          <cell r="I42" t="str">
            <v>2 ]</v>
          </cell>
          <cell r="J42">
            <v>2162.8000000000002</v>
          </cell>
        </row>
        <row r="43">
          <cell r="C43">
            <v>17.8</v>
          </cell>
          <cell r="D43">
            <v>37.799999999999997</v>
          </cell>
          <cell r="E43">
            <v>-1</v>
          </cell>
          <cell r="F43">
            <v>71</v>
          </cell>
          <cell r="G43">
            <v>3238.5</v>
          </cell>
          <cell r="H43">
            <v>115</v>
          </cell>
          <cell r="I43" t="str">
            <v>3 ]</v>
          </cell>
          <cell r="J43">
            <v>2310.1</v>
          </cell>
        </row>
        <row r="44">
          <cell r="C44">
            <v>17.899999999999999</v>
          </cell>
          <cell r="D44">
            <v>38</v>
          </cell>
          <cell r="E44">
            <v>1</v>
          </cell>
          <cell r="F44">
            <v>69</v>
          </cell>
          <cell r="G44">
            <v>2212.5</v>
          </cell>
          <cell r="H44">
            <v>107</v>
          </cell>
          <cell r="I44">
            <v>2</v>
          </cell>
          <cell r="J44">
            <v>2040.5</v>
          </cell>
        </row>
        <row r="45">
          <cell r="C45">
            <v>17.5</v>
          </cell>
          <cell r="D45">
            <v>37.9</v>
          </cell>
          <cell r="E45">
            <v>-1</v>
          </cell>
          <cell r="F45">
            <v>71</v>
          </cell>
          <cell r="G45">
            <v>2876</v>
          </cell>
          <cell r="H45">
            <v>108</v>
          </cell>
          <cell r="I45" t="str">
            <v>6 ]</v>
          </cell>
          <cell r="J45">
            <v>2095</v>
          </cell>
        </row>
        <row r="46">
          <cell r="C46">
            <v>17.7</v>
          </cell>
          <cell r="D46">
            <v>36.1</v>
          </cell>
          <cell r="E46">
            <v>-0.3</v>
          </cell>
          <cell r="F46">
            <v>75</v>
          </cell>
          <cell r="G46">
            <v>2709.5</v>
          </cell>
          <cell r="H46">
            <v>118</v>
          </cell>
          <cell r="I46" t="str">
            <v>3 ]</v>
          </cell>
          <cell r="J46">
            <v>1974.3</v>
          </cell>
        </row>
        <row r="47">
          <cell r="C47">
            <v>17.600000000000001</v>
          </cell>
          <cell r="D47">
            <v>37.799999999999997</v>
          </cell>
          <cell r="E47">
            <v>-2.7</v>
          </cell>
          <cell r="F47">
            <v>72</v>
          </cell>
          <cell r="G47">
            <v>2467.5</v>
          </cell>
          <cell r="H47">
            <v>106</v>
          </cell>
          <cell r="I47" t="str">
            <v>2 ]</v>
          </cell>
          <cell r="J47">
            <v>2130.6</v>
          </cell>
        </row>
        <row r="48">
          <cell r="C48">
            <v>17.399999999999999</v>
          </cell>
          <cell r="D48">
            <v>36.5</v>
          </cell>
          <cell r="E48">
            <v>-1.3</v>
          </cell>
          <cell r="F48">
            <v>71</v>
          </cell>
          <cell r="G48">
            <v>1860</v>
          </cell>
          <cell r="H48">
            <v>105</v>
          </cell>
          <cell r="I48" t="str">
            <v>3 ]</v>
          </cell>
          <cell r="J48">
            <v>2166.4</v>
          </cell>
        </row>
        <row r="49">
          <cell r="C49">
            <v>18.3</v>
          </cell>
          <cell r="D49">
            <v>37.200000000000003</v>
          </cell>
          <cell r="E49">
            <v>-1.7</v>
          </cell>
          <cell r="F49">
            <v>76</v>
          </cell>
          <cell r="G49">
            <v>2279.5</v>
          </cell>
          <cell r="H49">
            <v>120</v>
          </cell>
          <cell r="I49" t="str">
            <v>2 ]</v>
          </cell>
          <cell r="J49">
            <v>2208</v>
          </cell>
        </row>
        <row r="50">
          <cell r="C50">
            <v>19.2</v>
          </cell>
          <cell r="D50">
            <v>37</v>
          </cell>
          <cell r="E50">
            <v>0.9</v>
          </cell>
          <cell r="F50">
            <v>73</v>
          </cell>
          <cell r="G50">
            <v>2877.5</v>
          </cell>
          <cell r="H50">
            <v>127</v>
          </cell>
          <cell r="I50">
            <v>1</v>
          </cell>
          <cell r="J50">
            <v>2041.4</v>
          </cell>
        </row>
        <row r="51">
          <cell r="C51">
            <v>23.8</v>
          </cell>
          <cell r="D51">
            <v>34.700000000000003</v>
          </cell>
          <cell r="E51">
            <v>10.6</v>
          </cell>
          <cell r="F51">
            <v>77</v>
          </cell>
          <cell r="G51">
            <v>2481</v>
          </cell>
          <cell r="H51">
            <v>129</v>
          </cell>
          <cell r="I51">
            <v>0</v>
          </cell>
          <cell r="J51">
            <v>1737.2</v>
          </cell>
        </row>
      </sheetData>
      <sheetData sheetId="64">
        <row r="7">
          <cell r="D7">
            <v>126166948</v>
          </cell>
          <cell r="F7">
            <v>61411332</v>
          </cell>
          <cell r="H7">
            <v>64755616</v>
          </cell>
        </row>
        <row r="8">
          <cell r="D8">
            <v>5250049</v>
          </cell>
          <cell r="F8">
            <v>2472251</v>
          </cell>
          <cell r="H8">
            <v>2777798</v>
          </cell>
        </row>
        <row r="9">
          <cell r="D9">
            <v>1246371</v>
          </cell>
          <cell r="F9">
            <v>585398</v>
          </cell>
          <cell r="H9">
            <v>660973</v>
          </cell>
        </row>
        <row r="10">
          <cell r="D10">
            <v>1226816</v>
          </cell>
          <cell r="F10">
            <v>591832</v>
          </cell>
          <cell r="H10">
            <v>634984</v>
          </cell>
        </row>
        <row r="11">
          <cell r="D11">
            <v>2306365</v>
          </cell>
          <cell r="F11">
            <v>1126926</v>
          </cell>
          <cell r="H11">
            <v>1179439</v>
          </cell>
        </row>
        <row r="12">
          <cell r="D12">
            <v>966490</v>
          </cell>
          <cell r="F12">
            <v>454395</v>
          </cell>
          <cell r="H12">
            <v>512095</v>
          </cell>
        </row>
        <row r="13">
          <cell r="D13">
            <v>1077666</v>
          </cell>
          <cell r="F13">
            <v>520099</v>
          </cell>
          <cell r="H13">
            <v>557567</v>
          </cell>
        </row>
        <row r="14">
          <cell r="D14">
            <v>1845519</v>
          </cell>
          <cell r="F14">
            <v>914359</v>
          </cell>
          <cell r="H14">
            <v>931160</v>
          </cell>
        </row>
        <row r="15">
          <cell r="D15">
            <v>2860307</v>
          </cell>
          <cell r="F15">
            <v>1427167</v>
          </cell>
          <cell r="H15">
            <v>1433140</v>
          </cell>
        </row>
        <row r="16">
          <cell r="D16">
            <v>1933990</v>
          </cell>
          <cell r="F16">
            <v>963612</v>
          </cell>
          <cell r="H16">
            <v>970378</v>
          </cell>
        </row>
        <row r="17">
          <cell r="D17">
            <v>1942456</v>
          </cell>
          <cell r="F17">
            <v>961532</v>
          </cell>
          <cell r="H17">
            <v>980924</v>
          </cell>
        </row>
        <row r="18">
          <cell r="D18">
            <v>7349693</v>
          </cell>
          <cell r="F18">
            <v>3667598</v>
          </cell>
          <cell r="H18">
            <v>3682095</v>
          </cell>
        </row>
        <row r="19">
          <cell r="D19">
            <v>6259382</v>
          </cell>
          <cell r="F19">
            <v>3104791</v>
          </cell>
          <cell r="H19">
            <v>3154591</v>
          </cell>
        </row>
        <row r="20">
          <cell r="D20">
            <v>13920663</v>
          </cell>
          <cell r="F20">
            <v>6845761</v>
          </cell>
          <cell r="H20">
            <v>7074902</v>
          </cell>
        </row>
        <row r="21">
          <cell r="D21">
            <v>9198268</v>
          </cell>
          <cell r="F21">
            <v>4585300</v>
          </cell>
          <cell r="H21">
            <v>4612968</v>
          </cell>
        </row>
        <row r="22">
          <cell r="D22">
            <v>2223106</v>
          </cell>
          <cell r="F22">
            <v>1078046</v>
          </cell>
          <cell r="H22">
            <v>1145060</v>
          </cell>
        </row>
        <row r="23">
          <cell r="D23">
            <v>1043502</v>
          </cell>
          <cell r="F23">
            <v>506475</v>
          </cell>
          <cell r="H23">
            <v>537027</v>
          </cell>
        </row>
        <row r="24">
          <cell r="D24">
            <v>1137649</v>
          </cell>
          <cell r="F24">
            <v>552659</v>
          </cell>
          <cell r="H24">
            <v>584990</v>
          </cell>
        </row>
        <row r="25">
          <cell r="D25">
            <v>767937</v>
          </cell>
          <cell r="F25">
            <v>373544</v>
          </cell>
          <cell r="H25">
            <v>394393</v>
          </cell>
        </row>
        <row r="26">
          <cell r="D26">
            <v>810956</v>
          </cell>
          <cell r="F26">
            <v>397126</v>
          </cell>
          <cell r="H26">
            <v>413830</v>
          </cell>
        </row>
        <row r="27">
          <cell r="D27">
            <v>2048790</v>
          </cell>
          <cell r="F27">
            <v>999826</v>
          </cell>
          <cell r="H27">
            <v>1048964</v>
          </cell>
        </row>
        <row r="28">
          <cell r="D28">
            <v>1986587</v>
          </cell>
          <cell r="F28">
            <v>964205</v>
          </cell>
          <cell r="H28">
            <v>1022382</v>
          </cell>
        </row>
        <row r="29">
          <cell r="D29">
            <v>3643528</v>
          </cell>
          <cell r="F29">
            <v>1796569</v>
          </cell>
          <cell r="H29">
            <v>1846959</v>
          </cell>
        </row>
        <row r="30">
          <cell r="D30">
            <v>7552239</v>
          </cell>
          <cell r="F30">
            <v>3779619</v>
          </cell>
          <cell r="H30">
            <v>3772620</v>
          </cell>
        </row>
        <row r="31">
          <cell r="D31">
            <v>1780882</v>
          </cell>
          <cell r="F31">
            <v>870139</v>
          </cell>
          <cell r="H31">
            <v>910743</v>
          </cell>
        </row>
        <row r="32">
          <cell r="D32">
            <v>1413943</v>
          </cell>
          <cell r="F32">
            <v>699060</v>
          </cell>
          <cell r="H32">
            <v>714883</v>
          </cell>
        </row>
        <row r="33">
          <cell r="D33">
            <v>2582957</v>
          </cell>
          <cell r="F33">
            <v>1234420</v>
          </cell>
          <cell r="H33">
            <v>1348537</v>
          </cell>
        </row>
        <row r="34">
          <cell r="D34">
            <v>8809363</v>
          </cell>
          <cell r="F34">
            <v>4227193</v>
          </cell>
          <cell r="H34">
            <v>4582170</v>
          </cell>
        </row>
        <row r="35">
          <cell r="D35">
            <v>5466190</v>
          </cell>
          <cell r="F35">
            <v>2604843</v>
          </cell>
          <cell r="H35">
            <v>2861347</v>
          </cell>
        </row>
        <row r="36">
          <cell r="D36">
            <v>1330123</v>
          </cell>
          <cell r="F36">
            <v>626176</v>
          </cell>
          <cell r="H36">
            <v>703947</v>
          </cell>
        </row>
        <row r="37">
          <cell r="D37">
            <v>924933</v>
          </cell>
          <cell r="F37">
            <v>435032</v>
          </cell>
          <cell r="H37">
            <v>489901</v>
          </cell>
        </row>
        <row r="38">
          <cell r="D38">
            <v>555558</v>
          </cell>
          <cell r="F38">
            <v>265703</v>
          </cell>
          <cell r="H38">
            <v>289855</v>
          </cell>
        </row>
        <row r="39">
          <cell r="D39">
            <v>674346</v>
          </cell>
          <cell r="F39">
            <v>325502</v>
          </cell>
          <cell r="H39">
            <v>348844</v>
          </cell>
        </row>
        <row r="40">
          <cell r="D40">
            <v>1889586</v>
          </cell>
          <cell r="F40">
            <v>909203</v>
          </cell>
          <cell r="H40">
            <v>980383</v>
          </cell>
        </row>
        <row r="41">
          <cell r="D41">
            <v>2804177</v>
          </cell>
          <cell r="F41">
            <v>1362173</v>
          </cell>
          <cell r="H41">
            <v>1442004</v>
          </cell>
        </row>
        <row r="42">
          <cell r="D42">
            <v>1358336</v>
          </cell>
          <cell r="F42">
            <v>645317</v>
          </cell>
          <cell r="H42">
            <v>713019</v>
          </cell>
        </row>
        <row r="43">
          <cell r="D43">
            <v>727977</v>
          </cell>
          <cell r="F43">
            <v>347268</v>
          </cell>
          <cell r="H43">
            <v>380709</v>
          </cell>
        </row>
        <row r="44">
          <cell r="D44">
            <v>956347</v>
          </cell>
          <cell r="F44">
            <v>463955</v>
          </cell>
          <cell r="H44">
            <v>492392</v>
          </cell>
        </row>
        <row r="45">
          <cell r="D45">
            <v>1339215</v>
          </cell>
          <cell r="F45">
            <v>633834</v>
          </cell>
          <cell r="H45">
            <v>705381</v>
          </cell>
        </row>
        <row r="46">
          <cell r="D46">
            <v>698029</v>
          </cell>
          <cell r="F46">
            <v>329375</v>
          </cell>
          <cell r="H46">
            <v>368654</v>
          </cell>
        </row>
        <row r="47">
          <cell r="D47">
            <v>5103679</v>
          </cell>
          <cell r="F47">
            <v>2415720</v>
          </cell>
          <cell r="H47">
            <v>2687959</v>
          </cell>
        </row>
        <row r="48">
          <cell r="D48">
            <v>814711</v>
          </cell>
          <cell r="F48">
            <v>385564</v>
          </cell>
          <cell r="H48">
            <v>429147</v>
          </cell>
        </row>
        <row r="49">
          <cell r="D49">
            <v>1326524</v>
          </cell>
          <cell r="F49">
            <v>624166</v>
          </cell>
          <cell r="H49">
            <v>702358</v>
          </cell>
        </row>
        <row r="50">
          <cell r="D50">
            <v>1747567</v>
          </cell>
          <cell r="F50">
            <v>825426</v>
          </cell>
          <cell r="H50">
            <v>922141</v>
          </cell>
        </row>
        <row r="51">
          <cell r="D51">
            <v>1135434</v>
          </cell>
          <cell r="F51">
            <v>538767</v>
          </cell>
          <cell r="H51">
            <v>596667</v>
          </cell>
        </row>
        <row r="52">
          <cell r="D52">
            <v>1073301</v>
          </cell>
          <cell r="F52">
            <v>505212</v>
          </cell>
          <cell r="H52">
            <v>568089</v>
          </cell>
        </row>
        <row r="53">
          <cell r="D53">
            <v>1602273</v>
          </cell>
          <cell r="F53">
            <v>753317</v>
          </cell>
          <cell r="H53">
            <v>848956</v>
          </cell>
        </row>
        <row r="54">
          <cell r="D54">
            <v>1453168</v>
          </cell>
          <cell r="F54">
            <v>714877</v>
          </cell>
          <cell r="H54">
            <v>738291</v>
          </cell>
        </row>
      </sheetData>
      <sheetData sheetId="65">
        <row r="9">
          <cell r="K9">
            <v>333.79685928633847</v>
          </cell>
        </row>
        <row r="10">
          <cell r="K10">
            <v>62.931823654928735</v>
          </cell>
        </row>
        <row r="11">
          <cell r="K11">
            <v>129.21599810899019</v>
          </cell>
        </row>
        <row r="12">
          <cell r="K12">
            <v>80.315233836180795</v>
          </cell>
        </row>
        <row r="13">
          <cell r="K13">
            <v>316.7087550756699</v>
          </cell>
        </row>
        <row r="14">
          <cell r="K14">
            <v>83.049481332792553</v>
          </cell>
        </row>
        <row r="15">
          <cell r="K15">
            <v>115.59033159393553</v>
          </cell>
        </row>
        <row r="16">
          <cell r="K16">
            <v>133.88946524568519</v>
          </cell>
        </row>
        <row r="17">
          <cell r="K17">
            <v>469.1035016621866</v>
          </cell>
        </row>
        <row r="18">
          <cell r="K18">
            <v>301.80443782780827</v>
          </cell>
        </row>
        <row r="19">
          <cell r="K19">
            <v>305.3081599678103</v>
          </cell>
        </row>
        <row r="20">
          <cell r="K20">
            <v>1935.2756237245737</v>
          </cell>
        </row>
        <row r="21">
          <cell r="K21">
            <v>1213.6230029471071</v>
          </cell>
        </row>
        <row r="22">
          <cell r="K22">
            <v>6344.6758763394055</v>
          </cell>
        </row>
        <row r="23">
          <cell r="K23">
            <v>3806.7574390597192</v>
          </cell>
        </row>
        <row r="24">
          <cell r="K24">
            <v>176.65794676516023</v>
          </cell>
        </row>
        <row r="25">
          <cell r="K25">
            <v>245.66919123550059</v>
          </cell>
        </row>
        <row r="26">
          <cell r="K26">
            <v>271.771479079323</v>
          </cell>
        </row>
        <row r="27">
          <cell r="K27">
            <v>183.25577732596429</v>
          </cell>
        </row>
        <row r="28">
          <cell r="K28">
            <v>181.61410172285213</v>
          </cell>
        </row>
        <row r="29">
          <cell r="K29">
            <v>151.07332784723883</v>
          </cell>
        </row>
        <row r="30">
          <cell r="K30">
            <v>187.03820345739547</v>
          </cell>
        </row>
        <row r="31">
          <cell r="K31">
            <v>468.47936636515004</v>
          </cell>
        </row>
        <row r="32">
          <cell r="K32">
            <v>1459.9171476843492</v>
          </cell>
        </row>
        <row r="33">
          <cell r="K33">
            <v>308.40720761284626</v>
          </cell>
        </row>
        <row r="34">
          <cell r="K34">
            <v>351.95649901179377</v>
          </cell>
        </row>
        <row r="35">
          <cell r="K35">
            <v>560.02710203373658</v>
          </cell>
        </row>
        <row r="36">
          <cell r="K36">
            <v>4623.6336725642814</v>
          </cell>
        </row>
        <row r="37">
          <cell r="K37">
            <v>650.66409235157016</v>
          </cell>
        </row>
        <row r="38">
          <cell r="K38">
            <v>360.37513478951161</v>
          </cell>
        </row>
        <row r="39">
          <cell r="K39">
            <v>195.76751717058409</v>
          </cell>
        </row>
        <row r="40">
          <cell r="K40">
            <v>158.40770542379261</v>
          </cell>
        </row>
        <row r="41">
          <cell r="K41">
            <v>100.52457638109378</v>
          </cell>
        </row>
        <row r="42">
          <cell r="K42">
            <v>265.60280448053436</v>
          </cell>
        </row>
        <row r="43">
          <cell r="K43">
            <v>330.69528895094606</v>
          </cell>
        </row>
        <row r="44">
          <cell r="K44">
            <v>222.22156782870596</v>
          </cell>
        </row>
        <row r="45">
          <cell r="K45">
            <v>175.55362633387594</v>
          </cell>
        </row>
        <row r="46">
          <cell r="K46">
            <v>509.56526835714175</v>
          </cell>
        </row>
        <row r="47">
          <cell r="K47">
            <v>235.93679529822978</v>
          </cell>
        </row>
        <row r="48">
          <cell r="K48">
            <v>98.263566284327467</v>
          </cell>
        </row>
        <row r="49">
          <cell r="K49">
            <v>1023.497195433279</v>
          </cell>
        </row>
        <row r="50">
          <cell r="K50">
            <v>333.80218789691486</v>
          </cell>
        </row>
        <row r="51">
          <cell r="K51">
            <v>321.11450012103609</v>
          </cell>
        </row>
        <row r="52">
          <cell r="K52">
            <v>235.85650756803813</v>
          </cell>
        </row>
        <row r="53">
          <cell r="K53">
            <v>179.06907058459868</v>
          </cell>
        </row>
        <row r="54">
          <cell r="K54">
            <v>138.7530977993182</v>
          </cell>
        </row>
        <row r="55">
          <cell r="K55">
            <v>174.40503402604529</v>
          </cell>
        </row>
        <row r="56">
          <cell r="K56">
            <v>637.0749671196844</v>
          </cell>
        </row>
      </sheetData>
      <sheetData sheetId="66">
        <row r="20">
          <cell r="Q20">
            <v>-2.2000000000000002</v>
          </cell>
        </row>
        <row r="21">
          <cell r="Q21">
            <v>-6.8</v>
          </cell>
        </row>
        <row r="22">
          <cell r="Q22">
            <v>-13.1</v>
          </cell>
        </row>
        <row r="23">
          <cell r="Q23">
            <v>-11.2</v>
          </cell>
        </row>
        <row r="24">
          <cell r="Q24">
            <v>-4</v>
          </cell>
        </row>
        <row r="25">
          <cell r="Q25">
            <v>-14.8</v>
          </cell>
        </row>
        <row r="26">
          <cell r="Q26">
            <v>-11.5</v>
          </cell>
        </row>
        <row r="27">
          <cell r="Q27">
            <v>-9.8000000000000007</v>
          </cell>
        </row>
        <row r="28">
          <cell r="Q28">
            <v>-5.9</v>
          </cell>
        </row>
        <row r="29">
          <cell r="Q29">
            <v>-6.1</v>
          </cell>
        </row>
        <row r="30">
          <cell r="Q30">
            <v>-5</v>
          </cell>
        </row>
        <row r="31">
          <cell r="Q31">
            <v>2.7</v>
          </cell>
        </row>
        <row r="32">
          <cell r="Q32">
            <v>0.8</v>
          </cell>
        </row>
        <row r="33">
          <cell r="Q33">
            <v>7.1</v>
          </cell>
        </row>
        <row r="34">
          <cell r="Q34">
            <v>2.4</v>
          </cell>
        </row>
        <row r="35">
          <cell r="Q35">
            <v>-10</v>
          </cell>
        </row>
        <row r="36">
          <cell r="Q36">
            <v>-6.6</v>
          </cell>
        </row>
        <row r="37">
          <cell r="Q37">
            <v>-5</v>
          </cell>
        </row>
        <row r="38">
          <cell r="Q38">
            <v>-7.8</v>
          </cell>
        </row>
        <row r="39">
          <cell r="Q39">
            <v>-8</v>
          </cell>
        </row>
        <row r="40">
          <cell r="Q40">
            <v>-7</v>
          </cell>
        </row>
        <row r="41">
          <cell r="Q41">
            <v>-5.0999999999999996</v>
          </cell>
        </row>
        <row r="42">
          <cell r="Q42">
            <v>-4.3</v>
          </cell>
        </row>
        <row r="43">
          <cell r="Q43">
            <v>2.1</v>
          </cell>
        </row>
        <row r="44">
          <cell r="Q44">
            <v>-5.8</v>
          </cell>
        </row>
        <row r="45">
          <cell r="Q45">
            <v>1.1000000000000001</v>
          </cell>
        </row>
        <row r="46">
          <cell r="Q46">
            <v>-3.1</v>
          </cell>
        </row>
        <row r="47">
          <cell r="Q47">
            <v>-0.4</v>
          </cell>
        </row>
        <row r="48">
          <cell r="Q48">
            <v>-3.3</v>
          </cell>
        </row>
        <row r="49">
          <cell r="Q49">
            <v>-6.6</v>
          </cell>
        </row>
        <row r="50">
          <cell r="Q50">
            <v>-10.5</v>
          </cell>
        </row>
        <row r="51">
          <cell r="Q51">
            <v>-8.6</v>
          </cell>
        </row>
        <row r="52">
          <cell r="Q52">
            <v>-8.4</v>
          </cell>
        </row>
        <row r="53">
          <cell r="Q53">
            <v>-4.5999999999999996</v>
          </cell>
        </row>
        <row r="54">
          <cell r="Q54">
            <v>-4.5999999999999996</v>
          </cell>
        </row>
        <row r="55">
          <cell r="Q55">
            <v>-8.8000000000000007</v>
          </cell>
        </row>
        <row r="56">
          <cell r="Q56">
            <v>-10.9</v>
          </cell>
        </row>
        <row r="57">
          <cell r="Q57">
            <v>-5.9</v>
          </cell>
        </row>
        <row r="58">
          <cell r="Q58">
            <v>-9.3000000000000007</v>
          </cell>
        </row>
        <row r="59">
          <cell r="Q59">
            <v>-11.5</v>
          </cell>
        </row>
        <row r="60">
          <cell r="Q60">
            <v>-0.7</v>
          </cell>
        </row>
        <row r="61">
          <cell r="Q61">
            <v>-5.5</v>
          </cell>
        </row>
        <row r="62">
          <cell r="Q62">
            <v>-10.5</v>
          </cell>
        </row>
        <row r="63">
          <cell r="Q63">
            <v>-5.3</v>
          </cell>
        </row>
        <row r="64">
          <cell r="Q64">
            <v>-7.1</v>
          </cell>
        </row>
        <row r="65">
          <cell r="Q65">
            <v>-6.9</v>
          </cell>
        </row>
        <row r="66">
          <cell r="Q66">
            <v>-7.4</v>
          </cell>
        </row>
        <row r="67">
          <cell r="Q67">
            <v>3.9</v>
          </cell>
        </row>
      </sheetData>
      <sheetData sheetId="67">
        <row r="20">
          <cell r="Q20">
            <v>-3.8</v>
          </cell>
        </row>
        <row r="21">
          <cell r="Q21">
            <v>-6.4</v>
          </cell>
        </row>
        <row r="22">
          <cell r="Q22">
            <v>-8.6999999999999993</v>
          </cell>
        </row>
        <row r="23">
          <cell r="Q23">
            <v>-8.4</v>
          </cell>
        </row>
        <row r="24">
          <cell r="Q24">
            <v>-4.2</v>
          </cell>
        </row>
        <row r="25">
          <cell r="Q25">
            <v>-11.1</v>
          </cell>
        </row>
        <row r="26">
          <cell r="Q26">
            <v>-8.3000000000000007</v>
          </cell>
        </row>
        <row r="27">
          <cell r="Q27">
            <v>-7</v>
          </cell>
        </row>
        <row r="28">
          <cell r="Q28">
            <v>-5.2</v>
          </cell>
        </row>
        <row r="29">
          <cell r="Q29">
            <v>-4.5999999999999996</v>
          </cell>
        </row>
        <row r="30">
          <cell r="Q30">
            <v>-5.4</v>
          </cell>
        </row>
        <row r="31">
          <cell r="Q31">
            <v>-2.5</v>
          </cell>
        </row>
        <row r="32">
          <cell r="Q32">
            <v>-3</v>
          </cell>
        </row>
        <row r="33">
          <cell r="Q33">
            <v>-1.1000000000000001</v>
          </cell>
        </row>
        <row r="34">
          <cell r="Q34">
            <v>-2</v>
          </cell>
        </row>
        <row r="35">
          <cell r="Q35">
            <v>-7.3</v>
          </cell>
        </row>
        <row r="36">
          <cell r="Q36">
            <v>-6.1</v>
          </cell>
        </row>
        <row r="37">
          <cell r="Q37">
            <v>-4.2</v>
          </cell>
        </row>
        <row r="38">
          <cell r="Q38">
            <v>-5</v>
          </cell>
        </row>
        <row r="39">
          <cell r="Q39">
            <v>-5.8</v>
          </cell>
        </row>
        <row r="40">
          <cell r="Q40">
            <v>-5.8</v>
          </cell>
        </row>
        <row r="41">
          <cell r="Q41">
            <v>-5</v>
          </cell>
        </row>
        <row r="42">
          <cell r="Q42">
            <v>-4.8</v>
          </cell>
        </row>
        <row r="43">
          <cell r="Q43">
            <v>-1.3</v>
          </cell>
        </row>
        <row r="44">
          <cell r="Q44">
            <v>-4.9000000000000004</v>
          </cell>
        </row>
        <row r="45">
          <cell r="Q45">
            <v>-1.6</v>
          </cell>
        </row>
        <row r="46">
          <cell r="Q46">
            <v>-3.7</v>
          </cell>
        </row>
        <row r="47">
          <cell r="Q47">
            <v>-3.1</v>
          </cell>
        </row>
        <row r="48">
          <cell r="Q48">
            <v>-3.6</v>
          </cell>
        </row>
        <row r="49">
          <cell r="Q49">
            <v>-4.7</v>
          </cell>
        </row>
        <row r="50">
          <cell r="Q50">
            <v>-7.6</v>
          </cell>
        </row>
        <row r="51">
          <cell r="Q51">
            <v>-6.4</v>
          </cell>
        </row>
        <row r="52">
          <cell r="Q52">
            <v>-7.1</v>
          </cell>
        </row>
        <row r="53">
          <cell r="Q53">
            <v>-4.4000000000000004</v>
          </cell>
        </row>
        <row r="54">
          <cell r="Q54">
            <v>-3.8</v>
          </cell>
        </row>
        <row r="55">
          <cell r="Q55">
            <v>-7.3</v>
          </cell>
        </row>
        <row r="56">
          <cell r="Q56">
            <v>-7.3</v>
          </cell>
        </row>
        <row r="57">
          <cell r="Q57">
            <v>-5.6</v>
          </cell>
        </row>
        <row r="58">
          <cell r="Q58">
            <v>-7</v>
          </cell>
        </row>
        <row r="59">
          <cell r="Q59">
            <v>-8.4</v>
          </cell>
        </row>
        <row r="60">
          <cell r="Q60">
            <v>-2.6</v>
          </cell>
        </row>
        <row r="61">
          <cell r="Q61">
            <v>-4.5999999999999996</v>
          </cell>
        </row>
        <row r="62">
          <cell r="Q62">
            <v>-5.7</v>
          </cell>
        </row>
        <row r="63">
          <cell r="Q63">
            <v>-4.5</v>
          </cell>
        </row>
        <row r="64">
          <cell r="Q64">
            <v>-5.9</v>
          </cell>
        </row>
        <row r="65">
          <cell r="Q65">
            <v>-5.0999999999999996</v>
          </cell>
        </row>
        <row r="66">
          <cell r="Q66">
            <v>-5.9</v>
          </cell>
        </row>
        <row r="67">
          <cell r="Q67">
            <v>2</v>
          </cell>
        </row>
      </sheetData>
      <sheetData sheetId="68">
        <row r="20">
          <cell r="Q20">
            <v>1.7</v>
          </cell>
        </row>
        <row r="21">
          <cell r="Q21">
            <v>-0.4</v>
          </cell>
        </row>
        <row r="22">
          <cell r="Q22">
            <v>-4.4000000000000004</v>
          </cell>
        </row>
        <row r="23">
          <cell r="Q23">
            <v>-2.8</v>
          </cell>
        </row>
        <row r="24">
          <cell r="Q24">
            <v>0.2</v>
          </cell>
        </row>
        <row r="25">
          <cell r="Q25">
            <v>-3.7</v>
          </cell>
        </row>
        <row r="26">
          <cell r="Q26">
            <v>-3.2</v>
          </cell>
        </row>
        <row r="27">
          <cell r="Q27">
            <v>-2.8</v>
          </cell>
        </row>
        <row r="28">
          <cell r="Q28">
            <v>-0.7</v>
          </cell>
        </row>
        <row r="29">
          <cell r="Q29">
            <v>-1.5</v>
          </cell>
        </row>
        <row r="30">
          <cell r="Q30">
            <v>0.5</v>
          </cell>
        </row>
        <row r="31">
          <cell r="Q31">
            <v>5.2</v>
          </cell>
        </row>
        <row r="32">
          <cell r="Q32">
            <v>3.8</v>
          </cell>
        </row>
        <row r="33">
          <cell r="Q33">
            <v>8.1999999999999993</v>
          </cell>
        </row>
        <row r="34">
          <cell r="Q34">
            <v>4.4000000000000004</v>
          </cell>
        </row>
        <row r="35">
          <cell r="Q35">
            <v>-2.7</v>
          </cell>
        </row>
        <row r="36">
          <cell r="Q36">
            <v>-0.5</v>
          </cell>
        </row>
        <row r="37">
          <cell r="Q37">
            <v>-0.8</v>
          </cell>
        </row>
        <row r="38">
          <cell r="Q38">
            <v>-2.8</v>
          </cell>
        </row>
        <row r="39">
          <cell r="Q39">
            <v>-2.2000000000000002</v>
          </cell>
        </row>
        <row r="40">
          <cell r="Q40">
            <v>-1.3</v>
          </cell>
        </row>
        <row r="41">
          <cell r="Q41">
            <v>0</v>
          </cell>
        </row>
        <row r="42">
          <cell r="Q42">
            <v>0.6</v>
          </cell>
        </row>
        <row r="43">
          <cell r="Q43">
            <v>3.4</v>
          </cell>
        </row>
        <row r="44">
          <cell r="Q44">
            <v>-1</v>
          </cell>
        </row>
        <row r="45">
          <cell r="Q45">
            <v>2.6</v>
          </cell>
        </row>
        <row r="46">
          <cell r="Q46">
            <v>0.7</v>
          </cell>
        </row>
        <row r="47">
          <cell r="Q47">
            <v>2.7</v>
          </cell>
        </row>
        <row r="48">
          <cell r="Q48">
            <v>0.3</v>
          </cell>
        </row>
        <row r="49">
          <cell r="Q49">
            <v>-1.9</v>
          </cell>
        </row>
        <row r="50">
          <cell r="Q50">
            <v>-2.9</v>
          </cell>
        </row>
        <row r="51">
          <cell r="Q51">
            <v>-2.2000000000000002</v>
          </cell>
        </row>
        <row r="52">
          <cell r="Q52">
            <v>-1.2</v>
          </cell>
        </row>
        <row r="53">
          <cell r="Q53">
            <v>-0.2</v>
          </cell>
        </row>
        <row r="54">
          <cell r="Q54">
            <v>-0.8</v>
          </cell>
        </row>
        <row r="55">
          <cell r="Q55">
            <v>-1.5</v>
          </cell>
        </row>
        <row r="56">
          <cell r="Q56">
            <v>-3.5</v>
          </cell>
        </row>
        <row r="57">
          <cell r="Q57">
            <v>-0.3</v>
          </cell>
        </row>
        <row r="58">
          <cell r="Q58">
            <v>-2.2999999999999998</v>
          </cell>
        </row>
        <row r="59">
          <cell r="Q59">
            <v>-3.1</v>
          </cell>
        </row>
        <row r="60">
          <cell r="Q60">
            <v>1.9</v>
          </cell>
        </row>
        <row r="61">
          <cell r="Q61">
            <v>-0.9</v>
          </cell>
        </row>
        <row r="62">
          <cell r="Q62">
            <v>-4.8</v>
          </cell>
        </row>
        <row r="63">
          <cell r="Q63">
            <v>-0.9</v>
          </cell>
        </row>
        <row r="64">
          <cell r="Q64">
            <v>-1.3</v>
          </cell>
        </row>
        <row r="65">
          <cell r="Q65">
            <v>-1.7</v>
          </cell>
        </row>
        <row r="66">
          <cell r="Q66">
            <v>-1.5</v>
          </cell>
        </row>
        <row r="67">
          <cell r="Q67">
            <v>1.9</v>
          </cell>
        </row>
      </sheetData>
      <sheetData sheetId="69">
        <row r="7">
          <cell r="F7">
            <v>37.5</v>
          </cell>
        </row>
        <row r="8">
          <cell r="F8">
            <v>22.1</v>
          </cell>
        </row>
        <row r="9">
          <cell r="F9">
            <v>23.8</v>
          </cell>
        </row>
        <row r="10">
          <cell r="F10">
            <v>47.3</v>
          </cell>
        </row>
        <row r="11">
          <cell r="F11">
            <v>31.7</v>
          </cell>
        </row>
        <row r="12">
          <cell r="F12">
            <v>23.1</v>
          </cell>
        </row>
        <row r="13">
          <cell r="F13">
            <v>15.5</v>
          </cell>
        </row>
        <row r="14">
          <cell r="F14">
            <v>9.4</v>
          </cell>
        </row>
        <row r="15">
          <cell r="F15">
            <v>26.8</v>
          </cell>
        </row>
        <row r="16">
          <cell r="F16">
            <v>17.100000000000001</v>
          </cell>
        </row>
        <row r="17">
          <cell r="F17">
            <v>17.8</v>
          </cell>
        </row>
        <row r="18">
          <cell r="F18">
            <v>15.7</v>
          </cell>
        </row>
        <row r="19">
          <cell r="F19">
            <v>2.5</v>
          </cell>
        </row>
        <row r="20">
          <cell r="F20">
            <v>40.799999999999997</v>
          </cell>
        </row>
        <row r="21">
          <cell r="F21">
            <v>35.799999999999997</v>
          </cell>
        </row>
        <row r="22">
          <cell r="F22">
            <v>39.799999999999997</v>
          </cell>
        </row>
        <row r="23">
          <cell r="F23">
            <v>40.799999999999997</v>
          </cell>
        </row>
        <row r="24">
          <cell r="F24">
            <v>34.200000000000003</v>
          </cell>
        </row>
        <row r="25">
          <cell r="F25">
            <v>23.2</v>
          </cell>
        </row>
        <row r="26">
          <cell r="F26">
            <v>18.100000000000001</v>
          </cell>
        </row>
        <row r="27">
          <cell r="F27">
            <v>20.2</v>
          </cell>
        </row>
        <row r="28">
          <cell r="F28">
            <v>19</v>
          </cell>
        </row>
        <row r="29">
          <cell r="F29">
            <v>30.8</v>
          </cell>
        </row>
        <row r="30">
          <cell r="F30">
            <v>15.4</v>
          </cell>
        </row>
        <row r="31">
          <cell r="F31">
            <v>24.2</v>
          </cell>
        </row>
        <row r="32">
          <cell r="F32">
            <v>56.8</v>
          </cell>
        </row>
        <row r="33">
          <cell r="F33">
            <v>31.1</v>
          </cell>
        </row>
        <row r="34">
          <cell r="F34">
            <v>27.9</v>
          </cell>
        </row>
        <row r="35">
          <cell r="F35">
            <v>26.6</v>
          </cell>
        </row>
        <row r="36">
          <cell r="F36">
            <v>38.5</v>
          </cell>
        </row>
        <row r="37">
          <cell r="F37">
            <v>34</v>
          </cell>
        </row>
        <row r="38">
          <cell r="F38">
            <v>30.2</v>
          </cell>
        </row>
        <row r="39">
          <cell r="F39">
            <v>38.1</v>
          </cell>
        </row>
        <row r="40">
          <cell r="F40">
            <v>42.8</v>
          </cell>
        </row>
        <row r="41">
          <cell r="F41">
            <v>14.4</v>
          </cell>
        </row>
        <row r="42">
          <cell r="F42">
            <v>35.1</v>
          </cell>
        </row>
        <row r="43">
          <cell r="F43">
            <v>43.8</v>
          </cell>
        </row>
        <row r="44">
          <cell r="F44">
            <v>38</v>
          </cell>
        </row>
        <row r="45">
          <cell r="F45">
            <v>47.1</v>
          </cell>
        </row>
        <row r="46">
          <cell r="F46">
            <v>31.2</v>
          </cell>
        </row>
        <row r="47">
          <cell r="F47">
            <v>28.7</v>
          </cell>
        </row>
        <row r="48">
          <cell r="F48">
            <v>31</v>
          </cell>
        </row>
        <row r="49">
          <cell r="F49">
            <v>42.3</v>
          </cell>
        </row>
        <row r="50">
          <cell r="F50">
            <v>42.1</v>
          </cell>
        </row>
        <row r="51">
          <cell r="F51">
            <v>37.1</v>
          </cell>
        </row>
        <row r="52">
          <cell r="F52">
            <v>37.200000000000003</v>
          </cell>
        </row>
        <row r="53">
          <cell r="F53">
            <v>21.9</v>
          </cell>
        </row>
        <row r="55">
          <cell r="F55">
            <v>26.7</v>
          </cell>
        </row>
      </sheetData>
      <sheetData sheetId="70">
        <row r="12">
          <cell r="J12">
            <v>46.397930000000002</v>
          </cell>
          <cell r="K12">
            <v>46.736960000000003</v>
          </cell>
        </row>
        <row r="13">
          <cell r="J13">
            <v>48.268770000000004</v>
          </cell>
          <cell r="K13">
            <v>49.699249999999999</v>
          </cell>
        </row>
        <row r="14">
          <cell r="J14">
            <v>49.01473</v>
          </cell>
          <cell r="K14">
            <v>51.437939999999998</v>
          </cell>
        </row>
        <row r="15">
          <cell r="J15">
            <v>48.988880000000002</v>
          </cell>
          <cell r="K15">
            <v>51.25264</v>
          </cell>
        </row>
        <row r="16">
          <cell r="J16">
            <v>46.232520000000001</v>
          </cell>
          <cell r="K16">
            <v>46.69417</v>
          </cell>
        </row>
        <row r="17">
          <cell r="J17">
            <v>51.271889999999999</v>
          </cell>
          <cell r="K17">
            <v>54.794350000000001</v>
          </cell>
        </row>
        <row r="18">
          <cell r="J18">
            <v>49.112969999999997</v>
          </cell>
          <cell r="K18">
            <v>51.538960000000003</v>
          </cell>
        </row>
        <row r="19">
          <cell r="J19">
            <v>48.225540000000002</v>
          </cell>
          <cell r="K19">
            <v>50.323140000000002</v>
          </cell>
        </row>
        <row r="20">
          <cell r="J20">
            <v>46.666339999999998</v>
          </cell>
          <cell r="K20">
            <v>47.425620000000002</v>
          </cell>
        </row>
        <row r="21">
          <cell r="J21">
            <v>46.352260000000001</v>
          </cell>
          <cell r="K21">
            <v>46.915689999999998</v>
          </cell>
        </row>
        <row r="22">
          <cell r="J22">
            <v>46.931100000000001</v>
          </cell>
          <cell r="K22">
            <v>47.601869999999998</v>
          </cell>
        </row>
        <row r="23">
          <cell r="J23">
            <v>45.350790000000003</v>
          </cell>
          <cell r="K23">
            <v>45.537219999999998</v>
          </cell>
        </row>
        <row r="24">
          <cell r="J24">
            <v>45.968310000000002</v>
          </cell>
          <cell r="K24">
            <v>46.215850000000003</v>
          </cell>
        </row>
        <row r="25">
          <cell r="J25">
            <v>44.693269999999998</v>
          </cell>
          <cell r="K25">
            <v>43.970289999999999</v>
          </cell>
        </row>
        <row r="26">
          <cell r="J26">
            <v>45.003169999999997</v>
          </cell>
          <cell r="K26">
            <v>45.004539999999999</v>
          </cell>
        </row>
        <row r="27">
          <cell r="J27">
            <v>48.46546</v>
          </cell>
          <cell r="K27">
            <v>50.092500000000001</v>
          </cell>
        </row>
        <row r="28">
          <cell r="J28">
            <v>48.385509999999996</v>
          </cell>
          <cell r="K28">
            <v>49.408090000000001</v>
          </cell>
        </row>
        <row r="29">
          <cell r="J29">
            <v>46.674590000000002</v>
          </cell>
          <cell r="K29">
            <v>47.142749999999999</v>
          </cell>
        </row>
        <row r="30">
          <cell r="J30">
            <v>47.350529999999999</v>
          </cell>
          <cell r="K30">
            <v>48.442659999999997</v>
          </cell>
        </row>
        <row r="31">
          <cell r="J31">
            <v>47.587829999999997</v>
          </cell>
          <cell r="K31">
            <v>48.803910000000002</v>
          </cell>
        </row>
        <row r="32">
          <cell r="J32">
            <v>48.185920000000003</v>
          </cell>
          <cell r="K32">
            <v>49.278280000000002</v>
          </cell>
        </row>
        <row r="33">
          <cell r="J33">
            <v>46.853999999999999</v>
          </cell>
          <cell r="K33">
            <v>47.66874</v>
          </cell>
        </row>
        <row r="34">
          <cell r="J34">
            <v>47.018129999999999</v>
          </cell>
          <cell r="K34">
            <v>47.806460000000001</v>
          </cell>
        </row>
        <row r="35">
          <cell r="J35">
            <v>44.345370000000003</v>
          </cell>
          <cell r="K35">
            <v>44.191580000000002</v>
          </cell>
        </row>
        <row r="36">
          <cell r="J36">
            <v>46.924599999999998</v>
          </cell>
          <cell r="K36">
            <v>47.637810000000002</v>
          </cell>
        </row>
        <row r="37">
          <cell r="J37">
            <v>44.491889999999998</v>
          </cell>
          <cell r="K37">
            <v>44.420180000000002</v>
          </cell>
        </row>
        <row r="38">
          <cell r="J38">
            <v>46.317880000000002</v>
          </cell>
          <cell r="K38">
            <v>46.409869999999998</v>
          </cell>
        </row>
        <row r="39">
          <cell r="J39">
            <v>45.76811</v>
          </cell>
          <cell r="K39">
            <v>45.818519999999999</v>
          </cell>
        </row>
        <row r="40">
          <cell r="J40">
            <v>46.462620000000001</v>
          </cell>
          <cell r="K40">
            <v>46.980370000000001</v>
          </cell>
        </row>
        <row r="41">
          <cell r="J41">
            <v>47.221719999999998</v>
          </cell>
          <cell r="K41">
            <v>48.30303</v>
          </cell>
        </row>
        <row r="42">
          <cell r="J42">
            <v>48.704389999999997</v>
          </cell>
          <cell r="K42">
            <v>50.601880000000001</v>
          </cell>
        </row>
        <row r="43">
          <cell r="J43">
            <v>48.157519999999998</v>
          </cell>
          <cell r="K43">
            <v>49.906840000000003</v>
          </cell>
        </row>
        <row r="44">
          <cell r="J44">
            <v>49.472459999999998</v>
          </cell>
          <cell r="K44">
            <v>52.040500000000002</v>
          </cell>
        </row>
        <row r="45">
          <cell r="J45">
            <v>46.906930000000003</v>
          </cell>
          <cell r="K45">
            <v>47.308430000000001</v>
          </cell>
        </row>
        <row r="46">
          <cell r="J46">
            <v>46.463990000000003</v>
          </cell>
          <cell r="K46">
            <v>46.778179999999999</v>
          </cell>
        </row>
        <row r="47">
          <cell r="J47">
            <v>49.047870000000003</v>
          </cell>
          <cell r="K47">
            <v>51.123710000000003</v>
          </cell>
        </row>
        <row r="48">
          <cell r="J48">
            <v>49.044179999999997</v>
          </cell>
          <cell r="K48">
            <v>51.131129999999999</v>
          </cell>
        </row>
        <row r="49">
          <cell r="J49">
            <v>47.992319999999999</v>
          </cell>
          <cell r="K49">
            <v>49.022109999999998</v>
          </cell>
        </row>
        <row r="50">
          <cell r="J50">
            <v>48.602609999999999</v>
          </cell>
          <cell r="K50">
            <v>50.498309999999996</v>
          </cell>
        </row>
        <row r="51">
          <cell r="J51">
            <v>49.848520000000001</v>
          </cell>
          <cell r="K51">
            <v>52.280740000000002</v>
          </cell>
        </row>
        <row r="52">
          <cell r="J52">
            <v>45.743130000000001</v>
          </cell>
          <cell r="K52">
            <v>45.961779999999997</v>
          </cell>
        </row>
        <row r="53">
          <cell r="J53">
            <v>46.837629999999997</v>
          </cell>
          <cell r="K53">
            <v>48.234349999999999</v>
          </cell>
        </row>
        <row r="54">
          <cell r="J54">
            <v>48.236919999999998</v>
          </cell>
          <cell r="K54">
            <v>50.595640000000003</v>
          </cell>
        </row>
        <row r="55">
          <cell r="J55">
            <v>47.471899999999998</v>
          </cell>
          <cell r="K55">
            <v>49.038339999999998</v>
          </cell>
        </row>
        <row r="56">
          <cell r="J56">
            <v>48.335430000000002</v>
          </cell>
          <cell r="K56">
            <v>50.197069999999997</v>
          </cell>
        </row>
        <row r="57">
          <cell r="J57">
            <v>47.886490000000002</v>
          </cell>
          <cell r="K57">
            <v>50.204419999999999</v>
          </cell>
        </row>
        <row r="58">
          <cell r="J58">
            <v>48.137540000000001</v>
          </cell>
          <cell r="K58">
            <v>50.603760000000001</v>
          </cell>
        </row>
        <row r="59">
          <cell r="J59">
            <v>42.070740000000001</v>
          </cell>
          <cell r="K59">
            <v>42.027349999999998</v>
          </cell>
        </row>
        <row r="60">
          <cell r="J60">
            <v>44.804510000000001</v>
          </cell>
        </row>
        <row r="61">
          <cell r="J61">
            <v>46.389220000000002</v>
          </cell>
        </row>
        <row r="62">
          <cell r="J62">
            <v>46.761409999999998</v>
          </cell>
        </row>
        <row r="63">
          <cell r="J63">
            <v>46.889220000000002</v>
          </cell>
        </row>
        <row r="64">
          <cell r="J64">
            <v>44.624079999999999</v>
          </cell>
        </row>
        <row r="65">
          <cell r="J65">
            <v>48.881010000000003</v>
          </cell>
        </row>
        <row r="66">
          <cell r="J66">
            <v>47.075290000000003</v>
          </cell>
        </row>
        <row r="67">
          <cell r="J67">
            <v>46.395069999999997</v>
          </cell>
        </row>
        <row r="68">
          <cell r="J68">
            <v>45.234690000000001</v>
          </cell>
        </row>
        <row r="69">
          <cell r="J69">
            <v>44.870759999999997</v>
          </cell>
        </row>
        <row r="70">
          <cell r="J70">
            <v>45.37567</v>
          </cell>
        </row>
        <row r="71">
          <cell r="J71">
            <v>44.254429999999999</v>
          </cell>
        </row>
        <row r="72">
          <cell r="J72">
            <v>44.786050000000003</v>
          </cell>
        </row>
        <row r="73">
          <cell r="J73">
            <v>43.38503</v>
          </cell>
        </row>
        <row r="74">
          <cell r="J74">
            <v>43.786630000000002</v>
          </cell>
        </row>
        <row r="75">
          <cell r="J75">
            <v>46.530299999999997</v>
          </cell>
        </row>
        <row r="76">
          <cell r="J76">
            <v>46.288989999999998</v>
          </cell>
        </row>
        <row r="77">
          <cell r="J77">
            <v>44.745480000000001</v>
          </cell>
        </row>
        <row r="78">
          <cell r="J78">
            <v>45.505870000000002</v>
          </cell>
        </row>
        <row r="79">
          <cell r="J79">
            <v>45.900320000000001</v>
          </cell>
        </row>
        <row r="80">
          <cell r="J80">
            <v>46.44</v>
          </cell>
        </row>
        <row r="81">
          <cell r="J81">
            <v>45.307569999999998</v>
          </cell>
        </row>
        <row r="82">
          <cell r="J82">
            <v>45.446359999999999</v>
          </cell>
        </row>
        <row r="83">
          <cell r="J83">
            <v>43.064680000000003</v>
          </cell>
        </row>
        <row r="84">
          <cell r="J84">
            <v>45.2986</v>
          </cell>
        </row>
        <row r="85">
          <cell r="J85">
            <v>43.050359999999998</v>
          </cell>
        </row>
        <row r="86">
          <cell r="J86">
            <v>44.64367</v>
          </cell>
        </row>
        <row r="87">
          <cell r="J87">
            <v>44.355609999999999</v>
          </cell>
        </row>
        <row r="88">
          <cell r="J88">
            <v>44.914900000000003</v>
          </cell>
        </row>
        <row r="89">
          <cell r="J89">
            <v>45.734690000000001</v>
          </cell>
        </row>
        <row r="90">
          <cell r="J90">
            <v>46.743040000000001</v>
          </cell>
        </row>
        <row r="91">
          <cell r="J91">
            <v>45.931190000000001</v>
          </cell>
        </row>
        <row r="92">
          <cell r="J92">
            <v>47.140599999999999</v>
          </cell>
        </row>
        <row r="93">
          <cell r="J93">
            <v>45.079859999999996</v>
          </cell>
        </row>
        <row r="94">
          <cell r="J94">
            <v>44.681600000000003</v>
          </cell>
        </row>
        <row r="95">
          <cell r="J95">
            <v>46.78678</v>
          </cell>
        </row>
        <row r="96">
          <cell r="J96">
            <v>47.110570000000003</v>
          </cell>
        </row>
        <row r="97">
          <cell r="J97">
            <v>46.143790000000003</v>
          </cell>
        </row>
        <row r="98">
          <cell r="J98">
            <v>46.489310000000003</v>
          </cell>
        </row>
        <row r="99">
          <cell r="J99">
            <v>47.574330000000003</v>
          </cell>
        </row>
        <row r="100">
          <cell r="J100">
            <v>43.86103</v>
          </cell>
        </row>
        <row r="101">
          <cell r="J101">
            <v>44.745049999999999</v>
          </cell>
        </row>
        <row r="102">
          <cell r="J102">
            <v>46.060699999999997</v>
          </cell>
        </row>
        <row r="103">
          <cell r="J103">
            <v>45.404910000000001</v>
          </cell>
        </row>
        <row r="104">
          <cell r="J104">
            <v>46.221170000000001</v>
          </cell>
        </row>
        <row r="105">
          <cell r="J105">
            <v>45.922910000000002</v>
          </cell>
        </row>
        <row r="106">
          <cell r="J106">
            <v>46.17022</v>
          </cell>
        </row>
        <row r="107">
          <cell r="J107">
            <v>40.895099999999999</v>
          </cell>
        </row>
        <row r="108">
          <cell r="J108">
            <v>47.902239999999999</v>
          </cell>
        </row>
        <row r="109">
          <cell r="J109">
            <v>49.942459999999997</v>
          </cell>
        </row>
        <row r="110">
          <cell r="J110">
            <v>51.004919999999998</v>
          </cell>
        </row>
        <row r="111">
          <cell r="J111">
            <v>50.929310000000001</v>
          </cell>
        </row>
        <row r="112">
          <cell r="J112">
            <v>47.759349999999998</v>
          </cell>
        </row>
        <row r="113">
          <cell r="J113">
            <v>53.381239999999998</v>
          </cell>
        </row>
        <row r="114">
          <cell r="J114">
            <v>50.99532</v>
          </cell>
        </row>
        <row r="115">
          <cell r="J115">
            <v>49.999339999999997</v>
          </cell>
        </row>
        <row r="116">
          <cell r="J116">
            <v>48.083170000000003</v>
          </cell>
        </row>
        <row r="117">
          <cell r="J117">
            <v>47.81512</v>
          </cell>
        </row>
        <row r="118">
          <cell r="J118">
            <v>48.439619999999998</v>
          </cell>
        </row>
        <row r="119">
          <cell r="J119">
            <v>46.440249999999999</v>
          </cell>
        </row>
        <row r="120">
          <cell r="J120">
            <v>47.1327</v>
          </cell>
        </row>
        <row r="121">
          <cell r="J121">
            <v>45.961419999999997</v>
          </cell>
        </row>
        <row r="122">
          <cell r="J122">
            <v>46.213239999999999</v>
          </cell>
        </row>
        <row r="123">
          <cell r="J123">
            <v>50.277619999999999</v>
          </cell>
        </row>
        <row r="124">
          <cell r="J124">
            <v>50.338410000000003</v>
          </cell>
        </row>
        <row r="125">
          <cell r="J125">
            <v>48.473529999999997</v>
          </cell>
        </row>
        <row r="126">
          <cell r="J126">
            <v>49.08137</v>
          </cell>
        </row>
        <row r="127">
          <cell r="J127">
            <v>49.198270000000001</v>
          </cell>
        </row>
        <row r="128">
          <cell r="J128">
            <v>49.837479999999999</v>
          </cell>
        </row>
        <row r="129">
          <cell r="J129">
            <v>48.302549999999997</v>
          </cell>
        </row>
        <row r="130">
          <cell r="J130">
            <v>48.535989999999998</v>
          </cell>
        </row>
        <row r="131">
          <cell r="J131">
            <v>45.62153</v>
          </cell>
        </row>
        <row r="132">
          <cell r="J132">
            <v>48.459269999999997</v>
          </cell>
        </row>
        <row r="133">
          <cell r="J133">
            <v>45.889850000000003</v>
          </cell>
        </row>
        <row r="134">
          <cell r="J134">
            <v>47.847169999999998</v>
          </cell>
        </row>
        <row r="135">
          <cell r="J135">
            <v>47.073880000000003</v>
          </cell>
        </row>
        <row r="136">
          <cell r="J136">
            <v>47.869779999999999</v>
          </cell>
        </row>
        <row r="137">
          <cell r="J137">
            <v>48.548430000000003</v>
          </cell>
        </row>
        <row r="138">
          <cell r="J138">
            <v>50.442610000000002</v>
          </cell>
        </row>
        <row r="139">
          <cell r="J139">
            <v>50.184600000000003</v>
          </cell>
        </row>
        <row r="140">
          <cell r="J140">
            <v>51.613</v>
          </cell>
        </row>
        <row r="141">
          <cell r="J141">
            <v>48.584539999999997</v>
          </cell>
        </row>
        <row r="142">
          <cell r="J142">
            <v>48.126939999999998</v>
          </cell>
        </row>
        <row r="143">
          <cell r="J143">
            <v>51.073689999999999</v>
          </cell>
        </row>
        <row r="144">
          <cell r="J144">
            <v>50.793599999999998</v>
          </cell>
        </row>
        <row r="145">
          <cell r="J145">
            <v>49.706060000000001</v>
          </cell>
        </row>
        <row r="146">
          <cell r="J146">
            <v>50.483910000000002</v>
          </cell>
        </row>
        <row r="147">
          <cell r="J147">
            <v>51.86092</v>
          </cell>
        </row>
        <row r="148">
          <cell r="J148">
            <v>47.421509999999998</v>
          </cell>
        </row>
        <row r="149">
          <cell r="J149">
            <v>48.704470000000001</v>
          </cell>
        </row>
        <row r="150">
          <cell r="J150">
            <v>50.152529999999999</v>
          </cell>
        </row>
        <row r="151">
          <cell r="J151">
            <v>49.30829</v>
          </cell>
        </row>
        <row r="152">
          <cell r="J152">
            <v>50.227640000000001</v>
          </cell>
        </row>
        <row r="153">
          <cell r="J153">
            <v>49.624839999999999</v>
          </cell>
        </row>
        <row r="154">
          <cell r="J154">
            <v>49.868290000000002</v>
          </cell>
        </row>
        <row r="155">
          <cell r="J155">
            <v>43.204839999999997</v>
          </cell>
        </row>
      </sheetData>
      <sheetData sheetId="71">
        <row r="18">
          <cell r="I18">
            <v>35885</v>
          </cell>
        </row>
        <row r="19">
          <cell r="I19">
            <v>1673</v>
          </cell>
        </row>
        <row r="20">
          <cell r="I20">
            <v>415</v>
          </cell>
        </row>
        <row r="21">
          <cell r="I21">
            <v>406</v>
          </cell>
        </row>
        <row r="22">
          <cell r="I22">
            <v>652</v>
          </cell>
        </row>
        <row r="23">
          <cell r="I23">
            <v>359</v>
          </cell>
        </row>
        <row r="24">
          <cell r="I24">
            <v>360</v>
          </cell>
        </row>
        <row r="25">
          <cell r="I25">
            <v>582</v>
          </cell>
        </row>
        <row r="26">
          <cell r="I26">
            <v>843</v>
          </cell>
        </row>
        <row r="27">
          <cell r="I27">
            <v>554</v>
          </cell>
        </row>
        <row r="28">
          <cell r="I28">
            <v>580</v>
          </cell>
        </row>
        <row r="29">
          <cell r="I29">
            <v>1961</v>
          </cell>
        </row>
        <row r="30">
          <cell r="I30">
            <v>1743</v>
          </cell>
        </row>
        <row r="31">
          <cell r="I31">
            <v>3209</v>
          </cell>
        </row>
        <row r="32">
          <cell r="I32">
            <v>2329</v>
          </cell>
        </row>
        <row r="33">
          <cell r="I33">
            <v>720</v>
          </cell>
        </row>
        <row r="34">
          <cell r="I34">
            <v>337</v>
          </cell>
        </row>
        <row r="35">
          <cell r="I35">
            <v>337</v>
          </cell>
        </row>
        <row r="36">
          <cell r="I36">
            <v>235</v>
          </cell>
        </row>
        <row r="37">
          <cell r="I37">
            <v>250</v>
          </cell>
        </row>
        <row r="38">
          <cell r="I38">
            <v>653</v>
          </cell>
        </row>
        <row r="39">
          <cell r="I39">
            <v>599</v>
          </cell>
        </row>
        <row r="40">
          <cell r="I40">
            <v>1089</v>
          </cell>
        </row>
        <row r="41">
          <cell r="I41">
            <v>1892</v>
          </cell>
        </row>
        <row r="42">
          <cell r="I42">
            <v>530</v>
          </cell>
        </row>
        <row r="43">
          <cell r="I43">
            <v>368</v>
          </cell>
        </row>
        <row r="44">
          <cell r="I44">
            <v>753</v>
          </cell>
        </row>
        <row r="45">
          <cell r="I45">
            <v>2434</v>
          </cell>
        </row>
        <row r="46">
          <cell r="I46">
            <v>1591</v>
          </cell>
        </row>
        <row r="47">
          <cell r="I47">
            <v>417</v>
          </cell>
        </row>
        <row r="48">
          <cell r="I48">
            <v>306</v>
          </cell>
        </row>
        <row r="49">
          <cell r="I49">
            <v>178</v>
          </cell>
        </row>
        <row r="50">
          <cell r="I50">
            <v>231</v>
          </cell>
        </row>
        <row r="51">
          <cell r="I51">
            <v>573</v>
          </cell>
        </row>
        <row r="52">
          <cell r="I52">
            <v>823</v>
          </cell>
        </row>
        <row r="53">
          <cell r="I53">
            <v>466</v>
          </cell>
        </row>
        <row r="54">
          <cell r="I54">
            <v>245</v>
          </cell>
        </row>
        <row r="55">
          <cell r="I55">
            <v>305</v>
          </cell>
        </row>
        <row r="56">
          <cell r="I56">
            <v>442</v>
          </cell>
        </row>
        <row r="57">
          <cell r="I57">
            <v>246</v>
          </cell>
        </row>
        <row r="58">
          <cell r="I58">
            <v>1425</v>
          </cell>
        </row>
        <row r="59">
          <cell r="I59">
            <v>246</v>
          </cell>
        </row>
        <row r="60">
          <cell r="I60">
            <v>433</v>
          </cell>
        </row>
        <row r="61">
          <cell r="I61">
            <v>543</v>
          </cell>
        </row>
        <row r="62">
          <cell r="I62">
            <v>373</v>
          </cell>
        </row>
        <row r="63">
          <cell r="I63">
            <v>346</v>
          </cell>
        </row>
        <row r="64">
          <cell r="I64">
            <v>512</v>
          </cell>
        </row>
        <row r="65">
          <cell r="I65">
            <v>322</v>
          </cell>
        </row>
      </sheetData>
      <sheetData sheetId="72">
        <row r="18">
          <cell r="H18">
            <v>12.1</v>
          </cell>
          <cell r="I18">
            <v>59.5</v>
          </cell>
          <cell r="J18">
            <v>28.4</v>
          </cell>
        </row>
        <row r="19">
          <cell r="H19">
            <v>10.8</v>
          </cell>
          <cell r="I19">
            <v>57.4</v>
          </cell>
          <cell r="J19">
            <v>31.9</v>
          </cell>
        </row>
        <row r="20">
          <cell r="H20">
            <v>10.7</v>
          </cell>
          <cell r="I20">
            <v>56.1</v>
          </cell>
          <cell r="J20">
            <v>33.299999999999997</v>
          </cell>
        </row>
        <row r="21">
          <cell r="H21">
            <v>11.1</v>
          </cell>
          <cell r="I21">
            <v>55.8</v>
          </cell>
          <cell r="J21">
            <v>33.1</v>
          </cell>
        </row>
        <row r="22">
          <cell r="H22">
            <v>11.8</v>
          </cell>
          <cell r="I22">
            <v>59.9</v>
          </cell>
          <cell r="J22">
            <v>28.3</v>
          </cell>
        </row>
        <row r="23">
          <cell r="H23">
            <v>9.8000000000000007</v>
          </cell>
          <cell r="I23">
            <v>53</v>
          </cell>
          <cell r="J23">
            <v>37.200000000000003</v>
          </cell>
        </row>
        <row r="24">
          <cell r="H24">
            <v>11.4</v>
          </cell>
          <cell r="I24">
            <v>55.1</v>
          </cell>
          <cell r="J24">
            <v>33.4</v>
          </cell>
        </row>
        <row r="25">
          <cell r="H25">
            <v>11.4</v>
          </cell>
          <cell r="I25">
            <v>57.1</v>
          </cell>
          <cell r="J25">
            <v>31.5</v>
          </cell>
        </row>
        <row r="26">
          <cell r="H26">
            <v>11.9</v>
          </cell>
          <cell r="I26">
            <v>58.6</v>
          </cell>
          <cell r="J26">
            <v>29.5</v>
          </cell>
        </row>
        <row r="27">
          <cell r="H27">
            <v>12.1</v>
          </cell>
          <cell r="I27">
            <v>59.2</v>
          </cell>
          <cell r="J27">
            <v>28.6</v>
          </cell>
        </row>
        <row r="28">
          <cell r="H28">
            <v>11.9</v>
          </cell>
          <cell r="I28">
            <v>58.2</v>
          </cell>
          <cell r="J28">
            <v>29.8</v>
          </cell>
        </row>
        <row r="29">
          <cell r="H29">
            <v>12</v>
          </cell>
          <cell r="I29">
            <v>61.3</v>
          </cell>
          <cell r="J29">
            <v>26.7</v>
          </cell>
        </row>
        <row r="30">
          <cell r="H30">
            <v>11.8</v>
          </cell>
          <cell r="I30">
            <v>60.3</v>
          </cell>
          <cell r="J30">
            <v>27.9</v>
          </cell>
        </row>
        <row r="31">
          <cell r="H31">
            <v>11.2</v>
          </cell>
          <cell r="I31">
            <v>65.8</v>
          </cell>
          <cell r="J31">
            <v>23.1</v>
          </cell>
        </row>
        <row r="32">
          <cell r="H32">
            <v>11.9</v>
          </cell>
          <cell r="I32">
            <v>62.7</v>
          </cell>
          <cell r="J32">
            <v>25.3</v>
          </cell>
        </row>
        <row r="33">
          <cell r="H33">
            <v>11.4</v>
          </cell>
          <cell r="I33">
            <v>56.2</v>
          </cell>
          <cell r="J33">
            <v>32.4</v>
          </cell>
        </row>
        <row r="34">
          <cell r="H34">
            <v>11.4</v>
          </cell>
          <cell r="I34">
            <v>56.3</v>
          </cell>
          <cell r="J34">
            <v>32.299999999999997</v>
          </cell>
        </row>
        <row r="35">
          <cell r="H35">
            <v>12.3</v>
          </cell>
          <cell r="I35">
            <v>58.1</v>
          </cell>
          <cell r="J35">
            <v>29.6</v>
          </cell>
        </row>
        <row r="36">
          <cell r="H36">
            <v>12.6</v>
          </cell>
          <cell r="I36">
            <v>56.7</v>
          </cell>
          <cell r="J36">
            <v>30.6</v>
          </cell>
        </row>
        <row r="37">
          <cell r="H37">
            <v>11.7</v>
          </cell>
          <cell r="I37">
            <v>57.5</v>
          </cell>
          <cell r="J37">
            <v>30.8</v>
          </cell>
        </row>
        <row r="38">
          <cell r="H38">
            <v>12.2</v>
          </cell>
          <cell r="I38">
            <v>55.9</v>
          </cell>
          <cell r="J38">
            <v>31.9</v>
          </cell>
        </row>
        <row r="39">
          <cell r="H39">
            <v>12.5</v>
          </cell>
          <cell r="I39">
            <v>57.4</v>
          </cell>
          <cell r="J39">
            <v>30.1</v>
          </cell>
        </row>
        <row r="40">
          <cell r="H40">
            <v>12.3</v>
          </cell>
          <cell r="I40">
            <v>57.8</v>
          </cell>
          <cell r="J40">
            <v>29.9</v>
          </cell>
        </row>
        <row r="41">
          <cell r="H41">
            <v>13.1</v>
          </cell>
          <cell r="I41">
            <v>61.8</v>
          </cell>
          <cell r="J41">
            <v>25.1</v>
          </cell>
        </row>
        <row r="42">
          <cell r="H42">
            <v>12.2</v>
          </cell>
          <cell r="I42">
            <v>58</v>
          </cell>
          <cell r="J42">
            <v>29.7</v>
          </cell>
        </row>
        <row r="43">
          <cell r="H43">
            <v>13.8</v>
          </cell>
          <cell r="I43">
            <v>60.2</v>
          </cell>
          <cell r="J43">
            <v>26</v>
          </cell>
        </row>
        <row r="44">
          <cell r="H44">
            <v>11.6</v>
          </cell>
          <cell r="I44">
            <v>59.3</v>
          </cell>
          <cell r="J44">
            <v>29.1</v>
          </cell>
        </row>
        <row r="45">
          <cell r="H45">
            <v>11.8</v>
          </cell>
          <cell r="I45">
            <v>60.5</v>
          </cell>
          <cell r="J45">
            <v>27.6</v>
          </cell>
        </row>
        <row r="46">
          <cell r="H46">
            <v>12.3</v>
          </cell>
          <cell r="I46">
            <v>58.6</v>
          </cell>
          <cell r="J46">
            <v>29.1</v>
          </cell>
        </row>
        <row r="47">
          <cell r="H47">
            <v>11.9</v>
          </cell>
          <cell r="I47">
            <v>56.8</v>
          </cell>
          <cell r="J47">
            <v>31.3</v>
          </cell>
        </row>
        <row r="48">
          <cell r="H48">
            <v>11.6</v>
          </cell>
          <cell r="I48">
            <v>55.3</v>
          </cell>
          <cell r="J48">
            <v>33.1</v>
          </cell>
        </row>
        <row r="49">
          <cell r="H49">
            <v>12.5</v>
          </cell>
          <cell r="I49">
            <v>55.4</v>
          </cell>
          <cell r="J49">
            <v>32.1</v>
          </cell>
        </row>
        <row r="50">
          <cell r="H50">
            <v>12.3</v>
          </cell>
          <cell r="I50">
            <v>53.4</v>
          </cell>
          <cell r="J50">
            <v>34.299999999999997</v>
          </cell>
        </row>
        <row r="51">
          <cell r="H51">
            <v>12.5</v>
          </cell>
          <cell r="I51">
            <v>57.1</v>
          </cell>
          <cell r="J51">
            <v>30.3</v>
          </cell>
        </row>
        <row r="52">
          <cell r="H52">
            <v>12.8</v>
          </cell>
          <cell r="I52">
            <v>57.9</v>
          </cell>
          <cell r="J52">
            <v>29.3</v>
          </cell>
        </row>
        <row r="53">
          <cell r="H53">
            <v>11.6</v>
          </cell>
          <cell r="I53">
            <v>54.1</v>
          </cell>
          <cell r="J53">
            <v>34.299999999999997</v>
          </cell>
        </row>
        <row r="54">
          <cell r="H54">
            <v>11.2</v>
          </cell>
          <cell r="I54">
            <v>55.2</v>
          </cell>
          <cell r="J54">
            <v>33.6</v>
          </cell>
        </row>
        <row r="55">
          <cell r="H55">
            <v>12.2</v>
          </cell>
          <cell r="I55">
            <v>56</v>
          </cell>
          <cell r="J55">
            <v>31.8</v>
          </cell>
        </row>
        <row r="56">
          <cell r="H56">
            <v>11.8</v>
          </cell>
          <cell r="I56">
            <v>55.1</v>
          </cell>
          <cell r="J56">
            <v>33</v>
          </cell>
        </row>
        <row r="57">
          <cell r="H57">
            <v>11.1</v>
          </cell>
          <cell r="I57">
            <v>53.7</v>
          </cell>
          <cell r="J57">
            <v>35.200000000000003</v>
          </cell>
        </row>
        <row r="58">
          <cell r="H58">
            <v>13.1</v>
          </cell>
          <cell r="I58">
            <v>58.9</v>
          </cell>
          <cell r="J58">
            <v>27.9</v>
          </cell>
        </row>
        <row r="59">
          <cell r="H59">
            <v>13.5</v>
          </cell>
          <cell r="I59">
            <v>56.2</v>
          </cell>
          <cell r="J59">
            <v>30.3</v>
          </cell>
        </row>
        <row r="60">
          <cell r="H60">
            <v>12.7</v>
          </cell>
          <cell r="I60">
            <v>54.7</v>
          </cell>
          <cell r="J60">
            <v>32.700000000000003</v>
          </cell>
        </row>
        <row r="61">
          <cell r="H61">
            <v>13.3</v>
          </cell>
          <cell r="I61">
            <v>55.6</v>
          </cell>
          <cell r="J61">
            <v>31.1</v>
          </cell>
        </row>
        <row r="62">
          <cell r="H62">
            <v>12.2</v>
          </cell>
          <cell r="I62">
            <v>54.9</v>
          </cell>
          <cell r="J62">
            <v>32.9</v>
          </cell>
        </row>
        <row r="63">
          <cell r="H63">
            <v>13.3</v>
          </cell>
          <cell r="I63">
            <v>54.5</v>
          </cell>
          <cell r="J63">
            <v>32.299999999999997</v>
          </cell>
        </row>
        <row r="64">
          <cell r="H64">
            <v>13.3</v>
          </cell>
          <cell r="I64">
            <v>54.8</v>
          </cell>
          <cell r="J64">
            <v>32</v>
          </cell>
        </row>
        <row r="65">
          <cell r="H65">
            <v>16.899999999999999</v>
          </cell>
          <cell r="I65">
            <v>60.9</v>
          </cell>
          <cell r="J65">
            <v>22.2</v>
          </cell>
        </row>
      </sheetData>
      <sheetData sheetId="73"/>
      <sheetData sheetId="74">
        <row r="11">
          <cell r="D11">
            <v>53331797</v>
          </cell>
          <cell r="F11">
            <v>2.3306200000000001</v>
          </cell>
          <cell r="H11">
            <v>34.534598562279832</v>
          </cell>
        </row>
        <row r="13">
          <cell r="D13">
            <v>2438206</v>
          </cell>
          <cell r="F13">
            <v>2.1320100000000002</v>
          </cell>
          <cell r="H13">
            <v>37.285856896423027</v>
          </cell>
        </row>
        <row r="14">
          <cell r="D14">
            <v>509241</v>
          </cell>
          <cell r="F14">
            <v>2.48203</v>
          </cell>
          <cell r="H14">
            <v>30.131705813161158</v>
          </cell>
        </row>
        <row r="15">
          <cell r="D15">
            <v>489383</v>
          </cell>
          <cell r="F15">
            <v>2.5380600000000002</v>
          </cell>
          <cell r="H15">
            <v>30.359656955799448</v>
          </cell>
        </row>
        <row r="16">
          <cell r="D16">
            <v>942569</v>
          </cell>
          <cell r="F16">
            <v>2.4270499999999999</v>
          </cell>
          <cell r="H16">
            <v>34.36247107638804</v>
          </cell>
        </row>
        <row r="17">
          <cell r="D17">
            <v>387392</v>
          </cell>
          <cell r="F17">
            <v>2.5537800000000002</v>
          </cell>
          <cell r="H17">
            <v>27.915135056996533</v>
          </cell>
        </row>
        <row r="18">
          <cell r="D18">
            <v>392288</v>
          </cell>
          <cell r="F18">
            <v>2.7847</v>
          </cell>
          <cell r="H18">
            <v>25.494534627620524</v>
          </cell>
        </row>
        <row r="19">
          <cell r="D19">
            <v>730013</v>
          </cell>
          <cell r="F19">
            <v>2.5568900000000001</v>
          </cell>
          <cell r="H19">
            <v>30.594934610753505</v>
          </cell>
        </row>
        <row r="20">
          <cell r="D20">
            <v>1122443</v>
          </cell>
          <cell r="F20">
            <v>2.54617</v>
          </cell>
          <cell r="H20">
            <v>28.362865642175151</v>
          </cell>
        </row>
        <row r="21">
          <cell r="D21">
            <v>761863</v>
          </cell>
          <cell r="F21">
            <v>2.5399799999999999</v>
          </cell>
          <cell r="H21">
            <v>28.839830783224805</v>
          </cell>
        </row>
        <row r="22">
          <cell r="D22">
            <v>772014</v>
          </cell>
          <cell r="F22">
            <v>2.4957199999999999</v>
          </cell>
          <cell r="H22">
            <v>28.634066221597017</v>
          </cell>
        </row>
        <row r="23">
          <cell r="D23">
            <v>2967928</v>
          </cell>
          <cell r="F23">
            <v>2.4081100000000002</v>
          </cell>
          <cell r="H23">
            <v>30.479108657622422</v>
          </cell>
        </row>
        <row r="24">
          <cell r="D24">
            <v>2604839</v>
          </cell>
          <cell r="F24">
            <v>2.34877</v>
          </cell>
          <cell r="H24">
            <v>32.36557038649989</v>
          </cell>
        </row>
        <row r="25">
          <cell r="D25">
            <v>6690934</v>
          </cell>
          <cell r="F25">
            <v>1.99007</v>
          </cell>
          <cell r="H25">
            <v>47.297955711414879</v>
          </cell>
        </row>
        <row r="26">
          <cell r="D26">
            <v>3965190</v>
          </cell>
          <cell r="F26">
            <v>2.26118</v>
          </cell>
          <cell r="H26">
            <v>35.49744148451903</v>
          </cell>
        </row>
        <row r="27">
          <cell r="D27">
            <v>846485</v>
          </cell>
          <cell r="F27">
            <v>2.65361</v>
          </cell>
          <cell r="H27">
            <v>27.598480776387056</v>
          </cell>
        </row>
        <row r="28">
          <cell r="D28">
            <v>390313</v>
          </cell>
          <cell r="F28">
            <v>2.6639499999999998</v>
          </cell>
          <cell r="H28">
            <v>26.147988921711551</v>
          </cell>
        </row>
        <row r="29">
          <cell r="D29">
            <v>452355</v>
          </cell>
          <cell r="F29">
            <v>2.4756399999999998</v>
          </cell>
          <cell r="H29">
            <v>31.506891711156058</v>
          </cell>
        </row>
        <row r="30">
          <cell r="D30">
            <v>278990</v>
          </cell>
          <cell r="F30">
            <v>2.7492100000000002</v>
          </cell>
          <cell r="H30">
            <v>26.386967274812719</v>
          </cell>
        </row>
        <row r="31">
          <cell r="D31">
            <v>330375</v>
          </cell>
          <cell r="F31">
            <v>2.4673099999999999</v>
          </cell>
          <cell r="H31">
            <v>29.525236473704126</v>
          </cell>
        </row>
        <row r="32">
          <cell r="D32">
            <v>805279</v>
          </cell>
          <cell r="F32">
            <v>2.54636</v>
          </cell>
          <cell r="H32">
            <v>27.864876645237242</v>
          </cell>
        </row>
        <row r="33">
          <cell r="D33">
            <v>751726</v>
          </cell>
          <cell r="F33">
            <v>2.64994</v>
          </cell>
          <cell r="H33">
            <v>25.80355076184674</v>
          </cell>
        </row>
        <row r="34">
          <cell r="D34">
            <v>1427449</v>
          </cell>
          <cell r="F34">
            <v>2.5393599999999998</v>
          </cell>
          <cell r="H34">
            <v>28.528094523867402</v>
          </cell>
        </row>
        <row r="35">
          <cell r="D35">
            <v>3059956</v>
          </cell>
          <cell r="F35">
            <v>2.4075199999999999</v>
          </cell>
          <cell r="H35">
            <v>33.481363784315853</v>
          </cell>
        </row>
        <row r="36">
          <cell r="D36">
            <v>718934</v>
          </cell>
          <cell r="F36">
            <v>2.47153</v>
          </cell>
          <cell r="H36">
            <v>29.418833995888356</v>
          </cell>
        </row>
        <row r="37">
          <cell r="D37">
            <v>536706</v>
          </cell>
          <cell r="F37">
            <v>2.5927899999999999</v>
          </cell>
          <cell r="H37">
            <v>28.45375307896688</v>
          </cell>
        </row>
        <row r="38">
          <cell r="D38">
            <v>1151422</v>
          </cell>
          <cell r="F38">
            <v>2.2220300000000002</v>
          </cell>
          <cell r="H38">
            <v>38.214051841983213</v>
          </cell>
        </row>
        <row r="39">
          <cell r="D39">
            <v>3918441</v>
          </cell>
          <cell r="F39">
            <v>2.2172100000000001</v>
          </cell>
          <cell r="H39">
            <v>37.530614854223913</v>
          </cell>
        </row>
        <row r="40">
          <cell r="D40">
            <v>2312284</v>
          </cell>
          <cell r="F40">
            <v>2.3490899999999999</v>
          </cell>
          <cell r="H40">
            <v>32.704589920615291</v>
          </cell>
        </row>
        <row r="41">
          <cell r="D41">
            <v>529258</v>
          </cell>
          <cell r="F41">
            <v>2.5225399999999998</v>
          </cell>
          <cell r="H41">
            <v>25.698052745541872</v>
          </cell>
        </row>
        <row r="42">
          <cell r="D42">
            <v>391465</v>
          </cell>
          <cell r="F42">
            <v>2.3995500000000001</v>
          </cell>
          <cell r="H42">
            <v>29.354092958502036</v>
          </cell>
        </row>
        <row r="43">
          <cell r="D43">
            <v>216244</v>
          </cell>
          <cell r="F43">
            <v>2.5674700000000001</v>
          </cell>
          <cell r="H43">
            <v>29.491222877860196</v>
          </cell>
        </row>
        <row r="44">
          <cell r="D44">
            <v>264080</v>
          </cell>
          <cell r="F44">
            <v>2.5343599999999999</v>
          </cell>
          <cell r="H44">
            <v>30.205998182368983</v>
          </cell>
        </row>
        <row r="45">
          <cell r="D45">
            <v>771242</v>
          </cell>
          <cell r="F45">
            <v>2.4259499999999998</v>
          </cell>
          <cell r="H45">
            <v>32.217903070631529</v>
          </cell>
        </row>
        <row r="46">
          <cell r="D46">
            <v>1209288</v>
          </cell>
          <cell r="F46">
            <v>2.29366</v>
          </cell>
          <cell r="H46">
            <v>34.491287435251152</v>
          </cell>
        </row>
        <row r="47">
          <cell r="D47">
            <v>597426</v>
          </cell>
          <cell r="F47">
            <v>2.2703500000000001</v>
          </cell>
          <cell r="H47">
            <v>33.324461941730021</v>
          </cell>
        </row>
        <row r="48">
          <cell r="D48">
            <v>304911</v>
          </cell>
          <cell r="F48">
            <v>2.3927200000000002</v>
          </cell>
          <cell r="H48">
            <v>32.15790837326302</v>
          </cell>
        </row>
        <row r="49">
          <cell r="D49">
            <v>397602</v>
          </cell>
          <cell r="F49">
            <v>2.3861699999999999</v>
          </cell>
          <cell r="H49">
            <v>31.553161201402407</v>
          </cell>
        </row>
        <row r="50">
          <cell r="D50">
            <v>590629</v>
          </cell>
          <cell r="F50">
            <v>2.2806799999999998</v>
          </cell>
          <cell r="H50">
            <v>33.581656166561416</v>
          </cell>
        </row>
        <row r="51">
          <cell r="D51">
            <v>318086</v>
          </cell>
          <cell r="F51">
            <v>2.2021000000000002</v>
          </cell>
          <cell r="H51">
            <v>36.425683620153038</v>
          </cell>
        </row>
        <row r="52">
          <cell r="D52">
            <v>2196617</v>
          </cell>
          <cell r="F52">
            <v>2.2581000000000002</v>
          </cell>
          <cell r="H52">
            <v>37.366823620139513</v>
          </cell>
        </row>
        <row r="53">
          <cell r="D53">
            <v>301009</v>
          </cell>
          <cell r="F53">
            <v>2.67435</v>
          </cell>
          <cell r="H53">
            <v>26.868631834928525</v>
          </cell>
        </row>
        <row r="54">
          <cell r="D54">
            <v>558380</v>
          </cell>
          <cell r="F54">
            <v>2.3715799999999998</v>
          </cell>
          <cell r="H54">
            <v>31.935778502095346</v>
          </cell>
        </row>
        <row r="55">
          <cell r="D55">
            <v>702565</v>
          </cell>
          <cell r="F55">
            <v>2.4595799999999999</v>
          </cell>
          <cell r="H55">
            <v>30.919274373189669</v>
          </cell>
        </row>
        <row r="56">
          <cell r="D56">
            <v>485001</v>
          </cell>
          <cell r="F56">
            <v>2.3207399999999998</v>
          </cell>
          <cell r="H56">
            <v>33.20364287908685</v>
          </cell>
        </row>
        <row r="57">
          <cell r="D57">
            <v>461389</v>
          </cell>
          <cell r="F57">
            <v>2.3104300000000002</v>
          </cell>
          <cell r="H57">
            <v>32.11715060393724</v>
          </cell>
        </row>
        <row r="58">
          <cell r="D58">
            <v>722372</v>
          </cell>
          <cell r="F58">
            <v>2.1971599999999998</v>
          </cell>
          <cell r="H58">
            <v>35.659327880925616</v>
          </cell>
        </row>
        <row r="59">
          <cell r="D59">
            <v>559215</v>
          </cell>
          <cell r="F59">
            <v>2.50122</v>
          </cell>
          <cell r="H59">
            <v>32.362150514560589</v>
          </cell>
        </row>
      </sheetData>
      <sheetData sheetId="75">
        <row r="11">
          <cell r="Q11">
            <v>40.978202826176293</v>
          </cell>
        </row>
        <row r="12">
          <cell r="Q12">
            <v>49.678639386852197</v>
          </cell>
        </row>
        <row r="13">
          <cell r="Q13">
            <v>50.101862958051257</v>
          </cell>
        </row>
        <row r="14">
          <cell r="Q14">
            <v>40.354074874094096</v>
          </cell>
        </row>
        <row r="15">
          <cell r="Q15">
            <v>55.824591111845365</v>
          </cell>
        </row>
        <row r="16">
          <cell r="Q16">
            <v>54.659077004649646</v>
          </cell>
        </row>
        <row r="17">
          <cell r="Q17">
            <v>47.913256339270674</v>
          </cell>
        </row>
        <row r="18">
          <cell r="Q18">
            <v>43.986019780069007</v>
          </cell>
        </row>
        <row r="19">
          <cell r="Q19">
            <v>43.340600606670755</v>
          </cell>
        </row>
        <row r="20">
          <cell r="Q20">
            <v>44.454634242384202</v>
          </cell>
        </row>
        <row r="21">
          <cell r="Q21">
            <v>39.092019752500732</v>
          </cell>
        </row>
        <row r="22">
          <cell r="Q22">
            <v>39.465126251564875</v>
          </cell>
        </row>
        <row r="23">
          <cell r="Q23">
            <v>30.850924549547194</v>
          </cell>
        </row>
        <row r="24">
          <cell r="Q24">
            <v>35.578774283199543</v>
          </cell>
        </row>
        <row r="25">
          <cell r="Q25">
            <v>50.802317820162202</v>
          </cell>
        </row>
        <row r="26">
          <cell r="Q26">
            <v>51.459213503009124</v>
          </cell>
        </row>
        <row r="27">
          <cell r="Q27">
            <v>43.941815609421802</v>
          </cell>
        </row>
        <row r="28">
          <cell r="Q28">
            <v>50.060934083658914</v>
          </cell>
        </row>
        <row r="29">
          <cell r="Q29">
            <v>46.117896329928108</v>
          </cell>
        </row>
        <row r="30">
          <cell r="Q30">
            <v>49.099504643732175</v>
          </cell>
        </row>
        <row r="31">
          <cell r="Q31">
            <v>48.094385454274565</v>
          </cell>
        </row>
        <row r="32">
          <cell r="Q32">
            <v>45.777187135932699</v>
          </cell>
        </row>
        <row r="33">
          <cell r="Q33">
            <v>37.349033776956269</v>
          </cell>
        </row>
        <row r="34">
          <cell r="Q34">
            <v>44.414229957130971</v>
          </cell>
        </row>
        <row r="35">
          <cell r="Q35">
            <v>40.413746073269166</v>
          </cell>
        </row>
        <row r="36">
          <cell r="Q36">
            <v>40.07036516585579</v>
          </cell>
        </row>
        <row r="37">
          <cell r="Q37">
            <v>39.095650540610407</v>
          </cell>
        </row>
        <row r="38">
          <cell r="Q38">
            <v>42.155202388633924</v>
          </cell>
        </row>
        <row r="39">
          <cell r="Q39">
            <v>46.729761288445332</v>
          </cell>
        </row>
        <row r="40">
          <cell r="Q40">
            <v>49.498422592058041</v>
          </cell>
        </row>
        <row r="41">
          <cell r="Q41">
            <v>49.218937866484161</v>
          </cell>
        </row>
        <row r="42">
          <cell r="Q42">
            <v>52.12170554377461</v>
          </cell>
        </row>
        <row r="43">
          <cell r="Q43">
            <v>44.009014031912166</v>
          </cell>
        </row>
        <row r="44">
          <cell r="Q44">
            <v>41.13221995091326</v>
          </cell>
        </row>
        <row r="45">
          <cell r="Q45">
            <v>47.675360630437915</v>
          </cell>
        </row>
        <row r="46">
          <cell r="Q46">
            <v>47.539117972129574</v>
          </cell>
        </row>
        <row r="47">
          <cell r="Q47">
            <v>45.379298896886837</v>
          </cell>
        </row>
        <row r="48">
          <cell r="Q48">
            <v>45.504877004007596</v>
          </cell>
        </row>
        <row r="49">
          <cell r="Q49">
            <v>48.083851537005714</v>
          </cell>
        </row>
        <row r="50">
          <cell r="Q50">
            <v>38.550507439394302</v>
          </cell>
        </row>
        <row r="51">
          <cell r="Q51">
            <v>47.995907099123279</v>
          </cell>
        </row>
        <row r="52">
          <cell r="Q52">
            <v>46.338514989791896</v>
          </cell>
        </row>
        <row r="53">
          <cell r="Q53">
            <v>45.744237188018189</v>
          </cell>
        </row>
        <row r="54">
          <cell r="Q54">
            <v>45.5757823179746</v>
          </cell>
        </row>
        <row r="55">
          <cell r="Q55">
            <v>44.424769554540745</v>
          </cell>
        </row>
        <row r="56">
          <cell r="Q56">
            <v>43.07102157890948</v>
          </cell>
        </row>
        <row r="57">
          <cell r="Q57">
            <v>32.760566150764916</v>
          </cell>
        </row>
        <row r="58">
          <cell r="Q58">
            <v>40.713625306868991</v>
          </cell>
        </row>
      </sheetData>
      <sheetData sheetId="76">
        <row r="6">
          <cell r="C6">
            <v>4.7477331384761721</v>
          </cell>
        </row>
        <row r="7">
          <cell r="C7">
            <v>4.4603393225472754</v>
          </cell>
        </row>
        <row r="8">
          <cell r="C8">
            <v>3.6915172127721201</v>
          </cell>
        </row>
        <row r="9">
          <cell r="C9">
            <v>3.6590654181230109</v>
          </cell>
        </row>
        <row r="10">
          <cell r="C10">
            <v>4.3674786948293098</v>
          </cell>
        </row>
        <row r="11">
          <cell r="C11">
            <v>3.2705977299299525</v>
          </cell>
        </row>
        <row r="12">
          <cell r="C12">
            <v>3.7247161922153991</v>
          </cell>
        </row>
        <row r="13">
          <cell r="C13">
            <v>4.0693160027070974</v>
          </cell>
        </row>
        <row r="14">
          <cell r="C14">
            <v>4.2897493171187566</v>
          </cell>
        </row>
        <row r="15">
          <cell r="C15">
            <v>4.4322876540209615</v>
          </cell>
        </row>
        <row r="16">
          <cell r="C16">
            <v>4.2410227052762073</v>
          </cell>
        </row>
        <row r="17">
          <cell r="C17">
            <v>4.5812797895095754</v>
          </cell>
        </row>
        <row r="18">
          <cell r="C18">
            <v>4.5769694196647528</v>
          </cell>
        </row>
        <row r="19">
          <cell r="C19">
            <v>6.1821049758908746</v>
          </cell>
        </row>
        <row r="20">
          <cell r="C20">
            <v>4.9924616242970963</v>
          </cell>
        </row>
        <row r="21">
          <cell r="C21">
            <v>3.9323361099290812</v>
          </cell>
        </row>
        <row r="22">
          <cell r="C22">
            <v>4.049824533158537</v>
          </cell>
        </row>
        <row r="23">
          <cell r="C23">
            <v>4.3818436090569239</v>
          </cell>
        </row>
        <row r="24">
          <cell r="C24">
            <v>4.3232713100163167</v>
          </cell>
        </row>
        <row r="25">
          <cell r="C25">
            <v>4.5181242878775167</v>
          </cell>
        </row>
        <row r="26">
          <cell r="C26">
            <v>4.2996109899013568</v>
          </cell>
        </row>
        <row r="27">
          <cell r="C27">
            <v>4.1412734503950741</v>
          </cell>
        </row>
        <row r="28">
          <cell r="C28">
            <v>4.3496303582681399</v>
          </cell>
        </row>
        <row r="29">
          <cell r="C29">
            <v>5.2875710103983735</v>
          </cell>
        </row>
        <row r="30">
          <cell r="C30">
            <v>4.3478456180701475</v>
          </cell>
        </row>
        <row r="31">
          <cell r="C31">
            <v>4.5539318063033658</v>
          </cell>
        </row>
        <row r="32">
          <cell r="C32">
            <v>4.4511000376700034</v>
          </cell>
        </row>
        <row r="33">
          <cell r="C33">
            <v>5.2665555954499776</v>
          </cell>
        </row>
        <row r="34">
          <cell r="C34">
            <v>4.5935102877872893</v>
          </cell>
        </row>
        <row r="35">
          <cell r="C35">
            <v>3.9462515872592236</v>
          </cell>
        </row>
        <row r="36">
          <cell r="C36">
            <v>4.1732752534507904</v>
          </cell>
        </row>
        <row r="37">
          <cell r="C37">
            <v>4.3001810792032513</v>
          </cell>
        </row>
        <row r="38">
          <cell r="C38">
            <v>3.8926604443416286</v>
          </cell>
        </row>
        <row r="39">
          <cell r="C39">
            <v>4.6221764979207087</v>
          </cell>
        </row>
        <row r="40">
          <cell r="C40">
            <v>4.7019143228120051</v>
          </cell>
        </row>
        <row r="41">
          <cell r="C41">
            <v>4.1374151903505467</v>
          </cell>
        </row>
        <row r="42">
          <cell r="C42">
            <v>3.9534216053529168</v>
          </cell>
        </row>
        <row r="43">
          <cell r="C43">
            <v>4.4304002626661658</v>
          </cell>
        </row>
        <row r="44">
          <cell r="C44">
            <v>4.0023446571312302</v>
          </cell>
        </row>
        <row r="45">
          <cell r="C45">
            <v>3.7677517696256175</v>
          </cell>
        </row>
        <row r="46">
          <cell r="C46">
            <v>5.0506703105739996</v>
          </cell>
        </row>
        <row r="47">
          <cell r="C47">
            <v>4.1658944091831334</v>
          </cell>
        </row>
        <row r="48">
          <cell r="C48">
            <v>4.1250667157171677</v>
          </cell>
        </row>
        <row r="49">
          <cell r="C49">
            <v>4.3117087928531497</v>
          </cell>
        </row>
        <row r="50">
          <cell r="C50">
            <v>4.3630893561404713</v>
          </cell>
        </row>
        <row r="51">
          <cell r="C51">
            <v>4.3165896612413484</v>
          </cell>
        </row>
        <row r="52">
          <cell r="C52">
            <v>4.2845382778090872</v>
          </cell>
        </row>
        <row r="53">
          <cell r="C53">
            <v>5.5237935324752536</v>
          </cell>
        </row>
      </sheetData>
      <sheetData sheetId="77">
        <row r="7">
          <cell r="B7">
            <v>31.2</v>
          </cell>
        </row>
        <row r="8">
          <cell r="B8">
            <v>30.8</v>
          </cell>
        </row>
        <row r="9">
          <cell r="B9">
            <v>30.9</v>
          </cell>
        </row>
        <row r="10">
          <cell r="B10">
            <v>30.9</v>
          </cell>
        </row>
        <row r="11">
          <cell r="B11">
            <v>31</v>
          </cell>
        </row>
        <row r="12">
          <cell r="B12">
            <v>31.2</v>
          </cell>
        </row>
        <row r="13">
          <cell r="B13">
            <v>30.9</v>
          </cell>
        </row>
        <row r="14">
          <cell r="B14">
            <v>30.9</v>
          </cell>
        </row>
        <row r="15">
          <cell r="B15">
            <v>31.3</v>
          </cell>
        </row>
        <row r="16">
          <cell r="B16">
            <v>31.1</v>
          </cell>
        </row>
        <row r="17">
          <cell r="B17">
            <v>31.2</v>
          </cell>
        </row>
        <row r="18">
          <cell r="B18">
            <v>31.7</v>
          </cell>
        </row>
        <row r="19">
          <cell r="B19">
            <v>31.5</v>
          </cell>
        </row>
        <row r="20">
          <cell r="B20">
            <v>32.299999999999997</v>
          </cell>
        </row>
        <row r="21">
          <cell r="B21">
            <v>31.9</v>
          </cell>
        </row>
        <row r="22">
          <cell r="B22">
            <v>31</v>
          </cell>
        </row>
        <row r="23">
          <cell r="B23">
            <v>30.8</v>
          </cell>
        </row>
        <row r="24">
          <cell r="B24">
            <v>30.7</v>
          </cell>
        </row>
        <row r="25">
          <cell r="B25">
            <v>30.8</v>
          </cell>
        </row>
        <row r="26">
          <cell r="B26">
            <v>31.2</v>
          </cell>
        </row>
        <row r="27">
          <cell r="B27">
            <v>31.3</v>
          </cell>
        </row>
        <row r="28">
          <cell r="B28">
            <v>30.8</v>
          </cell>
        </row>
        <row r="29">
          <cell r="B29">
            <v>31.1</v>
          </cell>
        </row>
        <row r="30">
          <cell r="B30">
            <v>31</v>
          </cell>
        </row>
        <row r="31">
          <cell r="B31">
            <v>30.6</v>
          </cell>
        </row>
        <row r="32">
          <cell r="B32">
            <v>30.7</v>
          </cell>
        </row>
        <row r="33">
          <cell r="B33">
            <v>31.3</v>
          </cell>
        </row>
        <row r="34">
          <cell r="B34">
            <v>31.1</v>
          </cell>
        </row>
        <row r="35">
          <cell r="B35">
            <v>30.9</v>
          </cell>
        </row>
        <row r="36">
          <cell r="B36">
            <v>31.4</v>
          </cell>
        </row>
        <row r="37">
          <cell r="B37">
            <v>30.5</v>
          </cell>
        </row>
        <row r="38">
          <cell r="B38">
            <v>30.6</v>
          </cell>
        </row>
        <row r="39">
          <cell r="B39">
            <v>30.3</v>
          </cell>
        </row>
        <row r="40">
          <cell r="B40">
            <v>30.2</v>
          </cell>
        </row>
        <row r="41">
          <cell r="B41">
            <v>30.5</v>
          </cell>
        </row>
        <row r="42">
          <cell r="B42">
            <v>30.3</v>
          </cell>
        </row>
        <row r="43">
          <cell r="B43">
            <v>30.6</v>
          </cell>
        </row>
        <row r="44">
          <cell r="B44">
            <v>30.4</v>
          </cell>
        </row>
        <row r="45">
          <cell r="B45">
            <v>30.4</v>
          </cell>
        </row>
        <row r="46">
          <cell r="B46">
            <v>30.9</v>
          </cell>
        </row>
        <row r="47">
          <cell r="B47">
            <v>30.9</v>
          </cell>
        </row>
        <row r="48">
          <cell r="B48">
            <v>30.4</v>
          </cell>
        </row>
        <row r="49">
          <cell r="B49">
            <v>30.3</v>
          </cell>
        </row>
        <row r="50">
          <cell r="B50">
            <v>30.6</v>
          </cell>
        </row>
        <row r="51">
          <cell r="B51">
            <v>30.7</v>
          </cell>
        </row>
        <row r="52">
          <cell r="B52">
            <v>30.1</v>
          </cell>
        </row>
        <row r="53">
          <cell r="B53">
            <v>30.7</v>
          </cell>
        </row>
        <row r="54">
          <cell r="B54">
            <v>30.6</v>
          </cell>
        </row>
      </sheetData>
      <sheetData sheetId="78">
        <row r="7">
          <cell r="B7">
            <v>29.6</v>
          </cell>
        </row>
        <row r="8">
          <cell r="B8">
            <v>29.4</v>
          </cell>
        </row>
        <row r="9">
          <cell r="B9">
            <v>29.3</v>
          </cell>
        </row>
        <row r="10">
          <cell r="B10">
            <v>29.2</v>
          </cell>
        </row>
        <row r="11">
          <cell r="B11">
            <v>29.4</v>
          </cell>
        </row>
        <row r="12">
          <cell r="B12">
            <v>29.7</v>
          </cell>
        </row>
        <row r="13">
          <cell r="B13">
            <v>29</v>
          </cell>
        </row>
        <row r="14">
          <cell r="B14">
            <v>29</v>
          </cell>
        </row>
        <row r="15">
          <cell r="B15">
            <v>29.4</v>
          </cell>
        </row>
        <row r="16">
          <cell r="B16">
            <v>29.4</v>
          </cell>
        </row>
        <row r="17">
          <cell r="B17">
            <v>29.3</v>
          </cell>
        </row>
        <row r="18">
          <cell r="B18">
            <v>29.7</v>
          </cell>
        </row>
        <row r="19">
          <cell r="B19">
            <v>29.7</v>
          </cell>
        </row>
        <row r="20">
          <cell r="B20">
            <v>30.5</v>
          </cell>
        </row>
        <row r="21">
          <cell r="B21">
            <v>30</v>
          </cell>
        </row>
        <row r="22">
          <cell r="B22">
            <v>29.4</v>
          </cell>
        </row>
        <row r="23">
          <cell r="B23">
            <v>29.1</v>
          </cell>
        </row>
        <row r="24">
          <cell r="B24">
            <v>29.1</v>
          </cell>
        </row>
        <row r="25">
          <cell r="B25">
            <v>29.2</v>
          </cell>
        </row>
        <row r="26">
          <cell r="B26">
            <v>29.4</v>
          </cell>
        </row>
        <row r="27">
          <cell r="B27">
            <v>29.5</v>
          </cell>
        </row>
        <row r="28">
          <cell r="B28">
            <v>28.9</v>
          </cell>
        </row>
        <row r="29">
          <cell r="B29">
            <v>29.3</v>
          </cell>
        </row>
        <row r="30">
          <cell r="B30">
            <v>29.1</v>
          </cell>
        </row>
        <row r="31">
          <cell r="B31">
            <v>28.9</v>
          </cell>
        </row>
        <row r="32">
          <cell r="B32">
            <v>29.2</v>
          </cell>
        </row>
        <row r="33">
          <cell r="B33">
            <v>29.8</v>
          </cell>
        </row>
        <row r="34">
          <cell r="B34">
            <v>29.6</v>
          </cell>
        </row>
        <row r="35">
          <cell r="B35">
            <v>29.5</v>
          </cell>
        </row>
        <row r="36">
          <cell r="B36">
            <v>29.7</v>
          </cell>
        </row>
        <row r="37">
          <cell r="B37">
            <v>29</v>
          </cell>
        </row>
        <row r="38">
          <cell r="B38">
            <v>29.2</v>
          </cell>
        </row>
        <row r="39">
          <cell r="B39">
            <v>29</v>
          </cell>
        </row>
        <row r="40">
          <cell r="B40">
            <v>28.8</v>
          </cell>
        </row>
        <row r="41">
          <cell r="B41">
            <v>29.1</v>
          </cell>
        </row>
        <row r="42">
          <cell r="B42">
            <v>28.9</v>
          </cell>
        </row>
        <row r="43">
          <cell r="B43">
            <v>29.3</v>
          </cell>
        </row>
        <row r="44">
          <cell r="B44">
            <v>28.9</v>
          </cell>
        </row>
        <row r="45">
          <cell r="B45">
            <v>29.1</v>
          </cell>
        </row>
        <row r="46">
          <cell r="B46">
            <v>29.5</v>
          </cell>
        </row>
        <row r="47">
          <cell r="B47">
            <v>29.5</v>
          </cell>
        </row>
        <row r="48">
          <cell r="B48">
            <v>29</v>
          </cell>
        </row>
        <row r="49">
          <cell r="B49">
            <v>29.1</v>
          </cell>
        </row>
        <row r="50">
          <cell r="B50">
            <v>29.3</v>
          </cell>
        </row>
        <row r="51">
          <cell r="B51">
            <v>29.4</v>
          </cell>
        </row>
        <row r="52">
          <cell r="B52">
            <v>28.9</v>
          </cell>
        </row>
        <row r="53">
          <cell r="B53">
            <v>29.5</v>
          </cell>
        </row>
        <row r="54">
          <cell r="B54">
            <v>29.3</v>
          </cell>
        </row>
      </sheetData>
      <sheetData sheetId="79">
        <row r="6">
          <cell r="C6">
            <v>1.6525405687074242</v>
          </cell>
        </row>
        <row r="7">
          <cell r="C7">
            <v>1.8729349002266455</v>
          </cell>
        </row>
        <row r="8">
          <cell r="C8">
            <v>1.6118796088805019</v>
          </cell>
        </row>
        <row r="9">
          <cell r="C9">
            <v>1.4297172518128227</v>
          </cell>
        </row>
        <row r="10">
          <cell r="C10">
            <v>1.6389426651895949</v>
          </cell>
        </row>
        <row r="11">
          <cell r="C11">
            <v>1.3223106291839541</v>
          </cell>
        </row>
        <row r="12">
          <cell r="C12">
            <v>1.3297255364834746</v>
          </cell>
        </row>
        <row r="13">
          <cell r="C13">
            <v>1.6174311941518889</v>
          </cell>
        </row>
        <row r="14">
          <cell r="C14">
            <v>1.630594198454921</v>
          </cell>
        </row>
        <row r="15">
          <cell r="C15">
            <v>1.6447861674569155</v>
          </cell>
        </row>
        <row r="16">
          <cell r="C16">
            <v>1.6175398567586603</v>
          </cell>
        </row>
        <row r="17">
          <cell r="C17">
            <v>1.641837284904281</v>
          </cell>
        </row>
        <row r="18">
          <cell r="C18">
            <v>1.6091045409914269</v>
          </cell>
        </row>
        <row r="19">
          <cell r="C19">
            <v>1.631172308387898</v>
          </cell>
        </row>
        <row r="20">
          <cell r="C20">
            <v>1.6187830143674873</v>
          </cell>
        </row>
        <row r="21">
          <cell r="C21">
            <v>1.2698449826503999</v>
          </cell>
        </row>
        <row r="22">
          <cell r="C22">
            <v>1.2716794026269236</v>
          </cell>
        </row>
        <row r="23">
          <cell r="C23">
            <v>1.346636792191616</v>
          </cell>
        </row>
        <row r="24">
          <cell r="C24">
            <v>1.4232938379059741</v>
          </cell>
        </row>
        <row r="25">
          <cell r="C25">
            <v>1.6721005825223563</v>
          </cell>
        </row>
        <row r="26">
          <cell r="C26">
            <v>1.4550051493808542</v>
          </cell>
        </row>
        <row r="27">
          <cell r="C27">
            <v>1.5121411747887206</v>
          </cell>
        </row>
        <row r="28">
          <cell r="C28">
            <v>1.6011953249707427</v>
          </cell>
        </row>
        <row r="29">
          <cell r="C29">
            <v>1.6342173493185266</v>
          </cell>
        </row>
        <row r="30">
          <cell r="C30">
            <v>1.6081918959257266</v>
          </cell>
        </row>
        <row r="31">
          <cell r="C31">
            <v>1.4816721749037975</v>
          </cell>
        </row>
        <row r="32">
          <cell r="C32">
            <v>1.5571300644958472</v>
          </cell>
        </row>
        <row r="33">
          <cell r="C33">
            <v>1.8482607652789425</v>
          </cell>
        </row>
        <row r="34">
          <cell r="C34">
            <v>1.6726458465585718</v>
          </cell>
        </row>
        <row r="35">
          <cell r="C35">
            <v>1.521663785980695</v>
          </cell>
        </row>
        <row r="36">
          <cell r="C36">
            <v>1.7244492303766867</v>
          </cell>
        </row>
        <row r="37">
          <cell r="C37">
            <v>1.5929929908308404</v>
          </cell>
        </row>
        <row r="38">
          <cell r="C38">
            <v>1.4013577599629865</v>
          </cell>
        </row>
        <row r="39">
          <cell r="C39">
            <v>1.6215192110864496</v>
          </cell>
        </row>
        <row r="40">
          <cell r="C40">
            <v>1.5990431417132371</v>
          </cell>
        </row>
        <row r="41">
          <cell r="C41">
            <v>1.5776656143987937</v>
          </cell>
        </row>
        <row r="42">
          <cell r="C42">
            <v>1.542631154555707</v>
          </cell>
        </row>
        <row r="43">
          <cell r="C43">
            <v>1.7504106772960024</v>
          </cell>
        </row>
        <row r="44">
          <cell r="C44">
            <v>1.6061648055017304</v>
          </cell>
        </row>
        <row r="45">
          <cell r="C45">
            <v>1.7764304921428766</v>
          </cell>
        </row>
        <row r="46">
          <cell r="C46">
            <v>1.9150890955328499</v>
          </cell>
        </row>
        <row r="47">
          <cell r="C47">
            <v>1.6312532910443089</v>
          </cell>
        </row>
        <row r="48">
          <cell r="C48">
            <v>1.6026849118447914</v>
          </cell>
        </row>
        <row r="49">
          <cell r="C49">
            <v>1.6880611730480148</v>
          </cell>
        </row>
        <row r="50">
          <cell r="C50">
            <v>1.7121206516627121</v>
          </cell>
        </row>
        <row r="51">
          <cell r="C51">
            <v>1.9006783744727713</v>
          </cell>
        </row>
        <row r="52">
          <cell r="C52">
            <v>1.8068082030964761</v>
          </cell>
        </row>
        <row r="53">
          <cell r="C53">
            <v>2.4890446252601213</v>
          </cell>
        </row>
      </sheetData>
      <sheetData sheetId="80">
        <row r="6">
          <cell r="B6">
            <v>865239</v>
          </cell>
        </row>
        <row r="7">
          <cell r="B7">
            <v>31020</v>
          </cell>
        </row>
        <row r="8">
          <cell r="B8">
            <v>7170</v>
          </cell>
        </row>
        <row r="9">
          <cell r="B9">
            <v>6974</v>
          </cell>
        </row>
        <row r="10">
          <cell r="B10">
            <v>14947</v>
          </cell>
        </row>
        <row r="11">
          <cell r="B11">
            <v>4696</v>
          </cell>
        </row>
        <row r="12">
          <cell r="B12">
            <v>6401</v>
          </cell>
        </row>
        <row r="13">
          <cell r="B13">
            <v>11552</v>
          </cell>
        </row>
        <row r="14">
          <cell r="B14">
            <v>18004</v>
          </cell>
        </row>
        <row r="15">
          <cell r="B15">
            <v>12608</v>
          </cell>
        </row>
        <row r="16">
          <cell r="B16">
            <v>11901</v>
          </cell>
        </row>
        <row r="17">
          <cell r="B17">
            <v>48298</v>
          </cell>
        </row>
        <row r="18">
          <cell r="B18">
            <v>40799</v>
          </cell>
        </row>
        <row r="19">
          <cell r="B19">
            <v>101818</v>
          </cell>
        </row>
        <row r="20">
          <cell r="B20">
            <v>63035</v>
          </cell>
        </row>
        <row r="21">
          <cell r="B21">
            <v>13640</v>
          </cell>
        </row>
        <row r="22">
          <cell r="B22">
            <v>6604</v>
          </cell>
        </row>
        <row r="23">
          <cell r="B23">
            <v>7808</v>
          </cell>
        </row>
        <row r="24">
          <cell r="B24">
            <v>5307</v>
          </cell>
        </row>
        <row r="25">
          <cell r="B25">
            <v>5193</v>
          </cell>
        </row>
        <row r="26">
          <cell r="B26">
            <v>13553</v>
          </cell>
        </row>
        <row r="27">
          <cell r="B27">
            <v>12776</v>
          </cell>
        </row>
        <row r="28">
          <cell r="B28">
            <v>23457</v>
          </cell>
        </row>
        <row r="29">
          <cell r="B29">
            <v>57145</v>
          </cell>
        </row>
        <row r="30">
          <cell r="B30">
            <v>11690</v>
          </cell>
        </row>
        <row r="31">
          <cell r="B31">
            <v>10627</v>
          </cell>
        </row>
        <row r="32">
          <cell r="B32">
            <v>16993</v>
          </cell>
        </row>
        <row r="33">
          <cell r="B33">
            <v>62557</v>
          </cell>
        </row>
        <row r="34">
          <cell r="B34">
            <v>38043</v>
          </cell>
        </row>
        <row r="35">
          <cell r="B35">
            <v>8323</v>
          </cell>
        </row>
        <row r="36">
          <cell r="B36">
            <v>5869</v>
          </cell>
        </row>
        <row r="37">
          <cell r="B37">
            <v>3988</v>
          </cell>
        </row>
        <row r="38">
          <cell r="B38">
            <v>4594</v>
          </cell>
        </row>
        <row r="39">
          <cell r="B39">
            <v>13695</v>
          </cell>
        </row>
        <row r="40">
          <cell r="B40">
            <v>20034</v>
          </cell>
        </row>
        <row r="41">
          <cell r="B41">
            <v>8771</v>
          </cell>
        </row>
        <row r="42">
          <cell r="B42">
            <v>4554</v>
          </cell>
        </row>
        <row r="43">
          <cell r="B43">
            <v>6631</v>
          </cell>
        </row>
        <row r="44">
          <cell r="B44">
            <v>8446</v>
          </cell>
        </row>
        <row r="45">
          <cell r="B45">
            <v>4270</v>
          </cell>
        </row>
        <row r="46">
          <cell r="B46">
            <v>39754</v>
          </cell>
        </row>
        <row r="47">
          <cell r="B47">
            <v>6231</v>
          </cell>
        </row>
        <row r="48">
          <cell r="B48">
            <v>9585</v>
          </cell>
        </row>
        <row r="49">
          <cell r="B49">
            <v>13305</v>
          </cell>
        </row>
        <row r="50">
          <cell r="B50">
            <v>7624</v>
          </cell>
        </row>
        <row r="51">
          <cell r="B51">
            <v>8043</v>
          </cell>
        </row>
        <row r="52">
          <cell r="B52">
            <v>11977</v>
          </cell>
        </row>
        <row r="53">
          <cell r="B53">
            <v>14902</v>
          </cell>
        </row>
      </sheetData>
      <sheetData sheetId="81">
        <row r="6">
          <cell r="B6">
            <v>7</v>
          </cell>
        </row>
        <row r="7">
          <cell r="B7">
            <v>6</v>
          </cell>
        </row>
        <row r="8">
          <cell r="B8">
            <v>5.8</v>
          </cell>
        </row>
        <row r="9">
          <cell r="B9">
            <v>5.7</v>
          </cell>
        </row>
        <row r="10">
          <cell r="B10">
            <v>6.5</v>
          </cell>
        </row>
        <row r="11">
          <cell r="B11">
            <v>4.9000000000000004</v>
          </cell>
        </row>
        <row r="12">
          <cell r="B12">
            <v>6</v>
          </cell>
        </row>
        <row r="13">
          <cell r="B13">
            <v>6.3</v>
          </cell>
        </row>
        <row r="14">
          <cell r="B14">
            <v>6.4</v>
          </cell>
        </row>
        <row r="15">
          <cell r="B15">
            <v>6.6</v>
          </cell>
        </row>
        <row r="16">
          <cell r="B16">
            <v>6.3</v>
          </cell>
        </row>
        <row r="17">
          <cell r="B17">
            <v>6.7</v>
          </cell>
        </row>
        <row r="18">
          <cell r="B18">
            <v>6.6</v>
          </cell>
        </row>
        <row r="19">
          <cell r="B19">
            <v>7.6</v>
          </cell>
        </row>
        <row r="20">
          <cell r="B20">
            <v>7</v>
          </cell>
        </row>
        <row r="21">
          <cell r="B21">
            <v>6.2</v>
          </cell>
        </row>
        <row r="22">
          <cell r="B22">
            <v>6.4</v>
          </cell>
        </row>
        <row r="23">
          <cell r="B23">
            <v>7</v>
          </cell>
        </row>
        <row r="24">
          <cell r="B24">
            <v>7</v>
          </cell>
        </row>
        <row r="25">
          <cell r="B25">
            <v>6.5</v>
          </cell>
        </row>
        <row r="26">
          <cell r="B26">
            <v>6.7</v>
          </cell>
        </row>
        <row r="27">
          <cell r="B27">
            <v>6.6</v>
          </cell>
        </row>
        <row r="28">
          <cell r="B28">
            <v>6.6</v>
          </cell>
        </row>
        <row r="29">
          <cell r="B29">
            <v>7.8</v>
          </cell>
        </row>
        <row r="30">
          <cell r="B30">
            <v>6.7</v>
          </cell>
        </row>
        <row r="31">
          <cell r="B31">
            <v>7.7</v>
          </cell>
        </row>
        <row r="32">
          <cell r="B32">
            <v>6.7</v>
          </cell>
        </row>
        <row r="33">
          <cell r="B33">
            <v>7.3</v>
          </cell>
        </row>
        <row r="34">
          <cell r="B34">
            <v>7.1</v>
          </cell>
        </row>
        <row r="35">
          <cell r="B35">
            <v>6.3</v>
          </cell>
        </row>
        <row r="36">
          <cell r="B36">
            <v>6.4</v>
          </cell>
        </row>
        <row r="37">
          <cell r="B37">
            <v>7.2</v>
          </cell>
        </row>
        <row r="38">
          <cell r="B38">
            <v>6.9</v>
          </cell>
        </row>
        <row r="39">
          <cell r="B39">
            <v>7.3</v>
          </cell>
        </row>
        <row r="40">
          <cell r="B40">
            <v>7.3</v>
          </cell>
        </row>
        <row r="41">
          <cell r="B41">
            <v>6.5</v>
          </cell>
        </row>
        <row r="42">
          <cell r="B42">
            <v>6.3</v>
          </cell>
        </row>
        <row r="43">
          <cell r="B43">
            <v>7</v>
          </cell>
        </row>
        <row r="44">
          <cell r="B44">
            <v>6.4</v>
          </cell>
        </row>
        <row r="45">
          <cell r="B45">
            <v>6.2</v>
          </cell>
        </row>
        <row r="46">
          <cell r="B46">
            <v>7.9</v>
          </cell>
        </row>
        <row r="47">
          <cell r="B47">
            <v>7.7</v>
          </cell>
        </row>
        <row r="48">
          <cell r="B48">
            <v>7.3</v>
          </cell>
        </row>
        <row r="49">
          <cell r="B49">
            <v>7.7</v>
          </cell>
        </row>
        <row r="50">
          <cell r="B50">
            <v>6.8</v>
          </cell>
        </row>
        <row r="51">
          <cell r="B51">
            <v>7.6</v>
          </cell>
        </row>
        <row r="52">
          <cell r="B52">
            <v>7.5</v>
          </cell>
        </row>
        <row r="53">
          <cell r="B53">
            <v>10.4</v>
          </cell>
        </row>
      </sheetData>
      <sheetData sheetId="82">
        <row r="5">
          <cell r="B5">
            <v>1.36</v>
          </cell>
        </row>
        <row r="6">
          <cell r="B6">
            <v>1.24</v>
          </cell>
        </row>
        <row r="7">
          <cell r="B7">
            <v>1.38</v>
          </cell>
        </row>
        <row r="8">
          <cell r="B8">
            <v>1.35</v>
          </cell>
        </row>
        <row r="9">
          <cell r="B9">
            <v>1.23</v>
          </cell>
        </row>
        <row r="10">
          <cell r="B10">
            <v>1.33</v>
          </cell>
        </row>
        <row r="11">
          <cell r="B11">
            <v>1.4</v>
          </cell>
        </row>
        <row r="12">
          <cell r="B12">
            <v>1.47</v>
          </cell>
        </row>
        <row r="13">
          <cell r="B13">
            <v>1.39</v>
          </cell>
        </row>
        <row r="14">
          <cell r="B14">
            <v>1.39</v>
          </cell>
        </row>
        <row r="15">
          <cell r="B15">
            <v>1.4</v>
          </cell>
        </row>
        <row r="16">
          <cell r="B16">
            <v>1.27</v>
          </cell>
        </row>
        <row r="17">
          <cell r="B17">
            <v>1.28</v>
          </cell>
        </row>
        <row r="18">
          <cell r="B18">
            <v>1.1499999999999999</v>
          </cell>
        </row>
        <row r="19">
          <cell r="B19">
            <v>1.28</v>
          </cell>
        </row>
        <row r="20">
          <cell r="B20">
            <v>1.38</v>
          </cell>
        </row>
        <row r="21">
          <cell r="B21">
            <v>1.53</v>
          </cell>
        </row>
        <row r="22">
          <cell r="B22">
            <v>1.46</v>
          </cell>
        </row>
        <row r="23">
          <cell r="B23">
            <v>1.56</v>
          </cell>
        </row>
        <row r="24">
          <cell r="B24">
            <v>1.44</v>
          </cell>
        </row>
        <row r="25">
          <cell r="B25">
            <v>1.57</v>
          </cell>
        </row>
        <row r="26">
          <cell r="B26">
            <v>1.45</v>
          </cell>
        </row>
        <row r="27">
          <cell r="B27">
            <v>1.44</v>
          </cell>
        </row>
        <row r="28">
          <cell r="B28">
            <v>1.45</v>
          </cell>
        </row>
        <row r="29">
          <cell r="B29">
            <v>1.47</v>
          </cell>
        </row>
        <row r="30">
          <cell r="B30">
            <v>1.47</v>
          </cell>
        </row>
        <row r="31">
          <cell r="B31">
            <v>1.25</v>
          </cell>
        </row>
        <row r="32">
          <cell r="B32">
            <v>1.31</v>
          </cell>
        </row>
        <row r="33">
          <cell r="B33">
            <v>1.41</v>
          </cell>
        </row>
        <row r="34">
          <cell r="B34">
            <v>1.31</v>
          </cell>
        </row>
        <row r="35">
          <cell r="B35">
            <v>1.46</v>
          </cell>
        </row>
        <row r="36">
          <cell r="B36">
            <v>1.63</v>
          </cell>
        </row>
        <row r="37">
          <cell r="B37">
            <v>1.68</v>
          </cell>
        </row>
        <row r="38">
          <cell r="B38">
            <v>1.47</v>
          </cell>
        </row>
        <row r="39">
          <cell r="B39">
            <v>1.49</v>
          </cell>
        </row>
        <row r="40">
          <cell r="B40">
            <v>1.56</v>
          </cell>
        </row>
        <row r="41">
          <cell r="B41">
            <v>1.46</v>
          </cell>
        </row>
        <row r="42">
          <cell r="B42">
            <v>1.59</v>
          </cell>
        </row>
        <row r="43">
          <cell r="B43">
            <v>1.46</v>
          </cell>
        </row>
        <row r="44">
          <cell r="B44">
            <v>1.47</v>
          </cell>
        </row>
        <row r="45">
          <cell r="B45">
            <v>1.44</v>
          </cell>
        </row>
        <row r="46">
          <cell r="B46">
            <v>1.64</v>
          </cell>
        </row>
        <row r="47">
          <cell r="B47">
            <v>1.66</v>
          </cell>
        </row>
        <row r="48">
          <cell r="B48">
            <v>1.6</v>
          </cell>
        </row>
        <row r="49">
          <cell r="B49">
            <v>1.53</v>
          </cell>
        </row>
        <row r="50">
          <cell r="B50">
            <v>1.73</v>
          </cell>
        </row>
        <row r="51">
          <cell r="B51">
            <v>1.63</v>
          </cell>
        </row>
        <row r="52">
          <cell r="B52">
            <v>1.82</v>
          </cell>
        </row>
      </sheetData>
      <sheetData sheetId="83">
        <row r="5">
          <cell r="B5">
            <v>22</v>
          </cell>
        </row>
        <row r="6">
          <cell r="B6">
            <v>26.7</v>
          </cell>
        </row>
        <row r="7">
          <cell r="B7">
            <v>22.9</v>
          </cell>
        </row>
        <row r="8">
          <cell r="B8">
            <v>21.7</v>
          </cell>
        </row>
        <row r="9">
          <cell r="B9">
            <v>23.3</v>
          </cell>
        </row>
        <row r="10">
          <cell r="B10">
            <v>24.3</v>
          </cell>
        </row>
        <row r="11">
          <cell r="B11">
            <v>22.4</v>
          </cell>
        </row>
        <row r="12">
          <cell r="B12">
            <v>23.1</v>
          </cell>
        </row>
        <row r="13">
          <cell r="B13">
            <v>22.2</v>
          </cell>
        </row>
        <row r="14">
          <cell r="B14">
            <v>22</v>
          </cell>
        </row>
        <row r="15">
          <cell r="B15">
            <v>26.3</v>
          </cell>
        </row>
        <row r="16">
          <cell r="B16">
            <v>22.7</v>
          </cell>
        </row>
        <row r="17">
          <cell r="B17">
            <v>22.3</v>
          </cell>
        </row>
        <row r="18">
          <cell r="B18">
            <v>22.1</v>
          </cell>
        </row>
        <row r="19">
          <cell r="B19">
            <v>26.1</v>
          </cell>
        </row>
        <row r="20">
          <cell r="B20">
            <v>20</v>
          </cell>
        </row>
        <row r="21">
          <cell r="B21">
            <v>18.600000000000001</v>
          </cell>
        </row>
        <row r="22">
          <cell r="B22">
            <v>18.399999999999999</v>
          </cell>
        </row>
        <row r="23">
          <cell r="B23">
            <v>22.1</v>
          </cell>
        </row>
        <row r="24">
          <cell r="B24">
            <v>17.600000000000001</v>
          </cell>
        </row>
        <row r="25">
          <cell r="B25">
            <v>18.8</v>
          </cell>
        </row>
        <row r="26">
          <cell r="B26">
            <v>18.7</v>
          </cell>
        </row>
        <row r="27">
          <cell r="B27">
            <v>20.5</v>
          </cell>
        </row>
        <row r="28">
          <cell r="B28">
            <v>19.5</v>
          </cell>
        </row>
        <row r="29">
          <cell r="B29">
            <v>20</v>
          </cell>
        </row>
        <row r="30">
          <cell r="B30">
            <v>16.899999999999999</v>
          </cell>
        </row>
        <row r="31">
          <cell r="B31">
            <v>20.7</v>
          </cell>
        </row>
        <row r="32">
          <cell r="B32">
            <v>21</v>
          </cell>
        </row>
        <row r="33">
          <cell r="B33">
            <v>19.8</v>
          </cell>
        </row>
        <row r="34">
          <cell r="B34">
            <v>21.6</v>
          </cell>
        </row>
        <row r="35">
          <cell r="B35">
            <v>20.7</v>
          </cell>
        </row>
        <row r="36">
          <cell r="B36">
            <v>25.9</v>
          </cell>
        </row>
        <row r="37">
          <cell r="B37">
            <v>20.9</v>
          </cell>
        </row>
        <row r="38">
          <cell r="B38">
            <v>20.5</v>
          </cell>
        </row>
        <row r="39">
          <cell r="B39">
            <v>20.8</v>
          </cell>
        </row>
        <row r="40">
          <cell r="B40">
            <v>19.899999999999999</v>
          </cell>
        </row>
        <row r="41">
          <cell r="B41">
            <v>19.399999999999999</v>
          </cell>
        </row>
        <row r="42">
          <cell r="B42">
            <v>21.8</v>
          </cell>
        </row>
        <row r="43">
          <cell r="B43">
            <v>23.4</v>
          </cell>
        </row>
        <row r="44">
          <cell r="B44">
            <v>19.100000000000001</v>
          </cell>
        </row>
        <row r="45">
          <cell r="B45">
            <v>22.4</v>
          </cell>
        </row>
        <row r="46">
          <cell r="B46">
            <v>19.7</v>
          </cell>
        </row>
        <row r="47">
          <cell r="B47">
            <v>19.7</v>
          </cell>
        </row>
        <row r="48">
          <cell r="B48">
            <v>23</v>
          </cell>
        </row>
        <row r="49">
          <cell r="B49">
            <v>24.7</v>
          </cell>
        </row>
        <row r="50">
          <cell r="B50">
            <v>26.9</v>
          </cell>
        </row>
        <row r="51">
          <cell r="B51">
            <v>23.4</v>
          </cell>
        </row>
        <row r="52">
          <cell r="B52">
            <v>24.2</v>
          </cell>
        </row>
      </sheetData>
      <sheetData sheetId="84">
        <row r="5">
          <cell r="B5">
            <v>11.2</v>
          </cell>
        </row>
        <row r="6">
          <cell r="B6">
            <v>12.6</v>
          </cell>
        </row>
        <row r="7">
          <cell r="B7">
            <v>14.9</v>
          </cell>
        </row>
        <row r="8">
          <cell r="B8">
            <v>14.6</v>
          </cell>
        </row>
        <row r="9">
          <cell r="B9">
            <v>11</v>
          </cell>
        </row>
        <row r="10">
          <cell r="B10">
            <v>16.399999999999999</v>
          </cell>
        </row>
        <row r="11">
          <cell r="B11">
            <v>14.7</v>
          </cell>
        </row>
        <row r="12">
          <cell r="B12">
            <v>13.7</v>
          </cell>
        </row>
        <row r="13">
          <cell r="B13">
            <v>11.9</v>
          </cell>
        </row>
        <row r="14">
          <cell r="B14">
            <v>11.6</v>
          </cell>
        </row>
        <row r="15">
          <cell r="B15">
            <v>12.3</v>
          </cell>
        </row>
        <row r="16">
          <cell r="B16">
            <v>9.6999999999999993</v>
          </cell>
        </row>
        <row r="17">
          <cell r="B17">
            <v>10.1</v>
          </cell>
        </row>
        <row r="18">
          <cell r="B18">
            <v>9</v>
          </cell>
        </row>
        <row r="19">
          <cell r="B19">
            <v>9.3000000000000007</v>
          </cell>
        </row>
        <row r="20">
          <cell r="B20">
            <v>13.9</v>
          </cell>
        </row>
        <row r="21">
          <cell r="B21">
            <v>12.9</v>
          </cell>
        </row>
        <row r="22">
          <cell r="B22">
            <v>11.5</v>
          </cell>
        </row>
        <row r="23">
          <cell r="B23">
            <v>12.7</v>
          </cell>
        </row>
        <row r="24">
          <cell r="B24">
            <v>12.6</v>
          </cell>
        </row>
        <row r="25">
          <cell r="B25">
            <v>12.9</v>
          </cell>
        </row>
        <row r="26">
          <cell r="B26">
            <v>12.1</v>
          </cell>
        </row>
        <row r="27">
          <cell r="B27">
            <v>11.9</v>
          </cell>
        </row>
        <row r="28">
          <cell r="B28">
            <v>9.6</v>
          </cell>
        </row>
        <row r="29">
          <cell r="B29">
            <v>12</v>
          </cell>
        </row>
        <row r="30">
          <cell r="B30">
            <v>9.5</v>
          </cell>
        </row>
        <row r="31">
          <cell r="B31">
            <v>10.7</v>
          </cell>
        </row>
        <row r="32">
          <cell r="B32">
            <v>10.5</v>
          </cell>
        </row>
        <row r="33">
          <cell r="B33">
            <v>10.8</v>
          </cell>
        </row>
        <row r="34">
          <cell r="B34">
            <v>11.1</v>
          </cell>
        </row>
        <row r="35">
          <cell r="B35">
            <v>14</v>
          </cell>
        </row>
        <row r="36">
          <cell r="B36">
            <v>13.8</v>
          </cell>
        </row>
        <row r="37">
          <cell r="B37">
            <v>14.6</v>
          </cell>
        </row>
        <row r="38">
          <cell r="B38">
            <v>11.8</v>
          </cell>
        </row>
        <row r="39">
          <cell r="B39">
            <v>11.3</v>
          </cell>
        </row>
        <row r="40">
          <cell r="B40">
            <v>14.2</v>
          </cell>
        </row>
        <row r="41">
          <cell r="B41">
            <v>14</v>
          </cell>
        </row>
        <row r="42">
          <cell r="B42">
            <v>12.9</v>
          </cell>
        </row>
        <row r="43">
          <cell r="B43">
            <v>13.8</v>
          </cell>
        </row>
        <row r="44">
          <cell r="B44">
            <v>14.9</v>
          </cell>
        </row>
        <row r="45">
          <cell r="B45">
            <v>10.7</v>
          </cell>
        </row>
        <row r="46">
          <cell r="B46">
            <v>12.3</v>
          </cell>
        </row>
        <row r="47">
          <cell r="B47">
            <v>13.4</v>
          </cell>
        </row>
        <row r="48">
          <cell r="B48">
            <v>12.5</v>
          </cell>
        </row>
        <row r="49">
          <cell r="B49">
            <v>13</v>
          </cell>
        </row>
        <row r="50">
          <cell r="B50">
            <v>12.9</v>
          </cell>
        </row>
        <row r="51">
          <cell r="B51">
            <v>13.7</v>
          </cell>
        </row>
        <row r="52">
          <cell r="B52">
            <v>8.6999999999999993</v>
          </cell>
        </row>
      </sheetData>
      <sheetData sheetId="85">
        <row r="5">
          <cell r="P5">
            <v>304.2</v>
          </cell>
          <cell r="BJ5">
            <v>167.9</v>
          </cell>
          <cell r="DN5">
            <v>98.5</v>
          </cell>
        </row>
        <row r="6">
          <cell r="P6">
            <v>372.8</v>
          </cell>
          <cell r="BJ6">
            <v>183.8</v>
          </cell>
          <cell r="DN6">
            <v>84.4</v>
          </cell>
        </row>
        <row r="7">
          <cell r="P7">
            <v>413.3</v>
          </cell>
          <cell r="BJ7">
            <v>226.2</v>
          </cell>
          <cell r="DN7">
            <v>120.5</v>
          </cell>
        </row>
        <row r="8">
          <cell r="P8">
            <v>366.8</v>
          </cell>
          <cell r="BJ8">
            <v>238.1</v>
          </cell>
          <cell r="DN8">
            <v>140.9</v>
          </cell>
        </row>
        <row r="9">
          <cell r="P9">
            <v>298.8</v>
          </cell>
          <cell r="BJ9">
            <v>174</v>
          </cell>
          <cell r="DN9">
            <v>104.8</v>
          </cell>
        </row>
        <row r="10">
          <cell r="P10">
            <v>431.8</v>
          </cell>
          <cell r="BJ10">
            <v>212.5</v>
          </cell>
          <cell r="DN10">
            <v>149</v>
          </cell>
        </row>
        <row r="11">
          <cell r="P11">
            <v>369.3</v>
          </cell>
          <cell r="BJ11">
            <v>226.4</v>
          </cell>
          <cell r="DN11">
            <v>175.5</v>
          </cell>
        </row>
        <row r="12">
          <cell r="P12">
            <v>340.4</v>
          </cell>
          <cell r="BJ12">
            <v>218.5</v>
          </cell>
          <cell r="DN12">
            <v>134.30000000000001</v>
          </cell>
        </row>
        <row r="13">
          <cell r="P13">
            <v>315.8</v>
          </cell>
          <cell r="BJ13">
            <v>179.2</v>
          </cell>
          <cell r="DN13">
            <v>102.7</v>
          </cell>
        </row>
        <row r="14">
          <cell r="P14">
            <v>300.7</v>
          </cell>
          <cell r="BJ14">
            <v>185.3</v>
          </cell>
          <cell r="DN14">
            <v>109.8</v>
          </cell>
        </row>
        <row r="15">
          <cell r="P15">
            <v>318</v>
          </cell>
          <cell r="BJ15">
            <v>186.2</v>
          </cell>
          <cell r="DN15">
            <v>93.8</v>
          </cell>
        </row>
        <row r="16">
          <cell r="P16">
            <v>275.89999999999998</v>
          </cell>
          <cell r="BJ16">
            <v>155</v>
          </cell>
          <cell r="DN16">
            <v>68.099999999999994</v>
          </cell>
        </row>
        <row r="17">
          <cell r="P17">
            <v>284</v>
          </cell>
          <cell r="BJ17">
            <v>159.19999999999999</v>
          </cell>
          <cell r="DN17">
            <v>83.9</v>
          </cell>
        </row>
        <row r="18">
          <cell r="P18">
            <v>254.2</v>
          </cell>
          <cell r="BJ18">
            <v>137.80000000000001</v>
          </cell>
          <cell r="DN18">
            <v>78.599999999999994</v>
          </cell>
        </row>
        <row r="19">
          <cell r="P19">
            <v>266.5</v>
          </cell>
          <cell r="BJ19">
            <v>138.80000000000001</v>
          </cell>
          <cell r="DN19">
            <v>95.7</v>
          </cell>
        </row>
        <row r="20">
          <cell r="P20">
            <v>360.7</v>
          </cell>
          <cell r="BJ20">
            <v>189.1</v>
          </cell>
          <cell r="DN20">
            <v>155</v>
          </cell>
        </row>
        <row r="21">
          <cell r="P21">
            <v>340.4</v>
          </cell>
          <cell r="BJ21">
            <v>173.6</v>
          </cell>
          <cell r="DN21">
            <v>121.4</v>
          </cell>
        </row>
        <row r="22">
          <cell r="P22">
            <v>313.89999999999998</v>
          </cell>
          <cell r="BJ22">
            <v>177.6</v>
          </cell>
          <cell r="DN22">
            <v>94</v>
          </cell>
        </row>
        <row r="23">
          <cell r="P23">
            <v>310.8</v>
          </cell>
          <cell r="BJ23">
            <v>205</v>
          </cell>
          <cell r="DN23">
            <v>112.6</v>
          </cell>
        </row>
        <row r="24">
          <cell r="P24">
            <v>319.2</v>
          </cell>
          <cell r="BJ24">
            <v>181.2</v>
          </cell>
          <cell r="DN24">
            <v>125.1</v>
          </cell>
        </row>
        <row r="25">
          <cell r="P25">
            <v>312.60000000000002</v>
          </cell>
          <cell r="BJ25">
            <v>192.8</v>
          </cell>
          <cell r="DN25">
            <v>153.1</v>
          </cell>
        </row>
        <row r="26">
          <cell r="P26">
            <v>318.10000000000002</v>
          </cell>
          <cell r="BJ26">
            <v>179.1</v>
          </cell>
          <cell r="DN26">
            <v>124.4</v>
          </cell>
        </row>
        <row r="27">
          <cell r="P27">
            <v>305.89999999999998</v>
          </cell>
          <cell r="BJ27">
            <v>167</v>
          </cell>
          <cell r="DN27">
            <v>151.30000000000001</v>
          </cell>
        </row>
        <row r="28">
          <cell r="P28">
            <v>267.2</v>
          </cell>
          <cell r="BJ28">
            <v>119.2</v>
          </cell>
          <cell r="DN28">
            <v>97</v>
          </cell>
        </row>
        <row r="29">
          <cell r="P29">
            <v>303.3</v>
          </cell>
          <cell r="BJ29">
            <v>179.6</v>
          </cell>
          <cell r="DN29">
            <v>139.19999999999999</v>
          </cell>
        </row>
        <row r="30">
          <cell r="P30">
            <v>263.2</v>
          </cell>
          <cell r="BJ30">
            <v>144.80000000000001</v>
          </cell>
          <cell r="DN30">
            <v>83.3</v>
          </cell>
        </row>
        <row r="31">
          <cell r="P31">
            <v>303.5</v>
          </cell>
          <cell r="BJ31">
            <v>177.6</v>
          </cell>
          <cell r="DN31">
            <v>92.5</v>
          </cell>
        </row>
        <row r="32">
          <cell r="P32">
            <v>306.60000000000002</v>
          </cell>
          <cell r="BJ32">
            <v>167.8</v>
          </cell>
          <cell r="DN32">
            <v>66</v>
          </cell>
        </row>
        <row r="33">
          <cell r="P33">
            <v>307.2</v>
          </cell>
          <cell r="BJ33">
            <v>161.6</v>
          </cell>
          <cell r="DN33">
            <v>88.2</v>
          </cell>
        </row>
        <row r="34">
          <cell r="P34">
            <v>312.7</v>
          </cell>
          <cell r="BJ34">
            <v>184.5</v>
          </cell>
          <cell r="DN34">
            <v>96.6</v>
          </cell>
        </row>
        <row r="35">
          <cell r="P35">
            <v>360</v>
          </cell>
          <cell r="BJ35">
            <v>248.1</v>
          </cell>
          <cell r="DN35">
            <v>147.80000000000001</v>
          </cell>
        </row>
        <row r="36">
          <cell r="P36">
            <v>373.1</v>
          </cell>
          <cell r="BJ36">
            <v>182.2</v>
          </cell>
          <cell r="DN36">
            <v>164.8</v>
          </cell>
        </row>
        <row r="37">
          <cell r="P37">
            <v>373.1</v>
          </cell>
          <cell r="BJ37">
            <v>206.9</v>
          </cell>
          <cell r="DN37">
            <v>147.69999999999999</v>
          </cell>
        </row>
        <row r="38">
          <cell r="P38">
            <v>305</v>
          </cell>
          <cell r="BJ38">
            <v>189</v>
          </cell>
          <cell r="DN38">
            <v>104</v>
          </cell>
        </row>
        <row r="39">
          <cell r="P39">
            <v>300.3</v>
          </cell>
          <cell r="BJ39">
            <v>181.6</v>
          </cell>
          <cell r="DN39">
            <v>103.5</v>
          </cell>
        </row>
        <row r="40">
          <cell r="P40">
            <v>366.2</v>
          </cell>
          <cell r="BJ40">
            <v>238.2</v>
          </cell>
          <cell r="DN40">
            <v>113.1</v>
          </cell>
        </row>
        <row r="41">
          <cell r="P41">
            <v>344.3</v>
          </cell>
          <cell r="BJ41">
            <v>204</v>
          </cell>
          <cell r="DN41">
            <v>130.80000000000001</v>
          </cell>
        </row>
        <row r="42">
          <cell r="P42">
            <v>314.10000000000002</v>
          </cell>
          <cell r="BJ42">
            <v>214.1</v>
          </cell>
          <cell r="DN42">
            <v>141.1</v>
          </cell>
        </row>
        <row r="43">
          <cell r="P43">
            <v>342.5</v>
          </cell>
          <cell r="BJ43">
            <v>244.7</v>
          </cell>
          <cell r="DN43">
            <v>142.19999999999999</v>
          </cell>
        </row>
        <row r="44">
          <cell r="P44">
            <v>369.6</v>
          </cell>
          <cell r="BJ44">
            <v>237.5</v>
          </cell>
          <cell r="DN44">
            <v>109.5</v>
          </cell>
        </row>
        <row r="45">
          <cell r="P45">
            <v>311.7</v>
          </cell>
          <cell r="BJ45">
            <v>124.1</v>
          </cell>
          <cell r="DN45">
            <v>65.599999999999994</v>
          </cell>
        </row>
        <row r="46">
          <cell r="P46">
            <v>336.8</v>
          </cell>
          <cell r="BJ46">
            <v>172.5</v>
          </cell>
          <cell r="DN46">
            <v>97</v>
          </cell>
        </row>
        <row r="47">
          <cell r="P47">
            <v>361.9</v>
          </cell>
          <cell r="BJ47">
            <v>202</v>
          </cell>
          <cell r="DN47">
            <v>94.3</v>
          </cell>
        </row>
        <row r="48">
          <cell r="P48">
            <v>320.2</v>
          </cell>
          <cell r="BJ48">
            <v>188.3</v>
          </cell>
          <cell r="DN48">
            <v>115</v>
          </cell>
        </row>
        <row r="49">
          <cell r="P49">
            <v>326.39999999999998</v>
          </cell>
          <cell r="BJ49">
            <v>191.1</v>
          </cell>
          <cell r="DN49">
            <v>107.9</v>
          </cell>
        </row>
        <row r="50">
          <cell r="P50">
            <v>337.4</v>
          </cell>
          <cell r="BJ50">
            <v>212.5</v>
          </cell>
          <cell r="DN50">
            <v>100.1</v>
          </cell>
        </row>
        <row r="51">
          <cell r="P51">
            <v>330.4</v>
          </cell>
          <cell r="BJ51">
            <v>207.9</v>
          </cell>
          <cell r="DN51">
            <v>122.6</v>
          </cell>
        </row>
        <row r="52">
          <cell r="P52">
            <v>228.1</v>
          </cell>
          <cell r="BJ52">
            <v>119.7</v>
          </cell>
          <cell r="DN52">
            <v>66.099999999999994</v>
          </cell>
        </row>
      </sheetData>
      <sheetData sheetId="86">
        <row r="7">
          <cell r="B7">
            <v>80.77</v>
          </cell>
        </row>
        <row r="8">
          <cell r="B8">
            <v>80.28</v>
          </cell>
          <cell r="C8">
            <v>35</v>
          </cell>
        </row>
        <row r="9">
          <cell r="B9">
            <v>78.67</v>
          </cell>
          <cell r="C9">
            <v>47</v>
          </cell>
        </row>
        <row r="10">
          <cell r="B10">
            <v>79.86</v>
          </cell>
          <cell r="C10">
            <v>45</v>
          </cell>
        </row>
        <row r="11">
          <cell r="B11">
            <v>80.989999999999995</v>
          </cell>
          <cell r="C11">
            <v>15</v>
          </cell>
        </row>
        <row r="12">
          <cell r="B12">
            <v>79.510000000000005</v>
          </cell>
          <cell r="C12">
            <v>46</v>
          </cell>
        </row>
        <row r="13">
          <cell r="B13">
            <v>80.52</v>
          </cell>
          <cell r="C13">
            <v>29</v>
          </cell>
        </row>
        <row r="14">
          <cell r="B14">
            <v>80.12</v>
          </cell>
          <cell r="C14">
            <v>41</v>
          </cell>
        </row>
        <row r="15">
          <cell r="B15">
            <v>80.28</v>
          </cell>
          <cell r="C15">
            <v>34</v>
          </cell>
        </row>
        <row r="16">
          <cell r="B16">
            <v>80.099999999999994</v>
          </cell>
          <cell r="C16">
            <v>42</v>
          </cell>
        </row>
        <row r="17">
          <cell r="B17">
            <v>80.61</v>
          </cell>
          <cell r="C17">
            <v>28</v>
          </cell>
        </row>
        <row r="18">
          <cell r="B18">
            <v>80.819999999999993</v>
          </cell>
          <cell r="C18">
            <v>22</v>
          </cell>
        </row>
        <row r="19">
          <cell r="B19">
            <v>80.959999999999994</v>
          </cell>
          <cell r="C19">
            <v>16</v>
          </cell>
        </row>
        <row r="20">
          <cell r="B20">
            <v>81.069999999999993</v>
          </cell>
          <cell r="C20">
            <v>11</v>
          </cell>
        </row>
        <row r="21">
          <cell r="B21">
            <v>81.319999999999993</v>
          </cell>
          <cell r="C21">
            <v>5</v>
          </cell>
        </row>
        <row r="22">
          <cell r="B22">
            <v>80.69</v>
          </cell>
          <cell r="C22">
            <v>24</v>
          </cell>
        </row>
        <row r="23">
          <cell r="B23">
            <v>80.61</v>
          </cell>
          <cell r="C23">
            <v>27</v>
          </cell>
        </row>
        <row r="24">
          <cell r="B24">
            <v>81.040000000000006</v>
          </cell>
          <cell r="C24">
            <v>12</v>
          </cell>
        </row>
        <row r="25">
          <cell r="B25">
            <v>81.27</v>
          </cell>
          <cell r="C25">
            <v>6</v>
          </cell>
        </row>
        <row r="26">
          <cell r="B26">
            <v>80.849999999999994</v>
          </cell>
          <cell r="C26">
            <v>21</v>
          </cell>
        </row>
        <row r="27">
          <cell r="B27">
            <v>81.75</v>
          </cell>
          <cell r="C27">
            <v>2</v>
          </cell>
        </row>
        <row r="28">
          <cell r="B28">
            <v>81</v>
          </cell>
          <cell r="C28">
            <v>14</v>
          </cell>
        </row>
        <row r="29">
          <cell r="B29">
            <v>80.95</v>
          </cell>
          <cell r="C29">
            <v>17</v>
          </cell>
        </row>
        <row r="30">
          <cell r="B30">
            <v>81.099999999999994</v>
          </cell>
          <cell r="C30">
            <v>8</v>
          </cell>
        </row>
        <row r="31">
          <cell r="B31">
            <v>80.86</v>
          </cell>
          <cell r="C31">
            <v>19</v>
          </cell>
        </row>
        <row r="32">
          <cell r="B32">
            <v>81.78</v>
          </cell>
          <cell r="C32">
            <v>1</v>
          </cell>
        </row>
        <row r="33">
          <cell r="B33">
            <v>81.400000000000006</v>
          </cell>
          <cell r="C33">
            <v>3</v>
          </cell>
        </row>
        <row r="34">
          <cell r="B34">
            <v>80.23</v>
          </cell>
          <cell r="C34">
            <v>38</v>
          </cell>
        </row>
        <row r="35">
          <cell r="B35">
            <v>80.92</v>
          </cell>
          <cell r="C35">
            <v>18</v>
          </cell>
        </row>
        <row r="36">
          <cell r="B36">
            <v>81.36</v>
          </cell>
          <cell r="C36">
            <v>4</v>
          </cell>
        </row>
        <row r="37">
          <cell r="B37">
            <v>79.94</v>
          </cell>
          <cell r="C37">
            <v>44</v>
          </cell>
        </row>
        <row r="38">
          <cell r="B38">
            <v>80.17</v>
          </cell>
          <cell r="C38">
            <v>39</v>
          </cell>
        </row>
        <row r="39">
          <cell r="B39">
            <v>80.790000000000006</v>
          </cell>
          <cell r="C39">
            <v>23</v>
          </cell>
        </row>
        <row r="40">
          <cell r="B40">
            <v>81.03</v>
          </cell>
          <cell r="C40">
            <v>13</v>
          </cell>
        </row>
        <row r="41">
          <cell r="B41">
            <v>81.08</v>
          </cell>
          <cell r="C41">
            <v>9</v>
          </cell>
        </row>
        <row r="42">
          <cell r="B42">
            <v>80.510000000000005</v>
          </cell>
          <cell r="C42">
            <v>30</v>
          </cell>
        </row>
        <row r="43">
          <cell r="B43">
            <v>80.319999999999993</v>
          </cell>
          <cell r="C43">
            <v>33</v>
          </cell>
        </row>
        <row r="44">
          <cell r="B44">
            <v>80.849999999999994</v>
          </cell>
          <cell r="C44">
            <v>20</v>
          </cell>
        </row>
        <row r="45">
          <cell r="B45">
            <v>80.16</v>
          </cell>
          <cell r="C45">
            <v>40</v>
          </cell>
        </row>
        <row r="46">
          <cell r="B46">
            <v>80.260000000000005</v>
          </cell>
          <cell r="C46">
            <v>37</v>
          </cell>
        </row>
        <row r="47">
          <cell r="B47">
            <v>80.66</v>
          </cell>
          <cell r="C47">
            <v>25</v>
          </cell>
        </row>
        <row r="48">
          <cell r="B48">
            <v>80.650000000000006</v>
          </cell>
          <cell r="C48">
            <v>26</v>
          </cell>
        </row>
        <row r="49">
          <cell r="B49">
            <v>80.38</v>
          </cell>
          <cell r="C49">
            <v>31</v>
          </cell>
        </row>
        <row r="50">
          <cell r="B50">
            <v>81.22</v>
          </cell>
          <cell r="C50">
            <v>7</v>
          </cell>
        </row>
        <row r="51">
          <cell r="B51">
            <v>81.08</v>
          </cell>
          <cell r="C51">
            <v>10</v>
          </cell>
        </row>
        <row r="52">
          <cell r="B52">
            <v>80.34</v>
          </cell>
          <cell r="C52">
            <v>32</v>
          </cell>
        </row>
        <row r="53">
          <cell r="B53">
            <v>80.02</v>
          </cell>
          <cell r="C53">
            <v>43</v>
          </cell>
        </row>
        <row r="54">
          <cell r="B54">
            <v>80.27</v>
          </cell>
          <cell r="C54">
            <v>36</v>
          </cell>
        </row>
        <row r="62">
          <cell r="B62">
            <v>87.01</v>
          </cell>
        </row>
        <row r="63">
          <cell r="B63">
            <v>86.77</v>
          </cell>
          <cell r="C63">
            <v>37</v>
          </cell>
        </row>
        <row r="64">
          <cell r="B64">
            <v>85.93</v>
          </cell>
          <cell r="C64">
            <v>47</v>
          </cell>
        </row>
        <row r="65">
          <cell r="B65">
            <v>86.44</v>
          </cell>
          <cell r="C65">
            <v>42</v>
          </cell>
        </row>
        <row r="66">
          <cell r="B66">
            <v>87.16</v>
          </cell>
          <cell r="C66">
            <v>20</v>
          </cell>
        </row>
        <row r="67">
          <cell r="B67">
            <v>86.38</v>
          </cell>
          <cell r="C67">
            <v>44</v>
          </cell>
        </row>
        <row r="68">
          <cell r="B68">
            <v>86.96</v>
          </cell>
          <cell r="C68">
            <v>29</v>
          </cell>
        </row>
        <row r="69">
          <cell r="B69">
            <v>86.4</v>
          </cell>
          <cell r="C69">
            <v>43</v>
          </cell>
        </row>
        <row r="70">
          <cell r="B70">
            <v>86.33</v>
          </cell>
          <cell r="C70">
            <v>45</v>
          </cell>
        </row>
        <row r="71">
          <cell r="B71">
            <v>86.24</v>
          </cell>
          <cell r="C71">
            <v>46</v>
          </cell>
        </row>
        <row r="72">
          <cell r="B72">
            <v>86.84</v>
          </cell>
          <cell r="C72">
            <v>33</v>
          </cell>
        </row>
        <row r="73">
          <cell r="B73">
            <v>86.66</v>
          </cell>
          <cell r="C73">
            <v>39</v>
          </cell>
        </row>
        <row r="74">
          <cell r="B74">
            <v>86.91</v>
          </cell>
          <cell r="C74">
            <v>30</v>
          </cell>
        </row>
        <row r="75">
          <cell r="B75">
            <v>87.26</v>
          </cell>
          <cell r="C75">
            <v>15</v>
          </cell>
        </row>
        <row r="76">
          <cell r="B76">
            <v>87.24</v>
          </cell>
          <cell r="C76">
            <v>17</v>
          </cell>
        </row>
        <row r="77">
          <cell r="B77">
            <v>87.32</v>
          </cell>
          <cell r="C77">
            <v>11</v>
          </cell>
        </row>
        <row r="78">
          <cell r="B78">
            <v>87.42</v>
          </cell>
          <cell r="C78">
            <v>8</v>
          </cell>
        </row>
        <row r="79">
          <cell r="B79">
            <v>87.28</v>
          </cell>
          <cell r="C79">
            <v>13</v>
          </cell>
        </row>
        <row r="80">
          <cell r="B80">
            <v>87.54</v>
          </cell>
          <cell r="C80">
            <v>5</v>
          </cell>
        </row>
        <row r="81">
          <cell r="B81">
            <v>87.22</v>
          </cell>
          <cell r="C81">
            <v>18</v>
          </cell>
        </row>
        <row r="82">
          <cell r="B82">
            <v>87.67</v>
          </cell>
          <cell r="C82">
            <v>1</v>
          </cell>
        </row>
        <row r="83">
          <cell r="B83">
            <v>86.82</v>
          </cell>
          <cell r="C83">
            <v>34</v>
          </cell>
        </row>
        <row r="84">
          <cell r="B84">
            <v>87.1</v>
          </cell>
          <cell r="C84">
            <v>24</v>
          </cell>
        </row>
        <row r="85">
          <cell r="B85">
            <v>86.86</v>
          </cell>
          <cell r="C85">
            <v>32</v>
          </cell>
        </row>
        <row r="86">
          <cell r="B86">
            <v>86.99</v>
          </cell>
          <cell r="C86">
            <v>27</v>
          </cell>
        </row>
        <row r="87">
          <cell r="B87">
            <v>87.57</v>
          </cell>
          <cell r="C87">
            <v>4</v>
          </cell>
        </row>
        <row r="88">
          <cell r="B88">
            <v>87.35</v>
          </cell>
          <cell r="C88">
            <v>9</v>
          </cell>
        </row>
        <row r="89">
          <cell r="B89">
            <v>86.73</v>
          </cell>
          <cell r="C89">
            <v>38</v>
          </cell>
        </row>
        <row r="90">
          <cell r="B90">
            <v>87.07</v>
          </cell>
          <cell r="C90">
            <v>25</v>
          </cell>
        </row>
        <row r="91">
          <cell r="B91">
            <v>87.25</v>
          </cell>
          <cell r="C91">
            <v>16</v>
          </cell>
        </row>
        <row r="92">
          <cell r="B92">
            <v>86.47</v>
          </cell>
          <cell r="C92">
            <v>41</v>
          </cell>
        </row>
        <row r="93">
          <cell r="B93">
            <v>87.27</v>
          </cell>
          <cell r="C93">
            <v>14</v>
          </cell>
        </row>
        <row r="94">
          <cell r="B94">
            <v>87.64</v>
          </cell>
          <cell r="C94">
            <v>3</v>
          </cell>
        </row>
        <row r="95">
          <cell r="B95">
            <v>87.67</v>
          </cell>
          <cell r="C95">
            <v>2</v>
          </cell>
        </row>
        <row r="96">
          <cell r="B96">
            <v>87.33</v>
          </cell>
          <cell r="C96">
            <v>10</v>
          </cell>
        </row>
        <row r="97">
          <cell r="B97">
            <v>86.88</v>
          </cell>
          <cell r="C97">
            <v>31</v>
          </cell>
        </row>
        <row r="98">
          <cell r="B98">
            <v>86.66</v>
          </cell>
          <cell r="C98">
            <v>40</v>
          </cell>
        </row>
        <row r="99">
          <cell r="B99">
            <v>87.21</v>
          </cell>
          <cell r="C99">
            <v>19</v>
          </cell>
        </row>
        <row r="100">
          <cell r="B100">
            <v>86.82</v>
          </cell>
          <cell r="C100">
            <v>35</v>
          </cell>
        </row>
        <row r="101">
          <cell r="B101">
            <v>87.01</v>
          </cell>
          <cell r="C101">
            <v>26</v>
          </cell>
        </row>
        <row r="102">
          <cell r="B102">
            <v>87.14</v>
          </cell>
          <cell r="C102">
            <v>21</v>
          </cell>
        </row>
        <row r="103">
          <cell r="B103">
            <v>87.12</v>
          </cell>
          <cell r="C103">
            <v>23</v>
          </cell>
        </row>
        <row r="104">
          <cell r="B104">
            <v>86.97</v>
          </cell>
          <cell r="C104">
            <v>28</v>
          </cell>
        </row>
        <row r="105">
          <cell r="B105">
            <v>87.49</v>
          </cell>
          <cell r="C105">
            <v>6</v>
          </cell>
        </row>
        <row r="106">
          <cell r="B106">
            <v>87.31</v>
          </cell>
          <cell r="C106">
            <v>12</v>
          </cell>
        </row>
        <row r="107">
          <cell r="B107">
            <v>87.12</v>
          </cell>
          <cell r="C107">
            <v>22</v>
          </cell>
        </row>
        <row r="108">
          <cell r="B108">
            <v>86.78</v>
          </cell>
          <cell r="C108">
            <v>36</v>
          </cell>
        </row>
        <row r="109">
          <cell r="B109">
            <v>87.44</v>
          </cell>
          <cell r="C109">
            <v>7</v>
          </cell>
        </row>
      </sheetData>
      <sheetData sheetId="87">
        <row r="5">
          <cell r="C5">
            <v>3867</v>
          </cell>
          <cell r="G5">
            <v>73.657142857142858</v>
          </cell>
        </row>
        <row r="6">
          <cell r="C6">
            <v>685</v>
          </cell>
          <cell r="G6">
            <v>54.97592295345104</v>
          </cell>
        </row>
        <row r="7">
          <cell r="C7">
            <v>910</v>
          </cell>
          <cell r="G7">
            <v>74.164629176854106</v>
          </cell>
        </row>
        <row r="8">
          <cell r="C8">
            <v>1332</v>
          </cell>
          <cell r="G8">
            <v>57.762359063313099</v>
          </cell>
        </row>
        <row r="9">
          <cell r="C9">
            <v>748</v>
          </cell>
          <cell r="G9">
            <v>77.432712215320905</v>
          </cell>
        </row>
        <row r="10">
          <cell r="C10">
            <v>877</v>
          </cell>
          <cell r="G10">
            <v>81.354359925788501</v>
          </cell>
        </row>
        <row r="11">
          <cell r="C11">
            <v>1369</v>
          </cell>
          <cell r="G11">
            <v>74.160346695557962</v>
          </cell>
        </row>
        <row r="12">
          <cell r="C12">
            <v>1569</v>
          </cell>
          <cell r="G12">
            <v>54.860139860139853</v>
          </cell>
        </row>
        <row r="13">
          <cell r="C13">
            <v>1042</v>
          </cell>
          <cell r="G13">
            <v>53.877973112719758</v>
          </cell>
        </row>
        <row r="14">
          <cell r="C14">
            <v>1347</v>
          </cell>
          <cell r="G14">
            <v>69.361483007209074</v>
          </cell>
        </row>
        <row r="15">
          <cell r="C15">
            <v>2941</v>
          </cell>
          <cell r="G15">
            <v>40.013605442176868</v>
          </cell>
        </row>
        <row r="16">
          <cell r="C16">
            <v>2878</v>
          </cell>
          <cell r="G16">
            <v>45.981786227831925</v>
          </cell>
        </row>
        <row r="17">
          <cell r="C17">
            <v>6694</v>
          </cell>
          <cell r="G17">
            <v>48.085626032612602</v>
          </cell>
        </row>
        <row r="18">
          <cell r="C18">
            <v>4362</v>
          </cell>
          <cell r="G18">
            <v>47.423352902804957</v>
          </cell>
        </row>
        <row r="19">
          <cell r="C19">
            <v>2070</v>
          </cell>
          <cell r="G19">
            <v>93.117408906882588</v>
          </cell>
        </row>
        <row r="20">
          <cell r="C20">
            <v>892</v>
          </cell>
          <cell r="G20">
            <v>85.440613026819918</v>
          </cell>
        </row>
        <row r="21">
          <cell r="C21">
            <v>919</v>
          </cell>
          <cell r="G21">
            <v>80.755711775043935</v>
          </cell>
        </row>
        <row r="22">
          <cell r="C22">
            <v>637</v>
          </cell>
          <cell r="G22">
            <v>82.942708333333343</v>
          </cell>
        </row>
        <row r="23">
          <cell r="C23">
            <v>781</v>
          </cell>
          <cell r="G23">
            <v>96.30086313193587</v>
          </cell>
        </row>
        <row r="24">
          <cell r="C24">
            <v>1972</v>
          </cell>
          <cell r="G24">
            <v>96.242069302098585</v>
          </cell>
        </row>
        <row r="25">
          <cell r="C25">
            <v>1277</v>
          </cell>
          <cell r="G25">
            <v>64.267740312028181</v>
          </cell>
        </row>
        <row r="26">
          <cell r="C26">
            <v>2398</v>
          </cell>
          <cell r="G26">
            <v>65.806805708013172</v>
          </cell>
        </row>
        <row r="27">
          <cell r="C27">
            <v>3156</v>
          </cell>
          <cell r="G27">
            <v>41.790254237288138</v>
          </cell>
        </row>
        <row r="28">
          <cell r="C28">
            <v>1119</v>
          </cell>
          <cell r="G28">
            <v>62.829870859067938</v>
          </cell>
        </row>
        <row r="29">
          <cell r="C29">
            <v>864</v>
          </cell>
          <cell r="G29">
            <v>61.103253182461103</v>
          </cell>
        </row>
        <row r="30">
          <cell r="C30">
            <v>1926</v>
          </cell>
          <cell r="G30">
            <v>74.564459930313589</v>
          </cell>
        </row>
        <row r="31">
          <cell r="C31">
            <v>4116</v>
          </cell>
          <cell r="G31">
            <v>46.72494040186173</v>
          </cell>
        </row>
        <row r="32">
          <cell r="C32">
            <v>3397</v>
          </cell>
          <cell r="G32">
            <v>62.147822905232339</v>
          </cell>
        </row>
        <row r="33">
          <cell r="C33">
            <v>895</v>
          </cell>
          <cell r="G33">
            <v>67.293233082706777</v>
          </cell>
        </row>
        <row r="34">
          <cell r="C34">
            <v>741</v>
          </cell>
          <cell r="G34">
            <v>80.108108108108112</v>
          </cell>
        </row>
        <row r="35">
          <cell r="C35">
            <v>611</v>
          </cell>
          <cell r="G35">
            <v>109.89208633093526</v>
          </cell>
        </row>
        <row r="36">
          <cell r="C36">
            <v>860</v>
          </cell>
          <cell r="G36">
            <v>127.59643916913947</v>
          </cell>
        </row>
        <row r="37">
          <cell r="C37">
            <v>1627</v>
          </cell>
          <cell r="G37">
            <v>86.084656084656089</v>
          </cell>
        </row>
        <row r="38">
          <cell r="C38">
            <v>2392</v>
          </cell>
          <cell r="G38">
            <v>85.306704707560627</v>
          </cell>
        </row>
        <row r="39">
          <cell r="C39">
            <v>1365</v>
          </cell>
          <cell r="G39">
            <v>100.51546391752578</v>
          </cell>
        </row>
        <row r="40">
          <cell r="C40">
            <v>579</v>
          </cell>
          <cell r="G40">
            <v>79.532967032967022</v>
          </cell>
        </row>
        <row r="41">
          <cell r="C41">
            <v>908</v>
          </cell>
          <cell r="G41">
            <v>94.979079497907946</v>
          </cell>
        </row>
        <row r="42">
          <cell r="C42">
            <v>1283</v>
          </cell>
          <cell r="G42">
            <v>95.817774458551156</v>
          </cell>
        </row>
        <row r="43">
          <cell r="C43">
            <v>836</v>
          </cell>
          <cell r="G43">
            <v>119.77077363896849</v>
          </cell>
        </row>
        <row r="44">
          <cell r="C44">
            <v>3524</v>
          </cell>
          <cell r="G44">
            <v>69.043887147335425</v>
          </cell>
        </row>
        <row r="45">
          <cell r="C45">
            <v>707</v>
          </cell>
          <cell r="G45">
            <v>86.74846625766871</v>
          </cell>
        </row>
        <row r="46">
          <cell r="C46">
            <v>1230</v>
          </cell>
          <cell r="G46">
            <v>92.690278824415969</v>
          </cell>
        </row>
        <row r="47">
          <cell r="C47">
            <v>1752</v>
          </cell>
          <cell r="G47">
            <v>100.22883295194509</v>
          </cell>
        </row>
        <row r="48">
          <cell r="C48">
            <v>999</v>
          </cell>
          <cell r="G48">
            <v>88.017621145374449</v>
          </cell>
        </row>
        <row r="49">
          <cell r="C49">
            <v>1037</v>
          </cell>
          <cell r="G49">
            <v>96.644920782851813</v>
          </cell>
        </row>
        <row r="50">
          <cell r="C50">
            <v>1744</v>
          </cell>
          <cell r="G50">
            <v>108.86392009987516</v>
          </cell>
        </row>
        <row r="51">
          <cell r="C51">
            <v>1215</v>
          </cell>
          <cell r="G51">
            <v>83.620096352374389</v>
          </cell>
        </row>
        <row r="52">
          <cell r="C52">
            <v>80450</v>
          </cell>
          <cell r="G52">
            <v>63.76469282776003</v>
          </cell>
        </row>
      </sheetData>
      <sheetData sheetId="88">
        <row r="9">
          <cell r="N9">
            <v>56.752852839496526</v>
          </cell>
          <cell r="O9">
            <v>49.144989880540919</v>
          </cell>
        </row>
        <row r="10">
          <cell r="J10">
            <v>52460618</v>
          </cell>
          <cell r="N10">
            <v>71.193367306314187</v>
          </cell>
          <cell r="O10">
            <v>70.125607134325989</v>
          </cell>
        </row>
        <row r="11">
          <cell r="N11">
            <v>68.670610898228006</v>
          </cell>
          <cell r="O11">
            <v>66.79169215023029</v>
          </cell>
        </row>
        <row r="12">
          <cell r="N12">
            <v>58.785925629920364</v>
          </cell>
          <cell r="O12">
            <v>51.609147241900409</v>
          </cell>
        </row>
        <row r="13">
          <cell r="N13">
            <v>77.978495520334405</v>
          </cell>
          <cell r="O13">
            <v>76.80711117597086</v>
          </cell>
        </row>
        <row r="14">
          <cell r="N14">
            <v>74.987654320987644</v>
          </cell>
          <cell r="O14">
            <v>73.656893004115233</v>
          </cell>
        </row>
        <row r="15">
          <cell r="J15">
            <v>2405761</v>
          </cell>
          <cell r="N15">
            <v>66.062443122156111</v>
          </cell>
          <cell r="O15">
            <v>64.223171158557918</v>
          </cell>
        </row>
        <row r="16">
          <cell r="N16">
            <v>70.739282839231493</v>
          </cell>
          <cell r="O16">
            <v>67.986475020532865</v>
          </cell>
        </row>
        <row r="17">
          <cell r="N17">
            <v>69.630021437412481</v>
          </cell>
          <cell r="O17">
            <v>67.852541512503379</v>
          </cell>
        </row>
        <row r="18">
          <cell r="N18">
            <v>71.406986877685469</v>
          </cell>
          <cell r="O18">
            <v>69.857833901795559</v>
          </cell>
        </row>
        <row r="19">
          <cell r="N19">
            <v>67.042358872069514</v>
          </cell>
          <cell r="O19">
            <v>53.862608612492494</v>
          </cell>
        </row>
        <row r="20">
          <cell r="J20">
            <v>502360</v>
          </cell>
          <cell r="N20">
            <v>65.995491575963896</v>
          </cell>
          <cell r="O20">
            <v>51.466451226782183</v>
          </cell>
        </row>
        <row r="21">
          <cell r="N21">
            <v>47.71504994983092</v>
          </cell>
          <cell r="O21">
            <v>28.214489084868362</v>
          </cell>
        </row>
        <row r="22">
          <cell r="N22">
            <v>60.544725461150961</v>
          </cell>
          <cell r="O22">
            <v>40.682220200593186</v>
          </cell>
        </row>
        <row r="23">
          <cell r="N23">
            <v>74.575892483756192</v>
          </cell>
          <cell r="O23">
            <v>71.995999684562946</v>
          </cell>
        </row>
        <row r="24">
          <cell r="N24">
            <v>78.102301936814584</v>
          </cell>
          <cell r="O24">
            <v>76.300129433487598</v>
          </cell>
        </row>
        <row r="25">
          <cell r="J25">
            <v>480702</v>
          </cell>
          <cell r="N25">
            <v>69.538150807899456</v>
          </cell>
          <cell r="O25">
            <v>66.986310592459603</v>
          </cell>
        </row>
        <row r="26">
          <cell r="N26">
            <v>75.68146003591454</v>
          </cell>
          <cell r="O26">
            <v>74.099754461831651</v>
          </cell>
        </row>
        <row r="27">
          <cell r="N27">
            <v>69.767513254476739</v>
          </cell>
          <cell r="O27">
            <v>68.227323102238287</v>
          </cell>
        </row>
        <row r="28">
          <cell r="N28">
            <v>71.954154337477959</v>
          </cell>
          <cell r="O28">
            <v>70.2802856587886</v>
          </cell>
        </row>
        <row r="29">
          <cell r="N29">
            <v>74.143572747707779</v>
          </cell>
          <cell r="O29">
            <v>71.924984790735422</v>
          </cell>
        </row>
        <row r="30">
          <cell r="J30">
            <v>928411</v>
          </cell>
          <cell r="N30">
            <v>67.703531055325101</v>
          </cell>
          <cell r="O30">
            <v>63.414303838971328</v>
          </cell>
        </row>
        <row r="31">
          <cell r="N31">
            <v>60.572996164912141</v>
          </cell>
          <cell r="O31">
            <v>50.303524231149311</v>
          </cell>
        </row>
        <row r="32">
          <cell r="N32">
            <v>73.837492765069328</v>
          </cell>
          <cell r="O32">
            <v>71.466573907489831</v>
          </cell>
        </row>
        <row r="33">
          <cell r="N33">
            <v>72.646718080286306</v>
          </cell>
          <cell r="O33">
            <v>66.138510891301109</v>
          </cell>
        </row>
        <row r="34">
          <cell r="N34">
            <v>61.995739148638975</v>
          </cell>
          <cell r="O34">
            <v>51.651123883109825</v>
          </cell>
        </row>
        <row r="35">
          <cell r="J35">
            <v>383734</v>
          </cell>
          <cell r="N35">
            <v>56.33819934036751</v>
          </cell>
          <cell r="O35">
            <v>39.237531045521365</v>
          </cell>
        </row>
        <row r="36">
          <cell r="N36">
            <v>65.131338441904774</v>
          </cell>
          <cell r="O36">
            <v>48.568630720143162</v>
          </cell>
        </row>
        <row r="37">
          <cell r="N37">
            <v>73.367188143032422</v>
          </cell>
          <cell r="O37">
            <v>64.165711190271551</v>
          </cell>
        </row>
        <row r="38">
          <cell r="N38">
            <v>74.240531698928066</v>
          </cell>
          <cell r="O38">
            <v>71.410838279219519</v>
          </cell>
        </row>
        <row r="39">
          <cell r="N39">
            <v>69.356954151130765</v>
          </cell>
          <cell r="O39">
            <v>67.350246388488131</v>
          </cell>
        </row>
        <row r="40">
          <cell r="J40">
            <v>388800</v>
          </cell>
          <cell r="N40">
            <v>70.678848360245482</v>
          </cell>
          <cell r="O40">
            <v>68.495460740603846</v>
          </cell>
        </row>
        <row r="41">
          <cell r="N41">
            <v>67.016952552384524</v>
          </cell>
          <cell r="O41">
            <v>63.662205283453112</v>
          </cell>
        </row>
        <row r="42">
          <cell r="N42">
            <v>61.901700339459595</v>
          </cell>
          <cell r="O42">
            <v>52.696583268984142</v>
          </cell>
        </row>
        <row r="43">
          <cell r="N43">
            <v>67.41362623281556</v>
          </cell>
          <cell r="O43">
            <v>63.538819632353437</v>
          </cell>
        </row>
        <row r="44">
          <cell r="N44">
            <v>69.765162113574206</v>
          </cell>
          <cell r="O44">
            <v>67.24431846503019</v>
          </cell>
        </row>
        <row r="45">
          <cell r="J45">
            <v>714250</v>
          </cell>
          <cell r="N45">
            <v>70.46711017096375</v>
          </cell>
          <cell r="O45">
            <v>65.546665031627782</v>
          </cell>
        </row>
        <row r="46">
          <cell r="N46">
            <v>67.122239945978919</v>
          </cell>
          <cell r="O46">
            <v>63.905607788959443</v>
          </cell>
        </row>
        <row r="47">
          <cell r="N47">
            <v>66.942340074013245</v>
          </cell>
          <cell r="O47">
            <v>63.623477480505727</v>
          </cell>
        </row>
        <row r="48">
          <cell r="N48">
            <v>53.756942017389839</v>
          </cell>
          <cell r="O48">
            <v>42.405667280862168</v>
          </cell>
        </row>
        <row r="49">
          <cell r="N49">
            <v>69.489845285661602</v>
          </cell>
          <cell r="O49">
            <v>66.313008116328405</v>
          </cell>
        </row>
        <row r="50">
          <cell r="J50">
            <v>1104327</v>
          </cell>
          <cell r="N50">
            <v>65.0843087448783</v>
          </cell>
          <cell r="O50">
            <v>60.372975249862783</v>
          </cell>
        </row>
        <row r="51">
          <cell r="N51">
            <v>64.028685681818516</v>
          </cell>
          <cell r="O51">
            <v>59.785823574115973</v>
          </cell>
        </row>
        <row r="52">
          <cell r="N52">
            <v>63.662888188342613</v>
          </cell>
          <cell r="O52">
            <v>58.700072104098197</v>
          </cell>
        </row>
        <row r="53">
          <cell r="N53">
            <v>66.457865889366303</v>
          </cell>
          <cell r="O53">
            <v>64.088020932716589</v>
          </cell>
        </row>
        <row r="54">
          <cell r="N54">
            <v>65.315594667175517</v>
          </cell>
          <cell r="O54">
            <v>61.973038424734604</v>
          </cell>
        </row>
        <row r="55">
          <cell r="J55">
            <v>750557</v>
          </cell>
          <cell r="N55">
            <v>48.649415318792187</v>
          </cell>
          <cell r="O55">
            <v>40.105228162988013</v>
          </cell>
        </row>
        <row r="56">
          <cell r="N56">
            <v>62.320281854094816</v>
          </cell>
          <cell r="O56">
            <v>51.823179055953936</v>
          </cell>
        </row>
        <row r="60">
          <cell r="J60">
            <v>758479</v>
          </cell>
        </row>
        <row r="65">
          <cell r="J65">
            <v>2927840</v>
          </cell>
        </row>
        <row r="70">
          <cell r="J70">
            <v>2554773</v>
          </cell>
        </row>
        <row r="75">
          <cell r="J75">
            <v>6590713</v>
          </cell>
        </row>
        <row r="80">
          <cell r="J80">
            <v>3894549</v>
          </cell>
        </row>
        <row r="85">
          <cell r="J85">
            <v>836934</v>
          </cell>
        </row>
        <row r="90">
          <cell r="J90">
            <v>383981</v>
          </cell>
        </row>
        <row r="95">
          <cell r="J95">
            <v>445600</v>
          </cell>
        </row>
        <row r="100">
          <cell r="J100">
            <v>272870</v>
          </cell>
        </row>
        <row r="105">
          <cell r="J105">
            <v>325739</v>
          </cell>
        </row>
        <row r="110">
          <cell r="J110">
            <v>792834</v>
          </cell>
        </row>
        <row r="115">
          <cell r="J115">
            <v>738037</v>
          </cell>
        </row>
        <row r="120">
          <cell r="J120">
            <v>1402980</v>
          </cell>
        </row>
        <row r="125">
          <cell r="J125">
            <v>2973074</v>
          </cell>
        </row>
        <row r="130">
          <cell r="J130">
            <v>701458</v>
          </cell>
        </row>
        <row r="135">
          <cell r="J135">
            <v>523078</v>
          </cell>
        </row>
        <row r="140">
          <cell r="J140">
            <v>1136862</v>
          </cell>
        </row>
        <row r="145">
          <cell r="J145">
            <v>3867305</v>
          </cell>
        </row>
        <row r="150">
          <cell r="J150">
            <v>2273173</v>
          </cell>
        </row>
        <row r="155">
          <cell r="J155">
            <v>522427</v>
          </cell>
        </row>
        <row r="160">
          <cell r="J160">
            <v>386685</v>
          </cell>
        </row>
        <row r="165">
          <cell r="J165">
            <v>213484</v>
          </cell>
        </row>
        <row r="170">
          <cell r="J170">
            <v>259734</v>
          </cell>
        </row>
        <row r="175">
          <cell r="J175">
            <v>757762</v>
          </cell>
        </row>
        <row r="180">
          <cell r="J180">
            <v>1183646</v>
          </cell>
        </row>
        <row r="185">
          <cell r="J185">
            <v>586868</v>
          </cell>
        </row>
        <row r="190">
          <cell r="J190">
            <v>300931</v>
          </cell>
        </row>
        <row r="195">
          <cell r="J195">
            <v>391428</v>
          </cell>
        </row>
        <row r="200">
          <cell r="J200">
            <v>580514</v>
          </cell>
        </row>
        <row r="205">
          <cell r="J205">
            <v>315349</v>
          </cell>
        </row>
        <row r="210">
          <cell r="J210">
            <v>2165977</v>
          </cell>
        </row>
        <row r="215">
          <cell r="J215">
            <v>295577</v>
          </cell>
        </row>
        <row r="220">
          <cell r="J220">
            <v>548401</v>
          </cell>
        </row>
        <row r="225">
          <cell r="J225">
            <v>693447</v>
          </cell>
        </row>
        <row r="230">
          <cell r="J230">
            <v>477088</v>
          </cell>
        </row>
        <row r="235">
          <cell r="J235">
            <v>455937</v>
          </cell>
        </row>
        <row r="240">
          <cell r="J240">
            <v>712718</v>
          </cell>
        </row>
        <row r="245">
          <cell r="J245">
            <v>553464</v>
          </cell>
        </row>
      </sheetData>
      <sheetData sheetId="89">
        <row r="7">
          <cell r="C7">
            <v>32486</v>
          </cell>
        </row>
        <row r="8">
          <cell r="C8">
            <v>5922</v>
          </cell>
        </row>
        <row r="9">
          <cell r="C9">
            <v>7862</v>
          </cell>
        </row>
        <row r="10">
          <cell r="C10">
            <v>16427</v>
          </cell>
        </row>
        <row r="11">
          <cell r="C11">
            <v>4250</v>
          </cell>
        </row>
        <row r="12">
          <cell r="C12">
            <v>5697</v>
          </cell>
        </row>
        <row r="13">
          <cell r="C13">
            <v>11294</v>
          </cell>
        </row>
        <row r="14">
          <cell r="C14">
            <v>17765</v>
          </cell>
        </row>
        <row r="15">
          <cell r="C15">
            <v>12251</v>
          </cell>
        </row>
        <row r="16">
          <cell r="C16">
            <v>11608</v>
          </cell>
        </row>
        <row r="17">
          <cell r="C17">
            <v>49716</v>
          </cell>
        </row>
        <row r="18">
          <cell r="C18">
            <v>44376</v>
          </cell>
        </row>
        <row r="19">
          <cell r="C19">
            <v>135619</v>
          </cell>
        </row>
        <row r="20">
          <cell r="C20">
            <v>70598</v>
          </cell>
        </row>
        <row r="21">
          <cell r="C21">
            <v>11703</v>
          </cell>
        </row>
        <row r="22">
          <cell r="C22">
            <v>5919</v>
          </cell>
        </row>
        <row r="23">
          <cell r="C23">
            <v>7825</v>
          </cell>
        </row>
        <row r="24">
          <cell r="C24">
            <v>4827</v>
          </cell>
        </row>
        <row r="25">
          <cell r="C25">
            <v>4317</v>
          </cell>
        </row>
        <row r="26">
          <cell r="C26">
            <v>12426</v>
          </cell>
        </row>
        <row r="27">
          <cell r="C27">
            <v>11751</v>
          </cell>
        </row>
        <row r="28">
          <cell r="C28">
            <v>21863</v>
          </cell>
        </row>
        <row r="29">
          <cell r="C29">
            <v>64544</v>
          </cell>
        </row>
        <row r="30">
          <cell r="C30">
            <v>10450</v>
          </cell>
        </row>
        <row r="31">
          <cell r="C31">
            <v>9060</v>
          </cell>
        </row>
        <row r="32">
          <cell r="C32">
            <v>15051</v>
          </cell>
        </row>
        <row r="33">
          <cell r="C33">
            <v>68970</v>
          </cell>
        </row>
        <row r="34">
          <cell r="C34">
            <v>31567</v>
          </cell>
        </row>
        <row r="35">
          <cell r="C35">
            <v>6209</v>
          </cell>
        </row>
        <row r="36">
          <cell r="C36">
            <v>5000</v>
          </cell>
        </row>
        <row r="37">
          <cell r="C37">
            <v>2647</v>
          </cell>
        </row>
        <row r="38">
          <cell r="C38">
            <v>4086</v>
          </cell>
        </row>
        <row r="39">
          <cell r="C39">
            <v>11976</v>
          </cell>
        </row>
        <row r="40">
          <cell r="C40">
            <v>18377</v>
          </cell>
        </row>
        <row r="41">
          <cell r="C41">
            <v>6859</v>
          </cell>
        </row>
        <row r="42">
          <cell r="C42">
            <v>4041</v>
          </cell>
        </row>
        <row r="43">
          <cell r="C43">
            <v>5347</v>
          </cell>
        </row>
        <row r="44">
          <cell r="C44">
            <v>7668</v>
          </cell>
        </row>
        <row r="45">
          <cell r="C45">
            <v>3234</v>
          </cell>
        </row>
        <row r="46">
          <cell r="C46">
            <v>38225</v>
          </cell>
        </row>
        <row r="47">
          <cell r="C47">
            <v>5350</v>
          </cell>
        </row>
        <row r="48">
          <cell r="C48">
            <v>6801</v>
          </cell>
        </row>
        <row r="49">
          <cell r="C49">
            <v>14700</v>
          </cell>
        </row>
        <row r="50">
          <cell r="C50">
            <v>7472</v>
          </cell>
        </row>
        <row r="51">
          <cell r="C51">
            <v>6478</v>
          </cell>
        </row>
        <row r="52">
          <cell r="C52">
            <v>8830</v>
          </cell>
        </row>
        <row r="53">
          <cell r="C53">
            <v>14243</v>
          </cell>
        </row>
        <row r="54">
          <cell r="C54">
            <v>883687</v>
          </cell>
        </row>
      </sheetData>
      <sheetData sheetId="90">
        <row r="12">
          <cell r="C12">
            <v>93.04</v>
          </cell>
          <cell r="E12">
            <v>45.57</v>
          </cell>
          <cell r="G12">
            <v>129.6</v>
          </cell>
        </row>
        <row r="13">
          <cell r="C13">
            <v>91.23</v>
          </cell>
          <cell r="E13">
            <v>49.77</v>
          </cell>
          <cell r="G13">
            <v>125.74</v>
          </cell>
        </row>
        <row r="14">
          <cell r="C14">
            <v>121.58</v>
          </cell>
          <cell r="E14">
            <v>53.28</v>
          </cell>
          <cell r="G14">
            <v>149.49</v>
          </cell>
        </row>
        <row r="15">
          <cell r="C15">
            <v>119.9</v>
          </cell>
          <cell r="E15">
            <v>51.61</v>
          </cell>
          <cell r="G15">
            <v>150.13999999999999</v>
          </cell>
        </row>
        <row r="16">
          <cell r="C16">
            <v>97.24</v>
          </cell>
          <cell r="E16">
            <v>45.46</v>
          </cell>
          <cell r="G16">
            <v>138.77000000000001</v>
          </cell>
        </row>
        <row r="17">
          <cell r="C17">
            <v>131.93</v>
          </cell>
          <cell r="E17">
            <v>50.27</v>
          </cell>
          <cell r="G17">
            <v>155.69999999999999</v>
          </cell>
        </row>
        <row r="18">
          <cell r="C18">
            <v>135.18</v>
          </cell>
          <cell r="E18">
            <v>50.77</v>
          </cell>
          <cell r="G18">
            <v>162.35</v>
          </cell>
        </row>
        <row r="19">
          <cell r="C19">
            <v>112.65</v>
          </cell>
          <cell r="E19">
            <v>48.69</v>
          </cell>
          <cell r="G19">
            <v>142.15</v>
          </cell>
        </row>
        <row r="20">
          <cell r="C20">
            <v>107.79</v>
          </cell>
          <cell r="E20">
            <v>48.33</v>
          </cell>
          <cell r="G20">
            <v>131.5</v>
          </cell>
        </row>
        <row r="21">
          <cell r="C21">
            <v>106.54</v>
          </cell>
          <cell r="E21">
            <v>49.23</v>
          </cell>
          <cell r="G21">
            <v>131.63999999999999</v>
          </cell>
        </row>
        <row r="22">
          <cell r="C22">
            <v>107.14</v>
          </cell>
          <cell r="E22">
            <v>47.02</v>
          </cell>
          <cell r="G22">
            <v>130.38</v>
          </cell>
        </row>
        <row r="23">
          <cell r="C23">
            <v>87.15</v>
          </cell>
          <cell r="E23">
            <v>45.34</v>
          </cell>
          <cell r="G23">
            <v>115.26</v>
          </cell>
        </row>
        <row r="24">
          <cell r="C24">
            <v>89.74</v>
          </cell>
          <cell r="E24">
            <v>45.83</v>
          </cell>
          <cell r="G24">
            <v>120.31</v>
          </cell>
        </row>
        <row r="25">
          <cell r="C25">
            <v>65.900000000000006</v>
          </cell>
          <cell r="E25">
            <v>38.93</v>
          </cell>
          <cell r="G25">
            <v>109.85</v>
          </cell>
        </row>
        <row r="26">
          <cell r="C26">
            <v>78.239999999999995</v>
          </cell>
          <cell r="E26">
            <v>43.55</v>
          </cell>
          <cell r="G26">
            <v>113.27</v>
          </cell>
        </row>
        <row r="27">
          <cell r="C27">
            <v>128.94999999999999</v>
          </cell>
          <cell r="E27">
            <v>49.55</v>
          </cell>
          <cell r="G27">
            <v>157.9</v>
          </cell>
        </row>
        <row r="28">
          <cell r="C28">
            <v>145.16999999999999</v>
          </cell>
          <cell r="E28">
            <v>49.88</v>
          </cell>
          <cell r="G28">
            <v>173.58</v>
          </cell>
        </row>
        <row r="29">
          <cell r="C29">
            <v>126.6</v>
          </cell>
          <cell r="E29">
            <v>49.07</v>
          </cell>
          <cell r="G29">
            <v>160.81</v>
          </cell>
        </row>
        <row r="30">
          <cell r="C30">
            <v>138.43</v>
          </cell>
          <cell r="E30">
            <v>51.59</v>
          </cell>
          <cell r="G30">
            <v>166.32</v>
          </cell>
        </row>
        <row r="31">
          <cell r="C31">
            <v>111.94</v>
          </cell>
          <cell r="E31">
            <v>47.61</v>
          </cell>
          <cell r="G31">
            <v>136.88999999999999</v>
          </cell>
        </row>
        <row r="32">
          <cell r="C32">
            <v>121.62</v>
          </cell>
          <cell r="E32">
            <v>49.81</v>
          </cell>
          <cell r="G32">
            <v>149.94999999999999</v>
          </cell>
        </row>
        <row r="33">
          <cell r="C33">
            <v>121.77</v>
          </cell>
          <cell r="E33">
            <v>50.76</v>
          </cell>
          <cell r="G33">
            <v>145.72999999999999</v>
          </cell>
        </row>
        <row r="34">
          <cell r="C34">
            <v>103.15</v>
          </cell>
          <cell r="E34">
            <v>48.05</v>
          </cell>
          <cell r="G34">
            <v>131.63999999999999</v>
          </cell>
        </row>
        <row r="35">
          <cell r="C35">
            <v>95.01</v>
          </cell>
          <cell r="E35">
            <v>46.47</v>
          </cell>
          <cell r="G35">
            <v>135.29</v>
          </cell>
        </row>
        <row r="36">
          <cell r="C36">
            <v>110.42</v>
          </cell>
          <cell r="E36">
            <v>50.7</v>
          </cell>
          <cell r="G36">
            <v>134.16999999999999</v>
          </cell>
        </row>
        <row r="37">
          <cell r="C37">
            <v>115.49</v>
          </cell>
          <cell r="E37">
            <v>48.87</v>
          </cell>
          <cell r="G37">
            <v>146.01</v>
          </cell>
        </row>
        <row r="38">
          <cell r="C38">
            <v>86.93</v>
          </cell>
          <cell r="E38">
            <v>42.39</v>
          </cell>
          <cell r="G38">
            <v>118.53</v>
          </cell>
        </row>
        <row r="39">
          <cell r="C39">
            <v>76.98</v>
          </cell>
          <cell r="E39">
            <v>42.57</v>
          </cell>
          <cell r="G39">
            <v>114.5</v>
          </cell>
        </row>
        <row r="40">
          <cell r="C40">
            <v>93.4</v>
          </cell>
          <cell r="E40">
            <v>47.09</v>
          </cell>
          <cell r="G40">
            <v>130.28</v>
          </cell>
        </row>
        <row r="41">
          <cell r="C41">
            <v>110.87</v>
          </cell>
          <cell r="E41">
            <v>55.42</v>
          </cell>
          <cell r="G41">
            <v>136.53</v>
          </cell>
        </row>
        <row r="42">
          <cell r="C42">
            <v>105.72</v>
          </cell>
          <cell r="E42">
            <v>50.16</v>
          </cell>
          <cell r="G42">
            <v>126.89</v>
          </cell>
        </row>
        <row r="43">
          <cell r="C43">
            <v>121.52</v>
          </cell>
          <cell r="E43">
            <v>48.74</v>
          </cell>
          <cell r="G43">
            <v>153.44999999999999</v>
          </cell>
        </row>
        <row r="44">
          <cell r="C44">
            <v>123.08</v>
          </cell>
          <cell r="E44">
            <v>50.25</v>
          </cell>
          <cell r="G44">
            <v>154.66</v>
          </cell>
        </row>
        <row r="45">
          <cell r="C45">
            <v>105.64</v>
          </cell>
          <cell r="E45">
            <v>47.38</v>
          </cell>
          <cell r="G45">
            <v>136.83000000000001</v>
          </cell>
        </row>
        <row r="46">
          <cell r="C46">
            <v>93.52</v>
          </cell>
          <cell r="E46">
            <v>47.04</v>
          </cell>
          <cell r="G46">
            <v>128.47999999999999</v>
          </cell>
        </row>
        <row r="47">
          <cell r="C47">
            <v>102.3</v>
          </cell>
          <cell r="E47">
            <v>49.68</v>
          </cell>
          <cell r="G47">
            <v>128.52000000000001</v>
          </cell>
        </row>
        <row r="48">
          <cell r="C48">
            <v>111.05</v>
          </cell>
          <cell r="E48">
            <v>51.42</v>
          </cell>
          <cell r="G48">
            <v>136.43</v>
          </cell>
        </row>
        <row r="49">
          <cell r="C49">
            <v>108.58</v>
          </cell>
          <cell r="E49">
            <v>50.51</v>
          </cell>
          <cell r="G49">
            <v>137.43</v>
          </cell>
        </row>
        <row r="50">
          <cell r="C50">
            <v>99.95</v>
          </cell>
          <cell r="E50">
            <v>51.59</v>
          </cell>
          <cell r="G50">
            <v>125.3</v>
          </cell>
        </row>
        <row r="51">
          <cell r="C51">
            <v>95.32</v>
          </cell>
          <cell r="E51">
            <v>48.88</v>
          </cell>
          <cell r="G51">
            <v>118.65</v>
          </cell>
        </row>
        <row r="52">
          <cell r="C52">
            <v>84.66</v>
          </cell>
          <cell r="E52">
            <v>46.71</v>
          </cell>
          <cell r="G52">
            <v>126.75</v>
          </cell>
        </row>
        <row r="53">
          <cell r="C53">
            <v>112.48</v>
          </cell>
          <cell r="E53">
            <v>53.13</v>
          </cell>
          <cell r="G53">
            <v>142.65</v>
          </cell>
        </row>
        <row r="54">
          <cell r="C54">
            <v>97.2</v>
          </cell>
          <cell r="E54">
            <v>50.49</v>
          </cell>
          <cell r="G54">
            <v>124.94</v>
          </cell>
        </row>
        <row r="55">
          <cell r="C55">
            <v>99.57</v>
          </cell>
          <cell r="E55">
            <v>51.85</v>
          </cell>
          <cell r="G55">
            <v>129.34</v>
          </cell>
        </row>
        <row r="56">
          <cell r="C56">
            <v>98.02</v>
          </cell>
          <cell r="E56">
            <v>49.76</v>
          </cell>
          <cell r="G56">
            <v>127.39</v>
          </cell>
        </row>
        <row r="57">
          <cell r="C57">
            <v>94.39</v>
          </cell>
          <cell r="E57">
            <v>49.83</v>
          </cell>
          <cell r="G57">
            <v>117.41</v>
          </cell>
        </row>
        <row r="58">
          <cell r="C58">
            <v>88.67</v>
          </cell>
          <cell r="E58">
            <v>49.26</v>
          </cell>
          <cell r="G58">
            <v>110.26</v>
          </cell>
        </row>
        <row r="59">
          <cell r="C59">
            <v>75.77</v>
          </cell>
          <cell r="E59">
            <v>47.88</v>
          </cell>
          <cell r="G59">
            <v>110.21</v>
          </cell>
        </row>
      </sheetData>
      <sheetData sheetId="91">
        <row r="5">
          <cell r="D5">
            <v>85.454257218494121</v>
          </cell>
        </row>
        <row r="6">
          <cell r="D6">
            <v>105.79550827423168</v>
          </cell>
        </row>
        <row r="7">
          <cell r="D7">
            <v>87.737089799033328</v>
          </cell>
        </row>
        <row r="8">
          <cell r="D8">
            <v>83.077250867474277</v>
          </cell>
        </row>
        <row r="9">
          <cell r="D9">
            <v>101.65011764705882</v>
          </cell>
        </row>
        <row r="10">
          <cell r="D10">
            <v>96.902229243461477</v>
          </cell>
        </row>
        <row r="11">
          <cell r="D11">
            <v>95.812998052063037</v>
          </cell>
        </row>
        <row r="12">
          <cell r="D12">
            <v>97.141232761047007</v>
          </cell>
        </row>
        <row r="13">
          <cell r="D13">
            <v>101.08129948575626</v>
          </cell>
        </row>
        <row r="14">
          <cell r="D14">
            <v>100.6631633356306</v>
          </cell>
        </row>
        <row r="15">
          <cell r="D15">
            <v>86.138104433180459</v>
          </cell>
        </row>
        <row r="16">
          <cell r="D16">
            <v>83.396250225347032</v>
          </cell>
        </row>
        <row r="17">
          <cell r="D17">
            <v>64.167756730251668</v>
          </cell>
        </row>
        <row r="18">
          <cell r="D18">
            <v>74.296155698461718</v>
          </cell>
        </row>
        <row r="19">
          <cell r="D19">
            <v>98.680680167478428</v>
          </cell>
        </row>
        <row r="20">
          <cell r="D20">
            <v>100.75232302753844</v>
          </cell>
        </row>
        <row r="21">
          <cell r="D21">
            <v>94.746453674121412</v>
          </cell>
        </row>
        <row r="22">
          <cell r="D22">
            <v>100.24321524756577</v>
          </cell>
        </row>
        <row r="23">
          <cell r="D23">
            <v>104.05513087792448</v>
          </cell>
        </row>
        <row r="24">
          <cell r="D24">
            <v>99.195718654434245</v>
          </cell>
        </row>
        <row r="25">
          <cell r="D25">
            <v>103.7224066036933</v>
          </cell>
        </row>
        <row r="26">
          <cell r="D26">
            <v>97.816402140602847</v>
          </cell>
        </row>
        <row r="27">
          <cell r="D27">
            <v>86.41494174516609</v>
          </cell>
        </row>
        <row r="28">
          <cell r="D28">
            <v>92.015598086124399</v>
          </cell>
        </row>
        <row r="29">
          <cell r="D29">
            <v>95.859713024282556</v>
          </cell>
        </row>
        <row r="30">
          <cell r="D30">
            <v>80.064447545013621</v>
          </cell>
        </row>
        <row r="31">
          <cell r="D31">
            <v>71.088357256778309</v>
          </cell>
        </row>
        <row r="32">
          <cell r="D32">
            <v>86.352171571577912</v>
          </cell>
        </row>
        <row r="33">
          <cell r="D33">
            <v>99.953937832179093</v>
          </cell>
        </row>
        <row r="34">
          <cell r="D34">
            <v>96.017799999999994</v>
          </cell>
        </row>
        <row r="35">
          <cell r="D35">
            <v>97.584057423498294</v>
          </cell>
        </row>
        <row r="36">
          <cell r="D36">
            <v>82.32305433186491</v>
          </cell>
        </row>
        <row r="37">
          <cell r="D37">
            <v>90.286990647962597</v>
          </cell>
        </row>
        <row r="38">
          <cell r="D38">
            <v>85.493061979648473</v>
          </cell>
        </row>
        <row r="39">
          <cell r="D39">
            <v>88.923604023910187</v>
          </cell>
        </row>
        <row r="40">
          <cell r="D40">
            <v>92.251422915120017</v>
          </cell>
        </row>
        <row r="41">
          <cell r="D41">
            <v>95.671591546661674</v>
          </cell>
        </row>
        <row r="42">
          <cell r="D42">
            <v>88.576160667709956</v>
          </cell>
        </row>
        <row r="43">
          <cell r="D43">
            <v>91.285714285714292</v>
          </cell>
        </row>
        <row r="44">
          <cell r="D44">
            <v>82.20185742315239</v>
          </cell>
        </row>
        <row r="45">
          <cell r="D45">
            <v>90.165607476635515</v>
          </cell>
        </row>
        <row r="46">
          <cell r="D46">
            <v>83.57594471401265</v>
          </cell>
        </row>
        <row r="47">
          <cell r="D47">
            <v>84.943061224489796</v>
          </cell>
        </row>
        <row r="48">
          <cell r="D48">
            <v>84.283993576017124</v>
          </cell>
        </row>
        <row r="49">
          <cell r="D49">
            <v>91.182000617474529</v>
          </cell>
        </row>
        <row r="50">
          <cell r="D50">
            <v>87.384371460928648</v>
          </cell>
        </row>
        <row r="51">
          <cell r="D51">
            <v>71.098223688829606</v>
          </cell>
        </row>
        <row r="52">
          <cell r="D52">
            <v>82.729019437877895</v>
          </cell>
        </row>
      </sheetData>
      <sheetData sheetId="92">
        <row r="7">
          <cell r="D7">
            <v>-0.7</v>
          </cell>
          <cell r="F7">
            <v>-0.3</v>
          </cell>
        </row>
        <row r="13">
          <cell r="D13">
            <v>-0.5</v>
          </cell>
          <cell r="F13">
            <v>-0.4</v>
          </cell>
        </row>
        <row r="14">
          <cell r="D14">
            <v>-1.2</v>
          </cell>
          <cell r="F14">
            <v>-1.2</v>
          </cell>
        </row>
        <row r="15">
          <cell r="D15">
            <v>-1.1000000000000001</v>
          </cell>
          <cell r="F15">
            <v>-1.8</v>
          </cell>
        </row>
        <row r="16">
          <cell r="D16">
            <v>0.1</v>
          </cell>
          <cell r="F16">
            <v>3</v>
          </cell>
        </row>
        <row r="17">
          <cell r="D17">
            <v>-1.8</v>
          </cell>
          <cell r="F17">
            <v>-2.1</v>
          </cell>
        </row>
        <row r="18">
          <cell r="D18">
            <v>-0.7</v>
          </cell>
          <cell r="F18">
            <v>-1.1000000000000001</v>
          </cell>
        </row>
        <row r="19">
          <cell r="D19">
            <v>-0.6</v>
          </cell>
          <cell r="F19">
            <v>-0.8</v>
          </cell>
        </row>
        <row r="20">
          <cell r="D20">
            <v>-0.7</v>
          </cell>
          <cell r="F20">
            <v>-0.7</v>
          </cell>
        </row>
        <row r="21">
          <cell r="D21">
            <v>-1.3</v>
          </cell>
          <cell r="F21">
            <v>-1.5</v>
          </cell>
        </row>
        <row r="22">
          <cell r="D22">
            <v>-1.2</v>
          </cell>
          <cell r="F22">
            <v>-0.9</v>
          </cell>
        </row>
        <row r="23">
          <cell r="D23">
            <v>-0.3</v>
          </cell>
          <cell r="F23">
            <v>0</v>
          </cell>
        </row>
        <row r="24">
          <cell r="D24">
            <v>-0.2</v>
          </cell>
          <cell r="F24">
            <v>1.4</v>
          </cell>
        </row>
        <row r="25">
          <cell r="D25">
            <v>0.2</v>
          </cell>
          <cell r="F25">
            <v>1.3</v>
          </cell>
        </row>
        <row r="26">
          <cell r="D26">
            <v>-0.9</v>
          </cell>
          <cell r="F26">
            <v>0.2</v>
          </cell>
        </row>
        <row r="27">
          <cell r="D27">
            <v>-1.2</v>
          </cell>
          <cell r="F27">
            <v>-1.5</v>
          </cell>
        </row>
        <row r="28">
          <cell r="D28">
            <v>-0.5</v>
          </cell>
          <cell r="F28">
            <v>-0.4</v>
          </cell>
        </row>
        <row r="29">
          <cell r="D29">
            <v>-1.1000000000000001</v>
          </cell>
          <cell r="F29">
            <v>-1.9</v>
          </cell>
        </row>
        <row r="30">
          <cell r="D30">
            <v>-1.7</v>
          </cell>
          <cell r="F30">
            <v>-1.7</v>
          </cell>
        </row>
        <row r="31">
          <cell r="D31">
            <v>-1.6</v>
          </cell>
          <cell r="F31">
            <v>-1.4</v>
          </cell>
        </row>
        <row r="32">
          <cell r="D32">
            <v>-1.1000000000000001</v>
          </cell>
          <cell r="F32">
            <v>-1.1000000000000001</v>
          </cell>
        </row>
        <row r="33">
          <cell r="D33">
            <v>-2</v>
          </cell>
          <cell r="F33">
            <v>-2.2000000000000002</v>
          </cell>
        </row>
        <row r="34">
          <cell r="D34">
            <v>-1.6</v>
          </cell>
          <cell r="F34">
            <v>-1.7</v>
          </cell>
        </row>
        <row r="35">
          <cell r="D35">
            <v>-0.7</v>
          </cell>
          <cell r="F35">
            <v>-1.1000000000000001</v>
          </cell>
        </row>
        <row r="36">
          <cell r="D36">
            <v>-1.6</v>
          </cell>
          <cell r="F36">
            <v>-1.3</v>
          </cell>
        </row>
        <row r="37">
          <cell r="D37">
            <v>-1.5</v>
          </cell>
          <cell r="F37">
            <v>-0.5</v>
          </cell>
        </row>
        <row r="38">
          <cell r="D38">
            <v>-0.8</v>
          </cell>
          <cell r="F38">
            <v>0.4</v>
          </cell>
        </row>
        <row r="39">
          <cell r="D39">
            <v>-0.3</v>
          </cell>
          <cell r="F39">
            <v>1.8</v>
          </cell>
        </row>
        <row r="40">
          <cell r="D40">
            <v>-1.1000000000000001</v>
          </cell>
          <cell r="F40">
            <v>-0.1</v>
          </cell>
        </row>
        <row r="41">
          <cell r="D41">
            <v>-1.3</v>
          </cell>
          <cell r="F41">
            <v>-0.2</v>
          </cell>
        </row>
        <row r="42">
          <cell r="D42">
            <v>-1.4</v>
          </cell>
          <cell r="F42">
            <v>-1.1000000000000001</v>
          </cell>
        </row>
        <row r="43">
          <cell r="D43">
            <v>-1.3</v>
          </cell>
          <cell r="F43">
            <v>-1.7</v>
          </cell>
        </row>
        <row r="44">
          <cell r="D44">
            <v>-1.2</v>
          </cell>
          <cell r="F44">
            <v>-1.3</v>
          </cell>
        </row>
        <row r="45">
          <cell r="D45">
            <v>-1.1000000000000001</v>
          </cell>
          <cell r="F45">
            <v>-0.4</v>
          </cell>
        </row>
        <row r="46">
          <cell r="D46">
            <v>-0.6</v>
          </cell>
          <cell r="F46">
            <v>0.1</v>
          </cell>
        </row>
        <row r="47">
          <cell r="D47">
            <v>-0.7</v>
          </cell>
          <cell r="F47">
            <v>-0.9</v>
          </cell>
        </row>
        <row r="48">
          <cell r="D48">
            <v>-1.4</v>
          </cell>
          <cell r="F48">
            <v>-2</v>
          </cell>
        </row>
        <row r="49">
          <cell r="D49">
            <v>-0.8</v>
          </cell>
          <cell r="F49">
            <v>-0.7</v>
          </cell>
        </row>
        <row r="50">
          <cell r="D50">
            <v>-1.6</v>
          </cell>
          <cell r="F50">
            <v>-1.6</v>
          </cell>
        </row>
        <row r="51">
          <cell r="D51">
            <v>-0.9</v>
          </cell>
          <cell r="F51">
            <v>-1.4</v>
          </cell>
        </row>
        <row r="52">
          <cell r="D52">
            <v>0.8</v>
          </cell>
          <cell r="F52">
            <v>2.1</v>
          </cell>
        </row>
        <row r="53">
          <cell r="D53">
            <v>-0.5</v>
          </cell>
          <cell r="F53">
            <v>-0.5</v>
          </cell>
        </row>
        <row r="54">
          <cell r="D54">
            <v>-1.2</v>
          </cell>
          <cell r="F54">
            <v>-0.9</v>
          </cell>
        </row>
        <row r="55">
          <cell r="D55">
            <v>-0.3</v>
          </cell>
          <cell r="F55">
            <v>0.1</v>
          </cell>
        </row>
        <row r="56">
          <cell r="D56">
            <v>0.1</v>
          </cell>
          <cell r="F56">
            <v>-1</v>
          </cell>
        </row>
        <row r="57">
          <cell r="D57">
            <v>-0.7</v>
          </cell>
          <cell r="F57">
            <v>-1.4</v>
          </cell>
        </row>
        <row r="58">
          <cell r="D58">
            <v>-1.5</v>
          </cell>
          <cell r="F58">
            <v>-1.7</v>
          </cell>
        </row>
        <row r="59">
          <cell r="D59">
            <v>4</v>
          </cell>
          <cell r="F59">
            <v>6.2</v>
          </cell>
        </row>
      </sheetData>
      <sheetData sheetId="93">
        <row r="6">
          <cell r="C6">
            <v>20000</v>
          </cell>
          <cell r="G6">
            <v>88500</v>
          </cell>
        </row>
        <row r="8">
          <cell r="C8">
            <v>16100</v>
          </cell>
          <cell r="G8">
            <v>33700</v>
          </cell>
        </row>
        <row r="9">
          <cell r="C9">
            <v>24900</v>
          </cell>
          <cell r="G9">
            <v>44800</v>
          </cell>
        </row>
        <row r="10">
          <cell r="C10">
            <v>42000</v>
          </cell>
          <cell r="G10">
            <v>256800</v>
          </cell>
        </row>
        <row r="11">
          <cell r="C11">
            <v>13200</v>
          </cell>
          <cell r="G11">
            <v>24500</v>
          </cell>
        </row>
        <row r="12">
          <cell r="C12">
            <v>19700</v>
          </cell>
          <cell r="G12">
            <v>40700</v>
          </cell>
        </row>
        <row r="13">
          <cell r="C13">
            <v>23300</v>
          </cell>
          <cell r="G13">
            <v>45700</v>
          </cell>
        </row>
        <row r="15">
          <cell r="C15">
            <v>32400</v>
          </cell>
          <cell r="G15">
            <v>65100</v>
          </cell>
        </row>
        <row r="16">
          <cell r="C16">
            <v>32400</v>
          </cell>
          <cell r="G16">
            <v>65900</v>
          </cell>
        </row>
        <row r="17">
          <cell r="C17">
            <v>31700</v>
          </cell>
          <cell r="G17">
            <v>70900</v>
          </cell>
        </row>
        <row r="18">
          <cell r="C18">
            <v>113700</v>
          </cell>
          <cell r="G18">
            <v>305200</v>
          </cell>
        </row>
        <row r="19">
          <cell r="C19">
            <v>75600</v>
          </cell>
          <cell r="G19">
            <v>252900</v>
          </cell>
        </row>
        <row r="20">
          <cell r="C20">
            <v>378100</v>
          </cell>
          <cell r="G20">
            <v>2145600</v>
          </cell>
        </row>
        <row r="21">
          <cell r="C21">
            <v>179300</v>
          </cell>
          <cell r="G21">
            <v>590300</v>
          </cell>
        </row>
        <row r="23">
          <cell r="C23">
            <v>26000</v>
          </cell>
          <cell r="G23">
            <v>75700</v>
          </cell>
        </row>
        <row r="24">
          <cell r="C24">
            <v>30800</v>
          </cell>
          <cell r="G24">
            <v>76100</v>
          </cell>
        </row>
        <row r="25">
          <cell r="C25">
            <v>44300</v>
          </cell>
          <cell r="G25">
            <v>115600</v>
          </cell>
        </row>
        <row r="26">
          <cell r="C26">
            <v>29700</v>
          </cell>
          <cell r="G26">
            <v>55900</v>
          </cell>
        </row>
        <row r="27">
          <cell r="C27">
            <v>24000</v>
          </cell>
          <cell r="G27">
            <v>45100</v>
          </cell>
        </row>
        <row r="28">
          <cell r="C28">
            <v>25000</v>
          </cell>
          <cell r="G28">
            <v>53100</v>
          </cell>
        </row>
        <row r="29">
          <cell r="C29">
            <v>32600</v>
          </cell>
          <cell r="G29">
            <v>88200</v>
          </cell>
        </row>
        <row r="30">
          <cell r="C30">
            <v>64500</v>
          </cell>
          <cell r="G30">
            <v>140900</v>
          </cell>
        </row>
        <row r="31">
          <cell r="C31">
            <v>104300</v>
          </cell>
          <cell r="G31">
            <v>423900</v>
          </cell>
        </row>
        <row r="32">
          <cell r="C32">
            <v>28500</v>
          </cell>
          <cell r="G32">
            <v>63000</v>
          </cell>
        </row>
        <row r="34">
          <cell r="C34">
            <v>46500</v>
          </cell>
          <cell r="G34">
            <v>93600</v>
          </cell>
        </row>
        <row r="35">
          <cell r="C35">
            <v>109300</v>
          </cell>
          <cell r="G35">
            <v>602700</v>
          </cell>
        </row>
        <row r="36">
          <cell r="C36">
            <v>150700</v>
          </cell>
          <cell r="G36">
            <v>1060400</v>
          </cell>
        </row>
        <row r="37">
          <cell r="C37">
            <v>103100</v>
          </cell>
          <cell r="G37">
            <v>327900</v>
          </cell>
        </row>
        <row r="38">
          <cell r="C38">
            <v>52900</v>
          </cell>
          <cell r="G38">
            <v>168400</v>
          </cell>
        </row>
        <row r="39">
          <cell r="C39">
            <v>36200</v>
          </cell>
          <cell r="G39">
            <v>83300</v>
          </cell>
        </row>
        <row r="41">
          <cell r="C41">
            <v>19200</v>
          </cell>
          <cell r="G41">
            <v>46500</v>
          </cell>
        </row>
        <row r="42">
          <cell r="C42">
            <v>20800</v>
          </cell>
          <cell r="G42">
            <v>38200</v>
          </cell>
        </row>
        <row r="43">
          <cell r="C43">
            <v>29300</v>
          </cell>
          <cell r="G43">
            <v>96100</v>
          </cell>
        </row>
        <row r="44">
          <cell r="C44">
            <v>57000</v>
          </cell>
          <cell r="G44">
            <v>209200</v>
          </cell>
        </row>
        <row r="45">
          <cell r="C45">
            <v>25600</v>
          </cell>
          <cell r="G45">
            <v>44700</v>
          </cell>
        </row>
        <row r="47">
          <cell r="C47">
            <v>29500</v>
          </cell>
          <cell r="G47">
            <v>58500</v>
          </cell>
        </row>
        <row r="48">
          <cell r="C48">
            <v>32900</v>
          </cell>
          <cell r="G48">
            <v>74400</v>
          </cell>
        </row>
        <row r="49">
          <cell r="C49">
            <v>35400</v>
          </cell>
          <cell r="G49">
            <v>94500</v>
          </cell>
        </row>
        <row r="50">
          <cell r="C50">
            <v>30800</v>
          </cell>
          <cell r="G50">
            <v>70600</v>
          </cell>
        </row>
        <row r="52">
          <cell r="C52">
            <v>54300</v>
          </cell>
          <cell r="G52">
            <v>335600</v>
          </cell>
        </row>
        <row r="53">
          <cell r="C53">
            <v>20500</v>
          </cell>
          <cell r="G53">
            <v>40600</v>
          </cell>
        </row>
        <row r="54">
          <cell r="C54">
            <v>24500</v>
          </cell>
          <cell r="G54">
            <v>97500</v>
          </cell>
        </row>
        <row r="55">
          <cell r="C55">
            <v>28700</v>
          </cell>
          <cell r="G55">
            <v>149000</v>
          </cell>
        </row>
        <row r="56">
          <cell r="C56">
            <v>25100</v>
          </cell>
          <cell r="G56">
            <v>54400</v>
          </cell>
        </row>
        <row r="57">
          <cell r="C57">
            <v>24600</v>
          </cell>
          <cell r="G57">
            <v>43400</v>
          </cell>
        </row>
        <row r="58">
          <cell r="C58">
            <v>27300</v>
          </cell>
          <cell r="G58">
            <v>81400</v>
          </cell>
        </row>
        <row r="60">
          <cell r="C60">
            <v>62600</v>
          </cell>
          <cell r="G60">
            <v>178300</v>
          </cell>
        </row>
      </sheetData>
      <sheetData sheetId="94">
        <row r="4">
          <cell r="C4">
            <v>89765.987000000008</v>
          </cell>
          <cell r="G4">
            <v>74.015386250919278</v>
          </cell>
          <cell r="I4">
            <v>24.872590104757606</v>
          </cell>
          <cell r="K4">
            <v>26.440251807179482</v>
          </cell>
        </row>
        <row r="5">
          <cell r="C5">
            <v>20012.776999999998</v>
          </cell>
          <cell r="G5">
            <v>63.08908553770425</v>
          </cell>
          <cell r="I5">
            <v>33.72068254195807</v>
          </cell>
          <cell r="K5">
            <v>14.552902877996393</v>
          </cell>
        </row>
        <row r="6">
          <cell r="C6">
            <v>33163.127</v>
          </cell>
          <cell r="G6">
            <v>63.962065459026228</v>
          </cell>
          <cell r="I6">
            <v>18.114742316066877</v>
          </cell>
          <cell r="K6">
            <v>11.327903427200939</v>
          </cell>
        </row>
        <row r="7">
          <cell r="C7">
            <v>25317.291000000001</v>
          </cell>
          <cell r="G7">
            <v>72.608854557148319</v>
          </cell>
          <cell r="I7">
            <v>32.321574215819538</v>
          </cell>
          <cell r="K7">
            <v>18.740851854963473</v>
          </cell>
        </row>
        <row r="8">
          <cell r="C8">
            <v>23688.008999999998</v>
          </cell>
          <cell r="G8">
            <v>68.442869132648511</v>
          </cell>
          <cell r="I8">
            <v>19.258883260302714</v>
          </cell>
          <cell r="K8">
            <v>11.390049708272233</v>
          </cell>
        </row>
        <row r="9">
          <cell r="C9">
            <v>16664.827000000001</v>
          </cell>
          <cell r="G9">
            <v>71.694833675741123</v>
          </cell>
          <cell r="I9">
            <v>26.213533449822187</v>
          </cell>
          <cell r="K9">
            <v>18.466660349969427</v>
          </cell>
        </row>
        <row r="10">
          <cell r="C10">
            <v>38952.595999999998</v>
          </cell>
          <cell r="G10">
            <v>60.733885361581549</v>
          </cell>
          <cell r="I10">
            <v>19.844934083469045</v>
          </cell>
          <cell r="K10">
            <v>11.452058291570607</v>
          </cell>
        </row>
        <row r="11">
          <cell r="C11">
            <v>55373.120999999999</v>
          </cell>
          <cell r="G11">
            <v>43.21926517380156</v>
          </cell>
          <cell r="I11">
            <v>14.211600967913657</v>
          </cell>
          <cell r="K11">
            <v>11.38386257837986</v>
          </cell>
        </row>
        <row r="12">
          <cell r="C12">
            <v>25383.974999999999</v>
          </cell>
          <cell r="G12">
            <v>71.365997642213244</v>
          </cell>
          <cell r="I12">
            <v>23.378292800871417</v>
          </cell>
          <cell r="K12">
            <v>15.577481462221737</v>
          </cell>
        </row>
        <row r="13">
          <cell r="C13">
            <v>34888.108</v>
          </cell>
          <cell r="G13">
            <v>51.878525484958949</v>
          </cell>
          <cell r="I13">
            <v>17.519700409090685</v>
          </cell>
          <cell r="K13">
            <v>9.4314888041506872</v>
          </cell>
        </row>
        <row r="14">
          <cell r="C14">
            <v>47125.899999999994</v>
          </cell>
          <cell r="G14">
            <v>55.678800829267992</v>
          </cell>
          <cell r="I14">
            <v>17.225381372026849</v>
          </cell>
          <cell r="K14">
            <v>13.731069327057947</v>
          </cell>
        </row>
        <row r="15">
          <cell r="C15">
            <v>40867.983999999997</v>
          </cell>
          <cell r="G15">
            <v>62.141029515916422</v>
          </cell>
          <cell r="I15">
            <v>25.358933780535885</v>
          </cell>
          <cell r="K15">
            <v>14.5682253374671</v>
          </cell>
        </row>
        <row r="16">
          <cell r="C16">
            <v>24287.332999999999</v>
          </cell>
          <cell r="G16">
            <v>73.9324033643381</v>
          </cell>
          <cell r="I16">
            <v>65.159023430032434</v>
          </cell>
          <cell r="K16">
            <v>24.754451219489599</v>
          </cell>
        </row>
        <row r="17">
          <cell r="C17">
            <v>25693.879000000001</v>
          </cell>
          <cell r="G17">
            <v>68.46266770385273</v>
          </cell>
          <cell r="I17">
            <v>56.01660224211377</v>
          </cell>
          <cell r="K17">
            <v>19.628344167106878</v>
          </cell>
        </row>
        <row r="18">
          <cell r="C18">
            <v>37258.760999999999</v>
          </cell>
          <cell r="G18">
            <v>65.113751367094579</v>
          </cell>
          <cell r="I18">
            <v>20.921092894098116</v>
          </cell>
          <cell r="K18">
            <v>13.90155727400597</v>
          </cell>
        </row>
        <row r="19">
          <cell r="C19">
            <v>13895.643</v>
          </cell>
          <cell r="G19">
            <v>78.735528827273413</v>
          </cell>
          <cell r="I19">
            <v>41.569454540534757</v>
          </cell>
          <cell r="K19">
            <v>16.801223232347002</v>
          </cell>
        </row>
        <row r="20">
          <cell r="C20">
            <v>13108.638000000001</v>
          </cell>
          <cell r="G20">
            <v>76.267702258617547</v>
          </cell>
          <cell r="I20">
            <v>27.376223220139266</v>
          </cell>
          <cell r="K20">
            <v>18.393497478532858</v>
          </cell>
        </row>
        <row r="21">
          <cell r="C21">
            <v>10878.138000000001</v>
          </cell>
          <cell r="G21">
            <v>72.409064860181033</v>
          </cell>
          <cell r="I21">
            <v>35.684829517698702</v>
          </cell>
          <cell r="K21">
            <v>13.882660800956929</v>
          </cell>
        </row>
        <row r="22">
          <cell r="C22">
            <v>11129.624</v>
          </cell>
          <cell r="G22">
            <v>64.194621489459124</v>
          </cell>
          <cell r="I22">
            <v>27.125121208047997</v>
          </cell>
          <cell r="K22">
            <v>12.406349037487699</v>
          </cell>
        </row>
        <row r="23">
          <cell r="C23">
            <v>47762.048000000003</v>
          </cell>
          <cell r="G23">
            <v>51.745040329928905</v>
          </cell>
          <cell r="I23">
            <v>13.82927298259907</v>
          </cell>
          <cell r="K23">
            <v>8.1026927488536504</v>
          </cell>
        </row>
        <row r="24">
          <cell r="C24">
            <v>30611.409</v>
          </cell>
          <cell r="G24">
            <v>58.270391931322074</v>
          </cell>
          <cell r="I24">
            <v>21.339070017979243</v>
          </cell>
          <cell r="K24">
            <v>11.463742162276818</v>
          </cell>
        </row>
        <row r="25">
          <cell r="C25">
            <v>36752.353999999999</v>
          </cell>
          <cell r="G25">
            <v>61.294792164877386</v>
          </cell>
          <cell r="I25">
            <v>27.131268924978251</v>
          </cell>
          <cell r="K25">
            <v>12.502668536551425</v>
          </cell>
        </row>
        <row r="26">
          <cell r="C26">
            <v>50305.718000000001</v>
          </cell>
          <cell r="G26">
            <v>67.968150260771552</v>
          </cell>
          <cell r="I26">
            <v>33.636337324516468</v>
          </cell>
          <cell r="K26">
            <v>17.827502233443919</v>
          </cell>
        </row>
        <row r="27">
          <cell r="C27">
            <v>25250.958999999999</v>
          </cell>
          <cell r="G27">
            <v>54.148652334352931</v>
          </cell>
          <cell r="I27">
            <v>25.384441834466564</v>
          </cell>
          <cell r="K27">
            <v>10.558133653458469</v>
          </cell>
        </row>
        <row r="28">
          <cell r="C28">
            <v>12425.396000000001</v>
          </cell>
          <cell r="G28">
            <v>64.804751494439301</v>
          </cell>
          <cell r="I28">
            <v>39.770716361876914</v>
          </cell>
          <cell r="K28">
            <v>17.811585240422115</v>
          </cell>
        </row>
        <row r="29">
          <cell r="C29">
            <v>15639.723999999998</v>
          </cell>
          <cell r="G29">
            <v>58.286482549180541</v>
          </cell>
          <cell r="I29">
            <v>42.256359511203655</v>
          </cell>
          <cell r="K29">
            <v>15.348205633296343</v>
          </cell>
        </row>
        <row r="30">
          <cell r="C30">
            <v>19592.506999999998</v>
          </cell>
          <cell r="G30">
            <v>78.504522162477741</v>
          </cell>
          <cell r="I30">
            <v>76.636216079953428</v>
          </cell>
          <cell r="K30">
            <v>23.647586294086821</v>
          </cell>
        </row>
        <row r="31">
          <cell r="C31">
            <v>36472.044999999998</v>
          </cell>
          <cell r="G31">
            <v>63.126909938831247</v>
          </cell>
          <cell r="I31">
            <v>39.353880485725441</v>
          </cell>
          <cell r="K31">
            <v>15.706407469062952</v>
          </cell>
        </row>
        <row r="32">
          <cell r="C32">
            <v>12766.313</v>
          </cell>
          <cell r="G32">
            <v>48.242957853218854</v>
          </cell>
          <cell r="I32">
            <v>29.997752679258294</v>
          </cell>
          <cell r="K32">
            <v>10.801928481621905</v>
          </cell>
        </row>
        <row r="33">
          <cell r="C33">
            <v>13749.847</v>
          </cell>
          <cell r="G33">
            <v>47.535707124595646</v>
          </cell>
          <cell r="I33">
            <v>52.174718744143121</v>
          </cell>
          <cell r="K33">
            <v>9.3542568146394647</v>
          </cell>
        </row>
        <row r="34">
          <cell r="C34">
            <v>8878.3850000000002</v>
          </cell>
          <cell r="G34">
            <v>70.87765398774664</v>
          </cell>
          <cell r="I34">
            <v>34.266738826937562</v>
          </cell>
          <cell r="K34">
            <v>17.848978164384626</v>
          </cell>
        </row>
        <row r="35">
          <cell r="C35">
            <v>18166.284</v>
          </cell>
          <cell r="G35">
            <v>58.023253407246081</v>
          </cell>
          <cell r="I35">
            <v>22.239193221904934</v>
          </cell>
          <cell r="K35">
            <v>11.809179026376556</v>
          </cell>
        </row>
        <row r="36">
          <cell r="C36">
            <v>32085.199000000001</v>
          </cell>
          <cell r="G36">
            <v>49.079446258070583</v>
          </cell>
          <cell r="I36">
            <v>18.837832360023697</v>
          </cell>
          <cell r="K36">
            <v>8.1853660935685646</v>
          </cell>
        </row>
        <row r="37">
          <cell r="C37">
            <v>28838.317999999999</v>
          </cell>
          <cell r="G37">
            <v>61.481096088891185</v>
          </cell>
          <cell r="I37">
            <v>43.800612781924386</v>
          </cell>
          <cell r="K37">
            <v>14.743612994350089</v>
          </cell>
        </row>
        <row r="38">
          <cell r="C38">
            <v>16470.334999999999</v>
          </cell>
          <cell r="G38">
            <v>61.040464568571316</v>
          </cell>
          <cell r="I38">
            <v>36.198371192814236</v>
          </cell>
          <cell r="K38">
            <v>16.875109097659521</v>
          </cell>
        </row>
        <row r="39">
          <cell r="C39">
            <v>15192.725</v>
          </cell>
          <cell r="G39">
            <v>47.076821307566618</v>
          </cell>
          <cell r="I39">
            <v>22.038021487257879</v>
          </cell>
          <cell r="K39">
            <v>6.7345917207084316</v>
          </cell>
        </row>
        <row r="40">
          <cell r="C40">
            <v>10213.880999999999</v>
          </cell>
          <cell r="G40">
            <v>66.030414883431675</v>
          </cell>
          <cell r="I40">
            <v>27.374863678165042</v>
          </cell>
          <cell r="K40">
            <v>13.907015364678715</v>
          </cell>
        </row>
        <row r="41">
          <cell r="C41">
            <v>18241.689999999999</v>
          </cell>
          <cell r="G41">
            <v>53.904495690914608</v>
          </cell>
          <cell r="I41">
            <v>21.956945875080656</v>
          </cell>
          <cell r="K41">
            <v>10.935938501312105</v>
          </cell>
        </row>
        <row r="42">
          <cell r="C42">
            <v>14127.569</v>
          </cell>
          <cell r="G42">
            <v>48.279247477042944</v>
          </cell>
          <cell r="I42">
            <v>22.133765547349302</v>
          </cell>
          <cell r="K42">
            <v>11.104288359872815</v>
          </cell>
        </row>
        <row r="43">
          <cell r="C43">
            <v>37690.264999999999</v>
          </cell>
          <cell r="G43">
            <v>67.422898194003139</v>
          </cell>
          <cell r="I43">
            <v>17.953657264017643</v>
          </cell>
          <cell r="K43">
            <v>17.215235817524764</v>
          </cell>
        </row>
        <row r="44">
          <cell r="C44">
            <v>10947.165999999999</v>
          </cell>
          <cell r="G44">
            <v>72.71279160286781</v>
          </cell>
          <cell r="I44">
            <v>27.57505458490353</v>
          </cell>
          <cell r="K44">
            <v>17.410177209334364</v>
          </cell>
        </row>
        <row r="45">
          <cell r="C45">
            <v>18032.025000000001</v>
          </cell>
          <cell r="G45">
            <v>54.332949294380406</v>
          </cell>
          <cell r="I45">
            <v>34.454710438788759</v>
          </cell>
          <cell r="K45">
            <v>12.037538767831123</v>
          </cell>
        </row>
        <row r="46">
          <cell r="C46">
            <v>26008.824000000001</v>
          </cell>
          <cell r="G46">
            <v>59.989559697124328</v>
          </cell>
          <cell r="I46">
            <v>26.517915612024595</v>
          </cell>
          <cell r="K46">
            <v>11.714216682768892</v>
          </cell>
        </row>
        <row r="47">
          <cell r="C47">
            <v>18373.13</v>
          </cell>
          <cell r="G47">
            <v>64.927494662041795</v>
          </cell>
          <cell r="I47">
            <v>36.214537207323957</v>
          </cell>
          <cell r="K47">
            <v>13.747075212552243</v>
          </cell>
        </row>
        <row r="48">
          <cell r="C48">
            <v>19998.757000000001</v>
          </cell>
          <cell r="G48">
            <v>59.585143216650913</v>
          </cell>
          <cell r="I48">
            <v>21.518492374301061</v>
          </cell>
          <cell r="K48">
            <v>13.177093956389388</v>
          </cell>
        </row>
        <row r="49">
          <cell r="C49">
            <v>27281.08</v>
          </cell>
          <cell r="G49">
            <v>70.974301603895441</v>
          </cell>
          <cell r="I49">
            <v>22.577170698520732</v>
          </cell>
          <cell r="K49">
            <v>13.809046416050977</v>
          </cell>
        </row>
        <row r="50">
          <cell r="C50">
            <v>8138.8119999999999</v>
          </cell>
          <cell r="G50">
            <v>70.424663943582928</v>
          </cell>
          <cell r="I50">
            <v>51.001239492938289</v>
          </cell>
          <cell r="K50">
            <v>31.21408873924106</v>
          </cell>
        </row>
        <row r="51">
          <cell r="C51">
            <v>1217468.483</v>
          </cell>
          <cell r="G51">
            <v>62.249335040897321</v>
          </cell>
          <cell r="I51">
            <v>27.936948081143882</v>
          </cell>
          <cell r="K51">
            <v>14.863080771841219</v>
          </cell>
        </row>
      </sheetData>
      <sheetData sheetId="95">
        <row r="6">
          <cell r="G6">
            <v>98.1</v>
          </cell>
          <cell r="H6">
            <v>4841.241</v>
          </cell>
          <cell r="I6">
            <v>314.75799999999998</v>
          </cell>
        </row>
        <row r="7">
          <cell r="G7">
            <v>97.6</v>
          </cell>
          <cell r="H7">
            <v>1188.3230000000001</v>
          </cell>
          <cell r="I7">
            <v>29.731000000000002</v>
          </cell>
        </row>
        <row r="8">
          <cell r="G8">
            <v>94</v>
          </cell>
          <cell r="H8">
            <v>1109.057</v>
          </cell>
          <cell r="I8">
            <v>47.220999999999997</v>
          </cell>
        </row>
        <row r="9">
          <cell r="G9">
            <v>99.2</v>
          </cell>
          <cell r="H9">
            <v>2266.0990000000002</v>
          </cell>
          <cell r="I9">
            <v>5.7809999999999997</v>
          </cell>
        </row>
        <row r="10">
          <cell r="G10">
            <v>91.7</v>
          </cell>
          <cell r="H10">
            <v>816.22699999999998</v>
          </cell>
          <cell r="I10">
            <v>69.477999999999994</v>
          </cell>
        </row>
        <row r="11">
          <cell r="G11">
            <v>99</v>
          </cell>
          <cell r="H11">
            <v>1052.5540000000001</v>
          </cell>
          <cell r="I11">
            <v>22.661999999999999</v>
          </cell>
        </row>
        <row r="12">
          <cell r="G12">
            <v>94.2</v>
          </cell>
          <cell r="H12">
            <v>1672.5329999999999</v>
          </cell>
          <cell r="I12">
            <v>58.875</v>
          </cell>
        </row>
        <row r="13">
          <cell r="G13">
            <v>94.7</v>
          </cell>
          <cell r="H13">
            <v>2683.1750000000002</v>
          </cell>
          <cell r="I13">
            <v>31.47</v>
          </cell>
        </row>
        <row r="14">
          <cell r="G14">
            <v>95.7</v>
          </cell>
          <cell r="H14">
            <v>1845.8050000000001</v>
          </cell>
          <cell r="I14">
            <v>17.788</v>
          </cell>
        </row>
        <row r="15">
          <cell r="G15">
            <v>99.5</v>
          </cell>
          <cell r="H15">
            <v>1888.8530000000001</v>
          </cell>
          <cell r="I15">
            <v>73.840999999999994</v>
          </cell>
        </row>
        <row r="16">
          <cell r="G16">
            <v>99.8</v>
          </cell>
          <cell r="H16">
            <v>7299.09</v>
          </cell>
          <cell r="I16">
            <v>5.444</v>
          </cell>
        </row>
        <row r="17">
          <cell r="G17">
            <v>95.4</v>
          </cell>
          <cell r="H17">
            <v>5926.2169999999996</v>
          </cell>
          <cell r="I17">
            <v>6.2930000000000001</v>
          </cell>
        </row>
        <row r="18">
          <cell r="G18">
            <v>100</v>
          </cell>
          <cell r="H18">
            <v>13851.68</v>
          </cell>
          <cell r="I18">
            <v>12.385999999999999</v>
          </cell>
        </row>
        <row r="19">
          <cell r="G19">
            <v>99.9</v>
          </cell>
          <cell r="H19">
            <v>9149.2739999999994</v>
          </cell>
          <cell r="I19">
            <v>14.882999999999999</v>
          </cell>
        </row>
        <row r="20">
          <cell r="G20">
            <v>99.5</v>
          </cell>
          <cell r="H20">
            <v>2119.5410000000002</v>
          </cell>
          <cell r="I20">
            <v>94.069000000000003</v>
          </cell>
        </row>
        <row r="21">
          <cell r="G21">
            <v>93.3</v>
          </cell>
          <cell r="H21">
            <v>947.68799999999999</v>
          </cell>
          <cell r="I21">
            <v>23.245999999999999</v>
          </cell>
        </row>
        <row r="22">
          <cell r="G22">
            <v>98.7</v>
          </cell>
          <cell r="H22">
            <v>1085.2829999999999</v>
          </cell>
          <cell r="I22">
            <v>35.283000000000001</v>
          </cell>
        </row>
        <row r="23">
          <cell r="G23">
            <v>96.4</v>
          </cell>
          <cell r="H23">
            <v>700.98400000000004</v>
          </cell>
          <cell r="I23">
            <v>52.67</v>
          </cell>
        </row>
        <row r="24">
          <cell r="G24">
            <v>98.3</v>
          </cell>
          <cell r="H24">
            <v>665.75699999999995</v>
          </cell>
          <cell r="I24">
            <v>145.36699999999999</v>
          </cell>
        </row>
        <row r="25">
          <cell r="G25">
            <v>98.9</v>
          </cell>
          <cell r="H25">
            <v>1940.82</v>
          </cell>
          <cell r="I25">
            <v>85.245999999999995</v>
          </cell>
        </row>
        <row r="26">
          <cell r="G26">
            <v>95.5</v>
          </cell>
          <cell r="H26">
            <v>1835.32</v>
          </cell>
          <cell r="I26">
            <v>62.497999999999998</v>
          </cell>
        </row>
        <row r="27">
          <cell r="G27">
            <v>99</v>
          </cell>
          <cell r="H27">
            <v>3526.9549999999999</v>
          </cell>
          <cell r="I27">
            <v>61.811999999999998</v>
          </cell>
        </row>
        <row r="28">
          <cell r="G28">
            <v>99.9</v>
          </cell>
          <cell r="H28">
            <v>7490.134</v>
          </cell>
          <cell r="I28">
            <v>21.946999999999999</v>
          </cell>
        </row>
        <row r="29">
          <cell r="G29">
            <v>99.6</v>
          </cell>
          <cell r="H29">
            <v>1800.914</v>
          </cell>
          <cell r="I29">
            <v>9.1379999999999999</v>
          </cell>
        </row>
        <row r="30">
          <cell r="G30">
            <v>99.7</v>
          </cell>
          <cell r="H30">
            <v>1375.377</v>
          </cell>
          <cell r="I30">
            <v>33.097999999999999</v>
          </cell>
        </row>
        <row r="31">
          <cell r="G31">
            <v>99.7</v>
          </cell>
          <cell r="H31">
            <v>2541.4270000000001</v>
          </cell>
          <cell r="I31">
            <v>37.119</v>
          </cell>
        </row>
        <row r="32">
          <cell r="G32">
            <v>100</v>
          </cell>
          <cell r="H32">
            <v>8811.0110000000004</v>
          </cell>
          <cell r="I32">
            <v>0</v>
          </cell>
        </row>
        <row r="33">
          <cell r="G33">
            <v>99.9</v>
          </cell>
          <cell r="H33">
            <v>5439.3440000000001</v>
          </cell>
          <cell r="I33">
            <v>16.472999999999999</v>
          </cell>
        </row>
        <row r="34">
          <cell r="G34">
            <v>99.3</v>
          </cell>
          <cell r="H34">
            <v>1309.1279999999999</v>
          </cell>
          <cell r="I34">
            <v>15.444000000000001</v>
          </cell>
        </row>
        <row r="35">
          <cell r="G35">
            <v>99.3</v>
          </cell>
          <cell r="H35">
            <v>886.22799999999995</v>
          </cell>
          <cell r="I35">
            <v>39.070999999999998</v>
          </cell>
        </row>
        <row r="36">
          <cell r="G36">
            <v>98</v>
          </cell>
          <cell r="H36">
            <v>507.40899999999999</v>
          </cell>
          <cell r="I36">
            <v>40.090000000000003</v>
          </cell>
        </row>
        <row r="37">
          <cell r="G37">
            <v>97.4</v>
          </cell>
          <cell r="H37">
            <v>639.74199999999996</v>
          </cell>
          <cell r="I37">
            <v>17.297000000000001</v>
          </cell>
        </row>
        <row r="38">
          <cell r="G38">
            <v>99.2</v>
          </cell>
          <cell r="H38">
            <v>1784.1969999999999</v>
          </cell>
          <cell r="I38">
            <v>91.046000000000006</v>
          </cell>
        </row>
        <row r="39">
          <cell r="G39">
            <v>94.6</v>
          </cell>
          <cell r="H39">
            <v>2657.09</v>
          </cell>
          <cell r="I39">
            <v>11.061999999999999</v>
          </cell>
        </row>
        <row r="40">
          <cell r="G40">
            <v>93.7</v>
          </cell>
          <cell r="H40">
            <v>1255.367</v>
          </cell>
          <cell r="I40">
            <v>12.244</v>
          </cell>
        </row>
        <row r="41">
          <cell r="G41">
            <v>97</v>
          </cell>
          <cell r="H41">
            <v>665.39700000000005</v>
          </cell>
          <cell r="I41">
            <v>30.065000000000001</v>
          </cell>
        </row>
        <row r="42">
          <cell r="G42">
            <v>99.3</v>
          </cell>
          <cell r="H42">
            <v>948.26700000000005</v>
          </cell>
          <cell r="I42">
            <v>3.073</v>
          </cell>
        </row>
        <row r="43">
          <cell r="G43">
            <v>93.2</v>
          </cell>
          <cell r="H43">
            <v>1223.4000000000001</v>
          </cell>
          <cell r="I43">
            <v>38.457000000000001</v>
          </cell>
        </row>
        <row r="44">
          <cell r="G44">
            <v>94.2</v>
          </cell>
          <cell r="H44">
            <v>561.39</v>
          </cell>
          <cell r="I44">
            <v>95.382999999999996</v>
          </cell>
        </row>
        <row r="45">
          <cell r="G45">
            <v>94.6</v>
          </cell>
          <cell r="H45">
            <v>4760.6289999999999</v>
          </cell>
          <cell r="I45">
            <v>21.164000000000001</v>
          </cell>
        </row>
        <row r="46">
          <cell r="G46">
            <v>95.1</v>
          </cell>
          <cell r="H46">
            <v>773.51900000000001</v>
          </cell>
          <cell r="I46">
            <v>9.7509999999999994</v>
          </cell>
        </row>
        <row r="47">
          <cell r="G47">
            <v>98.5</v>
          </cell>
          <cell r="H47">
            <v>1262.4760000000001</v>
          </cell>
          <cell r="I47">
            <v>34.323</v>
          </cell>
        </row>
        <row r="48">
          <cell r="G48">
            <v>88.1</v>
          </cell>
          <cell r="H48">
            <v>1434.925</v>
          </cell>
          <cell r="I48">
            <v>93.546999999999997</v>
          </cell>
        </row>
        <row r="49">
          <cell r="G49">
            <v>92.2</v>
          </cell>
          <cell r="H49">
            <v>992.38499999999999</v>
          </cell>
          <cell r="I49">
            <v>46.142000000000003</v>
          </cell>
        </row>
        <row r="50">
          <cell r="G50">
            <v>97.5</v>
          </cell>
          <cell r="H50">
            <v>1013.221</v>
          </cell>
          <cell r="I50">
            <v>35.710999999999999</v>
          </cell>
        </row>
        <row r="51">
          <cell r="G51">
            <v>97.6</v>
          </cell>
          <cell r="H51">
            <v>1419.2550000000001</v>
          </cell>
          <cell r="I51">
            <v>157.08799999999999</v>
          </cell>
        </row>
        <row r="52">
          <cell r="G52">
            <v>99.9</v>
          </cell>
          <cell r="H52">
            <v>1419.886</v>
          </cell>
          <cell r="I52">
            <v>24.356999999999999</v>
          </cell>
        </row>
        <row r="53">
          <cell r="G53">
            <v>98</v>
          </cell>
          <cell r="H53">
            <v>121384.594</v>
          </cell>
          <cell r="I53">
            <v>2203.8919999999998</v>
          </cell>
        </row>
      </sheetData>
      <sheetData sheetId="96">
        <row r="6">
          <cell r="H6">
            <v>6.690533359916091</v>
          </cell>
        </row>
        <row r="7">
          <cell r="H7">
            <v>29.586226851851855</v>
          </cell>
        </row>
        <row r="8">
          <cell r="H8">
            <v>36.073993089299208</v>
          </cell>
        </row>
        <row r="9">
          <cell r="H9">
            <v>5.9073900841908324</v>
          </cell>
        </row>
        <row r="10">
          <cell r="H10">
            <v>23.355644653567051</v>
          </cell>
        </row>
        <row r="11">
          <cell r="H11">
            <v>15.281301751773805</v>
          </cell>
        </row>
        <row r="12">
          <cell r="H12">
            <v>16.002347252126643</v>
          </cell>
        </row>
        <row r="13">
          <cell r="H13">
            <v>21.972044580778377</v>
          </cell>
        </row>
        <row r="14">
          <cell r="H14">
            <v>55.428669490401639</v>
          </cell>
        </row>
        <row r="15">
          <cell r="H15">
            <v>33.745392399973191</v>
          </cell>
        </row>
        <row r="16">
          <cell r="H16">
            <v>22.621286330589832</v>
          </cell>
        </row>
        <row r="17">
          <cell r="H17">
            <v>12.946491621044959</v>
          </cell>
        </row>
        <row r="18">
          <cell r="H18">
            <v>7.098152134955833</v>
          </cell>
        </row>
        <row r="19">
          <cell r="H19">
            <v>4.336540353010605</v>
          </cell>
        </row>
        <row r="20">
          <cell r="H20">
            <v>17.786643276839357</v>
          </cell>
        </row>
        <row r="21">
          <cell r="H21">
            <v>28.016221413938709</v>
          </cell>
        </row>
        <row r="22">
          <cell r="H22">
            <v>29.365359308651357</v>
          </cell>
        </row>
        <row r="23">
          <cell r="H23">
            <v>52.772018389975663</v>
          </cell>
        </row>
        <row r="24">
          <cell r="H24">
            <v>50.867579067582746</v>
          </cell>
        </row>
        <row r="25">
          <cell r="H25">
            <v>36.38443325441024</v>
          </cell>
        </row>
        <row r="26">
          <cell r="H26">
            <v>68.834267432537644</v>
          </cell>
        </row>
        <row r="27">
          <cell r="H27">
            <v>54.332037097077936</v>
          </cell>
        </row>
        <row r="28">
          <cell r="H28">
            <v>14.163506272514981</v>
          </cell>
        </row>
        <row r="29">
          <cell r="H29">
            <v>54.554375055315909</v>
          </cell>
        </row>
        <row r="30">
          <cell r="H30">
            <v>23.294022946680119</v>
          </cell>
        </row>
        <row r="31">
          <cell r="H31">
            <v>22.299847964583975</v>
          </cell>
        </row>
        <row r="32">
          <cell r="H32">
            <v>5.9402770349437972</v>
          </cell>
        </row>
        <row r="33">
          <cell r="H33">
            <v>22.628280442890922</v>
          </cell>
        </row>
        <row r="34">
          <cell r="H34">
            <v>12.847863247863248</v>
          </cell>
        </row>
        <row r="35">
          <cell r="H35">
            <v>41.169910646256149</v>
          </cell>
        </row>
        <row r="36">
          <cell r="H36">
            <v>97.881029890500145</v>
          </cell>
        </row>
        <row r="37">
          <cell r="H37">
            <v>54.794350534912006</v>
          </cell>
        </row>
        <row r="38">
          <cell r="H38">
            <v>31.519930099026379</v>
          </cell>
        </row>
        <row r="39">
          <cell r="H39">
            <v>13.905172907636196</v>
          </cell>
        </row>
        <row r="40">
          <cell r="H40">
            <v>31.350184133024751</v>
          </cell>
        </row>
        <row r="41">
          <cell r="H41">
            <v>56.78718902342402</v>
          </cell>
        </row>
        <row r="42">
          <cell r="H42">
            <v>22.010713382532128</v>
          </cell>
        </row>
        <row r="43">
          <cell r="H43">
            <v>54.1019076827113</v>
          </cell>
        </row>
        <row r="44">
          <cell r="H44">
            <v>67.854991579283805</v>
          </cell>
        </row>
        <row r="45">
          <cell r="H45">
            <v>10.662268031289013</v>
          </cell>
        </row>
        <row r="46">
          <cell r="H46">
            <v>8.3169750074023696</v>
          </cell>
        </row>
        <row r="47">
          <cell r="H47">
            <v>30.812848454130766</v>
          </cell>
        </row>
        <row r="48">
          <cell r="H48">
            <v>80.652035188477143</v>
          </cell>
        </row>
        <row r="49">
          <cell r="H49">
            <v>25.226166759201803</v>
          </cell>
        </row>
        <row r="50">
          <cell r="H50">
            <v>52.061240864832051</v>
          </cell>
        </row>
        <row r="51">
          <cell r="H51">
            <v>50.968821703333788</v>
          </cell>
        </row>
        <row r="52">
          <cell r="H52">
            <v>3.8956215900340241</v>
          </cell>
        </row>
        <row r="53">
          <cell r="H53">
            <v>22.559186019468566</v>
          </cell>
        </row>
      </sheetData>
      <sheetData sheetId="97">
        <row r="5">
          <cell r="B5">
            <v>91.4</v>
          </cell>
          <cell r="C5">
            <v>6</v>
          </cell>
        </row>
        <row r="6">
          <cell r="B6">
            <v>61</v>
          </cell>
          <cell r="C6">
            <v>34</v>
          </cell>
        </row>
        <row r="7">
          <cell r="B7">
            <v>60.699999999999996</v>
          </cell>
          <cell r="C7">
            <v>35</v>
          </cell>
        </row>
        <row r="8">
          <cell r="B8">
            <v>82.5</v>
          </cell>
          <cell r="C8">
            <v>12</v>
          </cell>
        </row>
        <row r="9">
          <cell r="B9">
            <v>66.2</v>
          </cell>
          <cell r="C9">
            <v>29</v>
          </cell>
        </row>
        <row r="10">
          <cell r="B10">
            <v>77.600000000000009</v>
          </cell>
          <cell r="C10">
            <v>17</v>
          </cell>
        </row>
        <row r="11">
          <cell r="B11">
            <v>54.1</v>
          </cell>
          <cell r="C11">
            <v>40</v>
          </cell>
        </row>
        <row r="12">
          <cell r="B12">
            <v>63</v>
          </cell>
          <cell r="C12">
            <v>32</v>
          </cell>
        </row>
        <row r="13">
          <cell r="B13">
            <v>67.900000000000006</v>
          </cell>
          <cell r="C13">
            <v>26</v>
          </cell>
        </row>
        <row r="14">
          <cell r="B14">
            <v>54.900000000000006</v>
          </cell>
          <cell r="C14">
            <v>39</v>
          </cell>
        </row>
        <row r="15">
          <cell r="B15">
            <v>81.899999999999991</v>
          </cell>
          <cell r="C15">
            <v>13</v>
          </cell>
        </row>
        <row r="16">
          <cell r="B16">
            <v>75.5</v>
          </cell>
          <cell r="C16">
            <v>21</v>
          </cell>
        </row>
        <row r="17">
          <cell r="B17">
            <v>99.6</v>
          </cell>
          <cell r="C17">
            <v>1</v>
          </cell>
        </row>
        <row r="18">
          <cell r="B18">
            <v>96.899999999999991</v>
          </cell>
          <cell r="C18">
            <v>2</v>
          </cell>
        </row>
        <row r="19">
          <cell r="B19">
            <v>76.400000000000006</v>
          </cell>
          <cell r="C19">
            <v>19</v>
          </cell>
        </row>
        <row r="20">
          <cell r="B20">
            <v>85.9</v>
          </cell>
          <cell r="C20">
            <v>8</v>
          </cell>
        </row>
        <row r="21">
          <cell r="B21">
            <v>84.3</v>
          </cell>
          <cell r="C21">
            <v>9</v>
          </cell>
        </row>
        <row r="22">
          <cell r="B22">
            <v>80.900000000000006</v>
          </cell>
          <cell r="C22">
            <v>15</v>
          </cell>
        </row>
        <row r="23">
          <cell r="B23">
            <v>66.600000000000009</v>
          </cell>
          <cell r="C23">
            <v>28</v>
          </cell>
        </row>
        <row r="24">
          <cell r="B24">
            <v>84.1</v>
          </cell>
          <cell r="C24">
            <v>10</v>
          </cell>
        </row>
        <row r="25">
          <cell r="B25">
            <v>76.8</v>
          </cell>
          <cell r="C25">
            <v>18</v>
          </cell>
        </row>
        <row r="26">
          <cell r="B26">
            <v>63.9</v>
          </cell>
          <cell r="C26">
            <v>30</v>
          </cell>
        </row>
        <row r="27">
          <cell r="B27">
            <v>79.3</v>
          </cell>
          <cell r="C27">
            <v>16</v>
          </cell>
        </row>
        <row r="28">
          <cell r="B28">
            <v>55.900000000000006</v>
          </cell>
          <cell r="C28">
            <v>37</v>
          </cell>
        </row>
        <row r="29">
          <cell r="B29">
            <v>91.100000000000009</v>
          </cell>
          <cell r="C29">
            <v>7</v>
          </cell>
        </row>
        <row r="30">
          <cell r="B30">
            <v>94.899999999999991</v>
          </cell>
          <cell r="C30">
            <v>4</v>
          </cell>
        </row>
        <row r="31">
          <cell r="B31">
            <v>96.2</v>
          </cell>
          <cell r="C31">
            <v>3</v>
          </cell>
        </row>
        <row r="32">
          <cell r="B32">
            <v>93.300000000000011</v>
          </cell>
          <cell r="C32">
            <v>5</v>
          </cell>
        </row>
        <row r="33">
          <cell r="B33">
            <v>81.2</v>
          </cell>
          <cell r="C33">
            <v>14</v>
          </cell>
        </row>
        <row r="34">
          <cell r="B34">
            <v>27.900000000000002</v>
          </cell>
          <cell r="C34">
            <v>46</v>
          </cell>
        </row>
        <row r="35">
          <cell r="B35">
            <v>72.3</v>
          </cell>
          <cell r="C35">
            <v>22</v>
          </cell>
        </row>
        <row r="36">
          <cell r="B36">
            <v>49.7</v>
          </cell>
          <cell r="C36">
            <v>42</v>
          </cell>
        </row>
        <row r="37">
          <cell r="B37">
            <v>68.600000000000009</v>
          </cell>
          <cell r="C37">
            <v>25</v>
          </cell>
        </row>
        <row r="38">
          <cell r="B38">
            <v>75.8</v>
          </cell>
          <cell r="C38">
            <v>20</v>
          </cell>
        </row>
        <row r="39">
          <cell r="B39">
            <v>66.8</v>
          </cell>
          <cell r="C39">
            <v>27</v>
          </cell>
        </row>
        <row r="40">
          <cell r="B40">
            <v>18.399999999999999</v>
          </cell>
          <cell r="C40">
            <v>47</v>
          </cell>
        </row>
        <row r="41">
          <cell r="B41">
            <v>45.800000000000004</v>
          </cell>
          <cell r="C41">
            <v>43</v>
          </cell>
        </row>
        <row r="42">
          <cell r="B42">
            <v>55.400000000000006</v>
          </cell>
          <cell r="C42">
            <v>38</v>
          </cell>
        </row>
        <row r="43">
          <cell r="B43">
            <v>40.1</v>
          </cell>
          <cell r="C43">
            <v>45</v>
          </cell>
        </row>
        <row r="44">
          <cell r="B44">
            <v>82.6</v>
          </cell>
          <cell r="C44">
            <v>11</v>
          </cell>
        </row>
        <row r="45">
          <cell r="B45">
            <v>62</v>
          </cell>
          <cell r="C45">
            <v>33</v>
          </cell>
        </row>
        <row r="46">
          <cell r="B46">
            <v>63.2</v>
          </cell>
          <cell r="C46">
            <v>31</v>
          </cell>
        </row>
        <row r="47">
          <cell r="B47">
            <v>69</v>
          </cell>
          <cell r="C47">
            <v>24</v>
          </cell>
        </row>
        <row r="48">
          <cell r="B48">
            <v>51.5</v>
          </cell>
          <cell r="C48">
            <v>41</v>
          </cell>
        </row>
        <row r="49">
          <cell r="B49">
            <v>60.4</v>
          </cell>
          <cell r="C49">
            <v>36</v>
          </cell>
        </row>
        <row r="50">
          <cell r="B50">
            <v>42.4</v>
          </cell>
          <cell r="C50">
            <v>44</v>
          </cell>
        </row>
        <row r="51">
          <cell r="B51">
            <v>72</v>
          </cell>
          <cell r="C51">
            <v>23</v>
          </cell>
        </row>
        <row r="52">
          <cell r="B52">
            <v>79.7</v>
          </cell>
        </row>
      </sheetData>
      <sheetData sheetId="98">
        <row r="7">
          <cell r="E7">
            <v>99.00375602541969</v>
          </cell>
          <cell r="K7">
            <v>93.903256108740678</v>
          </cell>
        </row>
        <row r="8">
          <cell r="E8">
            <v>100</v>
          </cell>
          <cell r="K8">
            <v>87.996399367573304</v>
          </cell>
        </row>
        <row r="9">
          <cell r="E9">
            <v>99.722748784608044</v>
          </cell>
          <cell r="K9">
            <v>75.225352585145174</v>
          </cell>
        </row>
        <row r="10">
          <cell r="E10">
            <v>98.26312457884957</v>
          </cell>
          <cell r="K10">
            <v>89.367010004863474</v>
          </cell>
        </row>
        <row r="11">
          <cell r="E11">
            <v>100</v>
          </cell>
          <cell r="K11">
            <v>80.880921358074602</v>
          </cell>
        </row>
        <row r="12">
          <cell r="E12">
            <v>100</v>
          </cell>
          <cell r="K12">
            <v>92.913673143893945</v>
          </cell>
        </row>
        <row r="13">
          <cell r="E13">
            <v>99.955249920696062</v>
          </cell>
          <cell r="K13">
            <v>90.808844201849723</v>
          </cell>
        </row>
        <row r="14">
          <cell r="E14">
            <v>92.974034204106317</v>
          </cell>
          <cell r="K14">
            <v>91.770515339380637</v>
          </cell>
        </row>
        <row r="15">
          <cell r="E15">
            <v>100</v>
          </cell>
          <cell r="K15">
            <v>94.314916862089774</v>
          </cell>
        </row>
        <row r="16">
          <cell r="E16">
            <v>99.96247453629249</v>
          </cell>
          <cell r="K16">
            <v>95.297435799183816</v>
          </cell>
        </row>
        <row r="17">
          <cell r="E17">
            <v>99.734181363564645</v>
          </cell>
          <cell r="K17">
            <v>98.882224442146736</v>
          </cell>
        </row>
        <row r="18">
          <cell r="E18">
            <v>99.651349715025361</v>
          </cell>
          <cell r="K18">
            <v>97.722100980087703</v>
          </cell>
        </row>
        <row r="19">
          <cell r="E19">
            <v>99.610652546332346</v>
          </cell>
          <cell r="K19">
            <v>99.859691348645612</v>
          </cell>
        </row>
        <row r="20">
          <cell r="E20">
            <v>99.618129907209138</v>
          </cell>
          <cell r="K20">
            <v>99.694987176289914</v>
          </cell>
        </row>
        <row r="21">
          <cell r="E21">
            <v>99.926362935433289</v>
          </cell>
          <cell r="K21">
            <v>94.884121457518589</v>
          </cell>
        </row>
        <row r="22">
          <cell r="E22">
            <v>100</v>
          </cell>
          <cell r="K22">
            <v>96.86732002074298</v>
          </cell>
        </row>
        <row r="23">
          <cell r="E23">
            <v>99.980898411384544</v>
          </cell>
          <cell r="K23">
            <v>97.257251331164355</v>
          </cell>
        </row>
        <row r="24">
          <cell r="E24">
            <v>94.135313531353134</v>
          </cell>
          <cell r="K24">
            <v>96.149491237233278</v>
          </cell>
        </row>
        <row r="25">
          <cell r="E25">
            <v>99.982766049116762</v>
          </cell>
          <cell r="K25">
            <v>95.815761293478403</v>
          </cell>
        </row>
        <row r="26">
          <cell r="E26">
            <v>99.493819628047817</v>
          </cell>
          <cell r="K26">
            <v>93.680787898779514</v>
          </cell>
        </row>
        <row r="27">
          <cell r="E27">
            <v>99.570790954647663</v>
          </cell>
          <cell r="K27">
            <v>95.631167460693078</v>
          </cell>
        </row>
        <row r="28">
          <cell r="E28">
            <v>98.160116149092275</v>
          </cell>
          <cell r="K28">
            <v>97.912328023424109</v>
          </cell>
        </row>
        <row r="29">
          <cell r="E29">
            <v>100</v>
          </cell>
          <cell r="K29">
            <v>98.440971588368669</v>
          </cell>
        </row>
        <row r="30">
          <cell r="E30">
            <v>100</v>
          </cell>
          <cell r="K30">
            <v>93.860048518973969</v>
          </cell>
        </row>
        <row r="31">
          <cell r="E31">
            <v>97.642928786359079</v>
          </cell>
          <cell r="K31">
            <v>96.635536095433338</v>
          </cell>
        </row>
        <row r="32">
          <cell r="E32">
            <v>98.649960102654788</v>
          </cell>
          <cell r="K32">
            <v>96.448363048392011</v>
          </cell>
        </row>
        <row r="33">
          <cell r="E33">
            <v>99.854375664555491</v>
          </cell>
          <cell r="K33">
            <v>98.533040000108514</v>
          </cell>
        </row>
        <row r="34">
          <cell r="E34">
            <v>98.994991183184226</v>
          </cell>
          <cell r="K34">
            <v>98.339382102183421</v>
          </cell>
        </row>
        <row r="35">
          <cell r="E35">
            <v>99.739355724809585</v>
          </cell>
          <cell r="K35">
            <v>95.300186020855463</v>
          </cell>
        </row>
        <row r="36">
          <cell r="E36">
            <v>99.698385475190733</v>
          </cell>
          <cell r="K36">
            <v>84.235714811058742</v>
          </cell>
        </row>
        <row r="37">
          <cell r="E37">
            <v>97.927194143012883</v>
          </cell>
          <cell r="K37">
            <v>92.920089588945871</v>
          </cell>
        </row>
        <row r="38">
          <cell r="E38">
            <v>98.238174309192317</v>
          </cell>
          <cell r="K38">
            <v>82.890224109143574</v>
          </cell>
        </row>
        <row r="39">
          <cell r="E39">
            <v>95.43707902926522</v>
          </cell>
          <cell r="K39">
            <v>89.254690662007008</v>
          </cell>
        </row>
        <row r="40">
          <cell r="E40">
            <v>97.433623844469594</v>
          </cell>
          <cell r="K40">
            <v>90.946476990771245</v>
          </cell>
        </row>
        <row r="41">
          <cell r="E41">
            <v>94.705065672896012</v>
          </cell>
          <cell r="K41">
            <v>92.09697130692831</v>
          </cell>
        </row>
        <row r="42">
          <cell r="E42">
            <v>92.995636330919069</v>
          </cell>
          <cell r="K42">
            <v>94.079000816404815</v>
          </cell>
        </row>
        <row r="43">
          <cell r="E43">
            <v>99.465400203893878</v>
          </cell>
          <cell r="K43">
            <v>91.857654214008633</v>
          </cell>
        </row>
        <row r="44">
          <cell r="E44">
            <v>99.490015409043622</v>
          </cell>
          <cell r="K44">
            <v>90.76246662740833</v>
          </cell>
        </row>
        <row r="45">
          <cell r="E45">
            <v>99.270147242072071</v>
          </cell>
          <cell r="K45">
            <v>83.574970030366444</v>
          </cell>
        </row>
        <row r="46">
          <cell r="E46">
            <v>99.776264085295637</v>
          </cell>
          <cell r="K46">
            <v>91.367949877599742</v>
          </cell>
        </row>
        <row r="47">
          <cell r="E47">
            <v>99.635868234525972</v>
          </cell>
          <cell r="K47">
            <v>80.790854843922617</v>
          </cell>
        </row>
        <row r="48">
          <cell r="E48">
            <v>99.857085496900112</v>
          </cell>
          <cell r="K48">
            <v>78.483817946868839</v>
          </cell>
        </row>
        <row r="49">
          <cell r="E49">
            <v>99.234003200272568</v>
          </cell>
          <cell r="K49">
            <v>90.760572912948334</v>
          </cell>
        </row>
        <row r="50">
          <cell r="E50">
            <v>90.343300692202007</v>
          </cell>
          <cell r="K50">
            <v>90.147248510098223</v>
          </cell>
        </row>
        <row r="51">
          <cell r="E51">
            <v>99.989718703734169</v>
          </cell>
          <cell r="K51">
            <v>91.18082820278002</v>
          </cell>
        </row>
        <row r="52">
          <cell r="E52">
            <v>99.974719354741623</v>
          </cell>
          <cell r="K52">
            <v>89.882796704715417</v>
          </cell>
        </row>
        <row r="53">
          <cell r="E53">
            <v>99.951019975907116</v>
          </cell>
          <cell r="K53">
            <v>94.871887125986703</v>
          </cell>
        </row>
        <row r="54">
          <cell r="E54">
            <v>98.720472509066539</v>
          </cell>
          <cell r="K54">
            <v>95.162244660885619</v>
          </cell>
        </row>
      </sheetData>
      <sheetData sheetId="99">
        <row r="7">
          <cell r="U7">
            <v>99.965218054212187</v>
          </cell>
        </row>
        <row r="8">
          <cell r="U8">
            <v>100</v>
          </cell>
        </row>
        <row r="9">
          <cell r="U9">
            <v>100</v>
          </cell>
        </row>
        <row r="10">
          <cell r="U10">
            <v>99.992026118890564</v>
          </cell>
        </row>
        <row r="11">
          <cell r="U11">
            <v>100</v>
          </cell>
        </row>
        <row r="12">
          <cell r="U12">
            <v>100</v>
          </cell>
        </row>
        <row r="13">
          <cell r="U13">
            <v>100</v>
          </cell>
        </row>
        <row r="14">
          <cell r="U14">
            <v>100</v>
          </cell>
        </row>
        <row r="15">
          <cell r="U15">
            <v>100</v>
          </cell>
        </row>
        <row r="16">
          <cell r="U16">
            <v>100</v>
          </cell>
        </row>
        <row r="17">
          <cell r="U17">
            <v>100</v>
          </cell>
        </row>
        <row r="18">
          <cell r="U18">
            <v>100</v>
          </cell>
        </row>
        <row r="19">
          <cell r="U19">
            <v>98.81120361224778</v>
          </cell>
        </row>
        <row r="20">
          <cell r="U20">
            <v>100</v>
          </cell>
        </row>
        <row r="21">
          <cell r="U21">
            <v>100</v>
          </cell>
        </row>
        <row r="22">
          <cell r="U22">
            <v>100</v>
          </cell>
        </row>
        <row r="23">
          <cell r="U23">
            <v>100</v>
          </cell>
        </row>
        <row r="24">
          <cell r="U24">
            <v>99.985747541450891</v>
          </cell>
        </row>
        <row r="25">
          <cell r="U25">
            <v>100</v>
          </cell>
        </row>
        <row r="26">
          <cell r="U26">
            <v>100</v>
          </cell>
        </row>
        <row r="27">
          <cell r="U27">
            <v>95.684577128688758</v>
          </cell>
        </row>
        <row r="28">
          <cell r="U28">
            <v>100</v>
          </cell>
        </row>
        <row r="29">
          <cell r="U29">
            <v>100</v>
          </cell>
        </row>
        <row r="30">
          <cell r="U30">
            <v>100</v>
          </cell>
        </row>
        <row r="31">
          <cell r="U31">
            <v>92.62293310277748</v>
          </cell>
        </row>
        <row r="32">
          <cell r="U32">
            <v>100</v>
          </cell>
        </row>
        <row r="33">
          <cell r="U33">
            <v>99.987857470201831</v>
          </cell>
        </row>
        <row r="34">
          <cell r="U34">
            <v>100</v>
          </cell>
        </row>
        <row r="35">
          <cell r="U35">
            <v>98.280123942485119</v>
          </cell>
        </row>
        <row r="36">
          <cell r="U36">
            <v>100</v>
          </cell>
        </row>
        <row r="37">
          <cell r="U37">
            <v>100</v>
          </cell>
        </row>
        <row r="38">
          <cell r="U38">
            <v>99.970885093167709</v>
          </cell>
        </row>
        <row r="39">
          <cell r="U39">
            <v>100</v>
          </cell>
        </row>
        <row r="40">
          <cell r="U40">
            <v>100</v>
          </cell>
        </row>
        <row r="41">
          <cell r="U41">
            <v>100</v>
          </cell>
        </row>
        <row r="42">
          <cell r="U42">
            <v>100</v>
          </cell>
        </row>
        <row r="43">
          <cell r="U43">
            <v>100</v>
          </cell>
        </row>
        <row r="44">
          <cell r="U44">
            <v>100</v>
          </cell>
        </row>
        <row r="45">
          <cell r="U45">
            <v>100</v>
          </cell>
        </row>
        <row r="46">
          <cell r="U46">
            <v>99.997258823589874</v>
          </cell>
        </row>
        <row r="47">
          <cell r="U47">
            <v>100</v>
          </cell>
        </row>
        <row r="48">
          <cell r="U48">
            <v>100</v>
          </cell>
        </row>
        <row r="49">
          <cell r="U49">
            <v>99.988887124940462</v>
          </cell>
        </row>
        <row r="50">
          <cell r="U50">
            <v>100</v>
          </cell>
        </row>
        <row r="51">
          <cell r="U51">
            <v>100</v>
          </cell>
        </row>
        <row r="52">
          <cell r="U52">
            <v>98.497363092446193</v>
          </cell>
        </row>
        <row r="53">
          <cell r="U53">
            <v>69.662500585123809</v>
          </cell>
        </row>
        <row r="54">
          <cell r="U54">
            <v>99.706889208609425</v>
          </cell>
        </row>
      </sheetData>
      <sheetData sheetId="100">
        <row r="7">
          <cell r="L7">
            <v>969.40168472825303</v>
          </cell>
          <cell r="AB7">
            <v>91.544488309917838</v>
          </cell>
          <cell r="AK7">
            <v>23.907139158475953</v>
          </cell>
          <cell r="AQ7">
            <v>93.538631311273534</v>
          </cell>
        </row>
        <row r="8">
          <cell r="L8">
            <v>1001.9464684377186</v>
          </cell>
          <cell r="AB8">
            <v>96.406020343444439</v>
          </cell>
          <cell r="AK8">
            <v>14.496610531344395</v>
          </cell>
          <cell r="AQ8">
            <v>97.52002786485545</v>
          </cell>
        </row>
        <row r="9">
          <cell r="L9">
            <v>929.91838161855435</v>
          </cell>
          <cell r="AB9">
            <v>99.493173737677381</v>
          </cell>
          <cell r="AK9">
            <v>18.1902547832211</v>
          </cell>
          <cell r="AQ9">
            <v>95.50365087171474</v>
          </cell>
        </row>
        <row r="10">
          <cell r="L10">
            <v>972.20728493398133</v>
          </cell>
          <cell r="AB10">
            <v>99.329776289512438</v>
          </cell>
          <cell r="AK10">
            <v>15.179331314435041</v>
          </cell>
          <cell r="AQ10">
            <v>97.060414346724755</v>
          </cell>
        </row>
        <row r="11">
          <cell r="L11">
            <v>988.70746733417002</v>
          </cell>
          <cell r="AB11">
            <v>98.938492536100497</v>
          </cell>
          <cell r="AK11">
            <v>15.878526146776291</v>
          </cell>
          <cell r="AQ11">
            <v>98.729536884100682</v>
          </cell>
        </row>
        <row r="12">
          <cell r="L12">
            <v>915.44520447724051</v>
          </cell>
          <cell r="AB12">
            <v>99.413995976862594</v>
          </cell>
          <cell r="AK12">
            <v>14.268484328981494</v>
          </cell>
          <cell r="AQ12">
            <v>94.017844924323285</v>
          </cell>
        </row>
        <row r="13">
          <cell r="L13">
            <v>1028.8999818475227</v>
          </cell>
          <cell r="AB13">
            <v>99.597567941726808</v>
          </cell>
          <cell r="AK13">
            <v>12.90480269067664</v>
          </cell>
          <cell r="AQ13">
            <v>96.836502976479295</v>
          </cell>
        </row>
        <row r="14">
          <cell r="L14">
            <v>990.2346511826712</v>
          </cell>
          <cell r="AB14">
            <v>100</v>
          </cell>
          <cell r="AK14">
            <v>21.259856538463339</v>
          </cell>
          <cell r="AQ14">
            <v>98.10781957893704</v>
          </cell>
        </row>
        <row r="15">
          <cell r="L15">
            <v>918.10065791973864</v>
          </cell>
          <cell r="AB15">
            <v>100</v>
          </cell>
          <cell r="AK15">
            <v>15.888569546733727</v>
          </cell>
          <cell r="AQ15">
            <v>97.207428577454834</v>
          </cell>
        </row>
        <row r="16">
          <cell r="L16">
            <v>986.16329133785598</v>
          </cell>
          <cell r="AB16">
            <v>99.719759113339578</v>
          </cell>
          <cell r="AK16">
            <v>15.156090885278417</v>
          </cell>
          <cell r="AQ16">
            <v>95.316975735342524</v>
          </cell>
        </row>
        <row r="17">
          <cell r="L17">
            <v>857.56310122847538</v>
          </cell>
          <cell r="AB17">
            <v>99.960835110343311</v>
          </cell>
          <cell r="AK17">
            <v>23.911125112699246</v>
          </cell>
          <cell r="AQ17">
            <v>95.067752251545457</v>
          </cell>
        </row>
        <row r="18">
          <cell r="L18">
            <v>896.53389715382923</v>
          </cell>
          <cell r="AB18">
            <v>99.892942169563838</v>
          </cell>
          <cell r="AK18">
            <v>22.424216366211716</v>
          </cell>
          <cell r="AQ18">
            <v>95.837329845468204</v>
          </cell>
        </row>
        <row r="19">
          <cell r="L19">
            <v>874.75312290092518</v>
          </cell>
          <cell r="AB19">
            <v>99.898746544605871</v>
          </cell>
          <cell r="AK19">
            <v>21.620979725572411</v>
          </cell>
          <cell r="AQ19">
            <v>95.079033313349157</v>
          </cell>
        </row>
        <row r="20">
          <cell r="L20">
            <v>845.22577680840743</v>
          </cell>
          <cell r="AB20">
            <v>99.634731578474202</v>
          </cell>
          <cell r="AK20">
            <v>24.252313706196812</v>
          </cell>
          <cell r="AQ20">
            <v>91.054135999997172</v>
          </cell>
        </row>
        <row r="21">
          <cell r="L21">
            <v>1034.1909388186202</v>
          </cell>
          <cell r="AB21">
            <v>98.735618144954444</v>
          </cell>
          <cell r="AK21">
            <v>22.90578019562512</v>
          </cell>
          <cell r="AQ21">
            <v>96.128061165784914</v>
          </cell>
        </row>
        <row r="22">
          <cell r="L22">
            <v>1044.9739276431228</v>
          </cell>
          <cell r="AB22">
            <v>99.31974933156836</v>
          </cell>
          <cell r="AK22">
            <v>24.106140022463496</v>
          </cell>
          <cell r="AQ22">
            <v>93.778817733990152</v>
          </cell>
        </row>
        <row r="23">
          <cell r="L23">
            <v>941.66943154030525</v>
          </cell>
          <cell r="AB23">
            <v>97.044792217624419</v>
          </cell>
          <cell r="AK23">
            <v>14.984179503639854</v>
          </cell>
          <cell r="AQ23">
            <v>97.983634335884801</v>
          </cell>
        </row>
        <row r="24">
          <cell r="L24">
            <v>1001.476959695101</v>
          </cell>
          <cell r="AB24">
            <v>99.646674526934305</v>
          </cell>
          <cell r="AK24">
            <v>18.635836297568574</v>
          </cell>
          <cell r="AQ24">
            <v>89.931721630059172</v>
          </cell>
        </row>
        <row r="25">
          <cell r="L25">
            <v>985.08187138094115</v>
          </cell>
          <cell r="AB25">
            <v>99.944729949158415</v>
          </cell>
          <cell r="AK25">
            <v>16.995635637507473</v>
          </cell>
          <cell r="AQ25">
            <v>97.369036795379188</v>
          </cell>
        </row>
        <row r="26">
          <cell r="L26">
            <v>810.91823750459264</v>
          </cell>
          <cell r="AB26">
            <v>99.163134802478254</v>
          </cell>
          <cell r="AK26">
            <v>20.628766501822721</v>
          </cell>
          <cell r="AQ26">
            <v>96.947070657688855</v>
          </cell>
        </row>
        <row r="27">
          <cell r="L27">
            <v>890.96182640240306</v>
          </cell>
          <cell r="AB27">
            <v>98.769586244655343</v>
          </cell>
          <cell r="AK27">
            <v>18.182461897952241</v>
          </cell>
          <cell r="AQ27">
            <v>94.112595405214336</v>
          </cell>
        </row>
        <row r="28">
          <cell r="L28">
            <v>885.64944698838065</v>
          </cell>
          <cell r="AB28">
            <v>99.519746307153255</v>
          </cell>
          <cell r="AK28">
            <v>18.407610809517003</v>
          </cell>
          <cell r="AQ28">
            <v>96.02907827252956</v>
          </cell>
        </row>
        <row r="29">
          <cell r="L29">
            <v>911.43318210727591</v>
          </cell>
          <cell r="AB29">
            <v>99.389124251915419</v>
          </cell>
          <cell r="AK29">
            <v>21.910856690753143</v>
          </cell>
          <cell r="AQ29">
            <v>93.896103534617509</v>
          </cell>
        </row>
        <row r="30">
          <cell r="L30">
            <v>946.5699848404256</v>
          </cell>
          <cell r="AB30">
            <v>98.322189841261647</v>
          </cell>
          <cell r="AK30">
            <v>26.409642117251391</v>
          </cell>
          <cell r="AQ30">
            <v>98.622227803751315</v>
          </cell>
        </row>
        <row r="31">
          <cell r="L31">
            <v>833.55011977282243</v>
          </cell>
          <cell r="AB31">
            <v>99.289211356161502</v>
          </cell>
          <cell r="AK31">
            <v>18.720055791247749</v>
          </cell>
          <cell r="AQ31">
            <v>95.481308260043718</v>
          </cell>
        </row>
        <row r="32">
          <cell r="L32">
            <v>838.41797031219028</v>
          </cell>
          <cell r="AB32">
            <v>98.301906588720811</v>
          </cell>
          <cell r="AK32">
            <v>15.886965942552678</v>
          </cell>
          <cell r="AQ32">
            <v>93.036380557188807</v>
          </cell>
        </row>
        <row r="33">
          <cell r="L33">
            <v>960.63745016367136</v>
          </cell>
          <cell r="AB33">
            <v>99.947143309307776</v>
          </cell>
          <cell r="AK33">
            <v>13.44521473613646</v>
          </cell>
          <cell r="AQ33">
            <v>92.883373563574096</v>
          </cell>
        </row>
        <row r="34">
          <cell r="L34">
            <v>937.31611629774704</v>
          </cell>
          <cell r="AB34">
            <v>98.796539945456374</v>
          </cell>
          <cell r="AK34">
            <v>16.677455731925903</v>
          </cell>
          <cell r="AQ34">
            <v>92.113238066786352</v>
          </cell>
        </row>
        <row r="35">
          <cell r="L35">
            <v>897.78113397561071</v>
          </cell>
          <cell r="AB35">
            <v>99.278770622954625</v>
          </cell>
          <cell r="AK35">
            <v>16.247729562713221</v>
          </cell>
          <cell r="AQ35">
            <v>92.613534615522369</v>
          </cell>
        </row>
        <row r="36">
          <cell r="L36">
            <v>961.94210680459594</v>
          </cell>
          <cell r="AB36">
            <v>98.964520094890133</v>
          </cell>
          <cell r="AK36">
            <v>12.134642387814425</v>
          </cell>
          <cell r="AQ36">
            <v>102.23104701661632</v>
          </cell>
        </row>
        <row r="37">
          <cell r="L37">
            <v>1026.5507796648315</v>
          </cell>
          <cell r="AB37">
            <v>99.817623020027696</v>
          </cell>
          <cell r="AK37">
            <v>29.638954511656802</v>
          </cell>
          <cell r="AQ37">
            <v>97.591098931626945</v>
          </cell>
        </row>
        <row r="38">
          <cell r="L38">
            <v>954.42266916699134</v>
          </cell>
          <cell r="AB38">
            <v>97.864645681239566</v>
          </cell>
          <cell r="AK38">
            <v>21.925763295610238</v>
          </cell>
          <cell r="AQ38">
            <v>99.222095824411142</v>
          </cell>
        </row>
        <row r="39">
          <cell r="L39">
            <v>970.10627363410697</v>
          </cell>
          <cell r="AB39">
            <v>99.336364652581878</v>
          </cell>
          <cell r="AK39">
            <v>28.575767998892172</v>
          </cell>
          <cell r="AQ39">
            <v>89.905382357548874</v>
          </cell>
        </row>
        <row r="40">
          <cell r="L40">
            <v>901.19425252362487</v>
          </cell>
          <cell r="AB40">
            <v>96.139141631917866</v>
          </cell>
          <cell r="AK40">
            <v>20.588675538015249</v>
          </cell>
          <cell r="AQ40">
            <v>99.420268136690837</v>
          </cell>
        </row>
        <row r="41">
          <cell r="L41">
            <v>987.4917012466392</v>
          </cell>
          <cell r="AB41">
            <v>98.235180845310481</v>
          </cell>
          <cell r="AK41">
            <v>30.592084817839332</v>
          </cell>
          <cell r="AQ41">
            <v>97.764141345360457</v>
          </cell>
        </row>
        <row r="42">
          <cell r="L42">
            <v>953.86308492355965</v>
          </cell>
          <cell r="AB42">
            <v>99.748356070271853</v>
          </cell>
          <cell r="AK42">
            <v>16.562328013208585</v>
          </cell>
          <cell r="AQ42">
            <v>97.44010527241916</v>
          </cell>
        </row>
        <row r="43">
          <cell r="L43">
            <v>863.47098155969434</v>
          </cell>
          <cell r="AB43">
            <v>98.598572584129499</v>
          </cell>
          <cell r="AK43">
            <v>18.906811189351323</v>
          </cell>
          <cell r="AQ43">
            <v>98.873246674825026</v>
          </cell>
        </row>
        <row r="44">
          <cell r="L44">
            <v>894.94740929412853</v>
          </cell>
          <cell r="AB44">
            <v>97.921621411170563</v>
          </cell>
          <cell r="AK44">
            <v>17.17257959912742</v>
          </cell>
          <cell r="AQ44">
            <v>99.42378729898914</v>
          </cell>
        </row>
        <row r="45">
          <cell r="L45">
            <v>960.70668389249477</v>
          </cell>
          <cell r="AB45">
            <v>98.015764072080245</v>
          </cell>
          <cell r="AK45">
            <v>20.728257980569737</v>
          </cell>
          <cell r="AQ45">
            <v>99.793132474627953</v>
          </cell>
        </row>
        <row r="46">
          <cell r="L46">
            <v>946.18888886677519</v>
          </cell>
          <cell r="AB46">
            <v>98.867534319033652</v>
          </cell>
          <cell r="AK46">
            <v>20.804609147010702</v>
          </cell>
          <cell r="AQ46">
            <v>99.629413926663091</v>
          </cell>
        </row>
        <row r="47">
          <cell r="L47">
            <v>888.59604784862836</v>
          </cell>
          <cell r="AB47">
            <v>99.994330208648321</v>
          </cell>
          <cell r="AK47">
            <v>20.056666282446468</v>
          </cell>
          <cell r="AQ47">
            <v>98.370652408325952</v>
          </cell>
        </row>
        <row r="48">
          <cell r="L48">
            <v>957.79336783369104</v>
          </cell>
          <cell r="AB48">
            <v>97.854445425664068</v>
          </cell>
          <cell r="AK48">
            <v>14.948769603088838</v>
          </cell>
          <cell r="AQ48">
            <v>96.437271072819001</v>
          </cell>
        </row>
        <row r="49">
          <cell r="L49">
            <v>899.09809812089145</v>
          </cell>
          <cell r="AB49">
            <v>98.96889957212241</v>
          </cell>
          <cell r="AK49">
            <v>22.6891299063975</v>
          </cell>
          <cell r="AQ49">
            <v>97.20205691811725</v>
          </cell>
        </row>
        <row r="50">
          <cell r="L50">
            <v>947.84228811419712</v>
          </cell>
          <cell r="AB50">
            <v>99.270668381951239</v>
          </cell>
          <cell r="AK50">
            <v>18.707041791534344</v>
          </cell>
          <cell r="AQ50">
            <v>98.993894080996881</v>
          </cell>
        </row>
        <row r="51">
          <cell r="L51">
            <v>986.83497142138867</v>
          </cell>
          <cell r="AB51">
            <v>99.563181966425873</v>
          </cell>
          <cell r="AK51">
            <v>15.947962872844846</v>
          </cell>
          <cell r="AQ51">
            <v>98.026170049943616</v>
          </cell>
        </row>
        <row r="52">
          <cell r="L52">
            <v>922.87715879907898</v>
          </cell>
          <cell r="AB52">
            <v>97.878285039059463</v>
          </cell>
          <cell r="AK52">
            <v>16.167300434969615</v>
          </cell>
          <cell r="AQ52">
            <v>99.905268619507069</v>
          </cell>
        </row>
        <row r="53">
          <cell r="L53">
            <v>884.35578861595252</v>
          </cell>
          <cell r="AB53">
            <v>99.720245658619234</v>
          </cell>
          <cell r="AK53">
            <v>13.82233175034639</v>
          </cell>
          <cell r="AQ53">
            <v>99.307246779139163</v>
          </cell>
        </row>
        <row r="54">
          <cell r="L54">
            <v>918.3337249082316</v>
          </cell>
          <cell r="AB54">
            <v>98.921935804661913</v>
          </cell>
          <cell r="AK54">
            <v>19.935733142718696</v>
          </cell>
          <cell r="AQ54">
            <v>95.379946354511333</v>
          </cell>
        </row>
      </sheetData>
      <sheetData sheetId="101">
        <row r="6">
          <cell r="E6">
            <v>25.155999145860189</v>
          </cell>
          <cell r="I6">
            <v>36.960527668593755</v>
          </cell>
        </row>
        <row r="7">
          <cell r="E7">
            <v>19.617858494135451</v>
          </cell>
          <cell r="I7">
            <v>25.160802118804391</v>
          </cell>
        </row>
        <row r="8">
          <cell r="E8">
            <v>9.9762470308788593</v>
          </cell>
          <cell r="I8">
            <v>30.562153602533648</v>
          </cell>
        </row>
        <row r="9">
          <cell r="E9">
            <v>11.442385173247381</v>
          </cell>
          <cell r="I9">
            <v>22.240128928283642</v>
          </cell>
        </row>
        <row r="10">
          <cell r="E10">
            <v>23.1433506044905</v>
          </cell>
          <cell r="I10">
            <v>30.051813471502591</v>
          </cell>
        </row>
        <row r="11">
          <cell r="E11">
            <v>10.703363914373089</v>
          </cell>
          <cell r="I11">
            <v>32.008154943934755</v>
          </cell>
        </row>
        <row r="12">
          <cell r="E12">
            <v>11.284403669724771</v>
          </cell>
          <cell r="I12">
            <v>28.807339449541285</v>
          </cell>
        </row>
        <row r="14">
          <cell r="E14">
            <v>13.090128755364807</v>
          </cell>
          <cell r="I14">
            <v>34.92489270386266</v>
          </cell>
        </row>
        <row r="15">
          <cell r="E15">
            <v>14.911366006256518</v>
          </cell>
          <cell r="I15">
            <v>33.472367049009385</v>
          </cell>
        </row>
        <row r="16">
          <cell r="E16">
            <v>14.182939362795477</v>
          </cell>
          <cell r="I16">
            <v>41.264131551901336</v>
          </cell>
        </row>
        <row r="17">
          <cell r="E17">
            <v>16.342213114754099</v>
          </cell>
          <cell r="I17">
            <v>33.145491803278688</v>
          </cell>
        </row>
        <row r="18">
          <cell r="E18">
            <v>12.169167803547067</v>
          </cell>
          <cell r="I18">
            <v>37.135061391541612</v>
          </cell>
        </row>
        <row r="19">
          <cell r="E19">
            <v>13.173461231015189</v>
          </cell>
          <cell r="I19">
            <v>34.484412470023983</v>
          </cell>
        </row>
        <row r="21">
          <cell r="E21">
            <v>75.032556793517585</v>
          </cell>
          <cell r="I21">
            <v>28.432933005353785</v>
          </cell>
        </row>
        <row r="22">
          <cell r="E22">
            <v>26.871526642693691</v>
          </cell>
          <cell r="I22">
            <v>34.913370382477936</v>
          </cell>
        </row>
        <row r="23">
          <cell r="E23">
            <v>18.076580587711486</v>
          </cell>
          <cell r="I23">
            <v>36.331255565449688</v>
          </cell>
        </row>
        <row r="24">
          <cell r="E24">
            <v>16</v>
          </cell>
          <cell r="I24">
            <v>32.666666666666664</v>
          </cell>
        </row>
        <row r="25">
          <cell r="E25">
            <v>25.021872265966756</v>
          </cell>
          <cell r="I25">
            <v>38.495188101487315</v>
          </cell>
        </row>
        <row r="26">
          <cell r="E26">
            <v>18.863049095607234</v>
          </cell>
          <cell r="I26">
            <v>34.883720930232556</v>
          </cell>
        </row>
        <row r="28">
          <cell r="E28">
            <v>15.911872705018361</v>
          </cell>
          <cell r="I28">
            <v>43.57405140758874</v>
          </cell>
        </row>
        <row r="29">
          <cell r="E29">
            <v>21.182743577314593</v>
          </cell>
          <cell r="I29">
            <v>36.548715462918082</v>
          </cell>
        </row>
        <row r="30">
          <cell r="E30">
            <v>13.920881321982975</v>
          </cell>
          <cell r="I30">
            <v>48.322483725588384</v>
          </cell>
        </row>
        <row r="31">
          <cell r="E31">
            <v>15.987974856518173</v>
          </cell>
          <cell r="I31">
            <v>41.350095654550422</v>
          </cell>
        </row>
        <row r="32">
          <cell r="E32">
            <v>23.457609128300383</v>
          </cell>
          <cell r="I32">
            <v>42.841979567467156</v>
          </cell>
        </row>
        <row r="33">
          <cell r="E33">
            <v>11.390284757118929</v>
          </cell>
          <cell r="I33">
            <v>45.840312674483528</v>
          </cell>
        </row>
        <row r="35">
          <cell r="E35">
            <v>11.756373937677054</v>
          </cell>
          <cell r="I35">
            <v>44.546742209631731</v>
          </cell>
        </row>
        <row r="36">
          <cell r="E36">
            <v>18.21690467001158</v>
          </cell>
          <cell r="I36">
            <v>41.875723658818991</v>
          </cell>
        </row>
        <row r="37">
          <cell r="E37">
            <v>39.226143197549078</v>
          </cell>
          <cell r="I37">
            <v>38.318393282650632</v>
          </cell>
        </row>
        <row r="38">
          <cell r="E38">
            <v>16.174325309992707</v>
          </cell>
          <cell r="I38">
            <v>46.425966447848282</v>
          </cell>
        </row>
        <row r="39">
          <cell r="E39">
            <v>6.9454817027632556</v>
          </cell>
          <cell r="I39">
            <v>45.855115758028376</v>
          </cell>
        </row>
        <row r="40">
          <cell r="E40">
            <v>11.443850267379679</v>
          </cell>
          <cell r="I40">
            <v>62.032085561497325</v>
          </cell>
        </row>
        <row r="42">
          <cell r="E42">
            <v>11.428571428571429</v>
          </cell>
          <cell r="I42">
            <v>41.428571428571431</v>
          </cell>
        </row>
        <row r="43">
          <cell r="E43">
            <v>12.5</v>
          </cell>
          <cell r="I43">
            <v>29.117647058823529</v>
          </cell>
        </row>
        <row r="44">
          <cell r="E44">
            <v>18.493150684931507</v>
          </cell>
          <cell r="I44">
            <v>37.565858798735512</v>
          </cell>
        </row>
        <row r="45">
          <cell r="E45">
            <v>22.435214767483135</v>
          </cell>
          <cell r="I45">
            <v>45.012424565140215</v>
          </cell>
        </row>
        <row r="46">
          <cell r="E46">
            <v>12.408759124087592</v>
          </cell>
          <cell r="I46">
            <v>44.01459854014599</v>
          </cell>
        </row>
        <row r="47">
          <cell r="E47">
            <v>10.869565217391305</v>
          </cell>
          <cell r="I47">
            <v>55.70652173913043</v>
          </cell>
        </row>
        <row r="49">
          <cell r="E49">
            <v>17.047817047817048</v>
          </cell>
          <cell r="I49">
            <v>52.494802494802499</v>
          </cell>
        </row>
        <row r="50">
          <cell r="E50">
            <v>14.940828402366865</v>
          </cell>
          <cell r="I50">
            <v>48.964497041420117</v>
          </cell>
        </row>
        <row r="51">
          <cell r="E51">
            <v>10.056657223796035</v>
          </cell>
          <cell r="I51">
            <v>44.900849858356942</v>
          </cell>
        </row>
        <row r="52">
          <cell r="E52">
            <v>25.239866849422363</v>
          </cell>
          <cell r="I52">
            <v>32.661053456040726</v>
          </cell>
        </row>
        <row r="53">
          <cell r="E53">
            <v>9.0354090354090353</v>
          </cell>
          <cell r="I53">
            <v>36.019536019536019</v>
          </cell>
        </row>
        <row r="54">
          <cell r="E54">
            <v>12.378821774794929</v>
          </cell>
          <cell r="I54">
            <v>36.987322893363164</v>
          </cell>
        </row>
        <row r="56">
          <cell r="E56">
            <v>14.684120660216278</v>
          </cell>
          <cell r="I56">
            <v>30.79112122936824</v>
          </cell>
        </row>
        <row r="57">
          <cell r="E57">
            <v>13.461538461538462</v>
          </cell>
          <cell r="I57">
            <v>34.702797202797207</v>
          </cell>
        </row>
        <row r="58">
          <cell r="E58">
            <v>11.100832562442182</v>
          </cell>
          <cell r="I58">
            <v>34.967622571692878</v>
          </cell>
        </row>
        <row r="59">
          <cell r="E59">
            <v>11.524163568773234</v>
          </cell>
          <cell r="I59">
            <v>33.705080545229244</v>
          </cell>
        </row>
        <row r="60">
          <cell r="E60">
            <v>18.232044198895029</v>
          </cell>
          <cell r="I60">
            <v>53.591160220994475</v>
          </cell>
        </row>
      </sheetData>
      <sheetData sheetId="102">
        <row r="13">
          <cell r="M13">
            <v>26</v>
          </cell>
        </row>
        <row r="14">
          <cell r="M14">
            <v>22.6</v>
          </cell>
        </row>
        <row r="15">
          <cell r="M15">
            <v>22.4</v>
          </cell>
        </row>
        <row r="16">
          <cell r="M16">
            <v>30.2</v>
          </cell>
        </row>
        <row r="17">
          <cell r="M17">
            <v>26.7</v>
          </cell>
        </row>
        <row r="18">
          <cell r="M18">
            <v>27.2</v>
          </cell>
        </row>
        <row r="19">
          <cell r="M19">
            <v>32.1</v>
          </cell>
        </row>
        <row r="20">
          <cell r="M20">
            <v>28.1</v>
          </cell>
        </row>
        <row r="21">
          <cell r="M21">
            <v>26.2</v>
          </cell>
        </row>
        <row r="22">
          <cell r="M22">
            <v>26.2</v>
          </cell>
        </row>
        <row r="23">
          <cell r="M23">
            <v>28.3</v>
          </cell>
        </row>
        <row r="24">
          <cell r="M24">
            <v>24.2</v>
          </cell>
        </row>
        <row r="25">
          <cell r="M25">
            <v>25.2</v>
          </cell>
        </row>
        <row r="26">
          <cell r="M26">
            <v>21.6</v>
          </cell>
        </row>
        <row r="27">
          <cell r="M27">
            <v>25.5</v>
          </cell>
        </row>
        <row r="28">
          <cell r="M28">
            <v>24.5</v>
          </cell>
        </row>
        <row r="29">
          <cell r="M29">
            <v>32.4</v>
          </cell>
        </row>
        <row r="30">
          <cell r="M30">
            <v>31.6</v>
          </cell>
        </row>
        <row r="31">
          <cell r="M31">
            <v>32.200000000000003</v>
          </cell>
        </row>
        <row r="32">
          <cell r="M32">
            <v>29.7</v>
          </cell>
        </row>
        <row r="33">
          <cell r="M33">
            <v>32.299999999999997</v>
          </cell>
        </row>
        <row r="34">
          <cell r="M34">
            <v>33.4</v>
          </cell>
        </row>
        <row r="35">
          <cell r="M35">
            <v>29.4</v>
          </cell>
        </row>
        <row r="36">
          <cell r="M36">
            <v>24.6</v>
          </cell>
        </row>
        <row r="37">
          <cell r="M37">
            <v>29</v>
          </cell>
        </row>
        <row r="38">
          <cell r="M38">
            <v>33.9</v>
          </cell>
        </row>
        <row r="39">
          <cell r="M39">
            <v>24.6</v>
          </cell>
        </row>
        <row r="40">
          <cell r="M40">
            <v>20.6</v>
          </cell>
        </row>
        <row r="41">
          <cell r="M41">
            <v>26</v>
          </cell>
        </row>
        <row r="42">
          <cell r="M42">
            <v>26.8</v>
          </cell>
        </row>
        <row r="43">
          <cell r="M43">
            <v>24.2</v>
          </cell>
        </row>
        <row r="44">
          <cell r="M44">
            <v>32.200000000000003</v>
          </cell>
        </row>
        <row r="45">
          <cell r="M45">
            <v>33.1</v>
          </cell>
        </row>
        <row r="46">
          <cell r="M46">
            <v>30.8</v>
          </cell>
        </row>
        <row r="47">
          <cell r="M47">
            <v>25.6</v>
          </cell>
        </row>
        <row r="48">
          <cell r="M48">
            <v>27.8</v>
          </cell>
        </row>
        <row r="49">
          <cell r="M49">
            <v>26.2</v>
          </cell>
        </row>
        <row r="50">
          <cell r="M50">
            <v>28.2</v>
          </cell>
        </row>
        <row r="51">
          <cell r="M51">
            <v>27.5</v>
          </cell>
        </row>
        <row r="52">
          <cell r="M52">
            <v>22.6</v>
          </cell>
        </row>
        <row r="53">
          <cell r="M53">
            <v>28.1</v>
          </cell>
        </row>
        <row r="54">
          <cell r="M54">
            <v>32.6</v>
          </cell>
        </row>
        <row r="55">
          <cell r="M55">
            <v>27.7</v>
          </cell>
        </row>
        <row r="56">
          <cell r="M56">
            <v>32.700000000000003</v>
          </cell>
        </row>
        <row r="57">
          <cell r="M57">
            <v>29.8</v>
          </cell>
        </row>
        <row r="58">
          <cell r="M58">
            <v>29.1</v>
          </cell>
        </row>
        <row r="59">
          <cell r="M59">
            <v>32.6</v>
          </cell>
        </row>
        <row r="60">
          <cell r="M60">
            <v>25.1</v>
          </cell>
        </row>
      </sheetData>
      <sheetData sheetId="103">
        <row r="7">
          <cell r="C7">
            <v>19.6017177700624</v>
          </cell>
        </row>
        <row r="8">
          <cell r="C8">
            <v>24.971623155505107</v>
          </cell>
        </row>
        <row r="9">
          <cell r="C9">
            <v>34.916864608076004</v>
          </cell>
        </row>
        <row r="10">
          <cell r="C10">
            <v>19.016921837228043</v>
          </cell>
        </row>
        <row r="11">
          <cell r="C11">
            <v>16.796200345423145</v>
          </cell>
        </row>
        <row r="12">
          <cell r="C12">
            <v>33.231396534148828</v>
          </cell>
        </row>
        <row r="13">
          <cell r="C13">
            <v>22.477064220183486</v>
          </cell>
        </row>
        <row r="14">
          <cell r="C14">
            <v>26.448497854077253</v>
          </cell>
        </row>
        <row r="15">
          <cell r="C15">
            <v>15.919360444907891</v>
          </cell>
        </row>
        <row r="16">
          <cell r="C16">
            <v>25.53956834532374</v>
          </cell>
        </row>
        <row r="17">
          <cell r="C17">
            <v>23.668032786885245</v>
          </cell>
        </row>
        <row r="18">
          <cell r="C18">
            <v>8.4993178717598905</v>
          </cell>
        </row>
        <row r="19">
          <cell r="C19">
            <v>13.685051958433254</v>
          </cell>
        </row>
        <row r="20">
          <cell r="C20">
            <v>14.40457242077847</v>
          </cell>
        </row>
        <row r="21">
          <cell r="C21">
            <v>11.626893320257166</v>
          </cell>
        </row>
        <row r="22">
          <cell r="C22">
            <v>27.3820124666073</v>
          </cell>
        </row>
        <row r="23">
          <cell r="C23">
            <v>27.333333333333332</v>
          </cell>
        </row>
        <row r="24">
          <cell r="C24">
            <v>31.058617672790902</v>
          </cell>
        </row>
        <row r="25">
          <cell r="C25">
            <v>19.379844961240309</v>
          </cell>
        </row>
        <row r="26">
          <cell r="C26">
            <v>39.045287637698898</v>
          </cell>
        </row>
        <row r="27">
          <cell r="C27">
            <v>53.902084343189536</v>
          </cell>
        </row>
        <row r="28">
          <cell r="C28">
            <v>27.090635953930899</v>
          </cell>
        </row>
        <row r="29">
          <cell r="C29">
            <v>34.025690079256627</v>
          </cell>
        </row>
        <row r="30">
          <cell r="C30">
            <v>9.0486931139710762</v>
          </cell>
        </row>
        <row r="31">
          <cell r="C31">
            <v>17.978782802903407</v>
          </cell>
        </row>
        <row r="32">
          <cell r="C32">
            <v>20.538243626062325</v>
          </cell>
        </row>
        <row r="33">
          <cell r="C33">
            <v>17.792358162871476</v>
          </cell>
        </row>
        <row r="34">
          <cell r="C34">
            <v>10.881652104845116</v>
          </cell>
        </row>
        <row r="35">
          <cell r="C35">
            <v>19.730123997082419</v>
          </cell>
        </row>
        <row r="36">
          <cell r="C36">
            <v>15.384615384615383</v>
          </cell>
        </row>
        <row r="37">
          <cell r="C37">
            <v>27.807486631016044</v>
          </cell>
        </row>
        <row r="38">
          <cell r="C38">
            <v>25.714285714285715</v>
          </cell>
        </row>
        <row r="39">
          <cell r="C39">
            <v>24.852941176470591</v>
          </cell>
        </row>
        <row r="40">
          <cell r="C40">
            <v>16.280295047418335</v>
          </cell>
        </row>
        <row r="41">
          <cell r="C41">
            <v>16.009939652112177</v>
          </cell>
        </row>
        <row r="42">
          <cell r="C42">
            <v>26.569343065693431</v>
          </cell>
        </row>
        <row r="43">
          <cell r="C43">
            <v>25.135869565217391</v>
          </cell>
        </row>
        <row r="44">
          <cell r="C44">
            <v>23.492723492723496</v>
          </cell>
        </row>
        <row r="45">
          <cell r="C45">
            <v>44.674556213017752</v>
          </cell>
        </row>
        <row r="46">
          <cell r="C46">
            <v>20.113314447592071</v>
          </cell>
        </row>
        <row r="47">
          <cell r="C47">
            <v>15.449383199530057</v>
          </cell>
        </row>
        <row r="48">
          <cell r="C48">
            <v>33.821733821733822</v>
          </cell>
        </row>
        <row r="49">
          <cell r="C49">
            <v>24.011931394481731</v>
          </cell>
        </row>
        <row r="50">
          <cell r="C50">
            <v>40.523619806488334</v>
          </cell>
        </row>
        <row r="51">
          <cell r="C51">
            <v>47.814685314685313</v>
          </cell>
        </row>
        <row r="52">
          <cell r="C52">
            <v>22.756706753006476</v>
          </cell>
        </row>
        <row r="53">
          <cell r="C53">
            <v>45.539033457249069</v>
          </cell>
        </row>
        <row r="54">
          <cell r="C54">
            <v>18.853591160220994</v>
          </cell>
        </row>
      </sheetData>
      <sheetData sheetId="104">
        <row r="8">
          <cell r="N8">
            <v>182.76190476190476</v>
          </cell>
          <cell r="O8">
            <v>2.8952380952380952</v>
          </cell>
          <cell r="P8">
            <v>210.4</v>
          </cell>
        </row>
        <row r="9">
          <cell r="N9">
            <v>223.99678972712681</v>
          </cell>
          <cell r="O9">
            <v>2.9695024077046552</v>
          </cell>
          <cell r="P9">
            <v>271.10754414125199</v>
          </cell>
        </row>
        <row r="10">
          <cell r="N10">
            <v>160.3911980440098</v>
          </cell>
          <cell r="O10">
            <v>3.6674816625916873</v>
          </cell>
          <cell r="P10">
            <v>193.96903015484924</v>
          </cell>
        </row>
        <row r="11">
          <cell r="N11">
            <v>246.0971379011275</v>
          </cell>
          <cell r="O11">
            <v>2.818733738074588</v>
          </cell>
          <cell r="P11">
            <v>300.99739809193409</v>
          </cell>
        </row>
        <row r="12">
          <cell r="N12">
            <v>156.72877846790891</v>
          </cell>
          <cell r="O12">
            <v>4.1407867494824018</v>
          </cell>
          <cell r="P12">
            <v>189.44099378881987</v>
          </cell>
        </row>
        <row r="13">
          <cell r="N13">
            <v>398.14471243042669</v>
          </cell>
          <cell r="O13">
            <v>2.9684601113172544</v>
          </cell>
          <cell r="P13">
            <v>476.3450834879406</v>
          </cell>
        </row>
        <row r="14">
          <cell r="N14">
            <v>212.29685807150597</v>
          </cell>
          <cell r="O14">
            <v>3.3044420368364031</v>
          </cell>
          <cell r="P14">
            <v>253.68364030335863</v>
          </cell>
        </row>
        <row r="15">
          <cell r="N15">
            <v>260.38461538461542</v>
          </cell>
          <cell r="O15">
            <v>3.7412587412587412</v>
          </cell>
          <cell r="P15">
            <v>327.69230769230768</v>
          </cell>
        </row>
        <row r="16">
          <cell r="N16">
            <v>235.4188210961737</v>
          </cell>
          <cell r="O16">
            <v>4.239917269906929</v>
          </cell>
          <cell r="P16">
            <v>290.64115822130299</v>
          </cell>
        </row>
        <row r="17">
          <cell r="N17">
            <v>609.21730175077244</v>
          </cell>
          <cell r="O17">
            <v>3.1410916580844486</v>
          </cell>
          <cell r="P17">
            <v>764.41812564366637</v>
          </cell>
        </row>
        <row r="18">
          <cell r="N18">
            <v>290.59863945578235</v>
          </cell>
          <cell r="O18">
            <v>1.7551020408163265</v>
          </cell>
          <cell r="P18">
            <v>349.71428571428572</v>
          </cell>
        </row>
        <row r="19">
          <cell r="N19">
            <v>263.23693880811629</v>
          </cell>
          <cell r="O19">
            <v>2.7480428183415881</v>
          </cell>
          <cell r="P19">
            <v>318.00607125738935</v>
          </cell>
        </row>
        <row r="20">
          <cell r="N20">
            <v>218.85640399396596</v>
          </cell>
          <cell r="O20">
            <v>0.95539113569427481</v>
          </cell>
          <cell r="P20">
            <v>249.81682350405862</v>
          </cell>
        </row>
        <row r="21">
          <cell r="N21">
            <v>253.2507066753642</v>
          </cell>
          <cell r="O21">
            <v>1.4350945857795172</v>
          </cell>
          <cell r="P21">
            <v>297.80387040661014</v>
          </cell>
        </row>
        <row r="22">
          <cell r="N22">
            <v>156.7251461988304</v>
          </cell>
          <cell r="O22">
            <v>4.1835357624831309</v>
          </cell>
          <cell r="P22">
            <v>183.80566801619435</v>
          </cell>
        </row>
        <row r="23">
          <cell r="N23">
            <v>225.38314176245211</v>
          </cell>
          <cell r="O23">
            <v>3.2567049808429118</v>
          </cell>
          <cell r="P23">
            <v>258.23754789272033</v>
          </cell>
        </row>
        <row r="24">
          <cell r="N24">
            <v>211.59929701230226</v>
          </cell>
          <cell r="O24">
            <v>2.7240773286467488</v>
          </cell>
          <cell r="P24">
            <v>248.06678383128292</v>
          </cell>
        </row>
        <row r="25">
          <cell r="N25">
            <v>152.08333333333331</v>
          </cell>
          <cell r="O25">
            <v>4.0364583333333339</v>
          </cell>
          <cell r="P25">
            <v>173.56770833333331</v>
          </cell>
        </row>
        <row r="26">
          <cell r="N26">
            <v>370.28360049321827</v>
          </cell>
          <cell r="O26">
            <v>3.0826140567200988</v>
          </cell>
          <cell r="P26">
            <v>467.20098643649817</v>
          </cell>
        </row>
        <row r="27">
          <cell r="N27">
            <v>306.53977550024399</v>
          </cell>
          <cell r="O27">
            <v>3.1722791605661298</v>
          </cell>
          <cell r="P27">
            <v>368.91166422645193</v>
          </cell>
        </row>
        <row r="28">
          <cell r="N28">
            <v>206.19023653749369</v>
          </cell>
          <cell r="O28">
            <v>4.2274786109713141</v>
          </cell>
          <cell r="P28">
            <v>262.75792652239556</v>
          </cell>
        </row>
        <row r="29">
          <cell r="N29">
            <v>688.85839736553237</v>
          </cell>
          <cell r="O29">
            <v>2.7716794731064764</v>
          </cell>
          <cell r="P29">
            <v>891.63007683863884</v>
          </cell>
        </row>
        <row r="30">
          <cell r="N30">
            <v>408.3156779661017</v>
          </cell>
          <cell r="O30">
            <v>2.0656779661016951</v>
          </cell>
          <cell r="P30">
            <v>490.08209745762707</v>
          </cell>
        </row>
        <row r="31">
          <cell r="N31">
            <v>204.77259966311064</v>
          </cell>
          <cell r="O31">
            <v>4.2111173498034811</v>
          </cell>
          <cell r="P31">
            <v>263.22290847838292</v>
          </cell>
        </row>
        <row r="32">
          <cell r="N32">
            <v>257.9207920792079</v>
          </cell>
          <cell r="O32">
            <v>4.0311173974540306</v>
          </cell>
          <cell r="P32">
            <v>324.75247524752479</v>
          </cell>
        </row>
        <row r="33">
          <cell r="N33">
            <v>200.65814943863725</v>
          </cell>
          <cell r="O33">
            <v>2.1293070073557878</v>
          </cell>
          <cell r="P33">
            <v>235.03677893921795</v>
          </cell>
        </row>
        <row r="34">
          <cell r="N34">
            <v>350.93654217277782</v>
          </cell>
          <cell r="O34">
            <v>1.475763423771143</v>
          </cell>
          <cell r="P34">
            <v>416.21069360880921</v>
          </cell>
        </row>
        <row r="35">
          <cell r="N35">
            <v>418.88035126234905</v>
          </cell>
          <cell r="O35">
            <v>2.5246981339187706</v>
          </cell>
          <cell r="P35">
            <v>503.12843029637759</v>
          </cell>
        </row>
        <row r="36">
          <cell r="N36">
            <v>250.22556390977445</v>
          </cell>
          <cell r="O36">
            <v>2.5563909774436091</v>
          </cell>
          <cell r="P36">
            <v>311.6541353383459</v>
          </cell>
        </row>
        <row r="37">
          <cell r="N37">
            <v>200.97297297297297</v>
          </cell>
          <cell r="O37">
            <v>3.567567567567568</v>
          </cell>
          <cell r="P37">
            <v>238.70270270270271</v>
          </cell>
        </row>
        <row r="38">
          <cell r="N38">
            <v>144.78417266187051</v>
          </cell>
          <cell r="O38">
            <v>5.5755395683453237</v>
          </cell>
          <cell r="P38">
            <v>172.12230215827338</v>
          </cell>
        </row>
        <row r="39">
          <cell r="N39">
            <v>137.53709198813056</v>
          </cell>
          <cell r="O39">
            <v>3.7091988130563793</v>
          </cell>
          <cell r="P39">
            <v>156.97329376854597</v>
          </cell>
        </row>
        <row r="40">
          <cell r="N40">
            <v>248.14814814814815</v>
          </cell>
          <cell r="O40">
            <v>3.9682539682539679</v>
          </cell>
          <cell r="P40">
            <v>281.21693121693119</v>
          </cell>
        </row>
        <row r="41">
          <cell r="N41">
            <v>223.14550641940087</v>
          </cell>
          <cell r="O41">
            <v>2.674750356633381</v>
          </cell>
          <cell r="P41">
            <v>272.57489300998571</v>
          </cell>
        </row>
        <row r="42">
          <cell r="N42">
            <v>236.30338733431518</v>
          </cell>
          <cell r="O42">
            <v>3.313696612665685</v>
          </cell>
          <cell r="P42">
            <v>288.80706921944034</v>
          </cell>
        </row>
        <row r="43">
          <cell r="N43">
            <v>345.46703296703299</v>
          </cell>
          <cell r="O43">
            <v>5.6318681318681323</v>
          </cell>
          <cell r="P43">
            <v>415.7967032967033</v>
          </cell>
        </row>
        <row r="44">
          <cell r="N44">
            <v>474.58158995815899</v>
          </cell>
          <cell r="O44">
            <v>4.9163179916317992</v>
          </cell>
          <cell r="P44">
            <v>577.92887029288704</v>
          </cell>
        </row>
        <row r="45">
          <cell r="N45">
            <v>209.93278566094097</v>
          </cell>
          <cell r="O45">
            <v>3.136669156086632</v>
          </cell>
          <cell r="P45">
            <v>236.59447348767739</v>
          </cell>
        </row>
        <row r="46">
          <cell r="N46">
            <v>222.92263610315186</v>
          </cell>
          <cell r="O46">
            <v>4.7277936962750715</v>
          </cell>
          <cell r="P46">
            <v>243.55300859598853</v>
          </cell>
        </row>
        <row r="47">
          <cell r="N47">
            <v>527.74294670846393</v>
          </cell>
          <cell r="O47">
            <v>1.9200626959247649</v>
          </cell>
          <cell r="P47">
            <v>687.24529780564262</v>
          </cell>
        </row>
        <row r="48">
          <cell r="N48">
            <v>618.40490797546011</v>
          </cell>
          <cell r="O48">
            <v>4.1717791411042944</v>
          </cell>
          <cell r="P48">
            <v>823.68098159509202</v>
          </cell>
        </row>
        <row r="49">
          <cell r="N49">
            <v>298.3421250941974</v>
          </cell>
          <cell r="O49">
            <v>2.4868123587038435</v>
          </cell>
          <cell r="P49">
            <v>384.47626224566693</v>
          </cell>
        </row>
        <row r="50">
          <cell r="N50">
            <v>234.78260869565219</v>
          </cell>
          <cell r="O50">
            <v>3.9473684210526314</v>
          </cell>
          <cell r="P50">
            <v>291.30434782608694</v>
          </cell>
        </row>
        <row r="51">
          <cell r="N51">
            <v>267.57709251101318</v>
          </cell>
          <cell r="O51">
            <v>3.6123348017621146</v>
          </cell>
          <cell r="P51">
            <v>331.71806167400877</v>
          </cell>
        </row>
        <row r="52">
          <cell r="N52">
            <v>56</v>
          </cell>
          <cell r="O52">
            <v>3.6346691519105314</v>
          </cell>
          <cell r="P52">
            <v>692.63746505125812</v>
          </cell>
        </row>
        <row r="53">
          <cell r="N53">
            <v>297.81523096129837</v>
          </cell>
          <cell r="O53">
            <v>3.8077403245942576</v>
          </cell>
          <cell r="P53">
            <v>345.31835205992508</v>
          </cell>
        </row>
        <row r="54">
          <cell r="N54">
            <v>280.45423262216104</v>
          </cell>
          <cell r="O54">
            <v>2.477632484514797</v>
          </cell>
          <cell r="P54">
            <v>334.54920853406747</v>
          </cell>
        </row>
        <row r="55">
          <cell r="N55">
            <v>302.16855437634246</v>
          </cell>
          <cell r="O55">
            <v>2.5482099122591486</v>
          </cell>
          <cell r="P55">
            <v>366.00299602907256</v>
          </cell>
        </row>
      </sheetData>
      <sheetData sheetId="105">
        <row r="10">
          <cell r="B10">
            <v>218521</v>
          </cell>
        </row>
        <row r="11">
          <cell r="B11">
            <v>34253</v>
          </cell>
        </row>
        <row r="12">
          <cell r="B12">
            <v>30815</v>
          </cell>
        </row>
        <row r="13">
          <cell r="B13">
            <v>77040</v>
          </cell>
        </row>
        <row r="14">
          <cell r="B14">
            <v>23415</v>
          </cell>
        </row>
        <row r="15">
          <cell r="B15">
            <v>32541</v>
          </cell>
        </row>
        <row r="16">
          <cell r="B16">
            <v>69263</v>
          </cell>
        </row>
        <row r="17">
          <cell r="B17">
            <v>105415</v>
          </cell>
        </row>
        <row r="18">
          <cell r="B18">
            <v>42291</v>
          </cell>
        </row>
        <row r="19">
          <cell r="B19">
            <v>69027</v>
          </cell>
        </row>
        <row r="20">
          <cell r="B20">
            <v>351521</v>
          </cell>
        </row>
        <row r="21">
          <cell r="B21">
            <v>237896</v>
          </cell>
        </row>
        <row r="22">
          <cell r="B22">
            <v>728760</v>
          </cell>
        </row>
        <row r="23">
          <cell r="B23">
            <v>414007</v>
          </cell>
        </row>
        <row r="24">
          <cell r="B24">
            <v>64791</v>
          </cell>
        </row>
        <row r="25">
          <cell r="B25">
            <v>57611</v>
          </cell>
        </row>
        <row r="26">
          <cell r="B26">
            <v>63701</v>
          </cell>
        </row>
        <row r="27">
          <cell r="B27">
            <v>39282</v>
          </cell>
        </row>
        <row r="28">
          <cell r="B28">
            <v>41475</v>
          </cell>
        </row>
        <row r="29">
          <cell r="B29">
            <v>69930</v>
          </cell>
        </row>
        <row r="30">
          <cell r="B30">
            <v>81069</v>
          </cell>
        </row>
        <row r="31">
          <cell r="B31">
            <v>173631</v>
          </cell>
        </row>
        <row r="32">
          <cell r="B32">
            <v>404890</v>
          </cell>
        </row>
        <row r="33">
          <cell r="B33">
            <v>36090</v>
          </cell>
        </row>
        <row r="34">
          <cell r="B34">
            <v>34234</v>
          </cell>
        </row>
        <row r="35">
          <cell r="B35">
            <v>103114</v>
          </cell>
        </row>
        <row r="36">
          <cell r="B36">
            <v>459290</v>
          </cell>
        </row>
        <row r="37">
          <cell r="B37">
            <v>324459</v>
          </cell>
        </row>
        <row r="38">
          <cell r="B38">
            <v>70750</v>
          </cell>
        </row>
        <row r="39">
          <cell r="B39">
            <v>40192</v>
          </cell>
        </row>
        <row r="40">
          <cell r="B40">
            <v>32583</v>
          </cell>
        </row>
        <row r="41">
          <cell r="B41">
            <v>34962</v>
          </cell>
        </row>
        <row r="42">
          <cell r="B42">
            <v>76195</v>
          </cell>
        </row>
        <row r="43">
          <cell r="B43">
            <v>141136</v>
          </cell>
        </row>
        <row r="44">
          <cell r="B44">
            <v>76996</v>
          </cell>
        </row>
        <row r="45">
          <cell r="B45">
            <v>22114</v>
          </cell>
        </row>
        <row r="46">
          <cell r="B46">
            <v>60519</v>
          </cell>
        </row>
        <row r="47">
          <cell r="B47">
            <v>31539</v>
          </cell>
        </row>
        <row r="48">
          <cell r="B48">
            <v>36227</v>
          </cell>
        </row>
        <row r="49">
          <cell r="B49">
            <v>297263</v>
          </cell>
        </row>
        <row r="50">
          <cell r="B50">
            <v>43876</v>
          </cell>
        </row>
        <row r="51">
          <cell r="B51">
            <v>66746</v>
          </cell>
        </row>
        <row r="52">
          <cell r="B52">
            <v>70874</v>
          </cell>
        </row>
        <row r="53">
          <cell r="B53">
            <v>39310</v>
          </cell>
        </row>
        <row r="54">
          <cell r="B54">
            <v>48344</v>
          </cell>
        </row>
        <row r="55">
          <cell r="B55">
            <v>52354</v>
          </cell>
        </row>
        <row r="56">
          <cell r="B56">
            <v>81176</v>
          </cell>
        </row>
        <row r="57">
          <cell r="B57">
            <v>5711488</v>
          </cell>
        </row>
      </sheetData>
      <sheetData sheetId="106">
        <row r="10">
          <cell r="L10">
            <v>23607</v>
          </cell>
          <cell r="M10">
            <v>11108</v>
          </cell>
          <cell r="N10">
            <v>47.053839962722897</v>
          </cell>
          <cell r="P10">
            <v>4.4965294609631261</v>
          </cell>
        </row>
        <row r="11">
          <cell r="L11">
            <v>3488</v>
          </cell>
          <cell r="M11">
            <v>1987</v>
          </cell>
          <cell r="N11">
            <v>56.966743119266098</v>
          </cell>
          <cell r="P11">
            <v>2.7985246768418071</v>
          </cell>
        </row>
        <row r="12">
          <cell r="L12">
            <v>3063</v>
          </cell>
          <cell r="M12">
            <v>1850</v>
          </cell>
          <cell r="N12">
            <v>60.3983023179889</v>
          </cell>
          <cell r="P12">
            <v>2.496706922635505</v>
          </cell>
        </row>
        <row r="13">
          <cell r="L13">
            <v>12979</v>
          </cell>
          <cell r="M13">
            <v>5295</v>
          </cell>
          <cell r="N13">
            <v>40.796671546344101</v>
          </cell>
          <cell r="P13">
            <v>5.6274700665332684</v>
          </cell>
        </row>
        <row r="14">
          <cell r="L14">
            <v>2162</v>
          </cell>
          <cell r="M14">
            <v>1706</v>
          </cell>
          <cell r="N14">
            <v>78.908418131359895</v>
          </cell>
          <cell r="P14">
            <v>2.2369605479622137</v>
          </cell>
        </row>
        <row r="15">
          <cell r="L15">
            <v>3275</v>
          </cell>
          <cell r="M15">
            <v>2289</v>
          </cell>
          <cell r="N15">
            <v>69.893129770992402</v>
          </cell>
          <cell r="P15">
            <v>3.0389749699814228</v>
          </cell>
        </row>
        <row r="16">
          <cell r="L16">
            <v>9416</v>
          </cell>
          <cell r="M16">
            <v>4342</v>
          </cell>
          <cell r="N16">
            <v>46.112999150382301</v>
          </cell>
          <cell r="P16">
            <v>5.1020878137802974</v>
          </cell>
        </row>
        <row r="17">
          <cell r="L17">
            <v>20312</v>
          </cell>
          <cell r="M17">
            <v>7286</v>
          </cell>
          <cell r="N17">
            <v>35.870421425758202</v>
          </cell>
          <cell r="P17">
            <v>7.1013356258611404</v>
          </cell>
        </row>
        <row r="18">
          <cell r="L18">
            <v>11155</v>
          </cell>
          <cell r="M18">
            <v>4704</v>
          </cell>
          <cell r="N18">
            <v>42.169430748543299</v>
          </cell>
          <cell r="P18">
            <v>5.7678684998371246</v>
          </cell>
        </row>
        <row r="19">
          <cell r="L19">
            <v>11699</v>
          </cell>
          <cell r="M19">
            <v>5987</v>
          </cell>
          <cell r="N19">
            <v>51.175314129412797</v>
          </cell>
          <cell r="P19">
            <v>6.0227876461551775</v>
          </cell>
        </row>
        <row r="20">
          <cell r="L20">
            <v>55497</v>
          </cell>
          <cell r="M20">
            <v>18750</v>
          </cell>
          <cell r="N20">
            <v>33.785610032974802</v>
          </cell>
          <cell r="P20">
            <v>7.5509276373856702</v>
          </cell>
        </row>
        <row r="21">
          <cell r="L21">
            <v>41793</v>
          </cell>
          <cell r="M21">
            <v>12883</v>
          </cell>
          <cell r="N21">
            <v>30.825736367334201</v>
          </cell>
          <cell r="P21">
            <v>6.6768572360657972</v>
          </cell>
        </row>
        <row r="22">
          <cell r="L22">
            <v>104664</v>
          </cell>
          <cell r="M22">
            <v>34309</v>
          </cell>
          <cell r="N22">
            <v>32.780134525720399</v>
          </cell>
          <cell r="P22">
            <v>7.5186074111556325</v>
          </cell>
        </row>
        <row r="23">
          <cell r="L23">
            <v>41780</v>
          </cell>
          <cell r="M23">
            <v>17738</v>
          </cell>
          <cell r="N23">
            <v>42.455720440402096</v>
          </cell>
          <cell r="P23">
            <v>4.5421594587154885</v>
          </cell>
        </row>
        <row r="24">
          <cell r="L24">
            <v>10743</v>
          </cell>
          <cell r="M24">
            <v>5615</v>
          </cell>
          <cell r="N24">
            <v>52.266592199571797</v>
          </cell>
          <cell r="P24">
            <v>4.8324281433273981</v>
          </cell>
        </row>
        <row r="25">
          <cell r="L25">
            <v>4508</v>
          </cell>
          <cell r="M25">
            <v>2297</v>
          </cell>
          <cell r="N25">
            <v>50.953859804791499</v>
          </cell>
          <cell r="P25">
            <v>4.3200683851109059</v>
          </cell>
        </row>
        <row r="26">
          <cell r="L26">
            <v>4508</v>
          </cell>
          <cell r="M26">
            <v>2246</v>
          </cell>
          <cell r="N26">
            <v>49.822537710736498</v>
          </cell>
          <cell r="P26">
            <v>3.9625578715403438</v>
          </cell>
        </row>
        <row r="27">
          <cell r="L27">
            <v>3132</v>
          </cell>
          <cell r="M27">
            <v>2023</v>
          </cell>
          <cell r="N27">
            <v>64.591315453384397</v>
          </cell>
          <cell r="P27">
            <v>4.0784595611358743</v>
          </cell>
        </row>
        <row r="28">
          <cell r="L28">
            <v>3985</v>
          </cell>
          <cell r="M28">
            <v>1850</v>
          </cell>
          <cell r="N28">
            <v>46.424090338770398</v>
          </cell>
          <cell r="P28">
            <v>4.9139534080763934</v>
          </cell>
        </row>
        <row r="29">
          <cell r="L29">
            <v>8504</v>
          </cell>
          <cell r="M29">
            <v>4154</v>
          </cell>
          <cell r="N29">
            <v>48.847601128880498</v>
          </cell>
          <cell r="P29">
            <v>4.1507426334568205</v>
          </cell>
        </row>
        <row r="30">
          <cell r="L30">
            <v>12857</v>
          </cell>
          <cell r="M30">
            <v>4795</v>
          </cell>
          <cell r="N30">
            <v>37.294858831764799</v>
          </cell>
          <cell r="P30">
            <v>6.4719038229888746</v>
          </cell>
        </row>
        <row r="31">
          <cell r="L31">
            <v>17876</v>
          </cell>
          <cell r="M31">
            <v>8114</v>
          </cell>
          <cell r="N31">
            <v>45.390467666144602</v>
          </cell>
          <cell r="P31">
            <v>4.9062337382888233</v>
          </cell>
        </row>
        <row r="32">
          <cell r="L32">
            <v>49956</v>
          </cell>
          <cell r="M32">
            <v>17395</v>
          </cell>
          <cell r="N32">
            <v>34.820642165105298</v>
          </cell>
          <cell r="P32">
            <v>6.6147271027836911</v>
          </cell>
        </row>
        <row r="33">
          <cell r="L33">
            <v>10322</v>
          </cell>
          <cell r="M33">
            <v>3829</v>
          </cell>
          <cell r="N33">
            <v>37.095524123231897</v>
          </cell>
          <cell r="P33">
            <v>5.7960044517267288</v>
          </cell>
        </row>
        <row r="34">
          <cell r="L34">
            <v>6771</v>
          </cell>
          <cell r="M34">
            <v>2840</v>
          </cell>
          <cell r="N34">
            <v>41.943582927189503</v>
          </cell>
          <cell r="P34">
            <v>4.788736179605543</v>
          </cell>
        </row>
        <row r="35">
          <cell r="L35">
            <v>15136</v>
          </cell>
          <cell r="M35">
            <v>5212</v>
          </cell>
          <cell r="N35">
            <v>34.434460887949299</v>
          </cell>
          <cell r="P35">
            <v>5.8599504366507071</v>
          </cell>
        </row>
        <row r="36">
          <cell r="L36">
            <v>84672</v>
          </cell>
          <cell r="M36">
            <v>22074</v>
          </cell>
          <cell r="N36">
            <v>26.0700113378685</v>
          </cell>
          <cell r="P36">
            <v>9.6115916667300461</v>
          </cell>
        </row>
        <row r="37">
          <cell r="L37">
            <v>40395</v>
          </cell>
          <cell r="M37">
            <v>16524</v>
          </cell>
          <cell r="N37">
            <v>40.906052729298203</v>
          </cell>
          <cell r="P37">
            <v>7.3899736379452605</v>
          </cell>
        </row>
        <row r="38">
          <cell r="L38">
            <v>6616</v>
          </cell>
          <cell r="M38">
            <v>4075</v>
          </cell>
          <cell r="N38">
            <v>61.593107617896003</v>
          </cell>
          <cell r="P38">
            <v>4.9739760909329434</v>
          </cell>
        </row>
        <row r="39">
          <cell r="L39">
            <v>4363</v>
          </cell>
          <cell r="M39">
            <v>2704</v>
          </cell>
          <cell r="N39">
            <v>61.975704790281902</v>
          </cell>
          <cell r="P39">
            <v>4.717098427669896</v>
          </cell>
        </row>
        <row r="40">
          <cell r="L40">
            <v>2029</v>
          </cell>
          <cell r="M40">
            <v>1489</v>
          </cell>
          <cell r="N40">
            <v>73.3859043863972</v>
          </cell>
          <cell r="P40">
            <v>3.6521839303907062</v>
          </cell>
        </row>
        <row r="41">
          <cell r="L41">
            <v>2310</v>
          </cell>
          <cell r="M41">
            <v>1482</v>
          </cell>
          <cell r="N41">
            <v>64.155844155844207</v>
          </cell>
          <cell r="P41">
            <v>3.4255411910206335</v>
          </cell>
        </row>
        <row r="42">
          <cell r="L42">
            <v>9436</v>
          </cell>
          <cell r="M42">
            <v>4185</v>
          </cell>
          <cell r="N42">
            <v>44.351420093259897</v>
          </cell>
          <cell r="P42">
            <v>4.9936864477192362</v>
          </cell>
        </row>
        <row r="43">
          <cell r="L43">
            <v>14160</v>
          </cell>
          <cell r="M43">
            <v>6459</v>
          </cell>
          <cell r="N43">
            <v>45.614406779661003</v>
          </cell>
          <cell r="P43">
            <v>5.0496099211996954</v>
          </cell>
        </row>
        <row r="44">
          <cell r="L44">
            <v>5196</v>
          </cell>
          <cell r="M44">
            <v>2874</v>
          </cell>
          <cell r="N44">
            <v>55.311778290993097</v>
          </cell>
          <cell r="P44">
            <v>3.825268563889936</v>
          </cell>
        </row>
        <row r="45">
          <cell r="L45">
            <v>3111</v>
          </cell>
          <cell r="M45">
            <v>1654</v>
          </cell>
          <cell r="N45">
            <v>53.166184506589502</v>
          </cell>
          <cell r="P45">
            <v>4.2734866623533438</v>
          </cell>
        </row>
        <row r="46">
          <cell r="L46">
            <v>4962</v>
          </cell>
          <cell r="M46">
            <v>2688</v>
          </cell>
          <cell r="N46">
            <v>54.171704957678401</v>
          </cell>
          <cell r="P46">
            <v>5.1884932979347456</v>
          </cell>
        </row>
        <row r="47">
          <cell r="L47">
            <v>7446</v>
          </cell>
          <cell r="M47">
            <v>3094</v>
          </cell>
          <cell r="N47">
            <v>41.552511415525103</v>
          </cell>
          <cell r="P47">
            <v>5.5599735666043166</v>
          </cell>
        </row>
        <row r="48">
          <cell r="L48">
            <v>3562</v>
          </cell>
          <cell r="M48">
            <v>1545</v>
          </cell>
          <cell r="N48">
            <v>43.374508702975902</v>
          </cell>
          <cell r="P48">
            <v>5.102939849203973</v>
          </cell>
        </row>
        <row r="49">
          <cell r="L49">
            <v>34520</v>
          </cell>
          <cell r="M49">
            <v>14697</v>
          </cell>
          <cell r="N49">
            <v>42.575318655851703</v>
          </cell>
          <cell r="P49">
            <v>6.7637482686509083</v>
          </cell>
        </row>
        <row r="50">
          <cell r="L50">
            <v>3400</v>
          </cell>
          <cell r="M50">
            <v>2145</v>
          </cell>
          <cell r="N50">
            <v>63.088235294117602</v>
          </cell>
          <cell r="P50">
            <v>4.173258983860535</v>
          </cell>
        </row>
        <row r="51">
          <cell r="L51">
            <v>3394</v>
          </cell>
          <cell r="M51">
            <v>2204</v>
          </cell>
          <cell r="N51">
            <v>64.938126104890998</v>
          </cell>
          <cell r="P51">
            <v>2.5585665996242812</v>
          </cell>
        </row>
        <row r="52">
          <cell r="L52">
            <v>6498</v>
          </cell>
          <cell r="M52">
            <v>3468</v>
          </cell>
          <cell r="N52">
            <v>53.370267774699897</v>
          </cell>
          <cell r="P52">
            <v>3.7183123737172883</v>
          </cell>
        </row>
        <row r="53">
          <cell r="L53">
            <v>3018</v>
          </cell>
          <cell r="M53">
            <v>1506</v>
          </cell>
          <cell r="N53">
            <v>49.900596421471199</v>
          </cell>
          <cell r="P53">
            <v>2.6580144684763711</v>
          </cell>
        </row>
        <row r="54">
          <cell r="L54">
            <v>3993</v>
          </cell>
          <cell r="M54">
            <v>1909</v>
          </cell>
          <cell r="N54">
            <v>47.808665164037102</v>
          </cell>
          <cell r="P54">
            <v>3.7202984065047926</v>
          </cell>
        </row>
        <row r="55">
          <cell r="L55">
            <v>5776</v>
          </cell>
          <cell r="M55">
            <v>2963</v>
          </cell>
          <cell r="N55">
            <v>51.298476454293599</v>
          </cell>
          <cell r="P55">
            <v>3.6048788190277188</v>
          </cell>
        </row>
        <row r="56">
          <cell r="L56">
            <v>6514</v>
          </cell>
          <cell r="M56">
            <v>3863</v>
          </cell>
          <cell r="N56">
            <v>59.303039607000301</v>
          </cell>
          <cell r="P56">
            <v>4.4826200411789969</v>
          </cell>
        </row>
        <row r="57">
          <cell r="L57">
            <v>748559</v>
          </cell>
          <cell r="M57">
            <v>294206</v>
          </cell>
          <cell r="N57">
            <v>39.302980793765101</v>
          </cell>
          <cell r="P57">
            <v>5.9330832033758947</v>
          </cell>
        </row>
      </sheetData>
      <sheetData sheetId="107">
        <row r="6">
          <cell r="B6">
            <v>1892</v>
          </cell>
          <cell r="P6">
            <v>36.037758885678969</v>
          </cell>
        </row>
        <row r="7">
          <cell r="B7">
            <v>606</v>
          </cell>
          <cell r="P7">
            <v>48.621156942836443</v>
          </cell>
        </row>
        <row r="8">
          <cell r="B8">
            <v>443</v>
          </cell>
          <cell r="P8">
            <v>36.109734467108353</v>
          </cell>
        </row>
        <row r="9">
          <cell r="B9">
            <v>654</v>
          </cell>
          <cell r="P9">
            <v>28.35630960407395</v>
          </cell>
        </row>
        <row r="10">
          <cell r="B10">
            <v>356</v>
          </cell>
          <cell r="P10">
            <v>36.834317996047552</v>
          </cell>
        </row>
        <row r="11">
          <cell r="B11">
            <v>332</v>
          </cell>
          <cell r="P11">
            <v>30.807318779659003</v>
          </cell>
        </row>
        <row r="12">
          <cell r="B12">
            <v>657</v>
          </cell>
          <cell r="P12">
            <v>35.59974186123253</v>
          </cell>
        </row>
        <row r="13">
          <cell r="B13">
            <v>1249</v>
          </cell>
          <cell r="P13">
            <v>43.666641378005934</v>
          </cell>
        </row>
        <row r="14">
          <cell r="B14">
            <v>760</v>
          </cell>
          <cell r="P14">
            <v>39.296997399159252</v>
          </cell>
        </row>
        <row r="15">
          <cell r="B15">
            <v>805</v>
          </cell>
          <cell r="P15">
            <v>41.442380162021692</v>
          </cell>
        </row>
        <row r="16">
          <cell r="B16">
            <v>1867</v>
          </cell>
          <cell r="P16">
            <v>25.402421570533622</v>
          </cell>
        </row>
        <row r="17">
          <cell r="B17">
            <v>1863</v>
          </cell>
          <cell r="P17">
            <v>29.763321682555883</v>
          </cell>
        </row>
        <row r="18">
          <cell r="B18">
            <v>4120</v>
          </cell>
          <cell r="P18">
            <v>29.59629149847245</v>
          </cell>
        </row>
        <row r="19">
          <cell r="B19">
            <v>1920</v>
          </cell>
          <cell r="P19">
            <v>20.87349487968822</v>
          </cell>
        </row>
        <row r="20">
          <cell r="B20">
            <v>528</v>
          </cell>
          <cell r="P20">
            <v>23.75055440451332</v>
          </cell>
        </row>
        <row r="21">
          <cell r="B21">
            <v>190</v>
          </cell>
          <cell r="P21">
            <v>18.207919103173737</v>
          </cell>
        </row>
        <row r="22">
          <cell r="B22">
            <v>223</v>
          </cell>
          <cell r="P22">
            <v>19.601827980334885</v>
          </cell>
        </row>
        <row r="23">
          <cell r="B23">
            <v>170</v>
          </cell>
          <cell r="P23">
            <v>22.137232611529331</v>
          </cell>
        </row>
        <row r="24">
          <cell r="B24">
            <v>359</v>
          </cell>
          <cell r="P24">
            <v>44.268739611026987</v>
          </cell>
        </row>
        <row r="25">
          <cell r="B25">
            <v>905</v>
          </cell>
          <cell r="P25">
            <v>44.172413961411372</v>
          </cell>
        </row>
        <row r="26">
          <cell r="B26">
            <v>624</v>
          </cell>
          <cell r="P26">
            <v>31.410655561523352</v>
          </cell>
        </row>
        <row r="27">
          <cell r="B27">
            <v>1010</v>
          </cell>
          <cell r="P27">
            <v>27.720385296888072</v>
          </cell>
        </row>
        <row r="28">
          <cell r="B28">
            <v>2009</v>
          </cell>
          <cell r="P28">
            <v>26.601382715774751</v>
          </cell>
        </row>
        <row r="29">
          <cell r="B29">
            <v>660</v>
          </cell>
          <cell r="P29">
            <v>37.060288104433639</v>
          </cell>
        </row>
        <row r="30">
          <cell r="B30">
            <v>383</v>
          </cell>
          <cell r="P30">
            <v>27.087371980341501</v>
          </cell>
        </row>
        <row r="31">
          <cell r="B31">
            <v>501</v>
          </cell>
          <cell r="P31">
            <v>19.396374000806055</v>
          </cell>
        </row>
        <row r="32">
          <cell r="B32">
            <v>2007</v>
          </cell>
          <cell r="P32">
            <v>22.782578036573135</v>
          </cell>
        </row>
        <row r="33">
          <cell r="B33">
            <v>1507</v>
          </cell>
          <cell r="P33">
            <v>27.569477094649109</v>
          </cell>
        </row>
        <row r="34">
          <cell r="B34">
            <v>385</v>
          </cell>
          <cell r="P34">
            <v>28.944691581154526</v>
          </cell>
        </row>
        <row r="35">
          <cell r="B35">
            <v>346</v>
          </cell>
          <cell r="P35">
            <v>37.408114966165115</v>
          </cell>
        </row>
        <row r="36">
          <cell r="B36">
            <v>219</v>
          </cell>
          <cell r="P36">
            <v>39.419826552763169</v>
          </cell>
        </row>
        <row r="37">
          <cell r="B37">
            <v>267</v>
          </cell>
          <cell r="P37">
            <v>39.59391766244628</v>
          </cell>
        </row>
        <row r="38">
          <cell r="B38">
            <v>662</v>
          </cell>
          <cell r="P38">
            <v>35.034129169034912</v>
          </cell>
        </row>
        <row r="39">
          <cell r="B39">
            <v>841</v>
          </cell>
          <cell r="P39">
            <v>29.990974178876723</v>
          </cell>
        </row>
        <row r="40">
          <cell r="B40">
            <v>513</v>
          </cell>
          <cell r="P40">
            <v>37.766797022238976</v>
          </cell>
        </row>
        <row r="41">
          <cell r="B41">
            <v>277</v>
          </cell>
          <cell r="P41">
            <v>38.050652699192419</v>
          </cell>
        </row>
        <row r="42">
          <cell r="B42">
            <v>331</v>
          </cell>
          <cell r="P42">
            <v>34.610868230882723</v>
          </cell>
        </row>
        <row r="43">
          <cell r="B43">
            <v>395</v>
          </cell>
          <cell r="P43">
            <v>29.494890663560369</v>
          </cell>
        </row>
        <row r="44">
          <cell r="B44">
            <v>256</v>
          </cell>
          <cell r="P44">
            <v>36.674694031336806</v>
          </cell>
        </row>
        <row r="45">
          <cell r="B45">
            <v>1348</v>
          </cell>
          <cell r="P45">
            <v>26.412319426829157</v>
          </cell>
        </row>
        <row r="46">
          <cell r="B46">
            <v>305</v>
          </cell>
          <cell r="P46">
            <v>37.436587943454796</v>
          </cell>
        </row>
        <row r="47">
          <cell r="B47">
            <v>425</v>
          </cell>
          <cell r="P47">
            <v>32.038621238665868</v>
          </cell>
        </row>
        <row r="48">
          <cell r="B48">
            <v>631</v>
          </cell>
          <cell r="P48">
            <v>36.107342379433803</v>
          </cell>
        </row>
        <row r="49">
          <cell r="B49">
            <v>427</v>
          </cell>
          <cell r="P49">
            <v>37.606765342591473</v>
          </cell>
        </row>
        <row r="50">
          <cell r="B50">
            <v>384</v>
          </cell>
          <cell r="P50">
            <v>35.777475284193343</v>
          </cell>
        </row>
        <row r="51">
          <cell r="B51">
            <v>645</v>
          </cell>
          <cell r="P51">
            <v>40.255312296968121</v>
          </cell>
        </row>
        <row r="52">
          <cell r="B52">
            <v>426</v>
          </cell>
          <cell r="P52">
            <v>29.315261552690401</v>
          </cell>
        </row>
        <row r="53">
          <cell r="B53">
            <v>37683</v>
          </cell>
          <cell r="P53">
            <v>29.867568802567845</v>
          </cell>
        </row>
      </sheetData>
      <sheetData sheetId="108">
        <row r="7">
          <cell r="N7">
            <v>3925.3191489361702</v>
          </cell>
        </row>
        <row r="8">
          <cell r="N8">
            <v>4228.0592334494777</v>
          </cell>
        </row>
        <row r="9">
          <cell r="N9">
            <v>4152.032710280374</v>
          </cell>
        </row>
        <row r="10">
          <cell r="N10">
            <v>3483.0168539325841</v>
          </cell>
        </row>
        <row r="11">
          <cell r="N11">
            <v>5550.4494949494947</v>
          </cell>
        </row>
        <row r="12">
          <cell r="N12">
            <v>3708.542857142857</v>
          </cell>
        </row>
        <row r="13">
          <cell r="N13">
            <v>5522.8397626112755</v>
          </cell>
        </row>
        <row r="14">
          <cell r="N14">
            <v>8117.369791666667</v>
          </cell>
        </row>
        <row r="15">
          <cell r="N15">
            <v>14593.00909090909</v>
          </cell>
        </row>
        <row r="16">
          <cell r="N16">
            <v>4238.5131578947367</v>
          </cell>
        </row>
        <row r="17">
          <cell r="N17">
            <v>4825.6170411985022</v>
          </cell>
        </row>
        <row r="18">
          <cell r="N18">
            <v>3706.7298429319371</v>
          </cell>
        </row>
        <row r="19">
          <cell r="N19">
            <v>2594.1506849315069</v>
          </cell>
        </row>
        <row r="20">
          <cell r="N20">
            <v>2876.9469250210614</v>
          </cell>
        </row>
        <row r="21">
          <cell r="N21">
            <v>3932.4604519774011</v>
          </cell>
        </row>
        <row r="22">
          <cell r="N22">
            <v>3821.9047619047619</v>
          </cell>
        </row>
        <row r="23">
          <cell r="N23">
            <v>3595.1136363636365</v>
          </cell>
        </row>
        <row r="24">
          <cell r="N24">
            <v>9796.0970873786409</v>
          </cell>
        </row>
        <row r="25">
          <cell r="N25">
            <v>3276.9861111111113</v>
          </cell>
        </row>
        <row r="26">
          <cell r="N26">
            <v>4681.6417910447763</v>
          </cell>
        </row>
        <row r="27">
          <cell r="N27">
            <v>3355.7264150943397</v>
          </cell>
        </row>
        <row r="28">
          <cell r="N28">
            <v>10140.9</v>
          </cell>
        </row>
        <row r="29">
          <cell r="N29">
            <v>3668.1361161524501</v>
          </cell>
        </row>
        <row r="30">
          <cell r="N30">
            <v>4771.3402985074626</v>
          </cell>
        </row>
        <row r="31">
          <cell r="N31">
            <v>4014.0601851851852</v>
          </cell>
        </row>
        <row r="32">
          <cell r="N32">
            <v>4782.9402515723268</v>
          </cell>
        </row>
        <row r="33">
          <cell r="N33">
            <v>2298.1472261735421</v>
          </cell>
        </row>
        <row r="34">
          <cell r="N34">
            <v>2785.9709794437726</v>
          </cell>
        </row>
        <row r="35">
          <cell r="N35">
            <v>8533.2473684210527</v>
          </cell>
        </row>
        <row r="36">
          <cell r="N36">
            <v>3487.2386363636365</v>
          </cell>
        </row>
        <row r="37">
          <cell r="N37">
            <v>5948.4173913043478</v>
          </cell>
        </row>
        <row r="38">
          <cell r="N38">
            <v>4417.7419354838712</v>
          </cell>
        </row>
        <row r="39">
          <cell r="N39">
            <v>3065.8338192419824</v>
          </cell>
        </row>
        <row r="40">
          <cell r="N40">
            <v>3885.5023148148148</v>
          </cell>
        </row>
        <row r="41">
          <cell r="N41">
            <v>2716.0995670995671</v>
          </cell>
        </row>
        <row r="42">
          <cell r="N42">
            <v>3722.5</v>
          </cell>
        </row>
        <row r="43">
          <cell r="N43">
            <v>4198.1806451612902</v>
          </cell>
        </row>
        <row r="44">
          <cell r="N44">
            <v>2539.2188841201719</v>
          </cell>
        </row>
        <row r="45">
          <cell r="N45">
            <v>3769.5256410256411</v>
          </cell>
        </row>
        <row r="46">
          <cell r="N46">
            <v>2488.7705802968962</v>
          </cell>
        </row>
        <row r="47">
          <cell r="N47">
            <v>4798.8074074074075</v>
          </cell>
        </row>
        <row r="48">
          <cell r="N48">
            <v>2933.519417475728</v>
          </cell>
        </row>
        <row r="49">
          <cell r="N49">
            <v>3369.7533333333336</v>
          </cell>
        </row>
        <row r="50">
          <cell r="N50">
            <v>5159.1256038647343</v>
          </cell>
        </row>
        <row r="51">
          <cell r="N51">
            <v>3036.0927835051548</v>
          </cell>
        </row>
        <row r="52">
          <cell r="N52">
            <v>3422.0517799352751</v>
          </cell>
        </row>
        <row r="53">
          <cell r="N53">
            <v>1744.2524271844661</v>
          </cell>
        </row>
        <row r="54">
          <cell r="N54">
            <v>4008.2840070466123</v>
          </cell>
        </row>
      </sheetData>
      <sheetData sheetId="109">
        <row r="7">
          <cell r="X7">
            <v>72.669586966627747</v>
          </cell>
        </row>
        <row r="8">
          <cell r="X8">
            <v>61.370855776774661</v>
          </cell>
        </row>
        <row r="9">
          <cell r="X9">
            <v>139.44483624859691</v>
          </cell>
        </row>
        <row r="10">
          <cell r="X10">
            <v>168.40341175856852</v>
          </cell>
        </row>
        <row r="11">
          <cell r="X11">
            <v>102.93253669735711</v>
          </cell>
        </row>
        <row r="12">
          <cell r="X12">
            <v>221.10937516166746</v>
          </cell>
        </row>
        <row r="13">
          <cell r="X13">
            <v>242.65403195424184</v>
          </cell>
        </row>
        <row r="14">
          <cell r="X14">
            <v>194.25429919713642</v>
          </cell>
        </row>
        <row r="15">
          <cell r="X15">
            <v>72.579621697950614</v>
          </cell>
        </row>
        <row r="16">
          <cell r="X16">
            <v>71.665313677940418</v>
          </cell>
        </row>
        <row r="17">
          <cell r="X17">
            <v>63.064491550902567</v>
          </cell>
        </row>
        <row r="18">
          <cell r="X18">
            <v>27.320869048543933</v>
          </cell>
        </row>
        <row r="19">
          <cell r="X19">
            <v>47.896102203060941</v>
          </cell>
        </row>
        <row r="20">
          <cell r="X20">
            <v>27.390936767882391</v>
          </cell>
        </row>
        <row r="21">
          <cell r="X21">
            <v>30.331797247046943</v>
          </cell>
        </row>
        <row r="22">
          <cell r="X22">
            <v>166.56875560589552</v>
          </cell>
        </row>
        <row r="23">
          <cell r="X23">
            <v>89.697959371424304</v>
          </cell>
        </row>
        <row r="24">
          <cell r="X24">
            <v>56.168466723919238</v>
          </cell>
        </row>
        <row r="25">
          <cell r="X25">
            <v>99.877984782605864</v>
          </cell>
        </row>
        <row r="26">
          <cell r="X26">
            <v>182.00740854004408</v>
          </cell>
        </row>
        <row r="27">
          <cell r="X27">
            <v>159.55759253022518</v>
          </cell>
        </row>
        <row r="28">
          <cell r="X28">
            <v>108.67885473930919</v>
          </cell>
        </row>
        <row r="29">
          <cell r="X29">
            <v>63.674548404733002</v>
          </cell>
        </row>
        <row r="30">
          <cell r="X30">
            <v>42.477469264412846</v>
          </cell>
        </row>
        <row r="31">
          <cell r="X31">
            <v>90.236186339128594</v>
          </cell>
        </row>
        <row r="32">
          <cell r="X32">
            <v>72.633762464257757</v>
          </cell>
        </row>
        <row r="33">
          <cell r="X33">
            <v>68.409965787274047</v>
          </cell>
        </row>
        <row r="34">
          <cell r="X34">
            <v>32.885465157923456</v>
          </cell>
        </row>
        <row r="35">
          <cell r="X35">
            <v>60.974828902764088</v>
          </cell>
        </row>
        <row r="36">
          <cell r="X36">
            <v>83.450928974237712</v>
          </cell>
        </row>
        <row r="37">
          <cell r="X37">
            <v>170.71506801033155</v>
          </cell>
        </row>
        <row r="38">
          <cell r="X38">
            <v>101.51955331396543</v>
          </cell>
        </row>
        <row r="39">
          <cell r="X39">
            <v>187.58916046065372</v>
          </cell>
        </row>
        <row r="40">
          <cell r="X40">
            <v>116.16301136862783</v>
          </cell>
        </row>
        <row r="41">
          <cell r="X41">
            <v>86.335491661189707</v>
          </cell>
        </row>
        <row r="42">
          <cell r="X42">
            <v>110.13475310968714</v>
          </cell>
        </row>
        <row r="43">
          <cell r="X43">
            <v>122.5313437100348</v>
          </cell>
        </row>
        <row r="44">
          <cell r="X44">
            <v>89.716389553164277</v>
          </cell>
        </row>
        <row r="45">
          <cell r="X45">
            <v>132.91368450920876</v>
          </cell>
        </row>
        <row r="46">
          <cell r="X46">
            <v>152.2859365441837</v>
          </cell>
        </row>
        <row r="47">
          <cell r="X47">
            <v>49.630864323559528</v>
          </cell>
        </row>
        <row r="48">
          <cell r="X48">
            <v>145.45034987866862</v>
          </cell>
        </row>
        <row r="49">
          <cell r="X49">
            <v>112.47440679550465</v>
          </cell>
        </row>
        <row r="50">
          <cell r="X50">
            <v>160.27997782059288</v>
          </cell>
        </row>
        <row r="51">
          <cell r="X51">
            <v>126.47146377508514</v>
          </cell>
        </row>
        <row r="52">
          <cell r="X52">
            <v>137.05381808085525</v>
          </cell>
        </row>
        <row r="53">
          <cell r="X53">
            <v>119.0808307947522</v>
          </cell>
        </row>
        <row r="54">
          <cell r="X54">
            <v>34.063508142210672</v>
          </cell>
        </row>
      </sheetData>
      <sheetData sheetId="110">
        <row r="8">
          <cell r="C8">
            <v>1647</v>
          </cell>
          <cell r="D8">
            <v>17.066666666666666</v>
          </cell>
          <cell r="H8">
            <v>36.495535714285715</v>
          </cell>
          <cell r="J8">
            <v>23.102678571428573</v>
          </cell>
        </row>
        <row r="9">
          <cell r="C9">
            <v>408</v>
          </cell>
          <cell r="D9">
            <v>19.743178170144464</v>
          </cell>
          <cell r="H9">
            <v>21.544715447154474</v>
          </cell>
          <cell r="J9">
            <v>33.333333333333329</v>
          </cell>
        </row>
        <row r="10">
          <cell r="C10">
            <v>493</v>
          </cell>
          <cell r="D10">
            <v>24.286878565607172</v>
          </cell>
          <cell r="H10">
            <v>25.838926174496645</v>
          </cell>
          <cell r="J10">
            <v>31.208053691275168</v>
          </cell>
        </row>
        <row r="11">
          <cell r="C11">
            <v>466</v>
          </cell>
          <cell r="D11">
            <v>15.091066782307024</v>
          </cell>
          <cell r="H11">
            <v>44.252873563218394</v>
          </cell>
          <cell r="J11">
            <v>30.172413793103448</v>
          </cell>
        </row>
        <row r="12">
          <cell r="C12">
            <v>414</v>
          </cell>
          <cell r="D12">
            <v>31.884057971014489</v>
          </cell>
          <cell r="H12">
            <v>15.909090909090908</v>
          </cell>
          <cell r="J12">
            <v>18.506493506493506</v>
          </cell>
        </row>
        <row r="14">
          <cell r="C14">
            <v>522</v>
          </cell>
          <cell r="D14">
            <v>25.881261595547311</v>
          </cell>
          <cell r="H14">
            <v>23.297491039426525</v>
          </cell>
          <cell r="J14">
            <v>35.483870967741936</v>
          </cell>
        </row>
        <row r="15">
          <cell r="C15">
            <v>539</v>
          </cell>
          <cell r="D15">
            <v>16.522210184182015</v>
          </cell>
          <cell r="H15">
            <v>29.180327868852459</v>
          </cell>
          <cell r="J15">
            <v>32.786885245901637</v>
          </cell>
        </row>
        <row r="16">
          <cell r="C16">
            <v>4087</v>
          </cell>
          <cell r="D16">
            <v>50.664335664335667</v>
          </cell>
          <cell r="H16">
            <v>18.840579710144929</v>
          </cell>
          <cell r="J16">
            <v>24.775707384403038</v>
          </cell>
        </row>
        <row r="17">
          <cell r="C17">
            <v>1493</v>
          </cell>
          <cell r="D17">
            <v>38.624612202688731</v>
          </cell>
          <cell r="H17">
            <v>20.481927710843372</v>
          </cell>
          <cell r="J17">
            <v>23.427041499330656</v>
          </cell>
        </row>
        <row r="18">
          <cell r="C18">
            <v>1254</v>
          </cell>
          <cell r="D18">
            <v>36.869207003089599</v>
          </cell>
          <cell r="H18">
            <v>27.234636871508378</v>
          </cell>
          <cell r="J18">
            <v>20.670391061452513</v>
          </cell>
        </row>
        <row r="20">
          <cell r="C20">
            <v>3284</v>
          </cell>
          <cell r="D20">
            <v>36.204081632653065</v>
          </cell>
          <cell r="H20">
            <v>34.949267192784667</v>
          </cell>
          <cell r="J20">
            <v>19.541525742202179</v>
          </cell>
        </row>
        <row r="21">
          <cell r="C21">
            <v>4595</v>
          </cell>
          <cell r="D21">
            <v>43.121904457581081</v>
          </cell>
          <cell r="H21">
            <v>35.67988143756947</v>
          </cell>
          <cell r="J21">
            <v>18.006669136717303</v>
          </cell>
        </row>
        <row r="22">
          <cell r="C22">
            <v>6273</v>
          </cell>
          <cell r="D22">
            <v>38.438330579699738</v>
          </cell>
          <cell r="H22">
            <v>56.101663240515784</v>
          </cell>
          <cell r="J22">
            <v>14.37114558026537</v>
          </cell>
        </row>
        <row r="23">
          <cell r="C23">
            <v>2692</v>
          </cell>
          <cell r="D23">
            <v>28.277886497064582</v>
          </cell>
          <cell r="H23">
            <v>41.714725105728569</v>
          </cell>
          <cell r="J23">
            <v>13.956170703575548</v>
          </cell>
        </row>
        <row r="24">
          <cell r="C24">
            <v>1142</v>
          </cell>
          <cell r="D24">
            <v>33.513270355375617</v>
          </cell>
          <cell r="H24">
            <v>21.744966442953022</v>
          </cell>
          <cell r="J24">
            <v>30.201342281879196</v>
          </cell>
        </row>
        <row r="26">
          <cell r="C26">
            <v>204</v>
          </cell>
          <cell r="D26">
            <v>11.590038314176246</v>
          </cell>
          <cell r="H26">
            <v>19.008264462809919</v>
          </cell>
          <cell r="J26">
            <v>15.702479338842975</v>
          </cell>
        </row>
        <row r="27">
          <cell r="C27">
            <v>467</v>
          </cell>
          <cell r="D27">
            <v>26.537785588752193</v>
          </cell>
          <cell r="H27">
            <v>31.788079470198678</v>
          </cell>
          <cell r="J27">
            <v>19.536423841059602</v>
          </cell>
        </row>
        <row r="28">
          <cell r="C28">
            <v>533</v>
          </cell>
          <cell r="D28">
            <v>45.703125</v>
          </cell>
          <cell r="H28">
            <v>13.105413105413104</v>
          </cell>
          <cell r="J28">
            <v>11.965811965811966</v>
          </cell>
        </row>
        <row r="29">
          <cell r="C29">
            <v>729</v>
          </cell>
          <cell r="D29">
            <v>42.663378545006161</v>
          </cell>
          <cell r="H29">
            <v>20.809248554913296</v>
          </cell>
          <cell r="J29">
            <v>26.300578034682083</v>
          </cell>
        </row>
        <row r="30">
          <cell r="C30">
            <v>2122</v>
          </cell>
          <cell r="D30">
            <v>51.927769643728652</v>
          </cell>
          <cell r="H30">
            <v>15.413533834586465</v>
          </cell>
          <cell r="J30">
            <v>16.63533834586466</v>
          </cell>
        </row>
        <row r="32">
          <cell r="C32">
            <v>1795</v>
          </cell>
          <cell r="D32">
            <v>46.854554604932055</v>
          </cell>
          <cell r="H32">
            <v>22.448979591836736</v>
          </cell>
          <cell r="J32">
            <v>24.274973147153599</v>
          </cell>
        </row>
        <row r="33">
          <cell r="C33">
            <v>2289</v>
          </cell>
          <cell r="D33">
            <v>40.751920965971458</v>
          </cell>
          <cell r="H33">
            <v>28.08080808080808</v>
          </cell>
          <cell r="J33">
            <v>29.494949494949495</v>
          </cell>
        </row>
        <row r="34">
          <cell r="C34">
            <v>5312</v>
          </cell>
          <cell r="D34">
            <v>51.271186440677965</v>
          </cell>
          <cell r="H34">
            <v>33.03202479338843</v>
          </cell>
          <cell r="J34">
            <v>19.938016528925619</v>
          </cell>
        </row>
        <row r="35">
          <cell r="C35">
            <v>1502</v>
          </cell>
          <cell r="D35">
            <v>48.68051656372824</v>
          </cell>
          <cell r="H35">
            <v>17.531718569780853</v>
          </cell>
          <cell r="J35">
            <v>30.334486735870819</v>
          </cell>
        </row>
        <row r="36">
          <cell r="C36">
            <v>814</v>
          </cell>
          <cell r="D36">
            <v>40.594059405940598</v>
          </cell>
          <cell r="H36">
            <v>18.815331010452962</v>
          </cell>
          <cell r="J36">
            <v>23.867595818815332</v>
          </cell>
        </row>
        <row r="38">
          <cell r="C38">
            <v>1564</v>
          </cell>
          <cell r="D38">
            <v>39.101819589624469</v>
          </cell>
          <cell r="H38">
            <v>33.564356435643568</v>
          </cell>
          <cell r="J38">
            <v>19.900990099009903</v>
          </cell>
        </row>
        <row r="39">
          <cell r="C39">
            <v>4549</v>
          </cell>
          <cell r="D39">
            <v>46.895220796912248</v>
          </cell>
          <cell r="H39">
            <v>46.768336964415397</v>
          </cell>
          <cell r="J39">
            <v>17.235536189784558</v>
          </cell>
        </row>
        <row r="40">
          <cell r="C40">
            <v>2326</v>
          </cell>
          <cell r="D40">
            <v>32.345407976582507</v>
          </cell>
          <cell r="H40">
            <v>33.257918552036195</v>
          </cell>
          <cell r="J40">
            <v>21.945701357466064</v>
          </cell>
        </row>
        <row r="41">
          <cell r="C41">
            <v>770</v>
          </cell>
          <cell r="D41">
            <v>29.097744360902254</v>
          </cell>
          <cell r="H41">
            <v>23.772609819121445</v>
          </cell>
          <cell r="J41">
            <v>17.054263565891471</v>
          </cell>
        </row>
        <row r="42">
          <cell r="C42">
            <v>1057</v>
          </cell>
          <cell r="D42">
            <v>41.513513513513509</v>
          </cell>
          <cell r="H42">
            <v>26.5625</v>
          </cell>
          <cell r="J42">
            <v>17.708333333333336</v>
          </cell>
        </row>
        <row r="44">
          <cell r="C44">
            <v>324</v>
          </cell>
          <cell r="D44">
            <v>41.726618705035975</v>
          </cell>
          <cell r="H44">
            <v>28.448275862068968</v>
          </cell>
          <cell r="J44">
            <v>17.672413793103448</v>
          </cell>
        </row>
        <row r="45">
          <cell r="C45">
            <v>318</v>
          </cell>
          <cell r="D45">
            <v>27.299703264094955</v>
          </cell>
          <cell r="H45">
            <v>10.326086956521738</v>
          </cell>
          <cell r="J45">
            <v>12.5</v>
          </cell>
        </row>
        <row r="46">
          <cell r="C46">
            <v>802</v>
          </cell>
          <cell r="D46">
            <v>29.153439153439152</v>
          </cell>
          <cell r="H46">
            <v>28.49364791288566</v>
          </cell>
          <cell r="J46">
            <v>13.248638838475499</v>
          </cell>
        </row>
        <row r="47">
          <cell r="C47">
            <v>1100</v>
          </cell>
          <cell r="D47">
            <v>33.131241084165481</v>
          </cell>
          <cell r="H47">
            <v>30.462863293864373</v>
          </cell>
          <cell r="J47">
            <v>12.809472551130247</v>
          </cell>
        </row>
        <row r="48">
          <cell r="C48">
            <v>655</v>
          </cell>
          <cell r="D48">
            <v>30.117820324005891</v>
          </cell>
          <cell r="H48">
            <v>16.87041564792176</v>
          </cell>
          <cell r="J48">
            <v>15.403422982885084</v>
          </cell>
        </row>
        <row r="50">
          <cell r="C50">
            <v>535</v>
          </cell>
          <cell r="D50">
            <v>35.439560439560438</v>
          </cell>
          <cell r="H50">
            <v>16.666666666666664</v>
          </cell>
          <cell r="J50">
            <v>20.54263565891473</v>
          </cell>
        </row>
        <row r="51">
          <cell r="C51">
            <v>563</v>
          </cell>
          <cell r="D51">
            <v>47.803347280334727</v>
          </cell>
          <cell r="H51">
            <v>14.879649890590811</v>
          </cell>
          <cell r="J51">
            <v>31.728665207877459</v>
          </cell>
        </row>
        <row r="52">
          <cell r="C52">
            <v>861</v>
          </cell>
          <cell r="D52">
            <v>40.104555638536219</v>
          </cell>
          <cell r="H52">
            <v>23.836126629422719</v>
          </cell>
          <cell r="J52">
            <v>15.828677839851025</v>
          </cell>
        </row>
        <row r="53">
          <cell r="C53">
            <v>344</v>
          </cell>
          <cell r="D53">
            <v>19.340974212034386</v>
          </cell>
          <cell r="H53">
            <v>13.333333333333334</v>
          </cell>
          <cell r="J53">
            <v>15.555555555555555</v>
          </cell>
        </row>
        <row r="54">
          <cell r="C54">
            <v>3089</v>
          </cell>
          <cell r="D54">
            <v>39.576802507836987</v>
          </cell>
          <cell r="H54">
            <v>27.128712871287131</v>
          </cell>
          <cell r="J54">
            <v>17.128712871287131</v>
          </cell>
        </row>
        <row r="56">
          <cell r="C56">
            <v>433</v>
          </cell>
          <cell r="D56">
            <v>41.472392638036808</v>
          </cell>
          <cell r="H56">
            <v>9.4674556213017755</v>
          </cell>
          <cell r="J56">
            <v>10.059171597633137</v>
          </cell>
        </row>
        <row r="57">
          <cell r="C57">
            <v>859</v>
          </cell>
          <cell r="D57">
            <v>39.110776186887719</v>
          </cell>
          <cell r="H57">
            <v>26.011560693641616</v>
          </cell>
          <cell r="J57">
            <v>22.928709055876688</v>
          </cell>
        </row>
        <row r="58">
          <cell r="C58">
            <v>869</v>
          </cell>
          <cell r="D58">
            <v>29.748283752860409</v>
          </cell>
          <cell r="H58">
            <v>25.961538461538463</v>
          </cell>
          <cell r="J58">
            <v>18.076923076923077</v>
          </cell>
        </row>
        <row r="59">
          <cell r="C59">
            <v>869</v>
          </cell>
          <cell r="D59">
            <v>50.396475770925107</v>
          </cell>
          <cell r="H59">
            <v>26.923076923076923</v>
          </cell>
          <cell r="J59">
            <v>38.286713286713287</v>
          </cell>
        </row>
        <row r="60">
          <cell r="C60">
            <v>1371</v>
          </cell>
          <cell r="D60">
            <v>61.602982292637464</v>
          </cell>
          <cell r="H60">
            <v>18.759455370650528</v>
          </cell>
          <cell r="J60">
            <v>20.877458396369139</v>
          </cell>
        </row>
        <row r="62">
          <cell r="C62">
            <v>1249</v>
          </cell>
          <cell r="D62">
            <v>26.40449438202247</v>
          </cell>
          <cell r="H62">
            <v>23.640661938534279</v>
          </cell>
          <cell r="J62">
            <v>28.605200945626478</v>
          </cell>
        </row>
        <row r="63">
          <cell r="C63">
            <v>875</v>
          </cell>
          <cell r="D63">
            <v>39.091534755677912</v>
          </cell>
          <cell r="H63">
            <v>27.992957746478876</v>
          </cell>
          <cell r="J63">
            <v>36.619718309859159</v>
          </cell>
        </row>
        <row r="64">
          <cell r="C64">
            <v>70458</v>
          </cell>
          <cell r="D64">
            <v>36.899506210023226</v>
          </cell>
          <cell r="H64">
            <v>33.152185586940178</v>
          </cell>
          <cell r="J64">
            <v>20.081623885726561</v>
          </cell>
        </row>
      </sheetData>
      <sheetData sheetId="111">
        <row r="11">
          <cell r="D11" t="str">
            <v>1.80</v>
          </cell>
        </row>
        <row r="13">
          <cell r="D13">
            <v>3.27</v>
          </cell>
        </row>
        <row r="14">
          <cell r="D14">
            <v>1.46</v>
          </cell>
        </row>
        <row r="15">
          <cell r="D15">
            <v>1.74</v>
          </cell>
        </row>
        <row r="16">
          <cell r="D16">
            <v>2.36</v>
          </cell>
        </row>
        <row r="17">
          <cell r="D17">
            <v>1.96</v>
          </cell>
        </row>
        <row r="18">
          <cell r="D18">
            <v>1.17</v>
          </cell>
        </row>
        <row r="19">
          <cell r="D19">
            <v>1.78</v>
          </cell>
        </row>
        <row r="20">
          <cell r="D20">
            <v>2.2599999999999998</v>
          </cell>
        </row>
        <row r="21">
          <cell r="D21">
            <v>1.38</v>
          </cell>
        </row>
        <row r="22">
          <cell r="D22">
            <v>2.13</v>
          </cell>
        </row>
        <row r="23">
          <cell r="D23">
            <v>2.21</v>
          </cell>
        </row>
        <row r="24">
          <cell r="D24">
            <v>2.34</v>
          </cell>
        </row>
        <row r="25">
          <cell r="D25">
            <v>1.36</v>
          </cell>
        </row>
        <row r="26">
          <cell r="D26">
            <v>2.0499999999999998</v>
          </cell>
        </row>
        <row r="27">
          <cell r="D27">
            <v>1.84</v>
          </cell>
        </row>
        <row r="28">
          <cell r="D28">
            <v>0.92</v>
          </cell>
        </row>
        <row r="29">
          <cell r="D29">
            <v>1.27</v>
          </cell>
        </row>
        <row r="30">
          <cell r="D30">
            <v>1.18</v>
          </cell>
        </row>
        <row r="31">
          <cell r="D31">
            <v>1.45</v>
          </cell>
        </row>
        <row r="32">
          <cell r="D32">
            <v>1.44</v>
          </cell>
        </row>
        <row r="33">
          <cell r="D33">
            <v>2.0699999999999998</v>
          </cell>
        </row>
        <row r="34">
          <cell r="D34">
            <v>1.51</v>
          </cell>
        </row>
        <row r="35">
          <cell r="D35">
            <v>1.04</v>
          </cell>
        </row>
        <row r="36">
          <cell r="D36">
            <v>1.72</v>
          </cell>
        </row>
        <row r="37">
          <cell r="D37">
            <v>1.53</v>
          </cell>
        </row>
        <row r="38">
          <cell r="D38" t="str">
            <v>1.70</v>
          </cell>
        </row>
        <row r="39">
          <cell r="D39">
            <v>1.88</v>
          </cell>
        </row>
        <row r="40">
          <cell r="D40" t="str">
            <v>1.70</v>
          </cell>
        </row>
        <row r="41">
          <cell r="D41">
            <v>3.14</v>
          </cell>
        </row>
        <row r="42">
          <cell r="D42">
            <v>1.78</v>
          </cell>
        </row>
        <row r="43">
          <cell r="D43">
            <v>0.99</v>
          </cell>
        </row>
        <row r="44">
          <cell r="D44">
            <v>2.23</v>
          </cell>
        </row>
        <row r="45">
          <cell r="D45">
            <v>1.99</v>
          </cell>
        </row>
        <row r="46">
          <cell r="D46">
            <v>1.89</v>
          </cell>
        </row>
        <row r="47">
          <cell r="D47">
            <v>1.03</v>
          </cell>
        </row>
        <row r="48">
          <cell r="D48">
            <v>1.82</v>
          </cell>
        </row>
        <row r="49">
          <cell r="D49" t="str">
            <v>1.90</v>
          </cell>
        </row>
        <row r="50">
          <cell r="D50">
            <v>2.13</v>
          </cell>
        </row>
        <row r="51">
          <cell r="D51">
            <v>2.0099999999999998</v>
          </cell>
        </row>
        <row r="52">
          <cell r="D52">
            <v>2.14</v>
          </cell>
        </row>
        <row r="53">
          <cell r="D53">
            <v>3.74</v>
          </cell>
        </row>
        <row r="54">
          <cell r="D54">
            <v>2.04</v>
          </cell>
        </row>
        <row r="55">
          <cell r="D55">
            <v>2.5099999999999998</v>
          </cell>
        </row>
        <row r="56">
          <cell r="D56">
            <v>2.0699999999999998</v>
          </cell>
        </row>
        <row r="57">
          <cell r="D57" t="str">
            <v>3.50</v>
          </cell>
        </row>
        <row r="58">
          <cell r="D58">
            <v>2.06</v>
          </cell>
        </row>
        <row r="59">
          <cell r="D59">
            <v>2.0099999999999998</v>
          </cell>
        </row>
      </sheetData>
      <sheetData sheetId="112">
        <row r="7">
          <cell r="W7">
            <v>6</v>
          </cell>
          <cell r="Z7">
            <v>1940.38</v>
          </cell>
        </row>
        <row r="8">
          <cell r="W8">
            <v>18</v>
          </cell>
          <cell r="Z8">
            <v>325.91300000000001</v>
          </cell>
        </row>
        <row r="9">
          <cell r="W9">
            <v>1034</v>
          </cell>
          <cell r="Z9">
            <v>31442.312999999998</v>
          </cell>
        </row>
        <row r="10">
          <cell r="W10">
            <v>3192</v>
          </cell>
          <cell r="Z10">
            <v>164049.03899999999</v>
          </cell>
        </row>
        <row r="11">
          <cell r="W11">
            <v>4</v>
          </cell>
          <cell r="Z11">
            <v>2115.3319999999999</v>
          </cell>
        </row>
        <row r="12">
          <cell r="W12">
            <v>74</v>
          </cell>
          <cell r="Z12">
            <v>4642.4319999999998</v>
          </cell>
        </row>
        <row r="13">
          <cell r="W13">
            <v>14484</v>
          </cell>
          <cell r="Z13">
            <v>223598.76699999999</v>
          </cell>
        </row>
        <row r="14">
          <cell r="W14">
            <v>1825</v>
          </cell>
          <cell r="Z14">
            <v>34961.995999999999</v>
          </cell>
        </row>
        <row r="15">
          <cell r="W15">
            <v>5043</v>
          </cell>
          <cell r="Z15">
            <v>94204.091</v>
          </cell>
        </row>
        <row r="16">
          <cell r="W16">
            <v>413</v>
          </cell>
          <cell r="Z16">
            <v>43093.534</v>
          </cell>
        </row>
        <row r="17">
          <cell r="W17">
            <v>3176</v>
          </cell>
          <cell r="Z17">
            <v>7436.5910000000003</v>
          </cell>
        </row>
        <row r="18">
          <cell r="W18">
            <v>7254</v>
          </cell>
          <cell r="Z18">
            <v>121409.76700000001</v>
          </cell>
        </row>
        <row r="19">
          <cell r="W19">
            <v>1395</v>
          </cell>
          <cell r="Z19">
            <v>2272.7330000000002</v>
          </cell>
        </row>
        <row r="20">
          <cell r="W20">
            <v>2742</v>
          </cell>
          <cell r="Z20">
            <v>34041.084999999999</v>
          </cell>
        </row>
        <row r="21">
          <cell r="W21">
            <v>60</v>
          </cell>
          <cell r="Z21">
            <v>20405.793000000001</v>
          </cell>
        </row>
        <row r="22">
          <cell r="Z22">
            <v>972.16700000000003</v>
          </cell>
        </row>
        <row r="23">
          <cell r="W23">
            <v>1</v>
          </cell>
          <cell r="Z23">
            <v>1006.027</v>
          </cell>
        </row>
        <row r="24">
          <cell r="W24" t="str">
            <v xml:space="preserve"> </v>
          </cell>
          <cell r="Z24">
            <v>1194.0150000000001</v>
          </cell>
        </row>
        <row r="25">
          <cell r="W25">
            <v>6</v>
          </cell>
          <cell r="Z25">
            <v>9557.1630000000005</v>
          </cell>
        </row>
        <row r="26">
          <cell r="W26">
            <v>3862</v>
          </cell>
          <cell r="Z26">
            <v>278300.74200000003</v>
          </cell>
        </row>
        <row r="27">
          <cell r="W27" t="str">
            <v xml:space="preserve"> </v>
          </cell>
          <cell r="Z27">
            <v>2214.1030000000001</v>
          </cell>
        </row>
        <row r="28">
          <cell r="W28">
            <v>1060</v>
          </cell>
          <cell r="Z28">
            <v>19648.898000000001</v>
          </cell>
        </row>
        <row r="29">
          <cell r="W29">
            <v>2</v>
          </cell>
          <cell r="Z29">
            <v>381.85599999999999</v>
          </cell>
        </row>
        <row r="30">
          <cell r="W30">
            <v>135</v>
          </cell>
          <cell r="Z30">
            <v>5767.7370000000001</v>
          </cell>
        </row>
        <row r="31">
          <cell r="W31">
            <v>1</v>
          </cell>
          <cell r="Z31">
            <v>162.90100000000001</v>
          </cell>
        </row>
        <row r="32">
          <cell r="W32" t="str">
            <v xml:space="preserve"> </v>
          </cell>
          <cell r="Z32">
            <v>1916.808</v>
          </cell>
        </row>
        <row r="33">
          <cell r="W33">
            <v>7</v>
          </cell>
          <cell r="Z33">
            <v>10.346</v>
          </cell>
        </row>
        <row r="34">
          <cell r="W34">
            <v>2</v>
          </cell>
          <cell r="Z34">
            <v>98.628</v>
          </cell>
        </row>
        <row r="35">
          <cell r="W35">
            <v>2</v>
          </cell>
          <cell r="Z35">
            <v>173.01400000000001</v>
          </cell>
        </row>
        <row r="36">
          <cell r="W36">
            <v>1</v>
          </cell>
          <cell r="Z36">
            <v>8024.8559999999998</v>
          </cell>
        </row>
        <row r="37">
          <cell r="W37" t="str">
            <v xml:space="preserve"> </v>
          </cell>
          <cell r="Z37">
            <v>815.1</v>
          </cell>
        </row>
        <row r="38">
          <cell r="W38" t="str">
            <v xml:space="preserve"> </v>
          </cell>
          <cell r="Z38">
            <v>1518.2560000000001</v>
          </cell>
        </row>
        <row r="39">
          <cell r="W39">
            <v>67</v>
          </cell>
          <cell r="Z39">
            <v>2180.8389999999999</v>
          </cell>
        </row>
        <row r="40">
          <cell r="W40" t="str">
            <v xml:space="preserve"> </v>
          </cell>
          <cell r="Z40">
            <v>2359.201</v>
          </cell>
        </row>
        <row r="41">
          <cell r="W41">
            <v>6</v>
          </cell>
          <cell r="Z41">
            <v>3262.5549999999998</v>
          </cell>
        </row>
        <row r="42">
          <cell r="W42" t="str">
            <v xml:space="preserve"> </v>
          </cell>
          <cell r="Z42">
            <v>2259.424</v>
          </cell>
        </row>
        <row r="43">
          <cell r="W43" t="str">
            <v xml:space="preserve"> </v>
          </cell>
          <cell r="Z43">
            <v>101.292</v>
          </cell>
        </row>
        <row r="44">
          <cell r="W44">
            <v>4</v>
          </cell>
          <cell r="Z44">
            <v>1368.037</v>
          </cell>
        </row>
        <row r="45">
          <cell r="W45">
            <v>16</v>
          </cell>
          <cell r="Z45">
            <v>7907.6949999999997</v>
          </cell>
        </row>
        <row r="46">
          <cell r="W46">
            <v>325</v>
          </cell>
          <cell r="Z46">
            <v>13346.303</v>
          </cell>
        </row>
        <row r="47">
          <cell r="W47">
            <v>1771</v>
          </cell>
          <cell r="Z47">
            <v>38078.529000000002</v>
          </cell>
        </row>
        <row r="48">
          <cell r="W48">
            <v>127</v>
          </cell>
          <cell r="Z48">
            <v>16518.048999999999</v>
          </cell>
        </row>
        <row r="49">
          <cell r="W49">
            <v>6</v>
          </cell>
          <cell r="Z49">
            <v>8894.0519999999997</v>
          </cell>
        </row>
        <row r="50">
          <cell r="W50">
            <v>4</v>
          </cell>
          <cell r="Z50">
            <v>2711.3389999999999</v>
          </cell>
        </row>
        <row r="51">
          <cell r="W51">
            <v>37</v>
          </cell>
          <cell r="Z51">
            <v>5653.5230000000001</v>
          </cell>
        </row>
        <row r="52">
          <cell r="W52">
            <v>159</v>
          </cell>
          <cell r="Z52">
            <v>18145.282999999999</v>
          </cell>
        </row>
        <row r="53">
          <cell r="W53">
            <v>22</v>
          </cell>
          <cell r="Z53">
            <v>1249.462</v>
          </cell>
        </row>
        <row r="54">
          <cell r="W54">
            <v>48343</v>
          </cell>
          <cell r="Z54">
            <v>1241737.966</v>
          </cell>
        </row>
      </sheetData>
      <sheetData sheetId="113">
        <row r="7">
          <cell r="B7">
            <v>0.61399999999999999</v>
          </cell>
        </row>
        <row r="8">
          <cell r="B8">
            <v>0.55400000000000005</v>
          </cell>
        </row>
        <row r="9">
          <cell r="B9">
            <v>0.878</v>
          </cell>
        </row>
        <row r="10">
          <cell r="B10">
            <v>0.83099999999999996</v>
          </cell>
        </row>
        <row r="11">
          <cell r="B11">
            <v>0.71199999999999997</v>
          </cell>
        </row>
        <row r="12">
          <cell r="B12">
            <v>0.90600000000000003</v>
          </cell>
        </row>
        <row r="13">
          <cell r="B13">
            <v>0.752</v>
          </cell>
        </row>
        <row r="14">
          <cell r="B14">
            <v>0.83</v>
          </cell>
        </row>
        <row r="15">
          <cell r="B15">
            <v>0.83699999999999997</v>
          </cell>
        </row>
        <row r="16">
          <cell r="B16">
            <v>0.91700000000000004</v>
          </cell>
        </row>
        <row r="17">
          <cell r="B17">
            <v>0.91400000000000003</v>
          </cell>
        </row>
        <row r="18">
          <cell r="B18">
            <v>0.68899999999999995</v>
          </cell>
        </row>
        <row r="19">
          <cell r="B19">
            <v>0.754</v>
          </cell>
        </row>
        <row r="20">
          <cell r="B20">
            <v>0.77400000000000002</v>
          </cell>
        </row>
        <row r="21">
          <cell r="B21">
            <v>0.874</v>
          </cell>
        </row>
        <row r="22">
          <cell r="B22">
            <v>0.86399999999999999</v>
          </cell>
        </row>
        <row r="23">
          <cell r="B23">
            <v>0.96299999999999997</v>
          </cell>
        </row>
        <row r="24">
          <cell r="B24">
            <v>0.91</v>
          </cell>
        </row>
        <row r="25">
          <cell r="B25">
            <v>0.92800000000000005</v>
          </cell>
        </row>
        <row r="26">
          <cell r="B26">
            <v>0.94799999999999995</v>
          </cell>
        </row>
        <row r="27">
          <cell r="B27">
            <v>0.88800000000000001</v>
          </cell>
        </row>
        <row r="28">
          <cell r="B28">
            <v>0.94199999999999995</v>
          </cell>
        </row>
        <row r="29">
          <cell r="B29">
            <v>0.95199999999999996</v>
          </cell>
        </row>
        <row r="30">
          <cell r="B30">
            <v>0.88200000000000001</v>
          </cell>
        </row>
        <row r="31">
          <cell r="B31">
            <v>0.90800000000000003</v>
          </cell>
        </row>
        <row r="32">
          <cell r="B32">
            <v>0.90600000000000003</v>
          </cell>
        </row>
        <row r="33">
          <cell r="B33">
            <v>0.91900000000000004</v>
          </cell>
        </row>
        <row r="34">
          <cell r="B34">
            <v>0.97699999999999998</v>
          </cell>
        </row>
        <row r="35">
          <cell r="B35">
            <v>0.81499999999999995</v>
          </cell>
        </row>
        <row r="36">
          <cell r="B36">
            <v>0.96199999999999997</v>
          </cell>
        </row>
        <row r="37">
          <cell r="B37">
            <v>0.92300000000000004</v>
          </cell>
        </row>
        <row r="38">
          <cell r="B38">
            <v>0.754</v>
          </cell>
        </row>
        <row r="39">
          <cell r="B39">
            <v>0.872</v>
          </cell>
        </row>
        <row r="40">
          <cell r="B40">
            <v>0.93700000000000006</v>
          </cell>
        </row>
        <row r="41">
          <cell r="B41">
            <v>0.96699999999999997</v>
          </cell>
        </row>
        <row r="42">
          <cell r="B42">
            <v>0.94199999999999995</v>
          </cell>
        </row>
        <row r="43">
          <cell r="B43">
            <v>0.96799999999999997</v>
          </cell>
        </row>
        <row r="44">
          <cell r="B44">
            <v>0.93600000000000005</v>
          </cell>
        </row>
        <row r="45">
          <cell r="B45">
            <v>0.97099999999999997</v>
          </cell>
        </row>
        <row r="46">
          <cell r="B46">
            <v>0.94199999999999995</v>
          </cell>
        </row>
        <row r="47">
          <cell r="B47">
            <v>0.89700000000000002</v>
          </cell>
        </row>
        <row r="48">
          <cell r="B48">
            <v>0.70099999999999996</v>
          </cell>
        </row>
        <row r="49">
          <cell r="B49">
            <v>0.83599999999999997</v>
          </cell>
        </row>
        <row r="50">
          <cell r="B50">
            <v>0.97</v>
          </cell>
        </row>
        <row r="51">
          <cell r="B51">
            <v>0.872</v>
          </cell>
        </row>
        <row r="52">
          <cell r="B52">
            <v>0.93200000000000005</v>
          </cell>
        </row>
        <row r="53">
          <cell r="B53">
            <v>0.33100000000000002</v>
          </cell>
        </row>
        <row r="54">
          <cell r="B54">
            <v>0.84299999999999997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5"/>
  <sheetViews>
    <sheetView tabSelected="1" workbookViewId="0">
      <selection sqref="A1:K1"/>
    </sheetView>
  </sheetViews>
  <sheetFormatPr defaultRowHeight="13.5"/>
  <cols>
    <col min="1" max="1" width="9" style="1"/>
    <col min="2" max="2" width="16.75" style="1" customWidth="1"/>
    <col min="3" max="10" width="9" style="1"/>
    <col min="11" max="11" width="16.375" style="1" customWidth="1"/>
    <col min="12" max="12" width="9" style="1"/>
    <col min="13" max="13" width="11.625" style="1" bestFit="1" customWidth="1"/>
    <col min="14" max="16384" width="9" style="1"/>
  </cols>
  <sheetData>
    <row r="1" spans="1:11" ht="30.75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B2" s="2"/>
      <c r="J2" s="3"/>
    </row>
    <row r="3" spans="1:11" ht="21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>
      <c r="B4" s="2"/>
    </row>
    <row r="5" spans="1:11" ht="18.75">
      <c r="A5" s="280" t="s">
        <v>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s="4" customFormat="1" ht="18.75">
      <c r="A6" s="276" t="str">
        <f>"  "&amp;'1'!B1</f>
        <v xml:space="preserve">  1　面　積　　Area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s="4" customFormat="1" ht="18.75">
      <c r="A7" s="276" t="str">
        <f>"  "&amp;'2'!B1</f>
        <v xml:space="preserve">  2　自然地形　　Natural Configuration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11" s="4" customFormat="1" ht="18.75">
      <c r="A8" s="276" t="str">
        <f>"  "&amp;'3'!B1</f>
        <v xml:space="preserve">  3　気　温　　Temperature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</row>
    <row r="9" spans="1:11" s="4" customFormat="1" ht="18.75">
      <c r="A9" s="276" t="str">
        <f>"  "&amp;'4'!B1</f>
        <v xml:space="preserve">  4　降水量　　Precipitation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</row>
    <row r="10" spans="1:11" s="4" customFormat="1" ht="18.75">
      <c r="A10" s="276" t="str">
        <f>"  "&amp;'5'!B1</f>
        <v xml:space="preserve">  5　人　口　　Population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</row>
    <row r="11" spans="1:11" s="4" customFormat="1" ht="18.75">
      <c r="A11" s="276" t="str">
        <f>"  "&amp;'6'!B1</f>
        <v xml:space="preserve">  6　人口動態　　Vital Statistics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</row>
    <row r="12" spans="1:11" s="4" customFormat="1" ht="18.75">
      <c r="A12" s="276" t="str">
        <f>"  "&amp;'7'!B1</f>
        <v xml:space="preserve">  7　年　齢　　Age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s="4" customFormat="1" ht="18.75">
      <c r="A13" s="276" t="str">
        <f>"  "&amp;'8'!B1</f>
        <v xml:space="preserve">  8　人口比率　　Ratio of Population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</row>
    <row r="14" spans="1:11" s="4" customFormat="1" ht="18.75">
      <c r="A14" s="276" t="str">
        <f>"  "&amp;'9'!B1</f>
        <v xml:space="preserve">  9　世　帯　　Households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</row>
    <row r="15" spans="1:11" s="4" customFormat="1" ht="18.75">
      <c r="A15" s="276" t="str">
        <f>'10'!B1</f>
        <v>10　結婚・離婚　　Marriages and Divorces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</row>
    <row r="16" spans="1:11" s="4" customFormat="1" ht="18.75">
      <c r="A16" s="275" t="str">
        <f>'11'!B1</f>
        <v>11　出　産　　Childbirth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1" s="4" customFormat="1" ht="18.75">
      <c r="A17" s="276" t="str">
        <f>'12'!B1</f>
        <v>12　死　亡　　Deaths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</row>
    <row r="18" spans="1:11" s="4" customFormat="1" ht="18.75">
      <c r="A18" s="276" t="str">
        <f>'13'!B1</f>
        <v>13　寿　命　　Life Span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11" s="4" customFormat="1" ht="18.75">
      <c r="A19" s="276" t="str">
        <f>'14'!B1</f>
        <v>14　住　宅　　Dwellings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</row>
    <row r="20" spans="1:11" s="4" customFormat="1" ht="18.75">
      <c r="A20" s="276" t="str">
        <f>'15'!B1</f>
        <v>15　居住面積　　Area of Dwelling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s="4" customFormat="1" ht="18.75">
      <c r="A21" s="276" t="str">
        <f>'16'!B1</f>
        <v>16　宅地価格　　Prices of Housing Land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</row>
    <row r="22" spans="1:11" s="4" customFormat="1" ht="18.75">
      <c r="A22" s="276" t="str">
        <f>'17'!B1</f>
        <v>17　道　路　　Roads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</row>
    <row r="23" spans="1:11" s="4" customFormat="1" ht="18.75">
      <c r="A23" s="276" t="str">
        <f>'18'!B1</f>
        <v>18　水　　Water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</row>
    <row r="24" spans="1:11" s="4" customFormat="1" ht="18.75">
      <c r="A24" s="276" t="str">
        <f>'19'!B1</f>
        <v xml:space="preserve">19　下水道　　Sewerage 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</row>
    <row r="25" spans="1:11" s="4" customFormat="1" ht="18.75">
      <c r="A25" s="276" t="str">
        <f>'20'!B1</f>
        <v>20　ご　み　　Waste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spans="1:11" s="4" customFormat="1" ht="18.75">
      <c r="A26" s="276" t="str">
        <f>'21'!B1</f>
        <v>21　サービス　　Service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</row>
    <row r="27" spans="1:11" s="4" customFormat="1" ht="18.75">
      <c r="A27" s="275" t="str">
        <f>'22'!B1</f>
        <v>22　交通事故　　Traffic Accidents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  <row r="28" spans="1:11" s="4" customFormat="1" ht="18.75">
      <c r="A28" s="276" t="str">
        <f>'23'!B1</f>
        <v>23　犯　罪　　Crime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s="4" customFormat="1" ht="18.75">
      <c r="A29" s="276" t="str">
        <f>'24'!B1</f>
        <v>24　火　災　　Fires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</row>
    <row r="30" spans="1:11" s="4" customFormat="1" ht="18.75">
      <c r="A30" s="276" t="str">
        <f>'25'!B1</f>
        <v>25　公　害　　Environmental Pollution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</row>
    <row r="31" spans="1:11" s="4" customFormat="1" ht="18.75">
      <c r="A31" s="276" t="str">
        <f>'26'!B1</f>
        <v>26　自然・労働災害　　Natural Disasters and Industrial Accidents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1">
      <c r="D32" s="5"/>
    </row>
    <row r="33" spans="4:4">
      <c r="D33" s="5"/>
    </row>
    <row r="34" spans="4:4">
      <c r="D34" s="5"/>
    </row>
    <row r="35" spans="4:4">
      <c r="D35" s="5"/>
    </row>
  </sheetData>
  <mergeCells count="29">
    <mergeCell ref="A14:K14"/>
    <mergeCell ref="A1:K1"/>
    <mergeCell ref="A3:K3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26:K26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7:K27"/>
    <mergeCell ref="A28:K28"/>
    <mergeCell ref="A29:K29"/>
    <mergeCell ref="A30:K30"/>
    <mergeCell ref="A31:K31"/>
  </mergeCells>
  <phoneticPr fontId="4"/>
  <hyperlinks>
    <hyperlink ref="A10:K10" location="'5'!A1" display="5　  人　口　　Population"/>
    <hyperlink ref="A11:K11" location="'6'!A1" display="6　  人口動態　　Vital Statistics"/>
    <hyperlink ref="A12:K12" location="'7'!A1" display="7　  年　齢　　Age"/>
    <hyperlink ref="A13:K13" location="'8'!A1" display="8　  人口比率　　Ratio of Population"/>
    <hyperlink ref="A14:K14" location="'9'!A1" display="9　  世　帯　　Households"/>
    <hyperlink ref="A19:K19" location="'14'!A1" display="14　住　宅　　Dwellings"/>
    <hyperlink ref="A21:K21" location="'16'!A1" display="16　宅地価格　　Prices of Housing Land"/>
    <hyperlink ref="A23:K23" location="'18'!A1" display="18　水　　Water"/>
    <hyperlink ref="A24:K24" location="'19'!A1" display="19　下水道　　Sewerage "/>
    <hyperlink ref="A25:K25" location="'20'!A1" display="20　ご　み　　Waste"/>
    <hyperlink ref="A28:K28" location="'23'!A1" display="23　犯　罪   Crime"/>
    <hyperlink ref="A20:K20" location="'15'!A1" display="15　居住面積　　Area of Dwelling"/>
    <hyperlink ref="A6:K6" location="'1'!A1" display="１　　面　積　　Area"/>
    <hyperlink ref="A7:K7" location="'2'!A1" display="2　　自然地形　  Natural Configuration"/>
    <hyperlink ref="A8:K8" location="'3'!A1" display="3　　気　温　　Temperature"/>
    <hyperlink ref="A9:K9" location="'4'!A1" display="4　　降水量 　　Precipitation"/>
    <hyperlink ref="A15:K15" location="'10'!A1" display="10　結婚・離婚　　Marriages and Divorces"/>
    <hyperlink ref="A16:K16" location="'11'!A1" display="11　出　産　　Childbirth"/>
    <hyperlink ref="A17:K17" location="'12'!A1" display="12　死　亡　　Deaths"/>
    <hyperlink ref="A18:K18" location="'13'!A1" display="13　寿　命　　Life Span"/>
    <hyperlink ref="A22:K22" location="'17'!A1" display="17　道　路　　Roads"/>
    <hyperlink ref="A26:K26" location="'21'!A1" display="21　サービス　　Service"/>
    <hyperlink ref="A27:K27" location="'22'!A1" display="22　交通事故　　Traffic Accidents"/>
    <hyperlink ref="A29:K29" location="'24'!A1" display="24　火　災　　Fires"/>
    <hyperlink ref="A30:K30" location="'25'!A1" display="25　公　害　　Environmental Pollution"/>
    <hyperlink ref="A31:K31" location="'26'!A1" display="26　自然・労働災害　　Natural Disasters and Industrial Accidents"/>
  </hyperlinks>
  <pageMargins left="0.7" right="0.7" top="0.75" bottom="0.75" header="0.3" footer="0.3"/>
  <pageSetup paperSize="9" scale="78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M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4" width="9" style="11"/>
    <col min="25" max="25" width="11.75" style="11" customWidth="1"/>
    <col min="26" max="16384" width="9" style="11"/>
  </cols>
  <sheetData>
    <row r="1" spans="1:143" s="12" customFormat="1" ht="15.75" customHeight="1">
      <c r="A1" s="6"/>
      <c r="B1" s="7" t="s">
        <v>286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</row>
    <row r="2" spans="1:143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43" s="12" customFormat="1" ht="27" customHeight="1" thickTop="1">
      <c r="A3" s="6"/>
      <c r="B3" s="291" t="s">
        <v>9</v>
      </c>
      <c r="C3" s="292"/>
      <c r="D3" s="21" t="s">
        <v>287</v>
      </c>
      <c r="E3" s="22"/>
      <c r="F3" s="21" t="s">
        <v>288</v>
      </c>
      <c r="G3" s="22"/>
      <c r="H3" s="21" t="s">
        <v>289</v>
      </c>
      <c r="I3" s="22"/>
      <c r="J3" s="21" t="s">
        <v>290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</row>
    <row r="4" spans="1:143" s="12" customFormat="1" ht="30" customHeight="1">
      <c r="A4" s="6"/>
      <c r="B4" s="293" t="s">
        <v>14</v>
      </c>
      <c r="C4" s="294"/>
      <c r="D4" s="25" t="s">
        <v>291</v>
      </c>
      <c r="E4" s="26"/>
      <c r="F4" s="25" t="s">
        <v>292</v>
      </c>
      <c r="G4" s="26"/>
      <c r="H4" s="25" t="s">
        <v>293</v>
      </c>
      <c r="I4" s="26"/>
      <c r="J4" s="161" t="s">
        <v>294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</row>
    <row r="5" spans="1:143" s="40" customFormat="1" ht="24" customHeight="1">
      <c r="A5" s="12"/>
      <c r="B5" s="306"/>
      <c r="C5" s="307"/>
      <c r="D5" s="118" t="s">
        <v>295</v>
      </c>
      <c r="E5" s="34" t="s">
        <v>296</v>
      </c>
      <c r="F5" s="118" t="s">
        <v>210</v>
      </c>
      <c r="G5" s="34" t="s">
        <v>20</v>
      </c>
      <c r="H5" s="33" t="s">
        <v>21</v>
      </c>
      <c r="I5" s="34" t="s">
        <v>20</v>
      </c>
      <c r="J5" s="33" t="s">
        <v>21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</row>
    <row r="6" spans="1:143" ht="12" customHeight="1">
      <c r="B6" s="41" t="s">
        <v>142</v>
      </c>
      <c r="C6" s="42" t="s">
        <v>143</v>
      </c>
      <c r="D6" s="162">
        <f>'[4]9 世帯１'!D13</f>
        <v>2438206</v>
      </c>
      <c r="E6" s="147">
        <f>IF(ISNUMBER(D6),RANK(D6,D$6:D$52),"-")</f>
        <v>7</v>
      </c>
      <c r="F6" s="163">
        <f>'[4]9 世帯１'!F13</f>
        <v>2.1320100000000002</v>
      </c>
      <c r="G6" s="147">
        <f t="shared" ref="G6:G52" si="0">IF(ISNUMBER(F6),RANK(F6,F$6:F$52),"-")</f>
        <v>46</v>
      </c>
      <c r="H6" s="164">
        <f>'[4]9 世帯１'!H13</f>
        <v>37.285856896423027</v>
      </c>
      <c r="I6" s="147">
        <f t="shared" ref="I6:I52" si="1">IF(ISNUMBER(H6),RANK(H6,H$6:H$52),"-")</f>
        <v>5</v>
      </c>
      <c r="J6" s="164">
        <f>'[4]9 世帯２'!Q11</f>
        <v>40.978202826176293</v>
      </c>
      <c r="K6" s="149">
        <f t="shared" ref="K6:K52" si="2">IF(ISNUMBER(J6),RANK(J6,J$6:J$52),"-")</f>
        <v>36</v>
      </c>
      <c r="M6" s="48"/>
      <c r="N6" s="48"/>
    </row>
    <row r="7" spans="1:143" ht="12" customHeight="1">
      <c r="B7" s="41" t="s">
        <v>25</v>
      </c>
      <c r="C7" s="49" t="s">
        <v>26</v>
      </c>
      <c r="D7" s="165">
        <f>'[4]9 世帯１'!D14</f>
        <v>509241</v>
      </c>
      <c r="E7" s="147">
        <f t="shared" ref="E7:E52" si="3">IF(ISNUMBER(D7),RANK(D7,D$6:D$52),"-")</f>
        <v>31</v>
      </c>
      <c r="F7" s="163">
        <f>'[4]9 世帯１'!F14</f>
        <v>2.48203</v>
      </c>
      <c r="G7" s="147">
        <f t="shared" si="0"/>
        <v>20</v>
      </c>
      <c r="H7" s="164">
        <f>'[4]9 世帯１'!H14</f>
        <v>30.131705813161158</v>
      </c>
      <c r="I7" s="147">
        <f t="shared" si="1"/>
        <v>29</v>
      </c>
      <c r="J7" s="164">
        <f>'[4]9 世帯２'!Q12</f>
        <v>49.678639386852197</v>
      </c>
      <c r="K7" s="149">
        <f t="shared" si="2"/>
        <v>8</v>
      </c>
      <c r="M7" s="48"/>
      <c r="N7" s="48"/>
    </row>
    <row r="8" spans="1:143" ht="12" customHeight="1">
      <c r="B8" s="41" t="s">
        <v>27</v>
      </c>
      <c r="C8" s="49" t="s">
        <v>297</v>
      </c>
      <c r="D8" s="165">
        <f>'[4]9 世帯１'!D15</f>
        <v>489383</v>
      </c>
      <c r="E8" s="147">
        <f t="shared" si="3"/>
        <v>32</v>
      </c>
      <c r="F8" s="163">
        <f>'[4]9 世帯１'!F15</f>
        <v>2.5380600000000002</v>
      </c>
      <c r="G8" s="147">
        <f t="shared" si="0"/>
        <v>15</v>
      </c>
      <c r="H8" s="164">
        <f>'[4]9 世帯１'!H15</f>
        <v>30.359656955799448</v>
      </c>
      <c r="I8" s="147">
        <f t="shared" si="1"/>
        <v>27</v>
      </c>
      <c r="J8" s="164">
        <f>'[4]9 世帯２'!Q13</f>
        <v>50.101862958051257</v>
      </c>
      <c r="K8" s="149">
        <f t="shared" si="2"/>
        <v>6</v>
      </c>
      <c r="M8" s="48"/>
      <c r="N8" s="48"/>
    </row>
    <row r="9" spans="1:143" ht="12" customHeight="1">
      <c r="B9" s="41" t="s">
        <v>29</v>
      </c>
      <c r="C9" s="49" t="s">
        <v>213</v>
      </c>
      <c r="D9" s="165">
        <f>'[4]9 世帯１'!D16</f>
        <v>942569</v>
      </c>
      <c r="E9" s="147">
        <f t="shared" si="3"/>
        <v>14</v>
      </c>
      <c r="F9" s="163">
        <f>'[4]9 世帯１'!F16</f>
        <v>2.4270499999999999</v>
      </c>
      <c r="G9" s="147">
        <f t="shared" si="0"/>
        <v>25</v>
      </c>
      <c r="H9" s="164">
        <f>'[4]9 世帯１'!H16</f>
        <v>34.36247107638804</v>
      </c>
      <c r="I9" s="147">
        <f t="shared" si="1"/>
        <v>10</v>
      </c>
      <c r="J9" s="164">
        <f>'[4]9 世帯２'!Q14</f>
        <v>40.354074874094096</v>
      </c>
      <c r="K9" s="149">
        <f t="shared" si="2"/>
        <v>38</v>
      </c>
      <c r="M9" s="48"/>
      <c r="N9" s="48"/>
    </row>
    <row r="10" spans="1:143" ht="12" customHeight="1">
      <c r="B10" s="41" t="s">
        <v>31</v>
      </c>
      <c r="C10" s="49" t="s">
        <v>32</v>
      </c>
      <c r="D10" s="165">
        <f>'[4]9 世帯１'!D17</f>
        <v>387392</v>
      </c>
      <c r="E10" s="147">
        <f t="shared" si="3"/>
        <v>40</v>
      </c>
      <c r="F10" s="163">
        <f>'[4]9 世帯１'!F17</f>
        <v>2.5537800000000002</v>
      </c>
      <c r="G10" s="147">
        <f t="shared" si="0"/>
        <v>10</v>
      </c>
      <c r="H10" s="164">
        <f>'[4]9 世帯１'!H17</f>
        <v>27.915135056996533</v>
      </c>
      <c r="I10" s="147">
        <f t="shared" si="1"/>
        <v>39</v>
      </c>
      <c r="J10" s="164">
        <f>'[4]9 世帯２'!Q15</f>
        <v>55.824591111845365</v>
      </c>
      <c r="K10" s="149">
        <f t="shared" si="2"/>
        <v>1</v>
      </c>
      <c r="M10" s="48"/>
      <c r="N10" s="48"/>
    </row>
    <row r="11" spans="1:143" ht="24" customHeight="1">
      <c r="B11" s="41" t="s">
        <v>33</v>
      </c>
      <c r="C11" s="49" t="s">
        <v>281</v>
      </c>
      <c r="D11" s="165">
        <f>'[4]9 世帯１'!D18</f>
        <v>392288</v>
      </c>
      <c r="E11" s="147">
        <f t="shared" si="3"/>
        <v>37</v>
      </c>
      <c r="F11" s="163">
        <f>'[4]9 世帯１'!F18</f>
        <v>2.7847</v>
      </c>
      <c r="G11" s="147">
        <f t="shared" si="0"/>
        <v>1</v>
      </c>
      <c r="H11" s="164">
        <f>'[4]9 世帯１'!H18</f>
        <v>25.494534627620524</v>
      </c>
      <c r="I11" s="147">
        <f t="shared" si="1"/>
        <v>47</v>
      </c>
      <c r="J11" s="164">
        <f>'[4]9 世帯２'!Q16</f>
        <v>54.659077004649646</v>
      </c>
      <c r="K11" s="149">
        <f t="shared" si="2"/>
        <v>2</v>
      </c>
      <c r="M11" s="48"/>
      <c r="N11" s="48"/>
    </row>
    <row r="12" spans="1:143" ht="12" customHeight="1">
      <c r="B12" s="41" t="s">
        <v>35</v>
      </c>
      <c r="C12" s="49" t="s">
        <v>36</v>
      </c>
      <c r="D12" s="165">
        <f>'[4]9 世帯１'!D19</f>
        <v>730013</v>
      </c>
      <c r="E12" s="147">
        <f t="shared" si="3"/>
        <v>21</v>
      </c>
      <c r="F12" s="163">
        <f>'[4]9 世帯１'!F19</f>
        <v>2.5568900000000001</v>
      </c>
      <c r="G12" s="147">
        <f t="shared" si="0"/>
        <v>9</v>
      </c>
      <c r="H12" s="164">
        <f>'[4]9 世帯１'!H19</f>
        <v>30.594934610753505</v>
      </c>
      <c r="I12" s="147">
        <f t="shared" si="1"/>
        <v>25</v>
      </c>
      <c r="J12" s="164">
        <f>'[4]9 世帯２'!Q17</f>
        <v>47.913256339270674</v>
      </c>
      <c r="K12" s="149">
        <f t="shared" si="2"/>
        <v>15</v>
      </c>
      <c r="M12" s="48"/>
      <c r="N12" s="48"/>
    </row>
    <row r="13" spans="1:143" ht="12" customHeight="1">
      <c r="B13" s="41" t="s">
        <v>37</v>
      </c>
      <c r="C13" s="49" t="s">
        <v>298</v>
      </c>
      <c r="D13" s="165">
        <f>'[4]9 世帯１'!D20</f>
        <v>1122443</v>
      </c>
      <c r="E13" s="147">
        <f t="shared" si="3"/>
        <v>13</v>
      </c>
      <c r="F13" s="163">
        <f>'[4]9 世帯１'!F20</f>
        <v>2.54617</v>
      </c>
      <c r="G13" s="147">
        <f t="shared" si="0"/>
        <v>12</v>
      </c>
      <c r="H13" s="164">
        <f>'[4]9 世帯１'!H20</f>
        <v>28.362865642175151</v>
      </c>
      <c r="I13" s="147">
        <f t="shared" si="1"/>
        <v>38</v>
      </c>
      <c r="J13" s="164">
        <f>'[4]9 世帯２'!Q18</f>
        <v>43.986019780069007</v>
      </c>
      <c r="K13" s="149">
        <f t="shared" si="2"/>
        <v>30</v>
      </c>
      <c r="M13" s="48"/>
      <c r="N13" s="48"/>
    </row>
    <row r="14" spans="1:143" ht="12" customHeight="1">
      <c r="B14" s="41" t="s">
        <v>39</v>
      </c>
      <c r="C14" s="49" t="s">
        <v>217</v>
      </c>
      <c r="D14" s="165">
        <f>'[4]9 世帯１'!D21</f>
        <v>761863</v>
      </c>
      <c r="E14" s="147">
        <f t="shared" si="3"/>
        <v>19</v>
      </c>
      <c r="F14" s="163">
        <f>'[4]9 世帯１'!F21</f>
        <v>2.5399799999999999</v>
      </c>
      <c r="G14" s="147">
        <f t="shared" si="0"/>
        <v>13</v>
      </c>
      <c r="H14" s="164">
        <f>'[4]9 世帯１'!H21</f>
        <v>28.839830783224805</v>
      </c>
      <c r="I14" s="147">
        <f t="shared" si="1"/>
        <v>34</v>
      </c>
      <c r="J14" s="164">
        <f>'[4]9 世帯２'!Q19</f>
        <v>43.340600606670755</v>
      </c>
      <c r="K14" s="149">
        <f t="shared" si="2"/>
        <v>32</v>
      </c>
      <c r="M14" s="48"/>
      <c r="N14" s="48"/>
    </row>
    <row r="15" spans="1:143" ht="12" customHeight="1">
      <c r="B15" s="41" t="s">
        <v>41</v>
      </c>
      <c r="C15" s="49" t="s">
        <v>42</v>
      </c>
      <c r="D15" s="165">
        <f>'[4]9 世帯１'!D22</f>
        <v>772014</v>
      </c>
      <c r="E15" s="147">
        <f t="shared" si="3"/>
        <v>17</v>
      </c>
      <c r="F15" s="163">
        <f>'[4]9 世帯１'!F22</f>
        <v>2.4957199999999999</v>
      </c>
      <c r="G15" s="147">
        <f t="shared" si="0"/>
        <v>19</v>
      </c>
      <c r="H15" s="164">
        <f>'[4]9 世帯１'!H22</f>
        <v>28.634066221597017</v>
      </c>
      <c r="I15" s="147">
        <f t="shared" si="1"/>
        <v>35</v>
      </c>
      <c r="J15" s="164">
        <f>'[4]9 世帯２'!Q20</f>
        <v>44.454634242384202</v>
      </c>
      <c r="K15" s="149">
        <f t="shared" si="2"/>
        <v>26</v>
      </c>
      <c r="M15" s="48"/>
      <c r="N15" s="48"/>
    </row>
    <row r="16" spans="1:143" ht="24" customHeight="1">
      <c r="B16" s="41" t="s">
        <v>43</v>
      </c>
      <c r="C16" s="49" t="s">
        <v>44</v>
      </c>
      <c r="D16" s="165">
        <f>'[4]9 世帯１'!D23</f>
        <v>2967928</v>
      </c>
      <c r="E16" s="147">
        <f t="shared" si="3"/>
        <v>5</v>
      </c>
      <c r="F16" s="163">
        <f>'[4]9 世帯１'!F23</f>
        <v>2.4081100000000002</v>
      </c>
      <c r="G16" s="147">
        <f t="shared" si="0"/>
        <v>27</v>
      </c>
      <c r="H16" s="164">
        <f>'[4]9 世帯１'!H23</f>
        <v>30.479108657622422</v>
      </c>
      <c r="I16" s="147">
        <f t="shared" si="1"/>
        <v>26</v>
      </c>
      <c r="J16" s="164">
        <f>'[4]9 世帯２'!Q21</f>
        <v>39.092019752500732</v>
      </c>
      <c r="K16" s="149">
        <f t="shared" si="2"/>
        <v>42</v>
      </c>
      <c r="M16" s="48"/>
      <c r="N16" s="48"/>
    </row>
    <row r="17" spans="2:14" ht="12" customHeight="1">
      <c r="B17" s="41" t="s">
        <v>45</v>
      </c>
      <c r="C17" s="49" t="s">
        <v>46</v>
      </c>
      <c r="D17" s="165">
        <f>'[4]9 世帯１'!D24</f>
        <v>2604839</v>
      </c>
      <c r="E17" s="147">
        <f t="shared" si="3"/>
        <v>6</v>
      </c>
      <c r="F17" s="163">
        <f>'[4]9 世帯１'!F24</f>
        <v>2.34877</v>
      </c>
      <c r="G17" s="147">
        <f t="shared" si="0"/>
        <v>34</v>
      </c>
      <c r="H17" s="164">
        <f>'[4]9 世帯１'!H24</f>
        <v>32.36557038649989</v>
      </c>
      <c r="I17" s="147">
        <f t="shared" si="1"/>
        <v>16</v>
      </c>
      <c r="J17" s="164">
        <f>'[4]9 世帯２'!Q22</f>
        <v>39.465126251564875</v>
      </c>
      <c r="K17" s="149">
        <f t="shared" si="2"/>
        <v>40</v>
      </c>
      <c r="M17" s="48"/>
      <c r="N17" s="48"/>
    </row>
    <row r="18" spans="2:14" ht="12" customHeight="1">
      <c r="B18" s="41" t="s">
        <v>47</v>
      </c>
      <c r="C18" s="49" t="s">
        <v>48</v>
      </c>
      <c r="D18" s="165">
        <f>'[4]9 世帯１'!D25</f>
        <v>6690934</v>
      </c>
      <c r="E18" s="147">
        <f t="shared" si="3"/>
        <v>1</v>
      </c>
      <c r="F18" s="163">
        <f>'[4]9 世帯１'!F25</f>
        <v>1.99007</v>
      </c>
      <c r="G18" s="147">
        <f t="shared" si="0"/>
        <v>47</v>
      </c>
      <c r="H18" s="164">
        <f>'[4]9 世帯１'!H25</f>
        <v>47.297955711414879</v>
      </c>
      <c r="I18" s="147">
        <f t="shared" si="1"/>
        <v>1</v>
      </c>
      <c r="J18" s="164">
        <f>'[4]9 世帯２'!Q23</f>
        <v>30.850924549547194</v>
      </c>
      <c r="K18" s="149">
        <f t="shared" si="2"/>
        <v>47</v>
      </c>
      <c r="M18" s="48"/>
      <c r="N18" s="48"/>
    </row>
    <row r="19" spans="2:14" ht="12" customHeight="1">
      <c r="B19" s="41" t="s">
        <v>49</v>
      </c>
      <c r="C19" s="49" t="s">
        <v>50</v>
      </c>
      <c r="D19" s="165">
        <f>'[4]9 世帯１'!D26</f>
        <v>3965190</v>
      </c>
      <c r="E19" s="147">
        <f t="shared" si="3"/>
        <v>2</v>
      </c>
      <c r="F19" s="163">
        <f>'[4]9 世帯１'!F26</f>
        <v>2.26118</v>
      </c>
      <c r="G19" s="147">
        <f t="shared" si="0"/>
        <v>40</v>
      </c>
      <c r="H19" s="164">
        <f>'[4]9 世帯１'!H26</f>
        <v>35.49744148451903</v>
      </c>
      <c r="I19" s="147">
        <f t="shared" si="1"/>
        <v>8</v>
      </c>
      <c r="J19" s="164">
        <f>'[4]9 世帯２'!Q24</f>
        <v>35.578774283199543</v>
      </c>
      <c r="K19" s="149">
        <f t="shared" si="2"/>
        <v>45</v>
      </c>
      <c r="M19" s="48"/>
      <c r="N19" s="48"/>
    </row>
    <row r="20" spans="2:14" ht="12" customHeight="1">
      <c r="B20" s="41" t="s">
        <v>51</v>
      </c>
      <c r="C20" s="49" t="s">
        <v>52</v>
      </c>
      <c r="D20" s="165">
        <f>'[4]9 世帯１'!D27</f>
        <v>846485</v>
      </c>
      <c r="E20" s="147">
        <f t="shared" si="3"/>
        <v>15</v>
      </c>
      <c r="F20" s="163">
        <f>'[4]9 世帯１'!F27</f>
        <v>2.65361</v>
      </c>
      <c r="G20" s="147">
        <f t="shared" si="0"/>
        <v>5</v>
      </c>
      <c r="H20" s="164">
        <f>'[4]9 世帯１'!H27</f>
        <v>27.598480776387056</v>
      </c>
      <c r="I20" s="147">
        <f t="shared" si="1"/>
        <v>41</v>
      </c>
      <c r="J20" s="164">
        <f>'[4]9 世帯２'!Q25</f>
        <v>50.802317820162202</v>
      </c>
      <c r="K20" s="149">
        <f t="shared" si="2"/>
        <v>5</v>
      </c>
      <c r="M20" s="48"/>
      <c r="N20" s="48"/>
    </row>
    <row r="21" spans="2:14" ht="24" customHeight="1">
      <c r="B21" s="41" t="s">
        <v>53</v>
      </c>
      <c r="C21" s="49" t="s">
        <v>54</v>
      </c>
      <c r="D21" s="165">
        <f>'[4]9 世帯１'!D28</f>
        <v>390313</v>
      </c>
      <c r="E21" s="147">
        <f t="shared" si="3"/>
        <v>39</v>
      </c>
      <c r="F21" s="163">
        <f>'[4]9 世帯１'!F28</f>
        <v>2.6639499999999998</v>
      </c>
      <c r="G21" s="147">
        <f t="shared" si="0"/>
        <v>4</v>
      </c>
      <c r="H21" s="164">
        <f>'[4]9 世帯１'!H28</f>
        <v>26.147988921711551</v>
      </c>
      <c r="I21" s="147">
        <f t="shared" si="1"/>
        <v>44</v>
      </c>
      <c r="J21" s="164">
        <f>'[4]9 世帯２'!Q26</f>
        <v>51.459213503009124</v>
      </c>
      <c r="K21" s="149">
        <f t="shared" si="2"/>
        <v>4</v>
      </c>
      <c r="M21" s="48"/>
      <c r="N21" s="48"/>
    </row>
    <row r="22" spans="2:14" ht="12" customHeight="1">
      <c r="B22" s="41" t="s">
        <v>55</v>
      </c>
      <c r="C22" s="49" t="s">
        <v>56</v>
      </c>
      <c r="D22" s="165">
        <f>'[4]9 世帯１'!D29</f>
        <v>452355</v>
      </c>
      <c r="E22" s="147">
        <f t="shared" si="3"/>
        <v>35</v>
      </c>
      <c r="F22" s="163">
        <f>'[4]9 世帯１'!F29</f>
        <v>2.4756399999999998</v>
      </c>
      <c r="G22" s="147">
        <f t="shared" si="0"/>
        <v>21</v>
      </c>
      <c r="H22" s="164">
        <f>'[4]9 世帯１'!H29</f>
        <v>31.506891711156058</v>
      </c>
      <c r="I22" s="147">
        <f t="shared" si="1"/>
        <v>23</v>
      </c>
      <c r="J22" s="164">
        <f>'[4]9 世帯２'!Q27</f>
        <v>43.941815609421802</v>
      </c>
      <c r="K22" s="149">
        <f t="shared" si="2"/>
        <v>31</v>
      </c>
      <c r="M22" s="48"/>
      <c r="N22" s="48"/>
    </row>
    <row r="23" spans="2:14" ht="12" customHeight="1">
      <c r="B23" s="41" t="s">
        <v>57</v>
      </c>
      <c r="C23" s="49" t="s">
        <v>58</v>
      </c>
      <c r="D23" s="165">
        <f>'[4]9 世帯１'!D30</f>
        <v>278990</v>
      </c>
      <c r="E23" s="147">
        <f t="shared" si="3"/>
        <v>45</v>
      </c>
      <c r="F23" s="163">
        <f>'[4]9 世帯１'!F30</f>
        <v>2.7492100000000002</v>
      </c>
      <c r="G23" s="147">
        <f t="shared" si="0"/>
        <v>2</v>
      </c>
      <c r="H23" s="164">
        <f>'[4]9 世帯１'!H30</f>
        <v>26.386967274812719</v>
      </c>
      <c r="I23" s="147">
        <f t="shared" si="1"/>
        <v>43</v>
      </c>
      <c r="J23" s="164">
        <f>'[4]9 世帯２'!Q28</f>
        <v>50.060934083658914</v>
      </c>
      <c r="K23" s="149">
        <f t="shared" si="2"/>
        <v>7</v>
      </c>
      <c r="M23" s="48"/>
      <c r="N23" s="48"/>
    </row>
    <row r="24" spans="2:14" ht="12" customHeight="1">
      <c r="B24" s="41" t="s">
        <v>59</v>
      </c>
      <c r="C24" s="49" t="s">
        <v>60</v>
      </c>
      <c r="D24" s="165">
        <f>'[4]9 世帯１'!D31</f>
        <v>330375</v>
      </c>
      <c r="E24" s="147">
        <f t="shared" si="3"/>
        <v>41</v>
      </c>
      <c r="F24" s="163">
        <f>'[4]9 世帯１'!F31</f>
        <v>2.4673099999999999</v>
      </c>
      <c r="G24" s="147">
        <f t="shared" si="0"/>
        <v>23</v>
      </c>
      <c r="H24" s="164">
        <f>'[4]9 世帯１'!H31</f>
        <v>29.525236473704126</v>
      </c>
      <c r="I24" s="147">
        <f t="shared" si="1"/>
        <v>30</v>
      </c>
      <c r="J24" s="164">
        <f>'[4]9 世帯２'!Q29</f>
        <v>46.117896329928108</v>
      </c>
      <c r="K24" s="149">
        <f t="shared" si="2"/>
        <v>20</v>
      </c>
      <c r="M24" s="48"/>
      <c r="N24" s="48"/>
    </row>
    <row r="25" spans="2:14" ht="12" customHeight="1">
      <c r="B25" s="41" t="s">
        <v>61</v>
      </c>
      <c r="C25" s="49" t="s">
        <v>62</v>
      </c>
      <c r="D25" s="165">
        <f>'[4]9 世帯１'!D32</f>
        <v>805279</v>
      </c>
      <c r="E25" s="147">
        <f t="shared" si="3"/>
        <v>16</v>
      </c>
      <c r="F25" s="163">
        <f>'[4]9 世帯１'!F32</f>
        <v>2.54636</v>
      </c>
      <c r="G25" s="147">
        <f t="shared" si="0"/>
        <v>11</v>
      </c>
      <c r="H25" s="164">
        <f>'[4]9 世帯１'!H32</f>
        <v>27.864876645237242</v>
      </c>
      <c r="I25" s="147">
        <f t="shared" si="1"/>
        <v>40</v>
      </c>
      <c r="J25" s="164">
        <f>'[4]9 世帯２'!Q30</f>
        <v>49.099504643732175</v>
      </c>
      <c r="K25" s="149">
        <f t="shared" si="2"/>
        <v>11</v>
      </c>
      <c r="M25" s="48"/>
      <c r="N25" s="48"/>
    </row>
    <row r="26" spans="2:14" ht="24" customHeight="1">
      <c r="B26" s="41" t="s">
        <v>63</v>
      </c>
      <c r="C26" s="49" t="s">
        <v>64</v>
      </c>
      <c r="D26" s="165">
        <f>'[4]9 世帯１'!D33</f>
        <v>751726</v>
      </c>
      <c r="E26" s="147">
        <f t="shared" si="3"/>
        <v>20</v>
      </c>
      <c r="F26" s="163">
        <f>'[4]9 世帯１'!F33</f>
        <v>2.64994</v>
      </c>
      <c r="G26" s="147">
        <f t="shared" si="0"/>
        <v>6</v>
      </c>
      <c r="H26" s="164">
        <f>'[4]9 世帯１'!H33</f>
        <v>25.80355076184674</v>
      </c>
      <c r="I26" s="147">
        <f t="shared" si="1"/>
        <v>45</v>
      </c>
      <c r="J26" s="164">
        <f>'[4]9 世帯２'!Q31</f>
        <v>48.094385454274565</v>
      </c>
      <c r="K26" s="149">
        <f t="shared" si="2"/>
        <v>12</v>
      </c>
      <c r="M26" s="48"/>
      <c r="N26" s="48"/>
    </row>
    <row r="27" spans="2:14" ht="12" customHeight="1">
      <c r="B27" s="41" t="s">
        <v>65</v>
      </c>
      <c r="C27" s="49" t="s">
        <v>66</v>
      </c>
      <c r="D27" s="165">
        <f>'[4]9 世帯１'!D34</f>
        <v>1427449</v>
      </c>
      <c r="E27" s="147">
        <f t="shared" si="3"/>
        <v>10</v>
      </c>
      <c r="F27" s="163">
        <f>'[4]9 世帯１'!F34</f>
        <v>2.5393599999999998</v>
      </c>
      <c r="G27" s="147">
        <f t="shared" si="0"/>
        <v>14</v>
      </c>
      <c r="H27" s="164">
        <f>'[4]9 世帯１'!H34</f>
        <v>28.528094523867402</v>
      </c>
      <c r="I27" s="147">
        <f t="shared" si="1"/>
        <v>36</v>
      </c>
      <c r="J27" s="164">
        <f>'[4]9 世帯２'!Q32</f>
        <v>45.777187135932699</v>
      </c>
      <c r="K27" s="149">
        <f t="shared" si="2"/>
        <v>21</v>
      </c>
      <c r="M27" s="48"/>
      <c r="N27" s="48"/>
    </row>
    <row r="28" spans="2:14" ht="12" customHeight="1">
      <c r="B28" s="41" t="s">
        <v>67</v>
      </c>
      <c r="C28" s="49" t="s">
        <v>68</v>
      </c>
      <c r="D28" s="165">
        <f>'[4]9 世帯１'!D35</f>
        <v>3059956</v>
      </c>
      <c r="E28" s="147">
        <f t="shared" si="3"/>
        <v>4</v>
      </c>
      <c r="F28" s="163">
        <f>'[4]9 世帯１'!F35</f>
        <v>2.4075199999999999</v>
      </c>
      <c r="G28" s="147">
        <f t="shared" si="0"/>
        <v>28</v>
      </c>
      <c r="H28" s="164">
        <f>'[4]9 世帯１'!H35</f>
        <v>33.481363784315853</v>
      </c>
      <c r="I28" s="147">
        <f t="shared" si="1"/>
        <v>12</v>
      </c>
      <c r="J28" s="164">
        <f>'[4]9 世帯２'!Q33</f>
        <v>37.349033776956269</v>
      </c>
      <c r="K28" s="149">
        <f t="shared" si="2"/>
        <v>44</v>
      </c>
      <c r="M28" s="48"/>
      <c r="N28" s="48"/>
    </row>
    <row r="29" spans="2:14" ht="12" customHeight="1">
      <c r="B29" s="41" t="s">
        <v>69</v>
      </c>
      <c r="C29" s="49" t="s">
        <v>70</v>
      </c>
      <c r="D29" s="165">
        <f>'[4]9 世帯１'!D36</f>
        <v>718934</v>
      </c>
      <c r="E29" s="147">
        <f t="shared" si="3"/>
        <v>23</v>
      </c>
      <c r="F29" s="163">
        <f>'[4]9 世帯１'!F36</f>
        <v>2.47153</v>
      </c>
      <c r="G29" s="147">
        <f t="shared" si="0"/>
        <v>22</v>
      </c>
      <c r="H29" s="164">
        <f>'[4]9 世帯１'!H36</f>
        <v>29.418833995888356</v>
      </c>
      <c r="I29" s="147">
        <f t="shared" si="1"/>
        <v>32</v>
      </c>
      <c r="J29" s="164">
        <f>'[4]9 世帯２'!Q34</f>
        <v>44.414229957130971</v>
      </c>
      <c r="K29" s="149">
        <f t="shared" si="2"/>
        <v>28</v>
      </c>
      <c r="M29" s="48"/>
      <c r="N29" s="48"/>
    </row>
    <row r="30" spans="2:14" ht="12" customHeight="1">
      <c r="B30" s="41" t="s">
        <v>71</v>
      </c>
      <c r="C30" s="49" t="s">
        <v>72</v>
      </c>
      <c r="D30" s="165">
        <f>'[4]9 世帯１'!D37</f>
        <v>536706</v>
      </c>
      <c r="E30" s="147">
        <f t="shared" si="3"/>
        <v>29</v>
      </c>
      <c r="F30" s="163">
        <f>'[4]9 世帯１'!F37</f>
        <v>2.5927899999999999</v>
      </c>
      <c r="G30" s="147">
        <f t="shared" si="0"/>
        <v>7</v>
      </c>
      <c r="H30" s="164">
        <f>'[4]9 世帯１'!H37</f>
        <v>28.45375307896688</v>
      </c>
      <c r="I30" s="147">
        <f t="shared" si="1"/>
        <v>37</v>
      </c>
      <c r="J30" s="164">
        <f>'[4]9 世帯２'!Q35</f>
        <v>40.413746073269166</v>
      </c>
      <c r="K30" s="149">
        <f t="shared" si="2"/>
        <v>37</v>
      </c>
      <c r="M30" s="48"/>
      <c r="N30" s="48"/>
    </row>
    <row r="31" spans="2:14" ht="24" customHeight="1">
      <c r="B31" s="41" t="s">
        <v>73</v>
      </c>
      <c r="C31" s="49" t="s">
        <v>74</v>
      </c>
      <c r="D31" s="165">
        <f>'[4]9 世帯１'!D38</f>
        <v>1151422</v>
      </c>
      <c r="E31" s="147">
        <f t="shared" si="3"/>
        <v>12</v>
      </c>
      <c r="F31" s="163">
        <f>'[4]9 世帯１'!F38</f>
        <v>2.2220300000000002</v>
      </c>
      <c r="G31" s="147">
        <f t="shared" si="0"/>
        <v>42</v>
      </c>
      <c r="H31" s="164">
        <f>'[4]9 世帯１'!H38</f>
        <v>38.214051841983213</v>
      </c>
      <c r="I31" s="147">
        <f t="shared" si="1"/>
        <v>2</v>
      </c>
      <c r="J31" s="164">
        <f>'[4]9 世帯２'!Q36</f>
        <v>40.07036516585579</v>
      </c>
      <c r="K31" s="149">
        <f t="shared" si="2"/>
        <v>39</v>
      </c>
      <c r="M31" s="48"/>
      <c r="N31" s="48"/>
    </row>
    <row r="32" spans="2:14" ht="12" customHeight="1">
      <c r="B32" s="41" t="s">
        <v>75</v>
      </c>
      <c r="C32" s="49" t="s">
        <v>76</v>
      </c>
      <c r="D32" s="165">
        <f>'[4]9 世帯１'!D39</f>
        <v>3918441</v>
      </c>
      <c r="E32" s="147">
        <f t="shared" si="3"/>
        <v>3</v>
      </c>
      <c r="F32" s="163">
        <f>'[4]9 世帯１'!F39</f>
        <v>2.2172100000000001</v>
      </c>
      <c r="G32" s="147">
        <f t="shared" si="0"/>
        <v>43</v>
      </c>
      <c r="H32" s="164">
        <f>'[4]9 世帯１'!H39</f>
        <v>37.530614854223913</v>
      </c>
      <c r="I32" s="147">
        <f t="shared" si="1"/>
        <v>3</v>
      </c>
      <c r="J32" s="164">
        <f>'[4]9 世帯２'!Q37</f>
        <v>39.095650540610407</v>
      </c>
      <c r="K32" s="149">
        <f t="shared" si="2"/>
        <v>41</v>
      </c>
      <c r="M32" s="48"/>
      <c r="N32" s="48"/>
    </row>
    <row r="33" spans="2:14" ht="12" customHeight="1">
      <c r="B33" s="41" t="s">
        <v>77</v>
      </c>
      <c r="C33" s="49" t="s">
        <v>78</v>
      </c>
      <c r="D33" s="165">
        <f>'[4]9 世帯１'!D40</f>
        <v>2312284</v>
      </c>
      <c r="E33" s="147">
        <f t="shared" si="3"/>
        <v>8</v>
      </c>
      <c r="F33" s="163">
        <f>'[4]9 世帯１'!F40</f>
        <v>2.3490899999999999</v>
      </c>
      <c r="G33" s="147">
        <f t="shared" si="0"/>
        <v>33</v>
      </c>
      <c r="H33" s="164">
        <f>'[4]9 世帯１'!H40</f>
        <v>32.704589920615291</v>
      </c>
      <c r="I33" s="147">
        <f t="shared" si="1"/>
        <v>15</v>
      </c>
      <c r="J33" s="164">
        <f>'[4]9 世帯２'!Q38</f>
        <v>42.155202388633924</v>
      </c>
      <c r="K33" s="149">
        <f t="shared" si="2"/>
        <v>34</v>
      </c>
      <c r="M33" s="48"/>
      <c r="N33" s="48"/>
    </row>
    <row r="34" spans="2:14" ht="12" customHeight="1">
      <c r="B34" s="41" t="s">
        <v>79</v>
      </c>
      <c r="C34" s="49" t="s">
        <v>80</v>
      </c>
      <c r="D34" s="165">
        <f>'[4]9 世帯１'!D41</f>
        <v>529258</v>
      </c>
      <c r="E34" s="147">
        <f t="shared" si="3"/>
        <v>30</v>
      </c>
      <c r="F34" s="163">
        <f>'[4]9 世帯１'!F41</f>
        <v>2.5225399999999998</v>
      </c>
      <c r="G34" s="147">
        <f t="shared" si="0"/>
        <v>17</v>
      </c>
      <c r="H34" s="164">
        <f>'[4]9 世帯１'!H41</f>
        <v>25.698052745541872</v>
      </c>
      <c r="I34" s="147">
        <f t="shared" si="1"/>
        <v>46</v>
      </c>
      <c r="J34" s="164">
        <f>'[4]9 世帯２'!Q39</f>
        <v>46.729761288445332</v>
      </c>
      <c r="K34" s="149">
        <f t="shared" si="2"/>
        <v>18</v>
      </c>
      <c r="M34" s="48"/>
      <c r="N34" s="48"/>
    </row>
    <row r="35" spans="2:14" ht="12" customHeight="1">
      <c r="B35" s="41" t="s">
        <v>81</v>
      </c>
      <c r="C35" s="49" t="s">
        <v>82</v>
      </c>
      <c r="D35" s="165">
        <f>'[4]9 世帯１'!D42</f>
        <v>391465</v>
      </c>
      <c r="E35" s="147">
        <f t="shared" si="3"/>
        <v>38</v>
      </c>
      <c r="F35" s="163">
        <f>'[4]9 世帯１'!F42</f>
        <v>2.3995500000000001</v>
      </c>
      <c r="G35" s="147">
        <f t="shared" si="0"/>
        <v>29</v>
      </c>
      <c r="H35" s="164">
        <f>'[4]9 世帯１'!H42</f>
        <v>29.354092958502036</v>
      </c>
      <c r="I35" s="147">
        <f t="shared" si="1"/>
        <v>33</v>
      </c>
      <c r="J35" s="164">
        <f>'[4]9 世帯２'!Q40</f>
        <v>49.498422592058041</v>
      </c>
      <c r="K35" s="149">
        <f t="shared" si="2"/>
        <v>9</v>
      </c>
      <c r="M35" s="48"/>
      <c r="N35" s="48"/>
    </row>
    <row r="36" spans="2:14" ht="24" customHeight="1">
      <c r="B36" s="41" t="s">
        <v>83</v>
      </c>
      <c r="C36" s="49" t="s">
        <v>84</v>
      </c>
      <c r="D36" s="165">
        <f>'[4]9 世帯１'!D43</f>
        <v>216244</v>
      </c>
      <c r="E36" s="147">
        <f t="shared" si="3"/>
        <v>47</v>
      </c>
      <c r="F36" s="163">
        <f>'[4]9 世帯１'!F43</f>
        <v>2.5674700000000001</v>
      </c>
      <c r="G36" s="147">
        <f t="shared" si="0"/>
        <v>8</v>
      </c>
      <c r="H36" s="164">
        <f>'[4]9 世帯１'!H43</f>
        <v>29.491222877860196</v>
      </c>
      <c r="I36" s="147">
        <f t="shared" si="1"/>
        <v>31</v>
      </c>
      <c r="J36" s="164">
        <f>'[4]9 世帯２'!Q41</f>
        <v>49.218937866484161</v>
      </c>
      <c r="K36" s="149">
        <f t="shared" si="2"/>
        <v>10</v>
      </c>
      <c r="M36" s="48"/>
      <c r="N36" s="48"/>
    </row>
    <row r="37" spans="2:14" ht="12" customHeight="1">
      <c r="B37" s="41" t="s">
        <v>85</v>
      </c>
      <c r="C37" s="49" t="s">
        <v>86</v>
      </c>
      <c r="D37" s="165">
        <f>'[4]9 世帯１'!D44</f>
        <v>264080</v>
      </c>
      <c r="E37" s="147">
        <f t="shared" si="3"/>
        <v>46</v>
      </c>
      <c r="F37" s="163">
        <f>'[4]9 世帯１'!F44</f>
        <v>2.5343599999999999</v>
      </c>
      <c r="G37" s="147">
        <f t="shared" si="0"/>
        <v>16</v>
      </c>
      <c r="H37" s="164">
        <f>'[4]9 世帯１'!H44</f>
        <v>30.205998182368983</v>
      </c>
      <c r="I37" s="147">
        <f t="shared" si="1"/>
        <v>28</v>
      </c>
      <c r="J37" s="164">
        <f>'[4]9 世帯２'!Q42</f>
        <v>52.12170554377461</v>
      </c>
      <c r="K37" s="149">
        <f t="shared" si="2"/>
        <v>3</v>
      </c>
      <c r="M37" s="48"/>
      <c r="N37" s="48"/>
    </row>
    <row r="38" spans="2:14" ht="12" customHeight="1">
      <c r="B38" s="41" t="s">
        <v>87</v>
      </c>
      <c r="C38" s="49" t="s">
        <v>88</v>
      </c>
      <c r="D38" s="165">
        <f>'[4]9 世帯１'!D45</f>
        <v>771242</v>
      </c>
      <c r="E38" s="147">
        <f t="shared" si="3"/>
        <v>18</v>
      </c>
      <c r="F38" s="163">
        <f>'[4]9 世帯１'!F45</f>
        <v>2.4259499999999998</v>
      </c>
      <c r="G38" s="147">
        <f t="shared" si="0"/>
        <v>26</v>
      </c>
      <c r="H38" s="164">
        <f>'[4]9 世帯１'!H45</f>
        <v>32.217903070631529</v>
      </c>
      <c r="I38" s="147">
        <f t="shared" si="1"/>
        <v>18</v>
      </c>
      <c r="J38" s="164">
        <f>'[4]9 世帯２'!Q43</f>
        <v>44.009014031912166</v>
      </c>
      <c r="K38" s="149">
        <f t="shared" si="2"/>
        <v>29</v>
      </c>
      <c r="M38" s="48"/>
      <c r="N38" s="48"/>
    </row>
    <row r="39" spans="2:14" ht="12" customHeight="1">
      <c r="B39" s="41" t="s">
        <v>89</v>
      </c>
      <c r="C39" s="49" t="s">
        <v>90</v>
      </c>
      <c r="D39" s="165">
        <f>'[4]9 世帯１'!D46</f>
        <v>1209288</v>
      </c>
      <c r="E39" s="147">
        <f t="shared" si="3"/>
        <v>11</v>
      </c>
      <c r="F39" s="163">
        <f>'[4]9 世帯１'!F46</f>
        <v>2.29366</v>
      </c>
      <c r="G39" s="147">
        <f t="shared" si="0"/>
        <v>37</v>
      </c>
      <c r="H39" s="164">
        <f>'[4]9 世帯１'!H46</f>
        <v>34.491287435251152</v>
      </c>
      <c r="I39" s="147">
        <f t="shared" si="1"/>
        <v>9</v>
      </c>
      <c r="J39" s="164">
        <f>'[4]9 世帯２'!Q44</f>
        <v>41.13221995091326</v>
      </c>
      <c r="K39" s="149">
        <f t="shared" si="2"/>
        <v>35</v>
      </c>
      <c r="M39" s="48"/>
      <c r="N39" s="48"/>
    </row>
    <row r="40" spans="2:14" ht="12" customHeight="1">
      <c r="B40" s="41" t="s">
        <v>91</v>
      </c>
      <c r="C40" s="49" t="s">
        <v>92</v>
      </c>
      <c r="D40" s="165">
        <f>'[4]9 世帯１'!D47</f>
        <v>597426</v>
      </c>
      <c r="E40" s="147">
        <f t="shared" si="3"/>
        <v>25</v>
      </c>
      <c r="F40" s="163">
        <f>'[4]9 世帯１'!F47</f>
        <v>2.2703500000000001</v>
      </c>
      <c r="G40" s="147">
        <f t="shared" si="0"/>
        <v>39</v>
      </c>
      <c r="H40" s="164">
        <f>'[4]9 世帯１'!H47</f>
        <v>33.324461941730021</v>
      </c>
      <c r="I40" s="147">
        <f t="shared" si="1"/>
        <v>13</v>
      </c>
      <c r="J40" s="164">
        <f>'[4]9 世帯２'!Q45</f>
        <v>47.675360630437915</v>
      </c>
      <c r="K40" s="149">
        <f t="shared" si="2"/>
        <v>16</v>
      </c>
      <c r="M40" s="48"/>
      <c r="N40" s="48"/>
    </row>
    <row r="41" spans="2:14" ht="24" customHeight="1">
      <c r="B41" s="41" t="s">
        <v>93</v>
      </c>
      <c r="C41" s="49" t="s">
        <v>94</v>
      </c>
      <c r="D41" s="165">
        <f>'[4]9 世帯１'!D48</f>
        <v>304911</v>
      </c>
      <c r="E41" s="147">
        <f t="shared" si="3"/>
        <v>43</v>
      </c>
      <c r="F41" s="163">
        <f>'[4]9 世帯１'!F48</f>
        <v>2.3927200000000002</v>
      </c>
      <c r="G41" s="147">
        <f t="shared" si="0"/>
        <v>30</v>
      </c>
      <c r="H41" s="164">
        <f>'[4]9 世帯１'!H48</f>
        <v>32.15790837326302</v>
      </c>
      <c r="I41" s="147">
        <f t="shared" si="1"/>
        <v>19</v>
      </c>
      <c r="J41" s="164">
        <f>'[4]9 世帯２'!Q46</f>
        <v>47.539117972129574</v>
      </c>
      <c r="K41" s="149">
        <f t="shared" si="2"/>
        <v>17</v>
      </c>
      <c r="M41" s="48"/>
      <c r="N41" s="48"/>
    </row>
    <row r="42" spans="2:14" ht="12" customHeight="1">
      <c r="B42" s="41" t="s">
        <v>95</v>
      </c>
      <c r="C42" s="49" t="s">
        <v>96</v>
      </c>
      <c r="D42" s="165">
        <f>'[4]9 世帯１'!D49</f>
        <v>397602</v>
      </c>
      <c r="E42" s="147">
        <f t="shared" si="3"/>
        <v>36</v>
      </c>
      <c r="F42" s="163">
        <f>'[4]9 世帯１'!F49</f>
        <v>2.3861699999999999</v>
      </c>
      <c r="G42" s="147">
        <f t="shared" si="0"/>
        <v>31</v>
      </c>
      <c r="H42" s="164">
        <f>'[4]9 世帯１'!H49</f>
        <v>31.553161201402407</v>
      </c>
      <c r="I42" s="147">
        <f t="shared" si="1"/>
        <v>22</v>
      </c>
      <c r="J42" s="164">
        <f>'[4]9 世帯２'!Q47</f>
        <v>45.379298896886837</v>
      </c>
      <c r="K42" s="149">
        <f t="shared" si="2"/>
        <v>25</v>
      </c>
      <c r="M42" s="48"/>
      <c r="N42" s="48"/>
    </row>
    <row r="43" spans="2:14" ht="12" customHeight="1">
      <c r="B43" s="41" t="s">
        <v>97</v>
      </c>
      <c r="C43" s="49" t="s">
        <v>98</v>
      </c>
      <c r="D43" s="165">
        <f>'[4]9 世帯１'!D50</f>
        <v>590629</v>
      </c>
      <c r="E43" s="147">
        <f t="shared" si="3"/>
        <v>26</v>
      </c>
      <c r="F43" s="163">
        <f>'[4]9 世帯１'!F50</f>
        <v>2.2806799999999998</v>
      </c>
      <c r="G43" s="147">
        <f t="shared" si="0"/>
        <v>38</v>
      </c>
      <c r="H43" s="164">
        <f>'[4]9 世帯１'!H50</f>
        <v>33.581656166561416</v>
      </c>
      <c r="I43" s="147">
        <f t="shared" si="1"/>
        <v>11</v>
      </c>
      <c r="J43" s="164">
        <f>'[4]9 世帯２'!Q48</f>
        <v>45.504877004007596</v>
      </c>
      <c r="K43" s="149">
        <f t="shared" si="2"/>
        <v>24</v>
      </c>
      <c r="M43" s="48"/>
      <c r="N43" s="48"/>
    </row>
    <row r="44" spans="2:14" ht="12" customHeight="1">
      <c r="B44" s="41" t="s">
        <v>99</v>
      </c>
      <c r="C44" s="49" t="s">
        <v>100</v>
      </c>
      <c r="D44" s="165">
        <f>'[4]9 世帯１'!D51</f>
        <v>318086</v>
      </c>
      <c r="E44" s="147">
        <f t="shared" si="3"/>
        <v>42</v>
      </c>
      <c r="F44" s="163">
        <f>'[4]9 世帯１'!F51</f>
        <v>2.2021000000000002</v>
      </c>
      <c r="G44" s="147">
        <f t="shared" si="0"/>
        <v>44</v>
      </c>
      <c r="H44" s="164">
        <f>'[4]9 世帯１'!H51</f>
        <v>36.425683620153038</v>
      </c>
      <c r="I44" s="147">
        <f t="shared" si="1"/>
        <v>6</v>
      </c>
      <c r="J44" s="164">
        <f>'[4]9 世帯２'!Q49</f>
        <v>48.083851537005714</v>
      </c>
      <c r="K44" s="149">
        <f t="shared" si="2"/>
        <v>13</v>
      </c>
      <c r="M44" s="48"/>
      <c r="N44" s="48"/>
    </row>
    <row r="45" spans="2:14" ht="12" customHeight="1">
      <c r="B45" s="41" t="s">
        <v>101</v>
      </c>
      <c r="C45" s="49" t="s">
        <v>102</v>
      </c>
      <c r="D45" s="165">
        <f>'[4]9 世帯１'!D52</f>
        <v>2196617</v>
      </c>
      <c r="E45" s="147">
        <f t="shared" si="3"/>
        <v>9</v>
      </c>
      <c r="F45" s="163">
        <f>'[4]9 世帯１'!F52</f>
        <v>2.2581000000000002</v>
      </c>
      <c r="G45" s="147">
        <f t="shared" si="0"/>
        <v>41</v>
      </c>
      <c r="H45" s="164">
        <f>'[4]9 世帯１'!H52</f>
        <v>37.366823620139513</v>
      </c>
      <c r="I45" s="147">
        <f t="shared" si="1"/>
        <v>4</v>
      </c>
      <c r="J45" s="164">
        <f>'[4]9 世帯２'!Q50</f>
        <v>38.550507439394302</v>
      </c>
      <c r="K45" s="149">
        <f t="shared" si="2"/>
        <v>43</v>
      </c>
      <c r="M45" s="48"/>
      <c r="N45" s="48"/>
    </row>
    <row r="46" spans="2:14" ht="24" customHeight="1">
      <c r="B46" s="41" t="s">
        <v>103</v>
      </c>
      <c r="C46" s="49" t="s">
        <v>104</v>
      </c>
      <c r="D46" s="165">
        <f>'[4]9 世帯１'!D53</f>
        <v>301009</v>
      </c>
      <c r="E46" s="147">
        <f t="shared" si="3"/>
        <v>44</v>
      </c>
      <c r="F46" s="163">
        <f>'[4]9 世帯１'!F53</f>
        <v>2.67435</v>
      </c>
      <c r="G46" s="147">
        <f t="shared" si="0"/>
        <v>3</v>
      </c>
      <c r="H46" s="164">
        <f>'[4]9 世帯１'!H53</f>
        <v>26.868631834928525</v>
      </c>
      <c r="I46" s="147">
        <f t="shared" si="1"/>
        <v>42</v>
      </c>
      <c r="J46" s="164">
        <f>'[4]9 世帯２'!Q51</f>
        <v>47.995907099123279</v>
      </c>
      <c r="K46" s="149">
        <f t="shared" si="2"/>
        <v>14</v>
      </c>
      <c r="M46" s="48"/>
      <c r="N46" s="48"/>
    </row>
    <row r="47" spans="2:14" ht="12" customHeight="1">
      <c r="B47" s="41" t="s">
        <v>105</v>
      </c>
      <c r="C47" s="49" t="s">
        <v>106</v>
      </c>
      <c r="D47" s="165">
        <f>'[4]9 世帯１'!D54</f>
        <v>558380</v>
      </c>
      <c r="E47" s="147">
        <f t="shared" si="3"/>
        <v>28</v>
      </c>
      <c r="F47" s="163">
        <f>'[4]9 世帯１'!F54</f>
        <v>2.3715799999999998</v>
      </c>
      <c r="G47" s="147">
        <f t="shared" si="0"/>
        <v>32</v>
      </c>
      <c r="H47" s="164">
        <f>'[4]9 世帯１'!H54</f>
        <v>31.935778502095346</v>
      </c>
      <c r="I47" s="147">
        <f t="shared" si="1"/>
        <v>21</v>
      </c>
      <c r="J47" s="164">
        <f>'[4]9 世帯２'!Q52</f>
        <v>46.338514989791896</v>
      </c>
      <c r="K47" s="149">
        <f t="shared" si="2"/>
        <v>19</v>
      </c>
      <c r="M47" s="48"/>
      <c r="N47" s="48"/>
    </row>
    <row r="48" spans="2:14" ht="12" customHeight="1">
      <c r="B48" s="53" t="s">
        <v>107</v>
      </c>
      <c r="C48" s="54" t="s">
        <v>108</v>
      </c>
      <c r="D48" s="130">
        <f>'[4]9 世帯１'!D55</f>
        <v>702565</v>
      </c>
      <c r="E48" s="56">
        <f t="shared" si="3"/>
        <v>24</v>
      </c>
      <c r="F48" s="166">
        <f>'[4]9 世帯１'!F55</f>
        <v>2.4595799999999999</v>
      </c>
      <c r="G48" s="56">
        <f t="shared" si="0"/>
        <v>24</v>
      </c>
      <c r="H48" s="57">
        <f>'[4]9 世帯１'!H55</f>
        <v>30.919274373189669</v>
      </c>
      <c r="I48" s="56">
        <f t="shared" si="1"/>
        <v>24</v>
      </c>
      <c r="J48" s="57">
        <f>'[4]9 世帯２'!Q53</f>
        <v>45.744237188018189</v>
      </c>
      <c r="K48" s="59">
        <f t="shared" si="2"/>
        <v>22</v>
      </c>
      <c r="M48" s="48"/>
      <c r="N48" s="48"/>
    </row>
    <row r="49" spans="1:20" ht="12" customHeight="1">
      <c r="B49" s="41" t="s">
        <v>109</v>
      </c>
      <c r="C49" s="49" t="s">
        <v>110</v>
      </c>
      <c r="D49" s="165">
        <f>'[4]9 世帯１'!D56</f>
        <v>485001</v>
      </c>
      <c r="E49" s="147">
        <f t="shared" si="3"/>
        <v>33</v>
      </c>
      <c r="F49" s="163">
        <f>'[4]9 世帯１'!F56</f>
        <v>2.3207399999999998</v>
      </c>
      <c r="G49" s="147">
        <f t="shared" si="0"/>
        <v>35</v>
      </c>
      <c r="H49" s="164">
        <f>'[4]9 世帯１'!H56</f>
        <v>33.20364287908685</v>
      </c>
      <c r="I49" s="147">
        <f t="shared" si="1"/>
        <v>14</v>
      </c>
      <c r="J49" s="164">
        <f>'[4]9 世帯２'!Q54</f>
        <v>45.5757823179746</v>
      </c>
      <c r="K49" s="149">
        <f t="shared" si="2"/>
        <v>23</v>
      </c>
      <c r="M49" s="48"/>
      <c r="N49" s="48"/>
    </row>
    <row r="50" spans="1:20" ht="12" customHeight="1">
      <c r="B50" s="41" t="s">
        <v>111</v>
      </c>
      <c r="C50" s="49" t="s">
        <v>112</v>
      </c>
      <c r="D50" s="165">
        <f>'[4]9 世帯１'!D57</f>
        <v>461389</v>
      </c>
      <c r="E50" s="147">
        <f t="shared" si="3"/>
        <v>34</v>
      </c>
      <c r="F50" s="163">
        <f>'[4]9 世帯１'!F57</f>
        <v>2.3104300000000002</v>
      </c>
      <c r="G50" s="147">
        <f t="shared" si="0"/>
        <v>36</v>
      </c>
      <c r="H50" s="164">
        <f>'[4]9 世帯１'!H57</f>
        <v>32.11715060393724</v>
      </c>
      <c r="I50" s="147">
        <f t="shared" si="1"/>
        <v>20</v>
      </c>
      <c r="J50" s="164">
        <f>'[4]9 世帯２'!Q55</f>
        <v>44.424769554540745</v>
      </c>
      <c r="K50" s="149">
        <f t="shared" si="2"/>
        <v>27</v>
      </c>
      <c r="M50" s="48"/>
      <c r="N50" s="48"/>
    </row>
    <row r="51" spans="1:20" ht="24" customHeight="1">
      <c r="B51" s="41" t="s">
        <v>113</v>
      </c>
      <c r="C51" s="49" t="s">
        <v>114</v>
      </c>
      <c r="D51" s="165">
        <f>'[4]9 世帯１'!D58</f>
        <v>722372</v>
      </c>
      <c r="E51" s="147">
        <f t="shared" si="3"/>
        <v>22</v>
      </c>
      <c r="F51" s="163">
        <f>'[4]9 世帯１'!F58</f>
        <v>2.1971599999999998</v>
      </c>
      <c r="G51" s="147">
        <f t="shared" si="0"/>
        <v>45</v>
      </c>
      <c r="H51" s="164">
        <f>'[4]9 世帯１'!H58</f>
        <v>35.659327880925616</v>
      </c>
      <c r="I51" s="147">
        <f t="shared" si="1"/>
        <v>7</v>
      </c>
      <c r="J51" s="164">
        <f>'[4]9 世帯２'!Q56</f>
        <v>43.07102157890948</v>
      </c>
      <c r="K51" s="149">
        <f t="shared" si="2"/>
        <v>33</v>
      </c>
      <c r="M51" s="48"/>
      <c r="N51" s="48"/>
    </row>
    <row r="52" spans="1:20" ht="12" customHeight="1">
      <c r="B52" s="41" t="s">
        <v>115</v>
      </c>
      <c r="C52" s="49" t="s">
        <v>116</v>
      </c>
      <c r="D52" s="165">
        <f>'[4]9 世帯１'!D59</f>
        <v>559215</v>
      </c>
      <c r="E52" s="147">
        <f t="shared" si="3"/>
        <v>27</v>
      </c>
      <c r="F52" s="163">
        <f>'[4]9 世帯１'!F59</f>
        <v>2.50122</v>
      </c>
      <c r="G52" s="147">
        <f t="shared" si="0"/>
        <v>18</v>
      </c>
      <c r="H52" s="164">
        <f>'[4]9 世帯１'!H59</f>
        <v>32.362150514560589</v>
      </c>
      <c r="I52" s="147">
        <f t="shared" si="1"/>
        <v>17</v>
      </c>
      <c r="J52" s="164">
        <f>'[4]9 世帯２'!Q57</f>
        <v>32.760566150764916</v>
      </c>
      <c r="K52" s="149">
        <f t="shared" si="2"/>
        <v>46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67">
        <f>'[4]9 世帯１'!D11</f>
        <v>53331797</v>
      </c>
      <c r="E53" s="155"/>
      <c r="F53" s="168">
        <f>'[4]9 世帯１'!F11</f>
        <v>2.3306200000000001</v>
      </c>
      <c r="G53" s="155"/>
      <c r="H53" s="169">
        <f>'[4]9 世帯１'!H11</f>
        <v>34.534598562279832</v>
      </c>
      <c r="I53" s="155"/>
      <c r="J53" s="169">
        <f>'[4]9 世帯２'!Q58</f>
        <v>40.713625306868991</v>
      </c>
      <c r="K53" s="157"/>
      <c r="M53" s="48"/>
      <c r="N53" s="48"/>
    </row>
    <row r="54" spans="1:20" s="70" customFormat="1" ht="12" customHeight="1" thickTop="1">
      <c r="A54" s="13"/>
      <c r="B54" s="99"/>
      <c r="C54" s="100"/>
      <c r="D54" s="131" t="s">
        <v>299</v>
      </c>
      <c r="E54" s="75"/>
      <c r="F54" s="170"/>
      <c r="G54" s="75"/>
      <c r="H54" s="170"/>
      <c r="I54" s="75"/>
      <c r="J54" s="170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31"/>
      <c r="E55" s="75"/>
      <c r="F55" s="170"/>
      <c r="G55" s="75"/>
      <c r="H55" s="170"/>
      <c r="I55" s="75"/>
      <c r="J55" s="170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31"/>
      <c r="E56" s="75"/>
      <c r="F56" s="170"/>
      <c r="G56" s="75"/>
      <c r="H56" s="170"/>
      <c r="I56" s="75"/>
      <c r="J56" s="170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123</v>
      </c>
      <c r="E58" s="296"/>
      <c r="F58" s="295" t="s">
        <v>123</v>
      </c>
      <c r="G58" s="296"/>
      <c r="H58" s="295" t="s">
        <v>123</v>
      </c>
      <c r="I58" s="296"/>
      <c r="J58" s="295" t="s">
        <v>123</v>
      </c>
      <c r="K58" s="297"/>
    </row>
    <row r="59" spans="1:20" ht="24.95" customHeight="1">
      <c r="B59" s="85"/>
      <c r="C59" s="86"/>
      <c r="D59" s="284" t="s">
        <v>125</v>
      </c>
      <c r="E59" s="285"/>
      <c r="F59" s="284" t="s">
        <v>125</v>
      </c>
      <c r="G59" s="285"/>
      <c r="H59" s="284" t="s">
        <v>125</v>
      </c>
      <c r="I59" s="285"/>
      <c r="J59" s="284" t="s">
        <v>125</v>
      </c>
      <c r="K59" s="286"/>
    </row>
    <row r="60" spans="1:20" ht="15" customHeight="1">
      <c r="B60" s="87" t="s">
        <v>126</v>
      </c>
      <c r="C60" s="88"/>
      <c r="D60" s="287">
        <v>42278</v>
      </c>
      <c r="E60" s="288"/>
      <c r="F60" s="287">
        <v>42278</v>
      </c>
      <c r="G60" s="288"/>
      <c r="H60" s="287">
        <v>42278</v>
      </c>
      <c r="I60" s="288"/>
      <c r="J60" s="287">
        <v>42278</v>
      </c>
      <c r="K60" s="289"/>
    </row>
    <row r="61" spans="1:20" ht="15" customHeight="1" thickBot="1">
      <c r="B61" s="89" t="s">
        <v>127</v>
      </c>
      <c r="C61" s="90"/>
      <c r="D61" s="314" t="s">
        <v>129</v>
      </c>
      <c r="E61" s="315"/>
      <c r="F61" s="314" t="s">
        <v>129</v>
      </c>
      <c r="G61" s="315"/>
      <c r="H61" s="314" t="s">
        <v>129</v>
      </c>
      <c r="I61" s="315"/>
      <c r="J61" s="314" t="s">
        <v>129</v>
      </c>
      <c r="K61" s="316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300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301</v>
      </c>
      <c r="E3" s="22"/>
      <c r="F3" s="140" t="s">
        <v>302</v>
      </c>
      <c r="G3" s="171"/>
      <c r="H3" s="140" t="s">
        <v>303</v>
      </c>
      <c r="I3" s="172"/>
      <c r="J3" s="21" t="s">
        <v>304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305</v>
      </c>
      <c r="E4" s="26"/>
      <c r="F4" s="25" t="s">
        <v>306</v>
      </c>
      <c r="G4" s="173"/>
      <c r="H4" s="25" t="s">
        <v>307</v>
      </c>
      <c r="I4" s="173"/>
      <c r="J4" s="27" t="s">
        <v>308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33" t="s">
        <v>309</v>
      </c>
      <c r="E5" s="34" t="s">
        <v>20</v>
      </c>
      <c r="F5" s="118" t="s">
        <v>310</v>
      </c>
      <c r="G5" s="34" t="s">
        <v>20</v>
      </c>
      <c r="H5" s="118" t="s">
        <v>310</v>
      </c>
      <c r="I5" s="34" t="s">
        <v>20</v>
      </c>
      <c r="J5" s="33" t="s">
        <v>309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174">
        <f>'[4]10_婚姻率'!C7</f>
        <v>4.4603393225472754</v>
      </c>
      <c r="E6" s="44">
        <f>IF(ISNUMBER(D6),RANK(D6,D$6:D$52),"-")</f>
        <v>14</v>
      </c>
      <c r="F6" s="45">
        <f>'[4]10_初婚年齢（男）'!B8</f>
        <v>30.8</v>
      </c>
      <c r="G6" s="44">
        <f t="shared" ref="G6:G52" si="0">IF(ISNUMBER(F6),RANK(F6,F$6:F$52),"-")</f>
        <v>25</v>
      </c>
      <c r="H6" s="45">
        <f>'[4]10_初婚年齢(女）'!B8</f>
        <v>29.4</v>
      </c>
      <c r="I6" s="44">
        <f t="shared" ref="I6:I52" si="1">IF(ISNUMBER(H6),RANK(H6,H$6:H$52),"-")</f>
        <v>14</v>
      </c>
      <c r="J6" s="175">
        <f>'[4]10_離婚率'!C7</f>
        <v>1.8729349002266455</v>
      </c>
      <c r="K6" s="47">
        <f t="shared" ref="K6:K52" si="2">IF(ISNUMBER(J6),RANK(J6,J$6:J$52),"-")</f>
        <v>4</v>
      </c>
      <c r="M6" s="48"/>
      <c r="N6" s="48"/>
    </row>
    <row r="7" spans="1:141" ht="12" customHeight="1">
      <c r="B7" s="41" t="s">
        <v>25</v>
      </c>
      <c r="C7" s="49" t="s">
        <v>26</v>
      </c>
      <c r="D7" s="176">
        <f>'[4]10_婚姻率'!C8</f>
        <v>3.6915172127721201</v>
      </c>
      <c r="E7" s="44">
        <f t="shared" ref="E7:E52" si="3">IF(ISNUMBER(D7),RANK(D7,D$6:D$52),"-")</f>
        <v>45</v>
      </c>
      <c r="F7" s="45">
        <f>'[4]10_初婚年齢（男）'!B9</f>
        <v>30.9</v>
      </c>
      <c r="G7" s="44">
        <f t="shared" si="0"/>
        <v>18</v>
      </c>
      <c r="H7" s="45">
        <f>'[4]10_初婚年齢(女）'!B9</f>
        <v>29.3</v>
      </c>
      <c r="I7" s="44">
        <f t="shared" si="1"/>
        <v>21</v>
      </c>
      <c r="J7" s="175">
        <f>'[4]10_離婚率'!C8</f>
        <v>1.6118796088805019</v>
      </c>
      <c r="K7" s="47">
        <f t="shared" si="2"/>
        <v>25</v>
      </c>
      <c r="M7" s="48"/>
      <c r="N7" s="48"/>
    </row>
    <row r="8" spans="1:141" ht="12" customHeight="1">
      <c r="B8" s="41" t="s">
        <v>27</v>
      </c>
      <c r="C8" s="49" t="s">
        <v>145</v>
      </c>
      <c r="D8" s="176">
        <f>'[4]10_婚姻率'!C9</f>
        <v>3.6590654181230109</v>
      </c>
      <c r="E8" s="44">
        <f t="shared" si="3"/>
        <v>46</v>
      </c>
      <c r="F8" s="45">
        <f>'[4]10_初婚年齢（男）'!B10</f>
        <v>30.9</v>
      </c>
      <c r="G8" s="44">
        <f t="shared" si="0"/>
        <v>18</v>
      </c>
      <c r="H8" s="45">
        <f>'[4]10_初婚年齢(女）'!B10</f>
        <v>29.2</v>
      </c>
      <c r="I8" s="44">
        <f t="shared" si="1"/>
        <v>27</v>
      </c>
      <c r="J8" s="175">
        <f>'[4]10_離婚率'!C9</f>
        <v>1.4297172518128227</v>
      </c>
      <c r="K8" s="47">
        <f t="shared" si="2"/>
        <v>40</v>
      </c>
      <c r="M8" s="48"/>
      <c r="N8" s="48"/>
    </row>
    <row r="9" spans="1:141" ht="12" customHeight="1">
      <c r="B9" s="41" t="s">
        <v>29</v>
      </c>
      <c r="C9" s="49" t="s">
        <v>213</v>
      </c>
      <c r="D9" s="176">
        <f>'[4]10_婚姻率'!C10</f>
        <v>4.3674786948293098</v>
      </c>
      <c r="E9" s="44">
        <f t="shared" si="3"/>
        <v>19</v>
      </c>
      <c r="F9" s="45">
        <f>'[4]10_初婚年齢（男）'!B11</f>
        <v>31</v>
      </c>
      <c r="G9" s="44">
        <f t="shared" si="0"/>
        <v>15</v>
      </c>
      <c r="H9" s="45">
        <f>'[4]10_初婚年齢(女）'!B11</f>
        <v>29.4</v>
      </c>
      <c r="I9" s="44">
        <f t="shared" si="1"/>
        <v>14</v>
      </c>
      <c r="J9" s="175">
        <f>'[4]10_離婚率'!C10</f>
        <v>1.6389426651895949</v>
      </c>
      <c r="K9" s="47">
        <f t="shared" si="2"/>
        <v>16</v>
      </c>
      <c r="M9" s="48"/>
      <c r="N9" s="48"/>
    </row>
    <row r="10" spans="1:141" ht="12" customHeight="1">
      <c r="B10" s="41" t="s">
        <v>31</v>
      </c>
      <c r="C10" s="49" t="s">
        <v>32</v>
      </c>
      <c r="D10" s="176">
        <f>'[4]10_婚姻率'!C11</f>
        <v>3.2705977299299525</v>
      </c>
      <c r="E10" s="44">
        <f t="shared" si="3"/>
        <v>47</v>
      </c>
      <c r="F10" s="45">
        <f>'[4]10_初婚年齢（男）'!B12</f>
        <v>31.2</v>
      </c>
      <c r="G10" s="44">
        <f t="shared" si="0"/>
        <v>9</v>
      </c>
      <c r="H10" s="45">
        <f>'[4]10_初婚年齢(女）'!B12</f>
        <v>29.7</v>
      </c>
      <c r="I10" s="44">
        <f t="shared" si="1"/>
        <v>4</v>
      </c>
      <c r="J10" s="175">
        <f>'[4]10_離婚率'!C11</f>
        <v>1.3223106291839541</v>
      </c>
      <c r="K10" s="47">
        <f t="shared" si="2"/>
        <v>45</v>
      </c>
      <c r="M10" s="48"/>
      <c r="N10" s="48"/>
    </row>
    <row r="11" spans="1:141" ht="24" customHeight="1">
      <c r="B11" s="41" t="s">
        <v>33</v>
      </c>
      <c r="C11" s="49" t="s">
        <v>214</v>
      </c>
      <c r="D11" s="176">
        <f>'[4]10_婚姻率'!C12</f>
        <v>3.7247161922153991</v>
      </c>
      <c r="E11" s="44">
        <f t="shared" si="3"/>
        <v>44</v>
      </c>
      <c r="F11" s="45">
        <f>'[4]10_初婚年齢（男）'!B13</f>
        <v>30.9</v>
      </c>
      <c r="G11" s="44">
        <f t="shared" si="0"/>
        <v>18</v>
      </c>
      <c r="H11" s="45">
        <f>'[4]10_初婚年齢(女）'!B13</f>
        <v>29</v>
      </c>
      <c r="I11" s="44">
        <f t="shared" si="1"/>
        <v>37</v>
      </c>
      <c r="J11" s="175">
        <f>'[4]10_離婚率'!C12</f>
        <v>1.3297255364834746</v>
      </c>
      <c r="K11" s="47">
        <f t="shared" si="2"/>
        <v>44</v>
      </c>
      <c r="M11" s="48"/>
      <c r="N11" s="48"/>
    </row>
    <row r="12" spans="1:141" ht="12" customHeight="1">
      <c r="B12" s="41" t="s">
        <v>35</v>
      </c>
      <c r="C12" s="49" t="s">
        <v>311</v>
      </c>
      <c r="D12" s="176">
        <f>'[4]10_婚姻率'!C13</f>
        <v>4.0693160027070974</v>
      </c>
      <c r="E12" s="44">
        <f t="shared" si="3"/>
        <v>36</v>
      </c>
      <c r="F12" s="45">
        <f>'[4]10_初婚年齢（男）'!B14</f>
        <v>30.9</v>
      </c>
      <c r="G12" s="44">
        <f t="shared" si="0"/>
        <v>18</v>
      </c>
      <c r="H12" s="45">
        <f>'[4]10_初婚年齢(女）'!B14</f>
        <v>29</v>
      </c>
      <c r="I12" s="44">
        <f t="shared" si="1"/>
        <v>37</v>
      </c>
      <c r="J12" s="175">
        <f>'[4]10_離婚率'!C13</f>
        <v>1.6174311941518889</v>
      </c>
      <c r="K12" s="47">
        <f t="shared" si="2"/>
        <v>24</v>
      </c>
      <c r="M12" s="48"/>
      <c r="N12" s="48"/>
    </row>
    <row r="13" spans="1:141" ht="12" customHeight="1">
      <c r="B13" s="41" t="s">
        <v>37</v>
      </c>
      <c r="C13" s="49" t="s">
        <v>312</v>
      </c>
      <c r="D13" s="176">
        <f>'[4]10_婚姻率'!C14</f>
        <v>4.2897493171187566</v>
      </c>
      <c r="E13" s="44">
        <f t="shared" si="3"/>
        <v>28</v>
      </c>
      <c r="F13" s="45">
        <f>'[4]10_初婚年齢（男）'!B15</f>
        <v>31.3</v>
      </c>
      <c r="G13" s="44">
        <f t="shared" si="0"/>
        <v>6</v>
      </c>
      <c r="H13" s="45">
        <f>'[4]10_初婚年齢(女）'!B15</f>
        <v>29.4</v>
      </c>
      <c r="I13" s="44">
        <f t="shared" si="1"/>
        <v>14</v>
      </c>
      <c r="J13" s="175">
        <f>'[4]10_離婚率'!C14</f>
        <v>1.630594198454921</v>
      </c>
      <c r="K13" s="47">
        <f t="shared" si="2"/>
        <v>20</v>
      </c>
      <c r="M13" s="48"/>
      <c r="N13" s="48"/>
    </row>
    <row r="14" spans="1:141" ht="12" customHeight="1">
      <c r="B14" s="41" t="s">
        <v>39</v>
      </c>
      <c r="C14" s="49" t="s">
        <v>313</v>
      </c>
      <c r="D14" s="176">
        <f>'[4]10_婚姻率'!C15</f>
        <v>4.4322876540209615</v>
      </c>
      <c r="E14" s="44">
        <f t="shared" si="3"/>
        <v>16</v>
      </c>
      <c r="F14" s="45">
        <f>'[4]10_初婚年齢（男）'!B16</f>
        <v>31.1</v>
      </c>
      <c r="G14" s="44">
        <f t="shared" si="0"/>
        <v>12</v>
      </c>
      <c r="H14" s="45">
        <f>'[4]10_初婚年齢(女）'!B16</f>
        <v>29.4</v>
      </c>
      <c r="I14" s="44">
        <f t="shared" si="1"/>
        <v>14</v>
      </c>
      <c r="J14" s="175">
        <f>'[4]10_離婚率'!C15</f>
        <v>1.6447861674569155</v>
      </c>
      <c r="K14" s="47">
        <f t="shared" si="2"/>
        <v>14</v>
      </c>
      <c r="M14" s="48"/>
      <c r="N14" s="48"/>
    </row>
    <row r="15" spans="1:141" ht="12" customHeight="1">
      <c r="B15" s="41" t="s">
        <v>41</v>
      </c>
      <c r="C15" s="49" t="s">
        <v>314</v>
      </c>
      <c r="D15" s="176">
        <f>'[4]10_婚姻率'!C16</f>
        <v>4.2410227052762073</v>
      </c>
      <c r="E15" s="44">
        <f t="shared" si="3"/>
        <v>30</v>
      </c>
      <c r="F15" s="45">
        <f>'[4]10_初婚年齢（男）'!B17</f>
        <v>31.2</v>
      </c>
      <c r="G15" s="44">
        <f t="shared" si="0"/>
        <v>9</v>
      </c>
      <c r="H15" s="45">
        <f>'[4]10_初婚年齢(女）'!B17</f>
        <v>29.3</v>
      </c>
      <c r="I15" s="44">
        <f t="shared" si="1"/>
        <v>21</v>
      </c>
      <c r="J15" s="175">
        <f>'[4]10_離婚率'!C16</f>
        <v>1.6175398567586603</v>
      </c>
      <c r="K15" s="47">
        <f t="shared" si="2"/>
        <v>23</v>
      </c>
      <c r="M15" s="48"/>
      <c r="N15" s="48"/>
    </row>
    <row r="16" spans="1:141" ht="24" customHeight="1">
      <c r="B16" s="41" t="s">
        <v>43</v>
      </c>
      <c r="C16" s="49" t="s">
        <v>44</v>
      </c>
      <c r="D16" s="176">
        <f>'[4]10_婚姻率'!C17</f>
        <v>4.5812797895095754</v>
      </c>
      <c r="E16" s="44">
        <f t="shared" si="3"/>
        <v>10</v>
      </c>
      <c r="F16" s="45">
        <f>'[4]10_初婚年齢（男）'!B18</f>
        <v>31.7</v>
      </c>
      <c r="G16" s="44">
        <f t="shared" si="0"/>
        <v>3</v>
      </c>
      <c r="H16" s="45">
        <f>'[4]10_初婚年齢(女）'!B18</f>
        <v>29.7</v>
      </c>
      <c r="I16" s="44">
        <f t="shared" si="1"/>
        <v>4</v>
      </c>
      <c r="J16" s="175">
        <f>'[4]10_離婚率'!C17</f>
        <v>1.641837284904281</v>
      </c>
      <c r="K16" s="47">
        <f t="shared" si="2"/>
        <v>15</v>
      </c>
      <c r="M16" s="48"/>
      <c r="N16" s="48"/>
    </row>
    <row r="17" spans="2:14" ht="12" customHeight="1">
      <c r="B17" s="41" t="s">
        <v>45</v>
      </c>
      <c r="C17" s="49" t="s">
        <v>46</v>
      </c>
      <c r="D17" s="176">
        <f>'[4]10_婚姻率'!C18</f>
        <v>4.5769694196647528</v>
      </c>
      <c r="E17" s="44">
        <f t="shared" si="3"/>
        <v>11</v>
      </c>
      <c r="F17" s="45">
        <f>'[4]10_初婚年齢（男）'!B19</f>
        <v>31.5</v>
      </c>
      <c r="G17" s="44">
        <f t="shared" si="0"/>
        <v>4</v>
      </c>
      <c r="H17" s="45">
        <f>'[4]10_初婚年齢(女）'!B19</f>
        <v>29.7</v>
      </c>
      <c r="I17" s="44">
        <f t="shared" si="1"/>
        <v>4</v>
      </c>
      <c r="J17" s="175">
        <f>'[4]10_離婚率'!C18</f>
        <v>1.6091045409914269</v>
      </c>
      <c r="K17" s="47">
        <f t="shared" si="2"/>
        <v>26</v>
      </c>
      <c r="M17" s="48"/>
      <c r="N17" s="48"/>
    </row>
    <row r="18" spans="2:14" ht="12" customHeight="1">
      <c r="B18" s="41" t="s">
        <v>47</v>
      </c>
      <c r="C18" s="49" t="s">
        <v>315</v>
      </c>
      <c r="D18" s="176">
        <f>'[4]10_婚姻率'!C19</f>
        <v>6.1821049758908746</v>
      </c>
      <c r="E18" s="44">
        <f t="shared" si="3"/>
        <v>1</v>
      </c>
      <c r="F18" s="45">
        <f>'[4]10_初婚年齢（男）'!B20</f>
        <v>32.299999999999997</v>
      </c>
      <c r="G18" s="44">
        <f t="shared" si="0"/>
        <v>1</v>
      </c>
      <c r="H18" s="45">
        <f>'[4]10_初婚年齢(女）'!B20</f>
        <v>30.5</v>
      </c>
      <c r="I18" s="44">
        <f t="shared" si="1"/>
        <v>1</v>
      </c>
      <c r="J18" s="175">
        <f>'[4]10_離婚率'!C19</f>
        <v>1.631172308387898</v>
      </c>
      <c r="K18" s="47">
        <f t="shared" si="2"/>
        <v>19</v>
      </c>
      <c r="M18" s="48"/>
      <c r="N18" s="48"/>
    </row>
    <row r="19" spans="2:14" ht="12" customHeight="1">
      <c r="B19" s="41" t="s">
        <v>49</v>
      </c>
      <c r="C19" s="49" t="s">
        <v>316</v>
      </c>
      <c r="D19" s="176">
        <f>'[4]10_婚姻率'!C20</f>
        <v>4.9924616242970963</v>
      </c>
      <c r="E19" s="44">
        <f t="shared" si="3"/>
        <v>6</v>
      </c>
      <c r="F19" s="45">
        <f>'[4]10_初婚年齢（男）'!B21</f>
        <v>31.9</v>
      </c>
      <c r="G19" s="44">
        <f t="shared" si="0"/>
        <v>2</v>
      </c>
      <c r="H19" s="45">
        <f>'[4]10_初婚年齢(女）'!B21</f>
        <v>30</v>
      </c>
      <c r="I19" s="44">
        <f t="shared" si="1"/>
        <v>2</v>
      </c>
      <c r="J19" s="175">
        <f>'[4]10_離婚率'!C20</f>
        <v>1.6187830143674873</v>
      </c>
      <c r="K19" s="47">
        <f t="shared" si="2"/>
        <v>22</v>
      </c>
      <c r="M19" s="48"/>
      <c r="N19" s="48"/>
    </row>
    <row r="20" spans="2:14" ht="12" customHeight="1">
      <c r="B20" s="41" t="s">
        <v>51</v>
      </c>
      <c r="C20" s="49" t="s">
        <v>317</v>
      </c>
      <c r="D20" s="176">
        <f>'[4]10_婚姻率'!C21</f>
        <v>3.9323361099290812</v>
      </c>
      <c r="E20" s="44">
        <f t="shared" si="3"/>
        <v>41</v>
      </c>
      <c r="F20" s="45">
        <f>'[4]10_初婚年齢（男）'!B22</f>
        <v>31</v>
      </c>
      <c r="G20" s="44">
        <f t="shared" si="0"/>
        <v>15</v>
      </c>
      <c r="H20" s="45">
        <f>'[4]10_初婚年齢(女）'!B22</f>
        <v>29.4</v>
      </c>
      <c r="I20" s="44">
        <f t="shared" si="1"/>
        <v>14</v>
      </c>
      <c r="J20" s="175">
        <f>'[4]10_離婚率'!C21</f>
        <v>1.2698449826503999</v>
      </c>
      <c r="K20" s="47">
        <f t="shared" si="2"/>
        <v>47</v>
      </c>
      <c r="M20" s="48"/>
      <c r="N20" s="48"/>
    </row>
    <row r="21" spans="2:14" ht="24" customHeight="1">
      <c r="B21" s="41" t="s">
        <v>53</v>
      </c>
      <c r="C21" s="49" t="s">
        <v>318</v>
      </c>
      <c r="D21" s="176">
        <f>'[4]10_婚姻率'!C22</f>
        <v>4.049824533158537</v>
      </c>
      <c r="E21" s="44">
        <f t="shared" si="3"/>
        <v>37</v>
      </c>
      <c r="F21" s="45">
        <f>'[4]10_初婚年齢（男）'!B23</f>
        <v>30.8</v>
      </c>
      <c r="G21" s="44">
        <f t="shared" si="0"/>
        <v>25</v>
      </c>
      <c r="H21" s="45">
        <f>'[4]10_初婚年齢(女）'!B23</f>
        <v>29.1</v>
      </c>
      <c r="I21" s="44">
        <f t="shared" si="1"/>
        <v>31</v>
      </c>
      <c r="J21" s="175">
        <f>'[4]10_離婚率'!C22</f>
        <v>1.2716794026269236</v>
      </c>
      <c r="K21" s="47">
        <f t="shared" si="2"/>
        <v>46</v>
      </c>
      <c r="M21" s="48"/>
      <c r="N21" s="48"/>
    </row>
    <row r="22" spans="2:14" ht="12" customHeight="1">
      <c r="B22" s="41" t="s">
        <v>55</v>
      </c>
      <c r="C22" s="49" t="s">
        <v>319</v>
      </c>
      <c r="D22" s="176">
        <f>'[4]10_婚姻率'!C23</f>
        <v>4.3818436090569239</v>
      </c>
      <c r="E22" s="44">
        <f t="shared" si="3"/>
        <v>18</v>
      </c>
      <c r="F22" s="45">
        <f>'[4]10_初婚年齢（男）'!B24</f>
        <v>30.7</v>
      </c>
      <c r="G22" s="44">
        <f t="shared" si="0"/>
        <v>29</v>
      </c>
      <c r="H22" s="45">
        <f>'[4]10_初婚年齢(女）'!B24</f>
        <v>29.1</v>
      </c>
      <c r="I22" s="44">
        <f t="shared" si="1"/>
        <v>31</v>
      </c>
      <c r="J22" s="175">
        <f>'[4]10_離婚率'!C23</f>
        <v>1.346636792191616</v>
      </c>
      <c r="K22" s="47">
        <f t="shared" si="2"/>
        <v>43</v>
      </c>
      <c r="M22" s="48"/>
      <c r="N22" s="48"/>
    </row>
    <row r="23" spans="2:14" ht="12" customHeight="1">
      <c r="B23" s="41" t="s">
        <v>57</v>
      </c>
      <c r="C23" s="49" t="s">
        <v>320</v>
      </c>
      <c r="D23" s="176">
        <f>'[4]10_婚姻率'!C24</f>
        <v>4.3232713100163167</v>
      </c>
      <c r="E23" s="44">
        <f t="shared" si="3"/>
        <v>23</v>
      </c>
      <c r="F23" s="45">
        <f>'[4]10_初婚年齢（男）'!B25</f>
        <v>30.8</v>
      </c>
      <c r="G23" s="44">
        <f t="shared" si="0"/>
        <v>25</v>
      </c>
      <c r="H23" s="45">
        <f>'[4]10_初婚年齢(女）'!B25</f>
        <v>29.2</v>
      </c>
      <c r="I23" s="44">
        <f t="shared" si="1"/>
        <v>27</v>
      </c>
      <c r="J23" s="175">
        <f>'[4]10_離婚率'!C24</f>
        <v>1.4232938379059741</v>
      </c>
      <c r="K23" s="47">
        <f t="shared" si="2"/>
        <v>41</v>
      </c>
      <c r="M23" s="48"/>
      <c r="N23" s="48"/>
    </row>
    <row r="24" spans="2:14" ht="12" customHeight="1">
      <c r="B24" s="41" t="s">
        <v>59</v>
      </c>
      <c r="C24" s="49" t="s">
        <v>321</v>
      </c>
      <c r="D24" s="176">
        <f>'[4]10_婚姻率'!C25</f>
        <v>4.5181242878775167</v>
      </c>
      <c r="E24" s="44">
        <f t="shared" si="3"/>
        <v>13</v>
      </c>
      <c r="F24" s="45">
        <f>'[4]10_初婚年齢（男）'!B26</f>
        <v>31.2</v>
      </c>
      <c r="G24" s="44">
        <f t="shared" si="0"/>
        <v>9</v>
      </c>
      <c r="H24" s="45">
        <f>'[4]10_初婚年齢(女）'!B26</f>
        <v>29.4</v>
      </c>
      <c r="I24" s="44">
        <f t="shared" si="1"/>
        <v>14</v>
      </c>
      <c r="J24" s="175">
        <f>'[4]10_離婚率'!C25</f>
        <v>1.6721005825223563</v>
      </c>
      <c r="K24" s="47">
        <f t="shared" si="2"/>
        <v>13</v>
      </c>
      <c r="M24" s="48"/>
      <c r="N24" s="48"/>
    </row>
    <row r="25" spans="2:14" ht="12" customHeight="1">
      <c r="B25" s="41" t="s">
        <v>61</v>
      </c>
      <c r="C25" s="49" t="s">
        <v>322</v>
      </c>
      <c r="D25" s="176">
        <f>'[4]10_婚姻率'!C26</f>
        <v>4.2996109899013568</v>
      </c>
      <c r="E25" s="44">
        <f t="shared" si="3"/>
        <v>27</v>
      </c>
      <c r="F25" s="45">
        <f>'[4]10_初婚年齢（男）'!B27</f>
        <v>31.3</v>
      </c>
      <c r="G25" s="44">
        <f t="shared" si="0"/>
        <v>6</v>
      </c>
      <c r="H25" s="45">
        <f>'[4]10_初婚年齢(女）'!B27</f>
        <v>29.5</v>
      </c>
      <c r="I25" s="44">
        <f t="shared" si="1"/>
        <v>9</v>
      </c>
      <c r="J25" s="175">
        <f>'[4]10_離婚率'!C26</f>
        <v>1.4550051493808542</v>
      </c>
      <c r="K25" s="47">
        <f t="shared" si="2"/>
        <v>39</v>
      </c>
      <c r="M25" s="48"/>
      <c r="N25" s="48"/>
    </row>
    <row r="26" spans="2:14" ht="24" customHeight="1">
      <c r="B26" s="41" t="s">
        <v>63</v>
      </c>
      <c r="C26" s="49" t="s">
        <v>323</v>
      </c>
      <c r="D26" s="176">
        <f>'[4]10_婚姻率'!C27</f>
        <v>4.1412734503950741</v>
      </c>
      <c r="E26" s="44">
        <f t="shared" si="3"/>
        <v>33</v>
      </c>
      <c r="F26" s="45">
        <f>'[4]10_初婚年齢（男）'!B28</f>
        <v>30.8</v>
      </c>
      <c r="G26" s="44">
        <f t="shared" si="0"/>
        <v>25</v>
      </c>
      <c r="H26" s="45">
        <f>'[4]10_初婚年齢(女）'!B28</f>
        <v>28.9</v>
      </c>
      <c r="I26" s="44">
        <f t="shared" si="1"/>
        <v>42</v>
      </c>
      <c r="J26" s="175">
        <f>'[4]10_離婚率'!C27</f>
        <v>1.5121411747887206</v>
      </c>
      <c r="K26" s="47">
        <f t="shared" si="2"/>
        <v>37</v>
      </c>
      <c r="M26" s="48"/>
      <c r="N26" s="48"/>
    </row>
    <row r="27" spans="2:14" ht="12" customHeight="1">
      <c r="B27" s="41" t="s">
        <v>65</v>
      </c>
      <c r="C27" s="49" t="s">
        <v>66</v>
      </c>
      <c r="D27" s="176">
        <f>'[4]10_婚姻率'!C28</f>
        <v>4.3496303582681399</v>
      </c>
      <c r="E27" s="44">
        <f t="shared" si="3"/>
        <v>21</v>
      </c>
      <c r="F27" s="45">
        <f>'[4]10_初婚年齢（男）'!B29</f>
        <v>31.1</v>
      </c>
      <c r="G27" s="44">
        <f t="shared" si="0"/>
        <v>12</v>
      </c>
      <c r="H27" s="45">
        <f>'[4]10_初婚年齢(女）'!B29</f>
        <v>29.3</v>
      </c>
      <c r="I27" s="44">
        <f t="shared" si="1"/>
        <v>21</v>
      </c>
      <c r="J27" s="175">
        <f>'[4]10_離婚率'!C28</f>
        <v>1.6011953249707427</v>
      </c>
      <c r="K27" s="47">
        <f t="shared" si="2"/>
        <v>30</v>
      </c>
      <c r="M27" s="48"/>
      <c r="N27" s="48"/>
    </row>
    <row r="28" spans="2:14" ht="12" customHeight="1">
      <c r="B28" s="41" t="s">
        <v>67</v>
      </c>
      <c r="C28" s="49" t="s">
        <v>324</v>
      </c>
      <c r="D28" s="176">
        <f>'[4]10_婚姻率'!C29</f>
        <v>5.2875710103983735</v>
      </c>
      <c r="E28" s="44">
        <f t="shared" si="3"/>
        <v>3</v>
      </c>
      <c r="F28" s="45">
        <f>'[4]10_初婚年齢（男）'!B30</f>
        <v>31</v>
      </c>
      <c r="G28" s="44">
        <f t="shared" si="0"/>
        <v>15</v>
      </c>
      <c r="H28" s="45">
        <f>'[4]10_初婚年齢(女）'!B30</f>
        <v>29.1</v>
      </c>
      <c r="I28" s="44">
        <f t="shared" si="1"/>
        <v>31</v>
      </c>
      <c r="J28" s="175">
        <f>'[4]10_離婚率'!C29</f>
        <v>1.6342173493185266</v>
      </c>
      <c r="K28" s="47">
        <f t="shared" si="2"/>
        <v>17</v>
      </c>
      <c r="M28" s="48"/>
      <c r="N28" s="48"/>
    </row>
    <row r="29" spans="2:14" ht="12" customHeight="1">
      <c r="B29" s="41" t="s">
        <v>69</v>
      </c>
      <c r="C29" s="49" t="s">
        <v>70</v>
      </c>
      <c r="D29" s="176">
        <f>'[4]10_婚姻率'!C30</f>
        <v>4.3478456180701475</v>
      </c>
      <c r="E29" s="44">
        <f t="shared" si="3"/>
        <v>22</v>
      </c>
      <c r="F29" s="45">
        <f>'[4]10_初婚年齢（男）'!B31</f>
        <v>30.6</v>
      </c>
      <c r="G29" s="44">
        <f t="shared" si="0"/>
        <v>33</v>
      </c>
      <c r="H29" s="45">
        <f>'[4]10_初婚年齢(女）'!B31</f>
        <v>28.9</v>
      </c>
      <c r="I29" s="44">
        <f t="shared" si="1"/>
        <v>42</v>
      </c>
      <c r="J29" s="175">
        <f>'[4]10_離婚率'!C30</f>
        <v>1.6081918959257266</v>
      </c>
      <c r="K29" s="47">
        <f t="shared" si="2"/>
        <v>27</v>
      </c>
      <c r="M29" s="48"/>
      <c r="N29" s="48"/>
    </row>
    <row r="30" spans="2:14" ht="12" customHeight="1">
      <c r="B30" s="41" t="s">
        <v>71</v>
      </c>
      <c r="C30" s="49" t="s">
        <v>325</v>
      </c>
      <c r="D30" s="176">
        <f>'[4]10_婚姻率'!C31</f>
        <v>4.5539318063033658</v>
      </c>
      <c r="E30" s="44">
        <f t="shared" si="3"/>
        <v>12</v>
      </c>
      <c r="F30" s="45">
        <f>'[4]10_初婚年齢（男）'!B32</f>
        <v>30.7</v>
      </c>
      <c r="G30" s="44">
        <f t="shared" si="0"/>
        <v>29</v>
      </c>
      <c r="H30" s="45">
        <f>'[4]10_初婚年齢(女）'!B32</f>
        <v>29.2</v>
      </c>
      <c r="I30" s="44">
        <f t="shared" si="1"/>
        <v>27</v>
      </c>
      <c r="J30" s="175">
        <f>'[4]10_離婚率'!C31</f>
        <v>1.4816721749037975</v>
      </c>
      <c r="K30" s="47">
        <f t="shared" si="2"/>
        <v>38</v>
      </c>
      <c r="M30" s="48"/>
      <c r="N30" s="48"/>
    </row>
    <row r="31" spans="2:14" ht="24" customHeight="1">
      <c r="B31" s="41" t="s">
        <v>73</v>
      </c>
      <c r="C31" s="49" t="s">
        <v>74</v>
      </c>
      <c r="D31" s="176">
        <f>'[4]10_婚姻率'!C32</f>
        <v>4.4511000376700034</v>
      </c>
      <c r="E31" s="44">
        <f t="shared" si="3"/>
        <v>15</v>
      </c>
      <c r="F31" s="45">
        <f>'[4]10_初婚年齢（男）'!B33</f>
        <v>31.3</v>
      </c>
      <c r="G31" s="44">
        <f t="shared" si="0"/>
        <v>6</v>
      </c>
      <c r="H31" s="45">
        <f>'[4]10_初婚年齢(女）'!B33</f>
        <v>29.8</v>
      </c>
      <c r="I31" s="44">
        <f t="shared" si="1"/>
        <v>3</v>
      </c>
      <c r="J31" s="175">
        <f>'[4]10_離婚率'!C32</f>
        <v>1.5571300644958472</v>
      </c>
      <c r="K31" s="47">
        <f t="shared" si="2"/>
        <v>34</v>
      </c>
      <c r="M31" s="48"/>
      <c r="N31" s="48"/>
    </row>
    <row r="32" spans="2:14" ht="12" customHeight="1">
      <c r="B32" s="41" t="s">
        <v>75</v>
      </c>
      <c r="C32" s="49" t="s">
        <v>326</v>
      </c>
      <c r="D32" s="176">
        <f>'[4]10_婚姻率'!C33</f>
        <v>5.2665555954499776</v>
      </c>
      <c r="E32" s="44">
        <f t="shared" si="3"/>
        <v>4</v>
      </c>
      <c r="F32" s="45">
        <f>'[4]10_初婚年齢（男）'!B34</f>
        <v>31.1</v>
      </c>
      <c r="G32" s="44">
        <f t="shared" si="0"/>
        <v>12</v>
      </c>
      <c r="H32" s="45">
        <f>'[4]10_初婚年齢(女）'!B34</f>
        <v>29.6</v>
      </c>
      <c r="I32" s="44">
        <f t="shared" si="1"/>
        <v>8</v>
      </c>
      <c r="J32" s="175">
        <f>'[4]10_離婚率'!C33</f>
        <v>1.8482607652789425</v>
      </c>
      <c r="K32" s="47">
        <f t="shared" si="2"/>
        <v>5</v>
      </c>
      <c r="M32" s="48"/>
      <c r="N32" s="48"/>
    </row>
    <row r="33" spans="2:14" ht="12" customHeight="1">
      <c r="B33" s="41" t="s">
        <v>77</v>
      </c>
      <c r="C33" s="49" t="s">
        <v>78</v>
      </c>
      <c r="D33" s="176">
        <f>'[4]10_婚姻率'!C34</f>
        <v>4.5935102877872893</v>
      </c>
      <c r="E33" s="44">
        <f t="shared" si="3"/>
        <v>9</v>
      </c>
      <c r="F33" s="45">
        <f>'[4]10_初婚年齢（男）'!B35</f>
        <v>30.9</v>
      </c>
      <c r="G33" s="44">
        <f t="shared" si="0"/>
        <v>18</v>
      </c>
      <c r="H33" s="45">
        <f>'[4]10_初婚年齢(女）'!B35</f>
        <v>29.5</v>
      </c>
      <c r="I33" s="44">
        <f t="shared" si="1"/>
        <v>9</v>
      </c>
      <c r="J33" s="175">
        <f>'[4]10_離婚率'!C34</f>
        <v>1.6726458465585718</v>
      </c>
      <c r="K33" s="47">
        <f t="shared" si="2"/>
        <v>12</v>
      </c>
      <c r="M33" s="48"/>
      <c r="N33" s="48"/>
    </row>
    <row r="34" spans="2:14" ht="12" customHeight="1">
      <c r="B34" s="41" t="s">
        <v>79</v>
      </c>
      <c r="C34" s="49" t="s">
        <v>80</v>
      </c>
      <c r="D34" s="176">
        <f>'[4]10_婚姻率'!C35</f>
        <v>3.9462515872592236</v>
      </c>
      <c r="E34" s="44">
        <f t="shared" si="3"/>
        <v>40</v>
      </c>
      <c r="F34" s="45">
        <f>'[4]10_初婚年齢（男）'!B36</f>
        <v>31.4</v>
      </c>
      <c r="G34" s="44">
        <f t="shared" si="0"/>
        <v>5</v>
      </c>
      <c r="H34" s="45">
        <f>'[4]10_初婚年齢(女）'!B36</f>
        <v>29.7</v>
      </c>
      <c r="I34" s="44">
        <f t="shared" si="1"/>
        <v>4</v>
      </c>
      <c r="J34" s="175">
        <f>'[4]10_離婚率'!C35</f>
        <v>1.521663785980695</v>
      </c>
      <c r="K34" s="47">
        <f t="shared" si="2"/>
        <v>36</v>
      </c>
      <c r="M34" s="48"/>
      <c r="N34" s="48"/>
    </row>
    <row r="35" spans="2:14" ht="12" customHeight="1">
      <c r="B35" s="41" t="s">
        <v>81</v>
      </c>
      <c r="C35" s="49" t="s">
        <v>82</v>
      </c>
      <c r="D35" s="176">
        <f>'[4]10_婚姻率'!C36</f>
        <v>4.1732752534507904</v>
      </c>
      <c r="E35" s="44">
        <f t="shared" si="3"/>
        <v>31</v>
      </c>
      <c r="F35" s="45">
        <f>'[4]10_初婚年齢（男）'!B37</f>
        <v>30.5</v>
      </c>
      <c r="G35" s="44">
        <f t="shared" si="0"/>
        <v>38</v>
      </c>
      <c r="H35" s="45">
        <f>'[4]10_初婚年齢(女）'!B37</f>
        <v>29</v>
      </c>
      <c r="I35" s="44">
        <f t="shared" si="1"/>
        <v>37</v>
      </c>
      <c r="J35" s="175">
        <f>'[4]10_離婚率'!C36</f>
        <v>1.7244492303766867</v>
      </c>
      <c r="K35" s="47">
        <f t="shared" si="2"/>
        <v>9</v>
      </c>
      <c r="M35" s="48"/>
      <c r="N35" s="48"/>
    </row>
    <row r="36" spans="2:14" ht="24" customHeight="1">
      <c r="B36" s="41" t="s">
        <v>83</v>
      </c>
      <c r="C36" s="49" t="s">
        <v>84</v>
      </c>
      <c r="D36" s="176">
        <f>'[4]10_婚姻率'!C37</f>
        <v>4.3001810792032513</v>
      </c>
      <c r="E36" s="44">
        <f t="shared" si="3"/>
        <v>26</v>
      </c>
      <c r="F36" s="45">
        <f>'[4]10_初婚年齢（男）'!B38</f>
        <v>30.6</v>
      </c>
      <c r="G36" s="44">
        <f t="shared" si="0"/>
        <v>33</v>
      </c>
      <c r="H36" s="45">
        <f>'[4]10_初婚年齢(女）'!B38</f>
        <v>29.2</v>
      </c>
      <c r="I36" s="44">
        <f t="shared" si="1"/>
        <v>27</v>
      </c>
      <c r="J36" s="175">
        <f>'[4]10_離婚率'!C37</f>
        <v>1.5929929908308404</v>
      </c>
      <c r="K36" s="47">
        <f t="shared" si="2"/>
        <v>32</v>
      </c>
      <c r="M36" s="48"/>
      <c r="N36" s="48"/>
    </row>
    <row r="37" spans="2:14" ht="12" customHeight="1">
      <c r="B37" s="41" t="s">
        <v>85</v>
      </c>
      <c r="C37" s="49" t="s">
        <v>86</v>
      </c>
      <c r="D37" s="176">
        <f>'[4]10_婚姻率'!C38</f>
        <v>3.8926604443416286</v>
      </c>
      <c r="E37" s="44">
        <f t="shared" si="3"/>
        <v>42</v>
      </c>
      <c r="F37" s="45">
        <f>'[4]10_初婚年齢（男）'!B39</f>
        <v>30.3</v>
      </c>
      <c r="G37" s="44">
        <f t="shared" si="0"/>
        <v>43</v>
      </c>
      <c r="H37" s="45">
        <f>'[4]10_初婚年齢(女）'!B39</f>
        <v>29</v>
      </c>
      <c r="I37" s="44">
        <f t="shared" si="1"/>
        <v>37</v>
      </c>
      <c r="J37" s="175">
        <f>'[4]10_離婚率'!C38</f>
        <v>1.4013577599629865</v>
      </c>
      <c r="K37" s="47">
        <f t="shared" si="2"/>
        <v>42</v>
      </c>
      <c r="M37" s="48"/>
      <c r="N37" s="48"/>
    </row>
    <row r="38" spans="2:14" ht="12" customHeight="1">
      <c r="B38" s="41" t="s">
        <v>87</v>
      </c>
      <c r="C38" s="49" t="s">
        <v>88</v>
      </c>
      <c r="D38" s="176">
        <f>'[4]10_婚姻率'!C39</f>
        <v>4.6221764979207087</v>
      </c>
      <c r="E38" s="44">
        <f t="shared" si="3"/>
        <v>8</v>
      </c>
      <c r="F38" s="45">
        <f>'[4]10_初婚年齢（男）'!B40</f>
        <v>30.2</v>
      </c>
      <c r="G38" s="44">
        <f t="shared" si="0"/>
        <v>46</v>
      </c>
      <c r="H38" s="45">
        <f>'[4]10_初婚年齢(女）'!B40</f>
        <v>28.8</v>
      </c>
      <c r="I38" s="44">
        <f t="shared" si="1"/>
        <v>47</v>
      </c>
      <c r="J38" s="175">
        <f>'[4]10_離婚率'!C39</f>
        <v>1.6215192110864496</v>
      </c>
      <c r="K38" s="47">
        <f t="shared" si="2"/>
        <v>21</v>
      </c>
      <c r="M38" s="48"/>
      <c r="N38" s="48"/>
    </row>
    <row r="39" spans="2:14" ht="12" customHeight="1">
      <c r="B39" s="41" t="s">
        <v>89</v>
      </c>
      <c r="C39" s="49" t="s">
        <v>90</v>
      </c>
      <c r="D39" s="176">
        <f>'[4]10_婚姻率'!C40</f>
        <v>4.7019143228120051</v>
      </c>
      <c r="E39" s="44">
        <f t="shared" si="3"/>
        <v>7</v>
      </c>
      <c r="F39" s="45">
        <f>'[4]10_初婚年齢（男）'!B41</f>
        <v>30.5</v>
      </c>
      <c r="G39" s="44">
        <f t="shared" si="0"/>
        <v>38</v>
      </c>
      <c r="H39" s="45">
        <f>'[4]10_初婚年齢(女）'!B41</f>
        <v>29.1</v>
      </c>
      <c r="I39" s="44">
        <f t="shared" si="1"/>
        <v>31</v>
      </c>
      <c r="J39" s="175">
        <f>'[4]10_離婚率'!C40</f>
        <v>1.5990431417132371</v>
      </c>
      <c r="K39" s="47">
        <f t="shared" si="2"/>
        <v>31</v>
      </c>
      <c r="M39" s="48"/>
      <c r="N39" s="48"/>
    </row>
    <row r="40" spans="2:14" ht="12" customHeight="1">
      <c r="B40" s="41" t="s">
        <v>91</v>
      </c>
      <c r="C40" s="49" t="s">
        <v>92</v>
      </c>
      <c r="D40" s="176">
        <f>'[4]10_婚姻率'!C41</f>
        <v>4.1374151903505467</v>
      </c>
      <c r="E40" s="44">
        <f t="shared" si="3"/>
        <v>34</v>
      </c>
      <c r="F40" s="45">
        <f>'[4]10_初婚年齢（男）'!B42</f>
        <v>30.3</v>
      </c>
      <c r="G40" s="44">
        <f t="shared" si="0"/>
        <v>43</v>
      </c>
      <c r="H40" s="45">
        <f>'[4]10_初婚年齢(女）'!B42</f>
        <v>28.9</v>
      </c>
      <c r="I40" s="44">
        <f t="shared" si="1"/>
        <v>42</v>
      </c>
      <c r="J40" s="175">
        <f>'[4]10_離婚率'!C41</f>
        <v>1.5776656143987937</v>
      </c>
      <c r="K40" s="47">
        <f t="shared" si="2"/>
        <v>33</v>
      </c>
      <c r="M40" s="48"/>
      <c r="N40" s="48"/>
    </row>
    <row r="41" spans="2:14" ht="24" customHeight="1">
      <c r="B41" s="41" t="s">
        <v>93</v>
      </c>
      <c r="C41" s="49" t="s">
        <v>94</v>
      </c>
      <c r="D41" s="176">
        <f>'[4]10_婚姻率'!C42</f>
        <v>3.9534216053529168</v>
      </c>
      <c r="E41" s="44">
        <f t="shared" si="3"/>
        <v>39</v>
      </c>
      <c r="F41" s="45">
        <f>'[4]10_初婚年齢（男）'!B43</f>
        <v>30.6</v>
      </c>
      <c r="G41" s="44">
        <f t="shared" si="0"/>
        <v>33</v>
      </c>
      <c r="H41" s="45">
        <f>'[4]10_初婚年齢(女）'!B43</f>
        <v>29.3</v>
      </c>
      <c r="I41" s="44">
        <f t="shared" si="1"/>
        <v>21</v>
      </c>
      <c r="J41" s="175">
        <f>'[4]10_離婚率'!C42</f>
        <v>1.542631154555707</v>
      </c>
      <c r="K41" s="47">
        <f t="shared" si="2"/>
        <v>35</v>
      </c>
      <c r="M41" s="48"/>
      <c r="N41" s="48"/>
    </row>
    <row r="42" spans="2:14" ht="12" customHeight="1">
      <c r="B42" s="41" t="s">
        <v>95</v>
      </c>
      <c r="C42" s="49" t="s">
        <v>96</v>
      </c>
      <c r="D42" s="176">
        <f>'[4]10_婚姻率'!C43</f>
        <v>4.4304002626661658</v>
      </c>
      <c r="E42" s="44">
        <f t="shared" si="3"/>
        <v>17</v>
      </c>
      <c r="F42" s="45">
        <f>'[4]10_初婚年齢（男）'!B44</f>
        <v>30.4</v>
      </c>
      <c r="G42" s="44">
        <f t="shared" si="0"/>
        <v>40</v>
      </c>
      <c r="H42" s="45">
        <f>'[4]10_初婚年齢(女）'!B44</f>
        <v>28.9</v>
      </c>
      <c r="I42" s="44">
        <f t="shared" si="1"/>
        <v>42</v>
      </c>
      <c r="J42" s="175">
        <f>'[4]10_離婚率'!C43</f>
        <v>1.7504106772960024</v>
      </c>
      <c r="K42" s="47">
        <f t="shared" si="2"/>
        <v>8</v>
      </c>
      <c r="M42" s="48"/>
      <c r="N42" s="48"/>
    </row>
    <row r="43" spans="2:14" ht="12" customHeight="1">
      <c r="B43" s="41" t="s">
        <v>97</v>
      </c>
      <c r="C43" s="49" t="s">
        <v>327</v>
      </c>
      <c r="D43" s="176">
        <f>'[4]10_婚姻率'!C44</f>
        <v>4.0023446571312302</v>
      </c>
      <c r="E43" s="44">
        <f t="shared" si="3"/>
        <v>38</v>
      </c>
      <c r="F43" s="45">
        <f>'[4]10_初婚年齢（男）'!B45</f>
        <v>30.4</v>
      </c>
      <c r="G43" s="44">
        <f t="shared" si="0"/>
        <v>40</v>
      </c>
      <c r="H43" s="45">
        <f>'[4]10_初婚年齢(女）'!B45</f>
        <v>29.1</v>
      </c>
      <c r="I43" s="44">
        <f t="shared" si="1"/>
        <v>31</v>
      </c>
      <c r="J43" s="175">
        <f>'[4]10_離婚率'!C44</f>
        <v>1.6061648055017304</v>
      </c>
      <c r="K43" s="47">
        <f t="shared" si="2"/>
        <v>28</v>
      </c>
      <c r="M43" s="48"/>
      <c r="N43" s="48"/>
    </row>
    <row r="44" spans="2:14" ht="12" customHeight="1">
      <c r="B44" s="41" t="s">
        <v>99</v>
      </c>
      <c r="C44" s="49" t="s">
        <v>100</v>
      </c>
      <c r="D44" s="176">
        <f>'[4]10_婚姻率'!C45</f>
        <v>3.7677517696256175</v>
      </c>
      <c r="E44" s="44">
        <f t="shared" si="3"/>
        <v>43</v>
      </c>
      <c r="F44" s="45">
        <f>'[4]10_初婚年齢（男）'!B46</f>
        <v>30.9</v>
      </c>
      <c r="G44" s="44">
        <f t="shared" si="0"/>
        <v>18</v>
      </c>
      <c r="H44" s="45">
        <f>'[4]10_初婚年齢(女）'!B46</f>
        <v>29.5</v>
      </c>
      <c r="I44" s="44">
        <f t="shared" si="1"/>
        <v>9</v>
      </c>
      <c r="J44" s="175">
        <f>'[4]10_離婚率'!C45</f>
        <v>1.7764304921428766</v>
      </c>
      <c r="K44" s="47">
        <f t="shared" si="2"/>
        <v>7</v>
      </c>
      <c r="M44" s="48"/>
      <c r="N44" s="48"/>
    </row>
    <row r="45" spans="2:14" ht="12" customHeight="1">
      <c r="B45" s="41" t="s">
        <v>101</v>
      </c>
      <c r="C45" s="49" t="s">
        <v>102</v>
      </c>
      <c r="D45" s="176">
        <f>'[4]10_婚姻率'!C46</f>
        <v>5.0506703105739996</v>
      </c>
      <c r="E45" s="44">
        <f t="shared" si="3"/>
        <v>5</v>
      </c>
      <c r="F45" s="45">
        <f>'[4]10_初婚年齢（男）'!B47</f>
        <v>30.9</v>
      </c>
      <c r="G45" s="44">
        <f t="shared" si="0"/>
        <v>18</v>
      </c>
      <c r="H45" s="45">
        <f>'[4]10_初婚年齢(女）'!B47</f>
        <v>29.5</v>
      </c>
      <c r="I45" s="44">
        <f t="shared" si="1"/>
        <v>9</v>
      </c>
      <c r="J45" s="175">
        <f>'[4]10_離婚率'!C46</f>
        <v>1.9150890955328499</v>
      </c>
      <c r="K45" s="47">
        <f t="shared" si="2"/>
        <v>2</v>
      </c>
      <c r="M45" s="48"/>
      <c r="N45" s="48"/>
    </row>
    <row r="46" spans="2:14" ht="24" customHeight="1">
      <c r="B46" s="41" t="s">
        <v>103</v>
      </c>
      <c r="C46" s="49" t="s">
        <v>104</v>
      </c>
      <c r="D46" s="176">
        <f>'[4]10_婚姻率'!C47</f>
        <v>4.1658944091831334</v>
      </c>
      <c r="E46" s="44">
        <f t="shared" si="3"/>
        <v>32</v>
      </c>
      <c r="F46" s="45">
        <f>'[4]10_初婚年齢（男）'!B48</f>
        <v>30.4</v>
      </c>
      <c r="G46" s="44">
        <f t="shared" si="0"/>
        <v>40</v>
      </c>
      <c r="H46" s="45">
        <f>'[4]10_初婚年齢(女）'!B48</f>
        <v>29</v>
      </c>
      <c r="I46" s="44">
        <f t="shared" si="1"/>
        <v>37</v>
      </c>
      <c r="J46" s="175">
        <f>'[4]10_離婚率'!C47</f>
        <v>1.6312532910443089</v>
      </c>
      <c r="K46" s="47">
        <f t="shared" si="2"/>
        <v>18</v>
      </c>
      <c r="M46" s="48"/>
      <c r="N46" s="48"/>
    </row>
    <row r="47" spans="2:14" ht="12" customHeight="1">
      <c r="B47" s="41" t="s">
        <v>105</v>
      </c>
      <c r="C47" s="49" t="s">
        <v>106</v>
      </c>
      <c r="D47" s="176">
        <f>'[4]10_婚姻率'!C48</f>
        <v>4.1250667157171677</v>
      </c>
      <c r="E47" s="44">
        <f t="shared" si="3"/>
        <v>35</v>
      </c>
      <c r="F47" s="45">
        <f>'[4]10_初婚年齢（男）'!B49</f>
        <v>30.3</v>
      </c>
      <c r="G47" s="44">
        <f t="shared" si="0"/>
        <v>43</v>
      </c>
      <c r="H47" s="45">
        <f>'[4]10_初婚年齢(女）'!B49</f>
        <v>29.1</v>
      </c>
      <c r="I47" s="44">
        <f t="shared" si="1"/>
        <v>31</v>
      </c>
      <c r="J47" s="175">
        <f>'[4]10_離婚率'!C48</f>
        <v>1.6026849118447914</v>
      </c>
      <c r="K47" s="47">
        <f t="shared" si="2"/>
        <v>29</v>
      </c>
      <c r="M47" s="48"/>
      <c r="N47" s="48"/>
    </row>
    <row r="48" spans="2:14" ht="12" customHeight="1">
      <c r="B48" s="53" t="s">
        <v>107</v>
      </c>
      <c r="C48" s="54" t="s">
        <v>108</v>
      </c>
      <c r="D48" s="177">
        <f>'[4]10_婚姻率'!C49</f>
        <v>4.3117087928531497</v>
      </c>
      <c r="E48" s="56">
        <f t="shared" si="3"/>
        <v>25</v>
      </c>
      <c r="F48" s="57">
        <f>'[4]10_初婚年齢（男）'!B50</f>
        <v>30.6</v>
      </c>
      <c r="G48" s="56">
        <f t="shared" si="0"/>
        <v>33</v>
      </c>
      <c r="H48" s="57">
        <f>'[4]10_初婚年齢(女）'!B50</f>
        <v>29.3</v>
      </c>
      <c r="I48" s="56">
        <f t="shared" si="1"/>
        <v>21</v>
      </c>
      <c r="J48" s="166">
        <f>'[4]10_離婚率'!C49</f>
        <v>1.6880611730480148</v>
      </c>
      <c r="K48" s="59">
        <f t="shared" si="2"/>
        <v>11</v>
      </c>
      <c r="M48" s="48"/>
      <c r="N48" s="48"/>
    </row>
    <row r="49" spans="1:20" ht="12" customHeight="1">
      <c r="B49" s="41" t="s">
        <v>109</v>
      </c>
      <c r="C49" s="49" t="s">
        <v>110</v>
      </c>
      <c r="D49" s="176">
        <f>'[4]10_婚姻率'!C50</f>
        <v>4.3630893561404713</v>
      </c>
      <c r="E49" s="44">
        <f t="shared" si="3"/>
        <v>20</v>
      </c>
      <c r="F49" s="45">
        <f>'[4]10_初婚年齢（男）'!B51</f>
        <v>30.7</v>
      </c>
      <c r="G49" s="44">
        <f t="shared" si="0"/>
        <v>29</v>
      </c>
      <c r="H49" s="45">
        <f>'[4]10_初婚年齢(女）'!B51</f>
        <v>29.4</v>
      </c>
      <c r="I49" s="44">
        <f t="shared" si="1"/>
        <v>14</v>
      </c>
      <c r="J49" s="175">
        <f>'[4]10_離婚率'!C50</f>
        <v>1.7121206516627121</v>
      </c>
      <c r="K49" s="47">
        <f t="shared" si="2"/>
        <v>10</v>
      </c>
      <c r="M49" s="48"/>
      <c r="N49" s="48"/>
    </row>
    <row r="50" spans="1:20" ht="12" customHeight="1">
      <c r="B50" s="41" t="s">
        <v>111</v>
      </c>
      <c r="C50" s="49" t="s">
        <v>112</v>
      </c>
      <c r="D50" s="176">
        <f>'[4]10_婚姻率'!C51</f>
        <v>4.3165896612413484</v>
      </c>
      <c r="E50" s="44">
        <f t="shared" si="3"/>
        <v>24</v>
      </c>
      <c r="F50" s="45">
        <f>'[4]10_初婚年齢（男）'!B52</f>
        <v>30.1</v>
      </c>
      <c r="G50" s="44">
        <f t="shared" si="0"/>
        <v>47</v>
      </c>
      <c r="H50" s="45">
        <f>'[4]10_初婚年齢(女）'!B52</f>
        <v>28.9</v>
      </c>
      <c r="I50" s="44">
        <f t="shared" si="1"/>
        <v>42</v>
      </c>
      <c r="J50" s="175">
        <f>'[4]10_離婚率'!C51</f>
        <v>1.9006783744727713</v>
      </c>
      <c r="K50" s="47">
        <f t="shared" si="2"/>
        <v>3</v>
      </c>
      <c r="M50" s="48"/>
      <c r="N50" s="48"/>
    </row>
    <row r="51" spans="1:20" ht="24" customHeight="1">
      <c r="B51" s="41" t="s">
        <v>113</v>
      </c>
      <c r="C51" s="49" t="s">
        <v>114</v>
      </c>
      <c r="D51" s="176">
        <f>'[4]10_婚姻率'!C52</f>
        <v>4.2845382778090872</v>
      </c>
      <c r="E51" s="44">
        <f t="shared" si="3"/>
        <v>29</v>
      </c>
      <c r="F51" s="45">
        <f>'[4]10_初婚年齢（男）'!B53</f>
        <v>30.7</v>
      </c>
      <c r="G51" s="44">
        <f t="shared" si="0"/>
        <v>29</v>
      </c>
      <c r="H51" s="45">
        <f>'[4]10_初婚年齢(女）'!B53</f>
        <v>29.5</v>
      </c>
      <c r="I51" s="44">
        <f t="shared" si="1"/>
        <v>9</v>
      </c>
      <c r="J51" s="175">
        <f>'[4]10_離婚率'!C52</f>
        <v>1.8068082030964761</v>
      </c>
      <c r="K51" s="47">
        <f t="shared" si="2"/>
        <v>6</v>
      </c>
      <c r="M51" s="48"/>
      <c r="N51" s="48"/>
    </row>
    <row r="52" spans="1:20" ht="12" customHeight="1">
      <c r="B52" s="41" t="s">
        <v>115</v>
      </c>
      <c r="C52" s="49" t="s">
        <v>116</v>
      </c>
      <c r="D52" s="176">
        <f>'[4]10_婚姻率'!C53</f>
        <v>5.5237935324752536</v>
      </c>
      <c r="E52" s="44">
        <f t="shared" si="3"/>
        <v>2</v>
      </c>
      <c r="F52" s="45">
        <f>'[4]10_初婚年齢（男）'!B54</f>
        <v>30.6</v>
      </c>
      <c r="G52" s="44">
        <f t="shared" si="0"/>
        <v>33</v>
      </c>
      <c r="H52" s="45">
        <f>'[4]10_初婚年齢(女）'!B54</f>
        <v>29.3</v>
      </c>
      <c r="I52" s="44">
        <f t="shared" si="1"/>
        <v>21</v>
      </c>
      <c r="J52" s="175">
        <f>'[4]10_離婚率'!C53</f>
        <v>2.4890446252601213</v>
      </c>
      <c r="K52" s="47">
        <f t="shared" si="2"/>
        <v>1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78">
        <f>'[4]10_婚姻率'!C6</f>
        <v>4.7477331384761721</v>
      </c>
      <c r="E53" s="63"/>
      <c r="F53" s="64">
        <f>'[4]10_初婚年齢（男）'!B7</f>
        <v>31.2</v>
      </c>
      <c r="G53" s="63"/>
      <c r="H53" s="64">
        <f>'[4]10_初婚年齢(女）'!B7</f>
        <v>29.6</v>
      </c>
      <c r="I53" s="63"/>
      <c r="J53" s="179">
        <f>'[4]10_離婚率'!C6</f>
        <v>1.6525405687074242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58"/>
      <c r="E54" s="75"/>
      <c r="F54" s="76"/>
      <c r="G54" s="75"/>
      <c r="H54" s="76"/>
      <c r="I54" s="75"/>
      <c r="J54" s="170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58"/>
      <c r="E55" s="75"/>
      <c r="F55" s="76"/>
      <c r="G55" s="75"/>
      <c r="H55" s="76"/>
      <c r="I55" s="75"/>
      <c r="J55" s="170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58"/>
      <c r="E56" s="75"/>
      <c r="F56" s="76"/>
      <c r="G56" s="75"/>
      <c r="H56" s="76"/>
      <c r="I56" s="75"/>
      <c r="J56" s="170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328</v>
      </c>
      <c r="E58" s="309"/>
      <c r="F58" s="308" t="s">
        <v>328</v>
      </c>
      <c r="G58" s="309"/>
      <c r="H58" s="308" t="s">
        <v>328</v>
      </c>
      <c r="I58" s="309"/>
      <c r="J58" s="308" t="s">
        <v>328</v>
      </c>
      <c r="K58" s="310"/>
    </row>
    <row r="59" spans="1:20" ht="24.95" customHeight="1">
      <c r="B59" s="85"/>
      <c r="C59" s="86"/>
      <c r="D59" s="300" t="s">
        <v>329</v>
      </c>
      <c r="E59" s="301"/>
      <c r="F59" s="300" t="s">
        <v>329</v>
      </c>
      <c r="G59" s="301"/>
      <c r="H59" s="300" t="s">
        <v>329</v>
      </c>
      <c r="I59" s="301"/>
      <c r="J59" s="300" t="s">
        <v>329</v>
      </c>
      <c r="K59" s="302"/>
    </row>
    <row r="60" spans="1:20" ht="15" customHeight="1">
      <c r="B60" s="87" t="s">
        <v>126</v>
      </c>
      <c r="C60" s="88"/>
      <c r="D60" s="327" t="s">
        <v>330</v>
      </c>
      <c r="E60" s="328"/>
      <c r="F60" s="327" t="s">
        <v>331</v>
      </c>
      <c r="G60" s="328"/>
      <c r="H60" s="327" t="s">
        <v>331</v>
      </c>
      <c r="I60" s="328"/>
      <c r="J60" s="327" t="s">
        <v>331</v>
      </c>
      <c r="K60" s="329"/>
    </row>
    <row r="61" spans="1:20" ht="15" customHeight="1" thickBot="1">
      <c r="B61" s="89" t="s">
        <v>127</v>
      </c>
      <c r="C61" s="90"/>
      <c r="D61" s="281" t="s">
        <v>128</v>
      </c>
      <c r="E61" s="282"/>
      <c r="F61" s="281" t="s">
        <v>128</v>
      </c>
      <c r="G61" s="282"/>
      <c r="H61" s="281" t="s">
        <v>128</v>
      </c>
      <c r="I61" s="282"/>
      <c r="J61" s="281" t="s">
        <v>128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5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332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333</v>
      </c>
      <c r="E3" s="22"/>
      <c r="F3" s="21" t="s">
        <v>334</v>
      </c>
      <c r="G3" s="22"/>
      <c r="H3" s="21" t="s">
        <v>335</v>
      </c>
      <c r="I3" s="22"/>
      <c r="J3" s="21" t="s">
        <v>336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337</v>
      </c>
      <c r="C4" s="294"/>
      <c r="D4" s="25" t="s">
        <v>338</v>
      </c>
      <c r="E4" s="26"/>
      <c r="F4" s="25" t="s">
        <v>339</v>
      </c>
      <c r="G4" s="26"/>
      <c r="H4" s="25" t="s">
        <v>340</v>
      </c>
      <c r="I4" s="26"/>
      <c r="J4" s="27" t="s">
        <v>341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118" t="s">
        <v>210</v>
      </c>
      <c r="E5" s="34" t="s">
        <v>20</v>
      </c>
      <c r="F5" s="33" t="s">
        <v>248</v>
      </c>
      <c r="G5" s="34" t="s">
        <v>20</v>
      </c>
      <c r="H5" s="118" t="s">
        <v>342</v>
      </c>
      <c r="I5" s="34" t="s">
        <v>343</v>
      </c>
      <c r="J5" s="33" t="s">
        <v>248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128">
        <f>'[4]11_出生数'!B7</f>
        <v>31020</v>
      </c>
      <c r="E6" s="44">
        <f>IF(ISNUMBER(D6),RANK(D6,D$6:D$52),"-")</f>
        <v>9</v>
      </c>
      <c r="F6" s="45">
        <f>'[4]11_出生率'!B7</f>
        <v>6</v>
      </c>
      <c r="G6" s="44">
        <f t="shared" ref="G6:G52" si="0">IF(ISNUMBER(F6),RANK(F6,F$6:F$52),"-")</f>
        <v>43</v>
      </c>
      <c r="H6" s="180">
        <f>'[4]11_合計特殊出生率'!B6</f>
        <v>1.24</v>
      </c>
      <c r="I6" s="44">
        <f t="shared" ref="I6:I52" si="1">IF(ISNUMBER(H6),RANK(H6,H$6:H$52),"-")</f>
        <v>45</v>
      </c>
      <c r="J6" s="45">
        <f>'[4]11_死産率'!B6</f>
        <v>26.7</v>
      </c>
      <c r="K6" s="47">
        <f t="shared" ref="K6:K52" si="2">IF(ISNUMBER(J6),RANK(J6,J$6:J$52),"-")</f>
        <v>2</v>
      </c>
      <c r="M6" s="48"/>
      <c r="N6" s="48"/>
    </row>
    <row r="7" spans="1:141" ht="12" customHeight="1">
      <c r="B7" s="41" t="s">
        <v>25</v>
      </c>
      <c r="C7" s="49" t="s">
        <v>26</v>
      </c>
      <c r="D7" s="129">
        <f>'[4]11_出生数'!B8</f>
        <v>7170</v>
      </c>
      <c r="E7" s="44">
        <f t="shared" ref="E7:E52" si="3">IF(ISNUMBER(D7),RANK(D7,D$6:D$52),"-")</f>
        <v>34</v>
      </c>
      <c r="F7" s="45">
        <f>'[4]11_出生率'!B8</f>
        <v>5.8</v>
      </c>
      <c r="G7" s="44">
        <f t="shared" si="0"/>
        <v>45</v>
      </c>
      <c r="H7" s="180">
        <f>'[4]11_合計特殊出生率'!B7</f>
        <v>1.38</v>
      </c>
      <c r="I7" s="44">
        <f t="shared" si="1"/>
        <v>35</v>
      </c>
      <c r="J7" s="45">
        <f>'[4]11_死産率'!B7</f>
        <v>22.9</v>
      </c>
      <c r="K7" s="47">
        <f t="shared" si="2"/>
        <v>14</v>
      </c>
      <c r="M7" s="48"/>
      <c r="N7" s="48"/>
    </row>
    <row r="8" spans="1:141" ht="12" customHeight="1">
      <c r="B8" s="41" t="s">
        <v>27</v>
      </c>
      <c r="C8" s="49" t="s">
        <v>344</v>
      </c>
      <c r="D8" s="129">
        <f>'[4]11_出生数'!B9</f>
        <v>6974</v>
      </c>
      <c r="E8" s="44">
        <f t="shared" si="3"/>
        <v>35</v>
      </c>
      <c r="F8" s="45">
        <f>'[4]11_出生率'!B9</f>
        <v>5.7</v>
      </c>
      <c r="G8" s="44">
        <f t="shared" si="0"/>
        <v>46</v>
      </c>
      <c r="H8" s="180">
        <f>'[4]11_合計特殊出生率'!B8</f>
        <v>1.35</v>
      </c>
      <c r="I8" s="44">
        <f t="shared" si="1"/>
        <v>37</v>
      </c>
      <c r="J8" s="45">
        <f>'[4]11_死産率'!B8</f>
        <v>21.7</v>
      </c>
      <c r="K8" s="47">
        <f t="shared" si="2"/>
        <v>24</v>
      </c>
      <c r="M8" s="48"/>
      <c r="N8" s="48"/>
    </row>
    <row r="9" spans="1:141" ht="12" customHeight="1">
      <c r="B9" s="41" t="s">
        <v>29</v>
      </c>
      <c r="C9" s="49" t="s">
        <v>213</v>
      </c>
      <c r="D9" s="129">
        <f>'[4]11_出生数'!B10</f>
        <v>14947</v>
      </c>
      <c r="E9" s="44">
        <f t="shared" si="3"/>
        <v>14</v>
      </c>
      <c r="F9" s="45">
        <f>'[4]11_出生率'!B10</f>
        <v>6.5</v>
      </c>
      <c r="G9" s="44">
        <f t="shared" si="0"/>
        <v>30</v>
      </c>
      <c r="H9" s="180">
        <f>'[4]11_合計特殊出生率'!B9</f>
        <v>1.23</v>
      </c>
      <c r="I9" s="44">
        <f t="shared" si="1"/>
        <v>46</v>
      </c>
      <c r="J9" s="45">
        <f>'[4]11_死産率'!B9</f>
        <v>23.3</v>
      </c>
      <c r="K9" s="47">
        <f t="shared" si="2"/>
        <v>11</v>
      </c>
      <c r="M9" s="48"/>
      <c r="N9" s="48"/>
    </row>
    <row r="10" spans="1:141" ht="12" customHeight="1">
      <c r="B10" s="41" t="s">
        <v>31</v>
      </c>
      <c r="C10" s="49" t="s">
        <v>345</v>
      </c>
      <c r="D10" s="129">
        <f>'[4]11_出生数'!B11</f>
        <v>4696</v>
      </c>
      <c r="E10" s="44">
        <f t="shared" si="3"/>
        <v>43</v>
      </c>
      <c r="F10" s="45">
        <f>'[4]11_出生率'!B11</f>
        <v>4.9000000000000004</v>
      </c>
      <c r="G10" s="44">
        <f t="shared" si="0"/>
        <v>47</v>
      </c>
      <c r="H10" s="180">
        <f>'[4]11_合計特殊出生率'!B10</f>
        <v>1.33</v>
      </c>
      <c r="I10" s="44">
        <f t="shared" si="1"/>
        <v>38</v>
      </c>
      <c r="J10" s="45">
        <f>'[4]11_死産率'!B10</f>
        <v>24.3</v>
      </c>
      <c r="K10" s="47">
        <f t="shared" si="2"/>
        <v>7</v>
      </c>
      <c r="M10" s="48"/>
      <c r="N10" s="48"/>
    </row>
    <row r="11" spans="1:141" ht="24" customHeight="1">
      <c r="B11" s="41" t="s">
        <v>33</v>
      </c>
      <c r="C11" s="49" t="s">
        <v>214</v>
      </c>
      <c r="D11" s="129">
        <f>'[4]11_出生数'!B12</f>
        <v>6401</v>
      </c>
      <c r="E11" s="44">
        <f t="shared" si="3"/>
        <v>38</v>
      </c>
      <c r="F11" s="45">
        <f>'[4]11_出生率'!B12</f>
        <v>6</v>
      </c>
      <c r="G11" s="44">
        <f t="shared" si="0"/>
        <v>43</v>
      </c>
      <c r="H11" s="180">
        <f>'[4]11_合計特殊出生率'!B11</f>
        <v>1.4</v>
      </c>
      <c r="I11" s="44">
        <f t="shared" si="1"/>
        <v>31</v>
      </c>
      <c r="J11" s="45">
        <f>'[4]11_死産率'!B11</f>
        <v>22.4</v>
      </c>
      <c r="K11" s="47">
        <f t="shared" si="2"/>
        <v>16</v>
      </c>
      <c r="M11" s="48"/>
      <c r="N11" s="48"/>
    </row>
    <row r="12" spans="1:141" ht="12" customHeight="1">
      <c r="B12" s="41" t="s">
        <v>35</v>
      </c>
      <c r="C12" s="49" t="s">
        <v>346</v>
      </c>
      <c r="D12" s="129">
        <f>'[4]11_出生数'!B13</f>
        <v>11552</v>
      </c>
      <c r="E12" s="44">
        <f t="shared" si="3"/>
        <v>25</v>
      </c>
      <c r="F12" s="45">
        <f>'[4]11_出生率'!B13</f>
        <v>6.3</v>
      </c>
      <c r="G12" s="44">
        <f t="shared" si="0"/>
        <v>37</v>
      </c>
      <c r="H12" s="180">
        <f>'[4]11_合計特殊出生率'!B12</f>
        <v>1.47</v>
      </c>
      <c r="I12" s="44">
        <f t="shared" si="1"/>
        <v>16</v>
      </c>
      <c r="J12" s="45">
        <f>'[4]11_死産率'!B12</f>
        <v>23.1</v>
      </c>
      <c r="K12" s="47">
        <f t="shared" si="2"/>
        <v>12</v>
      </c>
      <c r="M12" s="48"/>
      <c r="N12" s="48"/>
    </row>
    <row r="13" spans="1:141" ht="12" customHeight="1">
      <c r="B13" s="41" t="s">
        <v>37</v>
      </c>
      <c r="C13" s="49" t="s">
        <v>347</v>
      </c>
      <c r="D13" s="129">
        <f>'[4]11_出生数'!B14</f>
        <v>18004</v>
      </c>
      <c r="E13" s="44">
        <f t="shared" si="3"/>
        <v>12</v>
      </c>
      <c r="F13" s="45">
        <f>'[4]11_出生率'!B14</f>
        <v>6.4</v>
      </c>
      <c r="G13" s="44">
        <f t="shared" si="0"/>
        <v>33</v>
      </c>
      <c r="H13" s="180">
        <f>'[4]11_合計特殊出生率'!B13</f>
        <v>1.39</v>
      </c>
      <c r="I13" s="44">
        <f t="shared" si="1"/>
        <v>33</v>
      </c>
      <c r="J13" s="45">
        <f>'[4]11_死産率'!B13</f>
        <v>22.2</v>
      </c>
      <c r="K13" s="47">
        <f t="shared" si="2"/>
        <v>19</v>
      </c>
      <c r="M13" s="48"/>
      <c r="N13" s="48"/>
    </row>
    <row r="14" spans="1:141" ht="12" customHeight="1">
      <c r="B14" s="41" t="s">
        <v>39</v>
      </c>
      <c r="C14" s="49" t="s">
        <v>40</v>
      </c>
      <c r="D14" s="129">
        <f>'[4]11_出生数'!B15</f>
        <v>12608</v>
      </c>
      <c r="E14" s="44">
        <f t="shared" si="3"/>
        <v>21</v>
      </c>
      <c r="F14" s="45">
        <f>'[4]11_出生率'!B15</f>
        <v>6.6</v>
      </c>
      <c r="G14" s="44">
        <f t="shared" si="0"/>
        <v>26</v>
      </c>
      <c r="H14" s="180">
        <f>'[4]11_合計特殊出生率'!B14</f>
        <v>1.39</v>
      </c>
      <c r="I14" s="44">
        <f t="shared" si="1"/>
        <v>33</v>
      </c>
      <c r="J14" s="45">
        <f>'[4]11_死産率'!B14</f>
        <v>22</v>
      </c>
      <c r="K14" s="47">
        <f t="shared" si="2"/>
        <v>22</v>
      </c>
      <c r="M14" s="48"/>
      <c r="N14" s="48"/>
    </row>
    <row r="15" spans="1:141" ht="12" customHeight="1">
      <c r="B15" s="41" t="s">
        <v>41</v>
      </c>
      <c r="C15" s="49" t="s">
        <v>42</v>
      </c>
      <c r="D15" s="129">
        <f>'[4]11_出生数'!B16</f>
        <v>11901</v>
      </c>
      <c r="E15" s="44">
        <f t="shared" si="3"/>
        <v>23</v>
      </c>
      <c r="F15" s="45">
        <f>'[4]11_出生率'!B16</f>
        <v>6.3</v>
      </c>
      <c r="G15" s="44">
        <f t="shared" si="0"/>
        <v>37</v>
      </c>
      <c r="H15" s="180">
        <f>'[4]11_合計特殊出生率'!B15</f>
        <v>1.4</v>
      </c>
      <c r="I15" s="44">
        <f t="shared" si="1"/>
        <v>31</v>
      </c>
      <c r="J15" s="45">
        <f>'[4]11_死産率'!B15</f>
        <v>26.3</v>
      </c>
      <c r="K15" s="47">
        <f t="shared" si="2"/>
        <v>3</v>
      </c>
      <c r="M15" s="48"/>
      <c r="N15" s="48"/>
    </row>
    <row r="16" spans="1:141" ht="24" customHeight="1">
      <c r="B16" s="41" t="s">
        <v>43</v>
      </c>
      <c r="C16" s="49" t="s">
        <v>44</v>
      </c>
      <c r="D16" s="129">
        <f>'[4]11_出生数'!B17</f>
        <v>48298</v>
      </c>
      <c r="E16" s="44">
        <f t="shared" si="3"/>
        <v>5</v>
      </c>
      <c r="F16" s="45">
        <f>'[4]11_出生率'!B17</f>
        <v>6.7</v>
      </c>
      <c r="G16" s="44">
        <f t="shared" si="0"/>
        <v>22</v>
      </c>
      <c r="H16" s="180">
        <f>'[4]11_合計特殊出生率'!B16</f>
        <v>1.27</v>
      </c>
      <c r="I16" s="44">
        <f t="shared" si="1"/>
        <v>43</v>
      </c>
      <c r="J16" s="45">
        <f>'[4]11_死産率'!B16</f>
        <v>22.7</v>
      </c>
      <c r="K16" s="47">
        <f t="shared" si="2"/>
        <v>15</v>
      </c>
      <c r="M16" s="48"/>
      <c r="N16" s="48"/>
    </row>
    <row r="17" spans="2:14" ht="12" customHeight="1">
      <c r="B17" s="41" t="s">
        <v>45</v>
      </c>
      <c r="C17" s="49" t="s">
        <v>46</v>
      </c>
      <c r="D17" s="129">
        <f>'[4]11_出生数'!B18</f>
        <v>40799</v>
      </c>
      <c r="E17" s="44">
        <f t="shared" si="3"/>
        <v>6</v>
      </c>
      <c r="F17" s="45">
        <f>'[4]11_出生率'!B18</f>
        <v>6.6</v>
      </c>
      <c r="G17" s="44">
        <f t="shared" si="0"/>
        <v>26</v>
      </c>
      <c r="H17" s="180">
        <f>'[4]11_合計特殊出生率'!B17</f>
        <v>1.28</v>
      </c>
      <c r="I17" s="44">
        <f t="shared" si="1"/>
        <v>41</v>
      </c>
      <c r="J17" s="45">
        <f>'[4]11_死産率'!B17</f>
        <v>22.3</v>
      </c>
      <c r="K17" s="47">
        <f t="shared" si="2"/>
        <v>18</v>
      </c>
      <c r="M17" s="48"/>
      <c r="N17" s="48"/>
    </row>
    <row r="18" spans="2:14" ht="12" customHeight="1">
      <c r="B18" s="41" t="s">
        <v>47</v>
      </c>
      <c r="C18" s="49" t="s">
        <v>48</v>
      </c>
      <c r="D18" s="129">
        <f>'[4]11_出生数'!B19</f>
        <v>101818</v>
      </c>
      <c r="E18" s="44">
        <f t="shared" si="3"/>
        <v>1</v>
      </c>
      <c r="F18" s="45">
        <f>'[4]11_出生率'!B19</f>
        <v>7.6</v>
      </c>
      <c r="G18" s="44">
        <f t="shared" si="0"/>
        <v>7</v>
      </c>
      <c r="H18" s="180">
        <f>'[4]11_合計特殊出生率'!B18</f>
        <v>1.1499999999999999</v>
      </c>
      <c r="I18" s="44">
        <f t="shared" si="1"/>
        <v>47</v>
      </c>
      <c r="J18" s="45">
        <f>'[4]11_死産率'!B18</f>
        <v>22.1</v>
      </c>
      <c r="K18" s="47">
        <f t="shared" si="2"/>
        <v>20</v>
      </c>
      <c r="M18" s="48"/>
      <c r="N18" s="48"/>
    </row>
    <row r="19" spans="2:14" ht="12" customHeight="1">
      <c r="B19" s="41" t="s">
        <v>49</v>
      </c>
      <c r="C19" s="49" t="s">
        <v>50</v>
      </c>
      <c r="D19" s="129">
        <f>'[4]11_出生数'!B20</f>
        <v>63035</v>
      </c>
      <c r="E19" s="44">
        <f t="shared" si="3"/>
        <v>2</v>
      </c>
      <c r="F19" s="45">
        <f>'[4]11_出生率'!B20</f>
        <v>7</v>
      </c>
      <c r="G19" s="44">
        <f t="shared" si="0"/>
        <v>16</v>
      </c>
      <c r="H19" s="180">
        <f>'[4]11_合計特殊出生率'!B19</f>
        <v>1.28</v>
      </c>
      <c r="I19" s="44">
        <f t="shared" si="1"/>
        <v>41</v>
      </c>
      <c r="J19" s="45">
        <f>'[4]11_死産率'!B19</f>
        <v>26.1</v>
      </c>
      <c r="K19" s="47">
        <f t="shared" si="2"/>
        <v>4</v>
      </c>
      <c r="M19" s="48"/>
      <c r="N19" s="48"/>
    </row>
    <row r="20" spans="2:14" ht="12" customHeight="1">
      <c r="B20" s="41" t="s">
        <v>51</v>
      </c>
      <c r="C20" s="49" t="s">
        <v>52</v>
      </c>
      <c r="D20" s="129">
        <f>'[4]11_出生数'!B21</f>
        <v>13640</v>
      </c>
      <c r="E20" s="44">
        <f t="shared" si="3"/>
        <v>17</v>
      </c>
      <c r="F20" s="45">
        <f>'[4]11_出生率'!B21</f>
        <v>6.2</v>
      </c>
      <c r="G20" s="44">
        <f t="shared" si="0"/>
        <v>41</v>
      </c>
      <c r="H20" s="180">
        <f>'[4]11_合計特殊出生率'!B20</f>
        <v>1.38</v>
      </c>
      <c r="I20" s="44">
        <f t="shared" si="1"/>
        <v>35</v>
      </c>
      <c r="J20" s="45">
        <f>'[4]11_死産率'!B20</f>
        <v>20</v>
      </c>
      <c r="K20" s="47">
        <f t="shared" si="2"/>
        <v>33</v>
      </c>
      <c r="M20" s="48"/>
      <c r="N20" s="48"/>
    </row>
    <row r="21" spans="2:14" ht="24" customHeight="1">
      <c r="B21" s="41" t="s">
        <v>53</v>
      </c>
      <c r="C21" s="49" t="s">
        <v>54</v>
      </c>
      <c r="D21" s="129">
        <f>'[4]11_出生数'!B22</f>
        <v>6604</v>
      </c>
      <c r="E21" s="44">
        <f t="shared" si="3"/>
        <v>37</v>
      </c>
      <c r="F21" s="45">
        <f>'[4]11_出生率'!B22</f>
        <v>6.4</v>
      </c>
      <c r="G21" s="44">
        <f t="shared" si="0"/>
        <v>33</v>
      </c>
      <c r="H21" s="180">
        <f>'[4]11_合計特殊出生率'!B21</f>
        <v>1.53</v>
      </c>
      <c r="I21" s="44">
        <f t="shared" si="1"/>
        <v>13</v>
      </c>
      <c r="J21" s="45">
        <f>'[4]11_死産率'!B21</f>
        <v>18.600000000000001</v>
      </c>
      <c r="K21" s="47">
        <f t="shared" si="2"/>
        <v>44</v>
      </c>
      <c r="M21" s="48"/>
      <c r="N21" s="48"/>
    </row>
    <row r="22" spans="2:14" ht="12" customHeight="1">
      <c r="B22" s="41" t="s">
        <v>55</v>
      </c>
      <c r="C22" s="49" t="s">
        <v>56</v>
      </c>
      <c r="D22" s="129">
        <f>'[4]11_出生数'!B23</f>
        <v>7808</v>
      </c>
      <c r="E22" s="44">
        <f t="shared" si="3"/>
        <v>32</v>
      </c>
      <c r="F22" s="45">
        <f>'[4]11_出生率'!B23</f>
        <v>7</v>
      </c>
      <c r="G22" s="44">
        <f t="shared" si="0"/>
        <v>16</v>
      </c>
      <c r="H22" s="180">
        <f>'[4]11_合計特殊出生率'!B22</f>
        <v>1.46</v>
      </c>
      <c r="I22" s="44">
        <f t="shared" si="1"/>
        <v>21</v>
      </c>
      <c r="J22" s="45">
        <f>'[4]11_死産率'!B22</f>
        <v>18.399999999999999</v>
      </c>
      <c r="K22" s="47">
        <f t="shared" si="2"/>
        <v>45</v>
      </c>
      <c r="M22" s="48"/>
      <c r="N22" s="48"/>
    </row>
    <row r="23" spans="2:14" ht="12" customHeight="1">
      <c r="B23" s="41" t="s">
        <v>57</v>
      </c>
      <c r="C23" s="49" t="s">
        <v>58</v>
      </c>
      <c r="D23" s="129">
        <f>'[4]11_出生数'!B24</f>
        <v>5307</v>
      </c>
      <c r="E23" s="44">
        <f t="shared" si="3"/>
        <v>41</v>
      </c>
      <c r="F23" s="45">
        <f>'[4]11_出生率'!B24</f>
        <v>7</v>
      </c>
      <c r="G23" s="44">
        <f t="shared" si="0"/>
        <v>16</v>
      </c>
      <c r="H23" s="180">
        <f>'[4]11_合計特殊出生率'!B23</f>
        <v>1.56</v>
      </c>
      <c r="I23" s="44">
        <f t="shared" si="1"/>
        <v>11</v>
      </c>
      <c r="J23" s="45">
        <f>'[4]11_死産率'!B23</f>
        <v>22.1</v>
      </c>
      <c r="K23" s="47">
        <f t="shared" si="2"/>
        <v>20</v>
      </c>
      <c r="M23" s="48"/>
      <c r="N23" s="48"/>
    </row>
    <row r="24" spans="2:14" ht="12" customHeight="1">
      <c r="B24" s="41" t="s">
        <v>59</v>
      </c>
      <c r="C24" s="49" t="s">
        <v>60</v>
      </c>
      <c r="D24" s="129">
        <f>'[4]11_出生数'!B25</f>
        <v>5193</v>
      </c>
      <c r="E24" s="44">
        <f t="shared" si="3"/>
        <v>42</v>
      </c>
      <c r="F24" s="45">
        <f>'[4]11_出生率'!B25</f>
        <v>6.5</v>
      </c>
      <c r="G24" s="44">
        <f t="shared" si="0"/>
        <v>30</v>
      </c>
      <c r="H24" s="180">
        <f>'[4]11_合計特殊出生率'!B24</f>
        <v>1.44</v>
      </c>
      <c r="I24" s="44">
        <f t="shared" si="1"/>
        <v>27</v>
      </c>
      <c r="J24" s="45">
        <f>'[4]11_死産率'!B24</f>
        <v>17.600000000000001</v>
      </c>
      <c r="K24" s="47">
        <f t="shared" si="2"/>
        <v>46</v>
      </c>
      <c r="M24" s="48"/>
      <c r="N24" s="48"/>
    </row>
    <row r="25" spans="2:14" ht="12" customHeight="1">
      <c r="B25" s="41" t="s">
        <v>61</v>
      </c>
      <c r="C25" s="49" t="s">
        <v>62</v>
      </c>
      <c r="D25" s="129">
        <f>'[4]11_出生数'!B26</f>
        <v>13553</v>
      </c>
      <c r="E25" s="44">
        <f t="shared" si="3"/>
        <v>18</v>
      </c>
      <c r="F25" s="45">
        <f>'[4]11_出生率'!B26</f>
        <v>6.7</v>
      </c>
      <c r="G25" s="44">
        <f t="shared" si="0"/>
        <v>22</v>
      </c>
      <c r="H25" s="180">
        <f>'[4]11_合計特殊出生率'!B25</f>
        <v>1.57</v>
      </c>
      <c r="I25" s="44">
        <f t="shared" si="1"/>
        <v>10</v>
      </c>
      <c r="J25" s="45">
        <f>'[4]11_死産率'!B25</f>
        <v>18.8</v>
      </c>
      <c r="K25" s="47">
        <f t="shared" si="2"/>
        <v>42</v>
      </c>
      <c r="M25" s="48"/>
      <c r="N25" s="48"/>
    </row>
    <row r="26" spans="2:14" ht="24" customHeight="1">
      <c r="B26" s="41" t="s">
        <v>63</v>
      </c>
      <c r="C26" s="49" t="s">
        <v>64</v>
      </c>
      <c r="D26" s="129">
        <f>'[4]11_出生数'!B27</f>
        <v>12776</v>
      </c>
      <c r="E26" s="44">
        <f t="shared" si="3"/>
        <v>20</v>
      </c>
      <c r="F26" s="45">
        <f>'[4]11_出生率'!B27</f>
        <v>6.6</v>
      </c>
      <c r="G26" s="44">
        <f t="shared" si="0"/>
        <v>26</v>
      </c>
      <c r="H26" s="180">
        <f>'[4]11_合計特殊出生率'!B26</f>
        <v>1.45</v>
      </c>
      <c r="I26" s="44">
        <f t="shared" si="1"/>
        <v>25</v>
      </c>
      <c r="J26" s="45">
        <f>'[4]11_死産率'!B26</f>
        <v>18.7</v>
      </c>
      <c r="K26" s="47">
        <f t="shared" si="2"/>
        <v>43</v>
      </c>
      <c r="M26" s="48"/>
      <c r="N26" s="48"/>
    </row>
    <row r="27" spans="2:14" ht="12" customHeight="1">
      <c r="B27" s="41" t="s">
        <v>65</v>
      </c>
      <c r="C27" s="49" t="s">
        <v>66</v>
      </c>
      <c r="D27" s="129">
        <f>'[4]11_出生数'!B28</f>
        <v>23457</v>
      </c>
      <c r="E27" s="44">
        <f t="shared" si="3"/>
        <v>10</v>
      </c>
      <c r="F27" s="45">
        <f>'[4]11_出生率'!B28</f>
        <v>6.6</v>
      </c>
      <c r="G27" s="44">
        <f t="shared" si="0"/>
        <v>26</v>
      </c>
      <c r="H27" s="180">
        <f>'[4]11_合計特殊出生率'!B27</f>
        <v>1.44</v>
      </c>
      <c r="I27" s="44">
        <f t="shared" si="1"/>
        <v>27</v>
      </c>
      <c r="J27" s="45">
        <f>'[4]11_死産率'!B27</f>
        <v>20.5</v>
      </c>
      <c r="K27" s="47">
        <f t="shared" si="2"/>
        <v>31</v>
      </c>
      <c r="M27" s="48"/>
      <c r="N27" s="48"/>
    </row>
    <row r="28" spans="2:14" ht="12" customHeight="1">
      <c r="B28" s="41" t="s">
        <v>67</v>
      </c>
      <c r="C28" s="49" t="s">
        <v>68</v>
      </c>
      <c r="D28" s="129">
        <f>'[4]11_出生数'!B29</f>
        <v>57145</v>
      </c>
      <c r="E28" s="44">
        <f t="shared" si="3"/>
        <v>4</v>
      </c>
      <c r="F28" s="45">
        <f>'[4]11_出生率'!B29</f>
        <v>7.8</v>
      </c>
      <c r="G28" s="44">
        <f t="shared" si="0"/>
        <v>3</v>
      </c>
      <c r="H28" s="180">
        <f>'[4]11_合計特殊出生率'!B28</f>
        <v>1.45</v>
      </c>
      <c r="I28" s="44">
        <f t="shared" si="1"/>
        <v>25</v>
      </c>
      <c r="J28" s="45">
        <f>'[4]11_死産率'!B28</f>
        <v>19.5</v>
      </c>
      <c r="K28" s="47">
        <f t="shared" si="2"/>
        <v>39</v>
      </c>
      <c r="M28" s="48"/>
      <c r="N28" s="48"/>
    </row>
    <row r="29" spans="2:14" ht="12" customHeight="1">
      <c r="B29" s="41" t="s">
        <v>69</v>
      </c>
      <c r="C29" s="49" t="s">
        <v>70</v>
      </c>
      <c r="D29" s="129">
        <f>'[4]11_出生数'!B30</f>
        <v>11690</v>
      </c>
      <c r="E29" s="44">
        <f t="shared" si="3"/>
        <v>24</v>
      </c>
      <c r="F29" s="45">
        <f>'[4]11_出生率'!B30</f>
        <v>6.7</v>
      </c>
      <c r="G29" s="44">
        <f t="shared" si="0"/>
        <v>22</v>
      </c>
      <c r="H29" s="180">
        <f>'[4]11_合計特殊出生率'!B29</f>
        <v>1.47</v>
      </c>
      <c r="I29" s="44">
        <f t="shared" si="1"/>
        <v>16</v>
      </c>
      <c r="J29" s="45">
        <f>'[4]11_死産率'!B29</f>
        <v>20</v>
      </c>
      <c r="K29" s="47">
        <f t="shared" si="2"/>
        <v>33</v>
      </c>
      <c r="M29" s="48"/>
      <c r="N29" s="48"/>
    </row>
    <row r="30" spans="2:14" ht="12" customHeight="1">
      <c r="B30" s="41" t="s">
        <v>71</v>
      </c>
      <c r="C30" s="49" t="s">
        <v>72</v>
      </c>
      <c r="D30" s="129">
        <f>'[4]11_出生数'!B31</f>
        <v>10627</v>
      </c>
      <c r="E30" s="44">
        <f t="shared" si="3"/>
        <v>26</v>
      </c>
      <c r="F30" s="45">
        <f>'[4]11_出生率'!B31</f>
        <v>7.7</v>
      </c>
      <c r="G30" s="44">
        <f t="shared" si="0"/>
        <v>4</v>
      </c>
      <c r="H30" s="180">
        <f>'[4]11_合計特殊出生率'!B30</f>
        <v>1.47</v>
      </c>
      <c r="I30" s="44">
        <f t="shared" si="1"/>
        <v>16</v>
      </c>
      <c r="J30" s="45">
        <f>'[4]11_死産率'!B30</f>
        <v>16.899999999999999</v>
      </c>
      <c r="K30" s="47">
        <f t="shared" si="2"/>
        <v>47</v>
      </c>
      <c r="M30" s="48"/>
      <c r="N30" s="48"/>
    </row>
    <row r="31" spans="2:14" ht="24" customHeight="1">
      <c r="B31" s="41" t="s">
        <v>73</v>
      </c>
      <c r="C31" s="49" t="s">
        <v>74</v>
      </c>
      <c r="D31" s="129">
        <f>'[4]11_出生数'!B32</f>
        <v>16993</v>
      </c>
      <c r="E31" s="44">
        <f t="shared" si="3"/>
        <v>13</v>
      </c>
      <c r="F31" s="45">
        <f>'[4]11_出生率'!B32</f>
        <v>6.7</v>
      </c>
      <c r="G31" s="44">
        <f t="shared" si="0"/>
        <v>22</v>
      </c>
      <c r="H31" s="180">
        <f>'[4]11_合計特殊出生率'!B31</f>
        <v>1.25</v>
      </c>
      <c r="I31" s="44">
        <f t="shared" si="1"/>
        <v>44</v>
      </c>
      <c r="J31" s="45">
        <f>'[4]11_死産率'!B31</f>
        <v>20.7</v>
      </c>
      <c r="K31" s="47">
        <f t="shared" si="2"/>
        <v>29</v>
      </c>
      <c r="M31" s="48"/>
      <c r="N31" s="48"/>
    </row>
    <row r="32" spans="2:14" ht="12" customHeight="1">
      <c r="B32" s="41" t="s">
        <v>75</v>
      </c>
      <c r="C32" s="49" t="s">
        <v>76</v>
      </c>
      <c r="D32" s="129">
        <f>'[4]11_出生数'!B33</f>
        <v>62557</v>
      </c>
      <c r="E32" s="44">
        <f t="shared" si="3"/>
        <v>3</v>
      </c>
      <c r="F32" s="45">
        <f>'[4]11_出生率'!B33</f>
        <v>7.3</v>
      </c>
      <c r="G32" s="44">
        <f t="shared" si="0"/>
        <v>10</v>
      </c>
      <c r="H32" s="180">
        <f>'[4]11_合計特殊出生率'!B32</f>
        <v>1.31</v>
      </c>
      <c r="I32" s="44">
        <f t="shared" si="1"/>
        <v>39</v>
      </c>
      <c r="J32" s="45">
        <f>'[4]11_死産率'!B32</f>
        <v>21</v>
      </c>
      <c r="K32" s="47">
        <f t="shared" si="2"/>
        <v>26</v>
      </c>
      <c r="M32" s="48"/>
      <c r="N32" s="48"/>
    </row>
    <row r="33" spans="2:14" ht="12" customHeight="1">
      <c r="B33" s="41" t="s">
        <v>77</v>
      </c>
      <c r="C33" s="49" t="s">
        <v>78</v>
      </c>
      <c r="D33" s="129">
        <f>'[4]11_出生数'!B34</f>
        <v>38043</v>
      </c>
      <c r="E33" s="44">
        <f t="shared" si="3"/>
        <v>8</v>
      </c>
      <c r="F33" s="45">
        <f>'[4]11_出生率'!B34</f>
        <v>7.1</v>
      </c>
      <c r="G33" s="44">
        <f t="shared" si="0"/>
        <v>15</v>
      </c>
      <c r="H33" s="180">
        <f>'[4]11_合計特殊出生率'!B33</f>
        <v>1.41</v>
      </c>
      <c r="I33" s="44">
        <f t="shared" si="1"/>
        <v>30</v>
      </c>
      <c r="J33" s="45">
        <f>'[4]11_死産率'!B33</f>
        <v>19.8</v>
      </c>
      <c r="K33" s="47">
        <f t="shared" si="2"/>
        <v>36</v>
      </c>
      <c r="M33" s="48"/>
      <c r="N33" s="48"/>
    </row>
    <row r="34" spans="2:14" ht="12" customHeight="1">
      <c r="B34" s="41" t="s">
        <v>79</v>
      </c>
      <c r="C34" s="49" t="s">
        <v>80</v>
      </c>
      <c r="D34" s="129">
        <f>'[4]11_出生数'!B35</f>
        <v>8323</v>
      </c>
      <c r="E34" s="44">
        <f t="shared" si="3"/>
        <v>30</v>
      </c>
      <c r="F34" s="45">
        <f>'[4]11_出生率'!B35</f>
        <v>6.3</v>
      </c>
      <c r="G34" s="44">
        <f t="shared" si="0"/>
        <v>37</v>
      </c>
      <c r="H34" s="180">
        <f>'[4]11_合計特殊出生率'!B34</f>
        <v>1.31</v>
      </c>
      <c r="I34" s="44">
        <f t="shared" si="1"/>
        <v>39</v>
      </c>
      <c r="J34" s="45">
        <f>'[4]11_死産率'!B34</f>
        <v>21.6</v>
      </c>
      <c r="K34" s="47">
        <f t="shared" si="2"/>
        <v>25</v>
      </c>
      <c r="M34" s="48"/>
      <c r="N34" s="48"/>
    </row>
    <row r="35" spans="2:14" ht="12" customHeight="1">
      <c r="B35" s="41" t="s">
        <v>81</v>
      </c>
      <c r="C35" s="49" t="s">
        <v>82</v>
      </c>
      <c r="D35" s="129">
        <f>'[4]11_出生数'!B36</f>
        <v>5869</v>
      </c>
      <c r="E35" s="44">
        <f t="shared" si="3"/>
        <v>40</v>
      </c>
      <c r="F35" s="45">
        <f>'[4]11_出生率'!B36</f>
        <v>6.4</v>
      </c>
      <c r="G35" s="44">
        <f t="shared" si="0"/>
        <v>33</v>
      </c>
      <c r="H35" s="180">
        <f>'[4]11_合計特殊出生率'!B35</f>
        <v>1.46</v>
      </c>
      <c r="I35" s="44">
        <f t="shared" si="1"/>
        <v>21</v>
      </c>
      <c r="J35" s="45">
        <f>'[4]11_死産率'!B35</f>
        <v>20.7</v>
      </c>
      <c r="K35" s="47">
        <f t="shared" si="2"/>
        <v>29</v>
      </c>
      <c r="M35" s="48"/>
      <c r="N35" s="48"/>
    </row>
    <row r="36" spans="2:14" ht="24" customHeight="1">
      <c r="B36" s="41" t="s">
        <v>83</v>
      </c>
      <c r="C36" s="49" t="s">
        <v>84</v>
      </c>
      <c r="D36" s="129">
        <f>'[4]11_出生数'!B37</f>
        <v>3988</v>
      </c>
      <c r="E36" s="44">
        <f t="shared" si="3"/>
        <v>47</v>
      </c>
      <c r="F36" s="45">
        <f>'[4]11_出生率'!B37</f>
        <v>7.2</v>
      </c>
      <c r="G36" s="44">
        <f t="shared" si="0"/>
        <v>14</v>
      </c>
      <c r="H36" s="180">
        <f>'[4]11_合計特殊出生率'!B36</f>
        <v>1.63</v>
      </c>
      <c r="I36" s="44">
        <f t="shared" si="1"/>
        <v>6</v>
      </c>
      <c r="J36" s="45">
        <f>'[4]11_死産率'!B36</f>
        <v>25.9</v>
      </c>
      <c r="K36" s="47">
        <f t="shared" si="2"/>
        <v>5</v>
      </c>
      <c r="M36" s="48"/>
      <c r="N36" s="48"/>
    </row>
    <row r="37" spans="2:14" ht="12" customHeight="1">
      <c r="B37" s="41" t="s">
        <v>85</v>
      </c>
      <c r="C37" s="49" t="s">
        <v>86</v>
      </c>
      <c r="D37" s="129">
        <f>'[4]11_出生数'!B38</f>
        <v>4594</v>
      </c>
      <c r="E37" s="44">
        <f t="shared" si="3"/>
        <v>44</v>
      </c>
      <c r="F37" s="45">
        <f>'[4]11_出生率'!B38</f>
        <v>6.9</v>
      </c>
      <c r="G37" s="44">
        <f t="shared" si="0"/>
        <v>20</v>
      </c>
      <c r="H37" s="180">
        <f>'[4]11_合計特殊出生率'!B37</f>
        <v>1.68</v>
      </c>
      <c r="I37" s="44">
        <f t="shared" si="1"/>
        <v>3</v>
      </c>
      <c r="J37" s="45">
        <f>'[4]11_死産率'!B37</f>
        <v>20.9</v>
      </c>
      <c r="K37" s="47">
        <f t="shared" si="2"/>
        <v>27</v>
      </c>
      <c r="M37" s="48"/>
      <c r="N37" s="48"/>
    </row>
    <row r="38" spans="2:14" ht="12" customHeight="1">
      <c r="B38" s="41" t="s">
        <v>87</v>
      </c>
      <c r="C38" s="49" t="s">
        <v>88</v>
      </c>
      <c r="D38" s="129">
        <f>'[4]11_出生数'!B39</f>
        <v>13695</v>
      </c>
      <c r="E38" s="44">
        <f t="shared" si="3"/>
        <v>16</v>
      </c>
      <c r="F38" s="45">
        <f>'[4]11_出生率'!B39</f>
        <v>7.3</v>
      </c>
      <c r="G38" s="44">
        <f t="shared" si="0"/>
        <v>10</v>
      </c>
      <c r="H38" s="180">
        <f>'[4]11_合計特殊出生率'!B38</f>
        <v>1.47</v>
      </c>
      <c r="I38" s="44">
        <f t="shared" si="1"/>
        <v>16</v>
      </c>
      <c r="J38" s="45">
        <f>'[4]11_死産率'!B38</f>
        <v>20.5</v>
      </c>
      <c r="K38" s="47">
        <f t="shared" si="2"/>
        <v>31</v>
      </c>
      <c r="M38" s="48"/>
      <c r="N38" s="48"/>
    </row>
    <row r="39" spans="2:14" ht="12" customHeight="1">
      <c r="B39" s="41" t="s">
        <v>89</v>
      </c>
      <c r="C39" s="49" t="s">
        <v>90</v>
      </c>
      <c r="D39" s="129">
        <f>'[4]11_出生数'!B40</f>
        <v>20034</v>
      </c>
      <c r="E39" s="44">
        <f t="shared" si="3"/>
        <v>11</v>
      </c>
      <c r="F39" s="45">
        <f>'[4]11_出生率'!B40</f>
        <v>7.3</v>
      </c>
      <c r="G39" s="44">
        <f t="shared" si="0"/>
        <v>10</v>
      </c>
      <c r="H39" s="180">
        <f>'[4]11_合計特殊出生率'!B39</f>
        <v>1.49</v>
      </c>
      <c r="I39" s="44">
        <f t="shared" si="1"/>
        <v>15</v>
      </c>
      <c r="J39" s="45">
        <f>'[4]11_死産率'!B39</f>
        <v>20.8</v>
      </c>
      <c r="K39" s="47">
        <f t="shared" si="2"/>
        <v>28</v>
      </c>
      <c r="M39" s="48"/>
      <c r="N39" s="48"/>
    </row>
    <row r="40" spans="2:14" ht="12" customHeight="1">
      <c r="B40" s="41" t="s">
        <v>91</v>
      </c>
      <c r="C40" s="49" t="s">
        <v>92</v>
      </c>
      <c r="D40" s="129">
        <f>'[4]11_出生数'!B41</f>
        <v>8771</v>
      </c>
      <c r="E40" s="44">
        <f t="shared" si="3"/>
        <v>28</v>
      </c>
      <c r="F40" s="45">
        <f>'[4]11_出生率'!B41</f>
        <v>6.5</v>
      </c>
      <c r="G40" s="44">
        <f t="shared" si="0"/>
        <v>30</v>
      </c>
      <c r="H40" s="180">
        <f>'[4]11_合計特殊出生率'!B40</f>
        <v>1.56</v>
      </c>
      <c r="I40" s="44">
        <f t="shared" si="1"/>
        <v>11</v>
      </c>
      <c r="J40" s="45">
        <f>'[4]11_死産率'!B40</f>
        <v>19.899999999999999</v>
      </c>
      <c r="K40" s="47">
        <f t="shared" si="2"/>
        <v>35</v>
      </c>
      <c r="M40" s="48"/>
      <c r="N40" s="48"/>
    </row>
    <row r="41" spans="2:14" ht="24" customHeight="1">
      <c r="B41" s="41" t="s">
        <v>93</v>
      </c>
      <c r="C41" s="49" t="s">
        <v>94</v>
      </c>
      <c r="D41" s="129">
        <f>'[4]11_出生数'!B42</f>
        <v>4554</v>
      </c>
      <c r="E41" s="44">
        <f t="shared" si="3"/>
        <v>45</v>
      </c>
      <c r="F41" s="45">
        <f>'[4]11_出生率'!B42</f>
        <v>6.3</v>
      </c>
      <c r="G41" s="44">
        <f t="shared" si="0"/>
        <v>37</v>
      </c>
      <c r="H41" s="180">
        <f>'[4]11_合計特殊出生率'!B41</f>
        <v>1.46</v>
      </c>
      <c r="I41" s="44">
        <f t="shared" si="1"/>
        <v>21</v>
      </c>
      <c r="J41" s="45">
        <f>'[4]11_死産率'!B41</f>
        <v>19.399999999999999</v>
      </c>
      <c r="K41" s="47">
        <f t="shared" si="2"/>
        <v>40</v>
      </c>
      <c r="M41" s="48"/>
      <c r="N41" s="48"/>
    </row>
    <row r="42" spans="2:14" ht="12" customHeight="1">
      <c r="B42" s="41" t="s">
        <v>95</v>
      </c>
      <c r="C42" s="49" t="s">
        <v>96</v>
      </c>
      <c r="D42" s="129">
        <f>'[4]11_出生数'!B43</f>
        <v>6631</v>
      </c>
      <c r="E42" s="44">
        <f t="shared" si="3"/>
        <v>36</v>
      </c>
      <c r="F42" s="45">
        <f>'[4]11_出生率'!B43</f>
        <v>7</v>
      </c>
      <c r="G42" s="44">
        <f t="shared" si="0"/>
        <v>16</v>
      </c>
      <c r="H42" s="180">
        <f>'[4]11_合計特殊出生率'!B42</f>
        <v>1.59</v>
      </c>
      <c r="I42" s="44">
        <f t="shared" si="1"/>
        <v>9</v>
      </c>
      <c r="J42" s="45">
        <f>'[4]11_死産率'!B42</f>
        <v>21.8</v>
      </c>
      <c r="K42" s="47">
        <f t="shared" si="2"/>
        <v>23</v>
      </c>
      <c r="M42" s="48"/>
      <c r="N42" s="48"/>
    </row>
    <row r="43" spans="2:14" ht="12" customHeight="1">
      <c r="B43" s="41" t="s">
        <v>97</v>
      </c>
      <c r="C43" s="49" t="s">
        <v>98</v>
      </c>
      <c r="D43" s="129">
        <f>'[4]11_出生数'!B44</f>
        <v>8446</v>
      </c>
      <c r="E43" s="44">
        <f t="shared" si="3"/>
        <v>29</v>
      </c>
      <c r="F43" s="45">
        <f>'[4]11_出生率'!B44</f>
        <v>6.4</v>
      </c>
      <c r="G43" s="44">
        <f t="shared" si="0"/>
        <v>33</v>
      </c>
      <c r="H43" s="180">
        <f>'[4]11_合計特殊出生率'!B43</f>
        <v>1.46</v>
      </c>
      <c r="I43" s="44">
        <f t="shared" si="1"/>
        <v>21</v>
      </c>
      <c r="J43" s="45">
        <f>'[4]11_死産率'!B43</f>
        <v>23.4</v>
      </c>
      <c r="K43" s="47">
        <f t="shared" si="2"/>
        <v>9</v>
      </c>
      <c r="M43" s="48"/>
      <c r="N43" s="48"/>
    </row>
    <row r="44" spans="2:14" ht="12" customHeight="1">
      <c r="B44" s="41" t="s">
        <v>99</v>
      </c>
      <c r="C44" s="49" t="s">
        <v>100</v>
      </c>
      <c r="D44" s="129">
        <f>'[4]11_出生数'!B45</f>
        <v>4270</v>
      </c>
      <c r="E44" s="44">
        <f t="shared" si="3"/>
        <v>46</v>
      </c>
      <c r="F44" s="45">
        <f>'[4]11_出生率'!B45</f>
        <v>6.2</v>
      </c>
      <c r="G44" s="44">
        <f t="shared" si="0"/>
        <v>41</v>
      </c>
      <c r="H44" s="180">
        <f>'[4]11_合計特殊出生率'!B44</f>
        <v>1.47</v>
      </c>
      <c r="I44" s="44">
        <f t="shared" si="1"/>
        <v>16</v>
      </c>
      <c r="J44" s="45">
        <f>'[4]11_死産率'!B44</f>
        <v>19.100000000000001</v>
      </c>
      <c r="K44" s="47">
        <f t="shared" si="2"/>
        <v>41</v>
      </c>
      <c r="M44" s="48"/>
      <c r="N44" s="48"/>
    </row>
    <row r="45" spans="2:14" ht="12" customHeight="1">
      <c r="B45" s="41" t="s">
        <v>101</v>
      </c>
      <c r="C45" s="49" t="s">
        <v>102</v>
      </c>
      <c r="D45" s="129">
        <f>'[4]11_出生数'!B46</f>
        <v>39754</v>
      </c>
      <c r="E45" s="44">
        <f t="shared" si="3"/>
        <v>7</v>
      </c>
      <c r="F45" s="45">
        <f>'[4]11_出生率'!B46</f>
        <v>7.9</v>
      </c>
      <c r="G45" s="44">
        <f t="shared" si="0"/>
        <v>2</v>
      </c>
      <c r="H45" s="180">
        <f>'[4]11_合計特殊出生率'!B45</f>
        <v>1.44</v>
      </c>
      <c r="I45" s="44">
        <f t="shared" si="1"/>
        <v>27</v>
      </c>
      <c r="J45" s="45">
        <f>'[4]11_死産率'!B45</f>
        <v>22.4</v>
      </c>
      <c r="K45" s="47">
        <f t="shared" si="2"/>
        <v>16</v>
      </c>
      <c r="M45" s="48"/>
      <c r="N45" s="48"/>
    </row>
    <row r="46" spans="2:14" ht="24" customHeight="1">
      <c r="B46" s="41" t="s">
        <v>103</v>
      </c>
      <c r="C46" s="49" t="s">
        <v>104</v>
      </c>
      <c r="D46" s="129">
        <f>'[4]11_出生数'!B47</f>
        <v>6231</v>
      </c>
      <c r="E46" s="44">
        <f t="shared" si="3"/>
        <v>39</v>
      </c>
      <c r="F46" s="45">
        <f>'[4]11_出生率'!B47</f>
        <v>7.7</v>
      </c>
      <c r="G46" s="44">
        <f t="shared" si="0"/>
        <v>4</v>
      </c>
      <c r="H46" s="180">
        <f>'[4]11_合計特殊出生率'!B46</f>
        <v>1.64</v>
      </c>
      <c r="I46" s="44">
        <f t="shared" si="1"/>
        <v>5</v>
      </c>
      <c r="J46" s="45">
        <f>'[4]11_死産率'!B46</f>
        <v>19.7</v>
      </c>
      <c r="K46" s="47">
        <f t="shared" si="2"/>
        <v>37</v>
      </c>
      <c r="M46" s="48"/>
      <c r="N46" s="48"/>
    </row>
    <row r="47" spans="2:14" ht="12" customHeight="1">
      <c r="B47" s="41" t="s">
        <v>105</v>
      </c>
      <c r="C47" s="49" t="s">
        <v>106</v>
      </c>
      <c r="D47" s="129">
        <f>'[4]11_出生数'!B48</f>
        <v>9585</v>
      </c>
      <c r="E47" s="44">
        <f t="shared" si="3"/>
        <v>27</v>
      </c>
      <c r="F47" s="45">
        <f>'[4]11_出生率'!B48</f>
        <v>7.3</v>
      </c>
      <c r="G47" s="44">
        <f t="shared" si="0"/>
        <v>10</v>
      </c>
      <c r="H47" s="180">
        <f>'[4]11_合計特殊出生率'!B47</f>
        <v>1.66</v>
      </c>
      <c r="I47" s="44">
        <f t="shared" si="1"/>
        <v>4</v>
      </c>
      <c r="J47" s="45">
        <f>'[4]11_死産率'!B47</f>
        <v>19.7</v>
      </c>
      <c r="K47" s="47">
        <f t="shared" si="2"/>
        <v>37</v>
      </c>
      <c r="M47" s="48"/>
      <c r="N47" s="48"/>
    </row>
    <row r="48" spans="2:14" ht="12" customHeight="1">
      <c r="B48" s="53" t="s">
        <v>107</v>
      </c>
      <c r="C48" s="54" t="s">
        <v>108</v>
      </c>
      <c r="D48" s="130">
        <f>'[4]11_出生数'!B49</f>
        <v>13305</v>
      </c>
      <c r="E48" s="56">
        <f t="shared" si="3"/>
        <v>19</v>
      </c>
      <c r="F48" s="57">
        <f>'[4]11_出生率'!B49</f>
        <v>7.7</v>
      </c>
      <c r="G48" s="56">
        <f t="shared" si="0"/>
        <v>4</v>
      </c>
      <c r="H48" s="181">
        <f>'[4]11_合計特殊出生率'!B48</f>
        <v>1.6</v>
      </c>
      <c r="I48" s="56">
        <f t="shared" si="1"/>
        <v>8</v>
      </c>
      <c r="J48" s="57">
        <f>'[4]11_死産率'!B48</f>
        <v>23</v>
      </c>
      <c r="K48" s="59">
        <f t="shared" si="2"/>
        <v>13</v>
      </c>
      <c r="M48" s="48"/>
      <c r="N48" s="48"/>
    </row>
    <row r="49" spans="1:20" ht="12" customHeight="1">
      <c r="B49" s="41" t="s">
        <v>109</v>
      </c>
      <c r="C49" s="49" t="s">
        <v>110</v>
      </c>
      <c r="D49" s="129">
        <f>'[4]11_出生数'!B50</f>
        <v>7624</v>
      </c>
      <c r="E49" s="44">
        <f t="shared" si="3"/>
        <v>33</v>
      </c>
      <c r="F49" s="45">
        <f>'[4]11_出生率'!B50</f>
        <v>6.8</v>
      </c>
      <c r="G49" s="44">
        <f t="shared" si="0"/>
        <v>21</v>
      </c>
      <c r="H49" s="180">
        <f>'[4]11_合計特殊出生率'!B49</f>
        <v>1.53</v>
      </c>
      <c r="I49" s="44">
        <f t="shared" si="1"/>
        <v>13</v>
      </c>
      <c r="J49" s="45">
        <f>'[4]11_死産率'!B49</f>
        <v>24.7</v>
      </c>
      <c r="K49" s="47">
        <f t="shared" si="2"/>
        <v>6</v>
      </c>
      <c r="M49" s="48"/>
      <c r="N49" s="48"/>
    </row>
    <row r="50" spans="1:20" ht="12" customHeight="1">
      <c r="B50" s="41" t="s">
        <v>111</v>
      </c>
      <c r="C50" s="49" t="s">
        <v>112</v>
      </c>
      <c r="D50" s="129">
        <f>'[4]11_出生数'!B51</f>
        <v>8043</v>
      </c>
      <c r="E50" s="44">
        <f t="shared" si="3"/>
        <v>31</v>
      </c>
      <c r="F50" s="45">
        <f>'[4]11_出生率'!B51</f>
        <v>7.6</v>
      </c>
      <c r="G50" s="44">
        <f t="shared" si="0"/>
        <v>7</v>
      </c>
      <c r="H50" s="180">
        <f>'[4]11_合計特殊出生率'!B50</f>
        <v>1.73</v>
      </c>
      <c r="I50" s="44">
        <f t="shared" si="1"/>
        <v>2</v>
      </c>
      <c r="J50" s="45">
        <f>'[4]11_死産率'!B50</f>
        <v>26.9</v>
      </c>
      <c r="K50" s="47">
        <f t="shared" si="2"/>
        <v>1</v>
      </c>
      <c r="M50" s="48"/>
      <c r="N50" s="48"/>
    </row>
    <row r="51" spans="1:20" ht="24" customHeight="1">
      <c r="B51" s="41" t="s">
        <v>113</v>
      </c>
      <c r="C51" s="49" t="s">
        <v>114</v>
      </c>
      <c r="D51" s="129">
        <f>'[4]11_出生数'!B52</f>
        <v>11977</v>
      </c>
      <c r="E51" s="44">
        <f t="shared" si="3"/>
        <v>22</v>
      </c>
      <c r="F51" s="45">
        <f>'[4]11_出生率'!B52</f>
        <v>7.5</v>
      </c>
      <c r="G51" s="44">
        <f t="shared" si="0"/>
        <v>9</v>
      </c>
      <c r="H51" s="180">
        <f>'[4]11_合計特殊出生率'!B51</f>
        <v>1.63</v>
      </c>
      <c r="I51" s="44">
        <f t="shared" si="1"/>
        <v>6</v>
      </c>
      <c r="J51" s="45">
        <f>'[4]11_死産率'!B51</f>
        <v>23.4</v>
      </c>
      <c r="K51" s="47">
        <f t="shared" si="2"/>
        <v>9</v>
      </c>
      <c r="M51" s="48"/>
      <c r="N51" s="48"/>
    </row>
    <row r="52" spans="1:20" ht="12" customHeight="1">
      <c r="B52" s="41" t="s">
        <v>115</v>
      </c>
      <c r="C52" s="49" t="s">
        <v>116</v>
      </c>
      <c r="D52" s="129">
        <f>'[4]11_出生数'!B53</f>
        <v>14902</v>
      </c>
      <c r="E52" s="44">
        <f t="shared" si="3"/>
        <v>15</v>
      </c>
      <c r="F52" s="45">
        <f>'[4]11_出生率'!B53</f>
        <v>10.4</v>
      </c>
      <c r="G52" s="44">
        <f t="shared" si="0"/>
        <v>1</v>
      </c>
      <c r="H52" s="180">
        <f>'[4]11_合計特殊出生率'!B52</f>
        <v>1.82</v>
      </c>
      <c r="I52" s="44">
        <f t="shared" si="1"/>
        <v>1</v>
      </c>
      <c r="J52" s="45">
        <f>'[4]11_死産率'!B52</f>
        <v>24.2</v>
      </c>
      <c r="K52" s="47">
        <f t="shared" si="2"/>
        <v>8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21">
        <f>'[4]11_出生数'!B6</f>
        <v>865239</v>
      </c>
      <c r="E53" s="63"/>
      <c r="F53" s="64">
        <f>'[4]11_出生率'!B6</f>
        <v>7</v>
      </c>
      <c r="G53" s="63"/>
      <c r="H53" s="182">
        <f>'[4]11_合計特殊出生率'!B5</f>
        <v>1.36</v>
      </c>
      <c r="I53" s="63"/>
      <c r="J53" s="64">
        <f>'[4]11_死産率'!B5</f>
        <v>22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23"/>
      <c r="E54" s="75"/>
      <c r="F54" s="76"/>
      <c r="G54" s="75"/>
      <c r="H54" s="183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23"/>
      <c r="E55" s="75"/>
      <c r="F55" s="76"/>
      <c r="G55" s="75"/>
      <c r="H55" s="183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23"/>
      <c r="E56" s="75"/>
      <c r="F56" s="76"/>
      <c r="G56" s="75"/>
      <c r="H56" s="183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328</v>
      </c>
      <c r="E58" s="309"/>
      <c r="F58" s="308" t="s">
        <v>328</v>
      </c>
      <c r="G58" s="309"/>
      <c r="H58" s="308" t="s">
        <v>328</v>
      </c>
      <c r="I58" s="309"/>
      <c r="J58" s="308" t="s">
        <v>328</v>
      </c>
      <c r="K58" s="310"/>
    </row>
    <row r="59" spans="1:20" ht="24.95" customHeight="1">
      <c r="B59" s="85"/>
      <c r="C59" s="86"/>
      <c r="D59" s="300" t="s">
        <v>329</v>
      </c>
      <c r="E59" s="301"/>
      <c r="F59" s="300" t="s">
        <v>329</v>
      </c>
      <c r="G59" s="301"/>
      <c r="H59" s="300" t="s">
        <v>329</v>
      </c>
      <c r="I59" s="301"/>
      <c r="J59" s="300" t="s">
        <v>329</v>
      </c>
      <c r="K59" s="302"/>
    </row>
    <row r="60" spans="1:20" ht="15" customHeight="1">
      <c r="B60" s="87" t="s">
        <v>126</v>
      </c>
      <c r="C60" s="88"/>
      <c r="D60" s="327" t="s">
        <v>330</v>
      </c>
      <c r="E60" s="328"/>
      <c r="F60" s="327" t="s">
        <v>331</v>
      </c>
      <c r="G60" s="328"/>
      <c r="H60" s="327" t="s">
        <v>331</v>
      </c>
      <c r="I60" s="328"/>
      <c r="J60" s="327" t="s">
        <v>331</v>
      </c>
      <c r="K60" s="329"/>
    </row>
    <row r="61" spans="1:20" ht="15" customHeight="1" thickBot="1">
      <c r="B61" s="89" t="s">
        <v>127</v>
      </c>
      <c r="C61" s="90"/>
      <c r="D61" s="281" t="s">
        <v>128</v>
      </c>
      <c r="E61" s="282"/>
      <c r="F61" s="281" t="s">
        <v>128</v>
      </c>
      <c r="G61" s="282"/>
      <c r="H61" s="281" t="s">
        <v>128</v>
      </c>
      <c r="I61" s="282"/>
      <c r="J61" s="281" t="s">
        <v>128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B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16384" width="9" style="11"/>
  </cols>
  <sheetData>
    <row r="1" spans="1:106" s="12" customFormat="1" ht="15.75" customHeight="1">
      <c r="A1" s="6"/>
      <c r="B1" s="7" t="s">
        <v>348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</row>
    <row r="2" spans="1:106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06" s="12" customFormat="1" ht="27" customHeight="1" thickTop="1">
      <c r="A3" s="6"/>
      <c r="B3" s="291" t="s">
        <v>9</v>
      </c>
      <c r="C3" s="292"/>
      <c r="D3" s="21" t="s">
        <v>349</v>
      </c>
      <c r="E3" s="22"/>
      <c r="F3" s="317" t="s">
        <v>350</v>
      </c>
      <c r="G3" s="318"/>
      <c r="H3" s="318"/>
      <c r="I3" s="318"/>
      <c r="J3" s="318"/>
      <c r="K3" s="32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</row>
    <row r="4" spans="1:106" s="12" customFormat="1" ht="30" customHeight="1">
      <c r="A4" s="6"/>
      <c r="B4" s="293" t="s">
        <v>351</v>
      </c>
      <c r="C4" s="294"/>
      <c r="D4" s="25" t="s">
        <v>352</v>
      </c>
      <c r="E4" s="26"/>
      <c r="F4" s="126" t="s">
        <v>353</v>
      </c>
      <c r="G4" s="127"/>
      <c r="H4" s="126" t="s">
        <v>354</v>
      </c>
      <c r="I4" s="127"/>
      <c r="J4" s="184" t="s">
        <v>355</v>
      </c>
      <c r="K4" s="185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</row>
    <row r="5" spans="1:106" s="40" customFormat="1" ht="24" customHeight="1">
      <c r="A5" s="12"/>
      <c r="B5" s="306"/>
      <c r="C5" s="307"/>
      <c r="D5" s="33" t="s">
        <v>309</v>
      </c>
      <c r="E5" s="34" t="s">
        <v>20</v>
      </c>
      <c r="F5" s="33"/>
      <c r="G5" s="34" t="s">
        <v>20</v>
      </c>
      <c r="H5" s="186" t="s">
        <v>292</v>
      </c>
      <c r="I5" s="34" t="s">
        <v>356</v>
      </c>
      <c r="J5" s="33"/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2" customHeight="1">
      <c r="B6" s="41" t="s">
        <v>142</v>
      </c>
      <c r="C6" s="42" t="s">
        <v>143</v>
      </c>
      <c r="D6" s="94">
        <f>'[4]12_死亡率'!B6</f>
        <v>12.6</v>
      </c>
      <c r="E6" s="44">
        <f>IF(ISNUMBER(D6),RANK(D6,D$6:D$52),"-")</f>
        <v>22</v>
      </c>
      <c r="F6" s="45">
        <f>'[4]12_死亡率２'!P6</f>
        <v>372.8</v>
      </c>
      <c r="G6" s="44">
        <f>IF(ISNUMBER(F6),RANK(F6,F$6:F$52),"-")</f>
        <v>5</v>
      </c>
      <c r="H6" s="45">
        <f>'[4]12_死亡率２'!BJ6</f>
        <v>183.8</v>
      </c>
      <c r="I6" s="44">
        <f t="shared" ref="I6:I52" si="0">IF(ISNUMBER(H6),RANK(H6,H$6:H$52),"-")</f>
        <v>25</v>
      </c>
      <c r="J6" s="45">
        <f>'[4]12_死亡率２'!DN6</f>
        <v>84.4</v>
      </c>
      <c r="K6" s="47">
        <f>IF(ISNUMBER(J6),RANK(J6,J$6:J$52),"-")</f>
        <v>40</v>
      </c>
      <c r="M6" s="48"/>
      <c r="N6" s="48"/>
    </row>
    <row r="7" spans="1:106" ht="12" customHeight="1">
      <c r="B7" s="41" t="s">
        <v>25</v>
      </c>
      <c r="C7" s="49" t="s">
        <v>357</v>
      </c>
      <c r="D7" s="95">
        <f>'[4]12_死亡率'!B7</f>
        <v>14.9</v>
      </c>
      <c r="E7" s="44">
        <f t="shared" ref="E7:E52" si="1">IF(ISNUMBER(D7),RANK(D7,D$6:D$52),"-")</f>
        <v>2</v>
      </c>
      <c r="F7" s="45">
        <f>'[4]12_死亡率２'!P7</f>
        <v>413.3</v>
      </c>
      <c r="G7" s="44">
        <f t="shared" ref="G7:G52" si="2">IF(ISNUMBER(F7),RANK(F7,F$6:F$52),"-")</f>
        <v>2</v>
      </c>
      <c r="H7" s="45">
        <f>'[4]12_死亡率２'!BJ7</f>
        <v>226.2</v>
      </c>
      <c r="I7" s="44">
        <f t="shared" si="0"/>
        <v>7</v>
      </c>
      <c r="J7" s="45">
        <f>'[4]12_死亡率２'!DN7</f>
        <v>120.5</v>
      </c>
      <c r="K7" s="47">
        <f t="shared" ref="K7:K52" si="3">IF(ISNUMBER(J7),RANK(J7,J$6:J$52),"-")</f>
        <v>19</v>
      </c>
      <c r="M7" s="48"/>
      <c r="N7" s="48"/>
    </row>
    <row r="8" spans="1:106" ht="12" customHeight="1">
      <c r="B8" s="41" t="s">
        <v>27</v>
      </c>
      <c r="C8" s="49" t="s">
        <v>297</v>
      </c>
      <c r="D8" s="95">
        <f>'[4]12_死亡率'!B8</f>
        <v>14.6</v>
      </c>
      <c r="E8" s="44">
        <f t="shared" si="1"/>
        <v>5</v>
      </c>
      <c r="F8" s="45">
        <f>'[4]12_死亡率２'!P8</f>
        <v>366.8</v>
      </c>
      <c r="G8" s="44">
        <f t="shared" si="2"/>
        <v>8</v>
      </c>
      <c r="H8" s="45">
        <f>'[4]12_死亡率２'!BJ8</f>
        <v>238.1</v>
      </c>
      <c r="I8" s="44">
        <f t="shared" si="0"/>
        <v>4</v>
      </c>
      <c r="J8" s="45">
        <f>'[4]12_死亡率２'!DN8</f>
        <v>140.9</v>
      </c>
      <c r="K8" s="47">
        <f t="shared" si="3"/>
        <v>11</v>
      </c>
      <c r="M8" s="48"/>
      <c r="N8" s="48"/>
    </row>
    <row r="9" spans="1:106" ht="12" customHeight="1">
      <c r="B9" s="41" t="s">
        <v>29</v>
      </c>
      <c r="C9" s="49" t="s">
        <v>213</v>
      </c>
      <c r="D9" s="95">
        <f>'[4]12_死亡率'!B9</f>
        <v>11</v>
      </c>
      <c r="E9" s="44">
        <f t="shared" si="1"/>
        <v>36</v>
      </c>
      <c r="F9" s="45">
        <f>'[4]12_死亡率２'!P9</f>
        <v>298.8</v>
      </c>
      <c r="G9" s="44">
        <f t="shared" si="2"/>
        <v>40</v>
      </c>
      <c r="H9" s="45">
        <f>'[4]12_死亡率２'!BJ9</f>
        <v>174</v>
      </c>
      <c r="I9" s="44">
        <f t="shared" si="0"/>
        <v>34</v>
      </c>
      <c r="J9" s="45">
        <f>'[4]12_死亡率２'!DN9</f>
        <v>104.8</v>
      </c>
      <c r="K9" s="47">
        <f t="shared" si="3"/>
        <v>26</v>
      </c>
      <c r="M9" s="48"/>
      <c r="N9" s="48"/>
    </row>
    <row r="10" spans="1:106" ht="12" customHeight="1">
      <c r="B10" s="41" t="s">
        <v>31</v>
      </c>
      <c r="C10" s="49" t="s">
        <v>358</v>
      </c>
      <c r="D10" s="95">
        <f>'[4]12_死亡率'!B10</f>
        <v>16.399999999999999</v>
      </c>
      <c r="E10" s="44">
        <f t="shared" si="1"/>
        <v>1</v>
      </c>
      <c r="F10" s="45">
        <f>'[4]12_死亡率２'!P10</f>
        <v>431.8</v>
      </c>
      <c r="G10" s="44">
        <f t="shared" si="2"/>
        <v>1</v>
      </c>
      <c r="H10" s="45">
        <f>'[4]12_死亡率２'!BJ10</f>
        <v>212.5</v>
      </c>
      <c r="I10" s="44">
        <f t="shared" si="0"/>
        <v>10</v>
      </c>
      <c r="J10" s="45">
        <f>'[4]12_死亡率２'!DN10</f>
        <v>149</v>
      </c>
      <c r="K10" s="47">
        <f t="shared" si="3"/>
        <v>6</v>
      </c>
      <c r="M10" s="48"/>
      <c r="N10" s="48"/>
    </row>
    <row r="11" spans="1:106" ht="24" customHeight="1">
      <c r="B11" s="41" t="s">
        <v>33</v>
      </c>
      <c r="C11" s="49" t="s">
        <v>359</v>
      </c>
      <c r="D11" s="95">
        <f>'[4]12_死亡率'!B11</f>
        <v>14.7</v>
      </c>
      <c r="E11" s="44">
        <f t="shared" si="1"/>
        <v>4</v>
      </c>
      <c r="F11" s="45">
        <f>'[4]12_死亡率２'!P11</f>
        <v>369.3</v>
      </c>
      <c r="G11" s="44">
        <f t="shared" si="2"/>
        <v>7</v>
      </c>
      <c r="H11" s="45">
        <f>'[4]12_死亡率２'!BJ11</f>
        <v>226.4</v>
      </c>
      <c r="I11" s="44">
        <f t="shared" si="0"/>
        <v>6</v>
      </c>
      <c r="J11" s="45">
        <f>'[4]12_死亡率２'!DN11</f>
        <v>175.5</v>
      </c>
      <c r="K11" s="47">
        <f t="shared" si="3"/>
        <v>1</v>
      </c>
      <c r="M11" s="48"/>
      <c r="N11" s="48"/>
    </row>
    <row r="12" spans="1:106" ht="12" customHeight="1">
      <c r="B12" s="41" t="s">
        <v>35</v>
      </c>
      <c r="C12" s="49" t="s">
        <v>360</v>
      </c>
      <c r="D12" s="95">
        <f>'[4]12_死亡率'!B12</f>
        <v>13.7</v>
      </c>
      <c r="E12" s="44">
        <f t="shared" si="1"/>
        <v>13</v>
      </c>
      <c r="F12" s="45">
        <f>'[4]12_死亡率２'!P12</f>
        <v>340.4</v>
      </c>
      <c r="G12" s="44">
        <f t="shared" si="2"/>
        <v>15</v>
      </c>
      <c r="H12" s="45">
        <f>'[4]12_死亡率２'!BJ12</f>
        <v>218.5</v>
      </c>
      <c r="I12" s="44">
        <f t="shared" si="0"/>
        <v>8</v>
      </c>
      <c r="J12" s="45">
        <f>'[4]12_死亡率２'!DN12</f>
        <v>134.30000000000001</v>
      </c>
      <c r="K12" s="47">
        <f t="shared" si="3"/>
        <v>13</v>
      </c>
      <c r="M12" s="48"/>
      <c r="N12" s="48"/>
    </row>
    <row r="13" spans="1:106" ht="12" customHeight="1">
      <c r="B13" s="41" t="s">
        <v>37</v>
      </c>
      <c r="C13" s="49" t="s">
        <v>361</v>
      </c>
      <c r="D13" s="95">
        <f>'[4]12_死亡率'!B13</f>
        <v>11.9</v>
      </c>
      <c r="E13" s="44">
        <f t="shared" si="1"/>
        <v>29</v>
      </c>
      <c r="F13" s="45">
        <f>'[4]12_死亡率２'!P13</f>
        <v>315.8</v>
      </c>
      <c r="G13" s="44">
        <f t="shared" si="2"/>
        <v>25</v>
      </c>
      <c r="H13" s="45">
        <f>'[4]12_死亡率２'!BJ13</f>
        <v>179.2</v>
      </c>
      <c r="I13" s="44">
        <f t="shared" si="0"/>
        <v>30</v>
      </c>
      <c r="J13" s="45">
        <f>'[4]12_死亡率２'!DN13</f>
        <v>102.7</v>
      </c>
      <c r="K13" s="47">
        <f t="shared" si="3"/>
        <v>29</v>
      </c>
      <c r="M13" s="48"/>
      <c r="N13" s="48"/>
    </row>
    <row r="14" spans="1:106" ht="12" customHeight="1">
      <c r="B14" s="41" t="s">
        <v>39</v>
      </c>
      <c r="C14" s="49" t="s">
        <v>362</v>
      </c>
      <c r="D14" s="95">
        <f>'[4]12_死亡率'!B14</f>
        <v>11.6</v>
      </c>
      <c r="E14" s="44">
        <f t="shared" si="1"/>
        <v>32</v>
      </c>
      <c r="F14" s="45">
        <f>'[4]12_死亡率２'!P14</f>
        <v>300.7</v>
      </c>
      <c r="G14" s="44">
        <f t="shared" si="2"/>
        <v>38</v>
      </c>
      <c r="H14" s="45">
        <f>'[4]12_死亡率２'!BJ14</f>
        <v>185.3</v>
      </c>
      <c r="I14" s="44">
        <f t="shared" si="0"/>
        <v>23</v>
      </c>
      <c r="J14" s="45">
        <f>'[4]12_死亡率２'!DN14</f>
        <v>109.8</v>
      </c>
      <c r="K14" s="47">
        <f t="shared" si="3"/>
        <v>23</v>
      </c>
      <c r="M14" s="48"/>
      <c r="N14" s="48"/>
    </row>
    <row r="15" spans="1:106" ht="12" customHeight="1">
      <c r="B15" s="41" t="s">
        <v>41</v>
      </c>
      <c r="C15" s="49" t="s">
        <v>363</v>
      </c>
      <c r="D15" s="95">
        <f>'[4]12_死亡率'!B15</f>
        <v>12.3</v>
      </c>
      <c r="E15" s="44">
        <f t="shared" si="1"/>
        <v>25</v>
      </c>
      <c r="F15" s="45">
        <f>'[4]12_死亡率２'!P15</f>
        <v>318</v>
      </c>
      <c r="G15" s="44">
        <f t="shared" si="2"/>
        <v>24</v>
      </c>
      <c r="H15" s="45">
        <f>'[4]12_死亡率２'!BJ15</f>
        <v>186.2</v>
      </c>
      <c r="I15" s="44">
        <f t="shared" si="0"/>
        <v>22</v>
      </c>
      <c r="J15" s="45">
        <f>'[4]12_死亡率２'!DN15</f>
        <v>93.8</v>
      </c>
      <c r="K15" s="47">
        <f t="shared" si="3"/>
        <v>37</v>
      </c>
      <c r="M15" s="48"/>
      <c r="N15" s="48"/>
    </row>
    <row r="16" spans="1:106" ht="24" customHeight="1">
      <c r="B16" s="41" t="s">
        <v>43</v>
      </c>
      <c r="C16" s="49" t="s">
        <v>364</v>
      </c>
      <c r="D16" s="95">
        <f>'[4]12_死亡率'!B16</f>
        <v>9.6999999999999993</v>
      </c>
      <c r="E16" s="44">
        <f t="shared" si="1"/>
        <v>42</v>
      </c>
      <c r="F16" s="45">
        <f>'[4]12_死亡率２'!P16</f>
        <v>275.89999999999998</v>
      </c>
      <c r="G16" s="44">
        <f t="shared" si="2"/>
        <v>42</v>
      </c>
      <c r="H16" s="45">
        <f>'[4]12_死亡率２'!BJ16</f>
        <v>155</v>
      </c>
      <c r="I16" s="44">
        <f t="shared" si="0"/>
        <v>41</v>
      </c>
      <c r="J16" s="45">
        <f>'[4]12_死亡率２'!DN16</f>
        <v>68.099999999999994</v>
      </c>
      <c r="K16" s="47">
        <f t="shared" si="3"/>
        <v>44</v>
      </c>
      <c r="M16" s="48"/>
      <c r="N16" s="48"/>
    </row>
    <row r="17" spans="2:14" ht="12" customHeight="1">
      <c r="B17" s="41" t="s">
        <v>45</v>
      </c>
      <c r="C17" s="49" t="s">
        <v>365</v>
      </c>
      <c r="D17" s="95">
        <f>'[4]12_死亡率'!B17</f>
        <v>10.1</v>
      </c>
      <c r="E17" s="44">
        <f t="shared" si="1"/>
        <v>41</v>
      </c>
      <c r="F17" s="45">
        <f>'[4]12_死亡率２'!P17</f>
        <v>284</v>
      </c>
      <c r="G17" s="44">
        <f t="shared" si="2"/>
        <v>41</v>
      </c>
      <c r="H17" s="45">
        <f>'[4]12_死亡率２'!BJ17</f>
        <v>159.19999999999999</v>
      </c>
      <c r="I17" s="44">
        <f t="shared" si="0"/>
        <v>40</v>
      </c>
      <c r="J17" s="45">
        <f>'[4]12_死亡率２'!DN17</f>
        <v>83.9</v>
      </c>
      <c r="K17" s="47">
        <f t="shared" si="3"/>
        <v>41</v>
      </c>
      <c r="M17" s="48"/>
      <c r="N17" s="48"/>
    </row>
    <row r="18" spans="2:14" ht="12" customHeight="1">
      <c r="B18" s="41" t="s">
        <v>47</v>
      </c>
      <c r="C18" s="49" t="s">
        <v>366</v>
      </c>
      <c r="D18" s="95">
        <f>'[4]12_死亡率'!B18</f>
        <v>9</v>
      </c>
      <c r="E18" s="44">
        <f t="shared" si="1"/>
        <v>46</v>
      </c>
      <c r="F18" s="45">
        <f>'[4]12_死亡率２'!P18</f>
        <v>254.2</v>
      </c>
      <c r="G18" s="44">
        <f t="shared" si="2"/>
        <v>46</v>
      </c>
      <c r="H18" s="45">
        <f>'[4]12_死亡率２'!BJ18</f>
        <v>137.80000000000001</v>
      </c>
      <c r="I18" s="44">
        <f t="shared" si="0"/>
        <v>44</v>
      </c>
      <c r="J18" s="45">
        <f>'[4]12_死亡率２'!DN18</f>
        <v>78.599999999999994</v>
      </c>
      <c r="K18" s="47">
        <f t="shared" si="3"/>
        <v>43</v>
      </c>
      <c r="M18" s="48"/>
      <c r="N18" s="48"/>
    </row>
    <row r="19" spans="2:14" ht="12" customHeight="1">
      <c r="B19" s="41" t="s">
        <v>49</v>
      </c>
      <c r="C19" s="49" t="s">
        <v>367</v>
      </c>
      <c r="D19" s="95">
        <f>'[4]12_死亡率'!B19</f>
        <v>9.3000000000000007</v>
      </c>
      <c r="E19" s="44">
        <f t="shared" si="1"/>
        <v>45</v>
      </c>
      <c r="F19" s="45">
        <f>'[4]12_死亡率２'!P19</f>
        <v>266.5</v>
      </c>
      <c r="G19" s="44">
        <f t="shared" si="2"/>
        <v>44</v>
      </c>
      <c r="H19" s="45">
        <f>'[4]12_死亡率２'!BJ19</f>
        <v>138.80000000000001</v>
      </c>
      <c r="I19" s="44">
        <f t="shared" si="0"/>
        <v>43</v>
      </c>
      <c r="J19" s="45">
        <f>'[4]12_死亡率２'!DN19</f>
        <v>95.7</v>
      </c>
      <c r="K19" s="47">
        <f t="shared" si="3"/>
        <v>34</v>
      </c>
      <c r="M19" s="48"/>
      <c r="N19" s="48"/>
    </row>
    <row r="20" spans="2:14" ht="12" customHeight="1">
      <c r="B20" s="41" t="s">
        <v>51</v>
      </c>
      <c r="C20" s="49" t="s">
        <v>368</v>
      </c>
      <c r="D20" s="95">
        <f>'[4]12_死亡率'!B20</f>
        <v>13.9</v>
      </c>
      <c r="E20" s="44">
        <f t="shared" si="1"/>
        <v>10</v>
      </c>
      <c r="F20" s="45">
        <f>'[4]12_死亡率２'!P20</f>
        <v>360.7</v>
      </c>
      <c r="G20" s="44">
        <f t="shared" si="2"/>
        <v>11</v>
      </c>
      <c r="H20" s="45">
        <f>'[4]12_死亡率２'!BJ20</f>
        <v>189.1</v>
      </c>
      <c r="I20" s="44">
        <f t="shared" si="0"/>
        <v>19</v>
      </c>
      <c r="J20" s="45">
        <f>'[4]12_死亡率２'!DN20</f>
        <v>155</v>
      </c>
      <c r="K20" s="47">
        <f t="shared" si="3"/>
        <v>3</v>
      </c>
      <c r="M20" s="48"/>
      <c r="N20" s="48"/>
    </row>
    <row r="21" spans="2:14" ht="24" customHeight="1">
      <c r="B21" s="41" t="s">
        <v>53</v>
      </c>
      <c r="C21" s="49" t="s">
        <v>369</v>
      </c>
      <c r="D21" s="95">
        <f>'[4]12_死亡率'!B21</f>
        <v>12.9</v>
      </c>
      <c r="E21" s="44">
        <f t="shared" si="1"/>
        <v>17</v>
      </c>
      <c r="F21" s="45">
        <f>'[4]12_死亡率２'!P21</f>
        <v>340.4</v>
      </c>
      <c r="G21" s="44">
        <f t="shared" si="2"/>
        <v>15</v>
      </c>
      <c r="H21" s="45">
        <f>'[4]12_死亡率２'!BJ21</f>
        <v>173.6</v>
      </c>
      <c r="I21" s="44">
        <f t="shared" si="0"/>
        <v>35</v>
      </c>
      <c r="J21" s="45">
        <f>'[4]12_死亡率２'!DN21</f>
        <v>121.4</v>
      </c>
      <c r="K21" s="47">
        <f t="shared" si="3"/>
        <v>18</v>
      </c>
      <c r="M21" s="48"/>
      <c r="N21" s="48"/>
    </row>
    <row r="22" spans="2:14" ht="12" customHeight="1">
      <c r="B22" s="41" t="s">
        <v>55</v>
      </c>
      <c r="C22" s="49" t="s">
        <v>370</v>
      </c>
      <c r="D22" s="95">
        <f>'[4]12_死亡率'!B22</f>
        <v>11.5</v>
      </c>
      <c r="E22" s="44">
        <f t="shared" si="1"/>
        <v>33</v>
      </c>
      <c r="F22" s="45">
        <f>'[4]12_死亡率２'!P22</f>
        <v>313.89999999999998</v>
      </c>
      <c r="G22" s="44">
        <f t="shared" si="2"/>
        <v>27</v>
      </c>
      <c r="H22" s="45">
        <f>'[4]12_死亡率２'!BJ22</f>
        <v>177.6</v>
      </c>
      <c r="I22" s="44">
        <f t="shared" si="0"/>
        <v>32</v>
      </c>
      <c r="J22" s="45">
        <f>'[4]12_死亡率２'!DN22</f>
        <v>94</v>
      </c>
      <c r="K22" s="47">
        <f t="shared" si="3"/>
        <v>36</v>
      </c>
      <c r="M22" s="48"/>
      <c r="N22" s="48"/>
    </row>
    <row r="23" spans="2:14" ht="12" customHeight="1">
      <c r="B23" s="41" t="s">
        <v>57</v>
      </c>
      <c r="C23" s="49" t="s">
        <v>58</v>
      </c>
      <c r="D23" s="95">
        <f>'[4]12_死亡率'!B23</f>
        <v>12.7</v>
      </c>
      <c r="E23" s="44">
        <f t="shared" si="1"/>
        <v>21</v>
      </c>
      <c r="F23" s="45">
        <f>'[4]12_死亡率２'!P23</f>
        <v>310.8</v>
      </c>
      <c r="G23" s="44">
        <f t="shared" si="2"/>
        <v>31</v>
      </c>
      <c r="H23" s="45">
        <f>'[4]12_死亡率２'!BJ23</f>
        <v>205</v>
      </c>
      <c r="I23" s="44">
        <f t="shared" si="0"/>
        <v>14</v>
      </c>
      <c r="J23" s="45">
        <f>'[4]12_死亡率２'!DN23</f>
        <v>112.6</v>
      </c>
      <c r="K23" s="47">
        <f t="shared" si="3"/>
        <v>22</v>
      </c>
      <c r="M23" s="48"/>
      <c r="N23" s="48"/>
    </row>
    <row r="24" spans="2:14" ht="12" customHeight="1">
      <c r="B24" s="41" t="s">
        <v>59</v>
      </c>
      <c r="C24" s="49" t="s">
        <v>371</v>
      </c>
      <c r="D24" s="95">
        <f>'[4]12_死亡率'!B24</f>
        <v>12.6</v>
      </c>
      <c r="E24" s="44">
        <f t="shared" si="1"/>
        <v>22</v>
      </c>
      <c r="F24" s="45">
        <f>'[4]12_死亡率２'!P24</f>
        <v>319.2</v>
      </c>
      <c r="G24" s="44">
        <f t="shared" si="2"/>
        <v>22</v>
      </c>
      <c r="H24" s="45">
        <f>'[4]12_死亡率２'!BJ24</f>
        <v>181.2</v>
      </c>
      <c r="I24" s="44">
        <f t="shared" si="0"/>
        <v>28</v>
      </c>
      <c r="J24" s="45">
        <f>'[4]12_死亡率２'!DN24</f>
        <v>125.1</v>
      </c>
      <c r="K24" s="47">
        <f t="shared" si="3"/>
        <v>15</v>
      </c>
      <c r="M24" s="48"/>
      <c r="N24" s="48"/>
    </row>
    <row r="25" spans="2:14" ht="12" customHeight="1">
      <c r="B25" s="41" t="s">
        <v>61</v>
      </c>
      <c r="C25" s="49" t="s">
        <v>372</v>
      </c>
      <c r="D25" s="95">
        <f>'[4]12_死亡率'!B25</f>
        <v>12.9</v>
      </c>
      <c r="E25" s="44">
        <f t="shared" si="1"/>
        <v>17</v>
      </c>
      <c r="F25" s="45">
        <f>'[4]12_死亡率２'!P25</f>
        <v>312.60000000000002</v>
      </c>
      <c r="G25" s="44">
        <f t="shared" si="2"/>
        <v>29</v>
      </c>
      <c r="H25" s="45">
        <f>'[4]12_死亡率２'!BJ25</f>
        <v>192.8</v>
      </c>
      <c r="I25" s="44">
        <f t="shared" si="0"/>
        <v>17</v>
      </c>
      <c r="J25" s="45">
        <f>'[4]12_死亡率２'!DN25</f>
        <v>153.1</v>
      </c>
      <c r="K25" s="47">
        <f t="shared" si="3"/>
        <v>4</v>
      </c>
      <c r="M25" s="48"/>
      <c r="N25" s="48"/>
    </row>
    <row r="26" spans="2:14" ht="24" customHeight="1">
      <c r="B26" s="41" t="s">
        <v>63</v>
      </c>
      <c r="C26" s="49" t="s">
        <v>64</v>
      </c>
      <c r="D26" s="95">
        <f>'[4]12_死亡率'!B26</f>
        <v>12.1</v>
      </c>
      <c r="E26" s="44">
        <f t="shared" si="1"/>
        <v>27</v>
      </c>
      <c r="F26" s="45">
        <f>'[4]12_死亡率２'!P26</f>
        <v>318.10000000000002</v>
      </c>
      <c r="G26" s="44">
        <f t="shared" si="2"/>
        <v>23</v>
      </c>
      <c r="H26" s="45">
        <f>'[4]12_死亡率２'!BJ26</f>
        <v>179.1</v>
      </c>
      <c r="I26" s="44">
        <f t="shared" si="0"/>
        <v>31</v>
      </c>
      <c r="J26" s="45">
        <f>'[4]12_死亡率２'!DN26</f>
        <v>124.4</v>
      </c>
      <c r="K26" s="47">
        <f t="shared" si="3"/>
        <v>16</v>
      </c>
      <c r="M26" s="48"/>
      <c r="N26" s="48"/>
    </row>
    <row r="27" spans="2:14" ht="12" customHeight="1">
      <c r="B27" s="41" t="s">
        <v>65</v>
      </c>
      <c r="C27" s="49" t="s">
        <v>66</v>
      </c>
      <c r="D27" s="95">
        <f>'[4]12_死亡率'!B27</f>
        <v>11.9</v>
      </c>
      <c r="E27" s="44">
        <f t="shared" si="1"/>
        <v>29</v>
      </c>
      <c r="F27" s="45">
        <f>'[4]12_死亡率２'!P27</f>
        <v>305.89999999999998</v>
      </c>
      <c r="G27" s="44">
        <f t="shared" si="2"/>
        <v>34</v>
      </c>
      <c r="H27" s="45">
        <f>'[4]12_死亡率２'!BJ27</f>
        <v>167</v>
      </c>
      <c r="I27" s="44">
        <f t="shared" si="0"/>
        <v>38</v>
      </c>
      <c r="J27" s="45">
        <f>'[4]12_死亡率２'!DN27</f>
        <v>151.30000000000001</v>
      </c>
      <c r="K27" s="47">
        <f t="shared" si="3"/>
        <v>5</v>
      </c>
      <c r="M27" s="48"/>
      <c r="N27" s="48"/>
    </row>
    <row r="28" spans="2:14" ht="12" customHeight="1">
      <c r="B28" s="41" t="s">
        <v>67</v>
      </c>
      <c r="C28" s="49" t="s">
        <v>68</v>
      </c>
      <c r="D28" s="95">
        <f>'[4]12_死亡率'!B28</f>
        <v>9.6</v>
      </c>
      <c r="E28" s="44">
        <f t="shared" si="1"/>
        <v>43</v>
      </c>
      <c r="F28" s="45">
        <f>'[4]12_死亡率２'!P28</f>
        <v>267.2</v>
      </c>
      <c r="G28" s="44">
        <f t="shared" si="2"/>
        <v>43</v>
      </c>
      <c r="H28" s="45">
        <f>'[4]12_死亡率２'!BJ28</f>
        <v>119.2</v>
      </c>
      <c r="I28" s="44">
        <f t="shared" si="0"/>
        <v>47</v>
      </c>
      <c r="J28" s="45">
        <f>'[4]12_死亡率２'!DN28</f>
        <v>97</v>
      </c>
      <c r="K28" s="47">
        <f t="shared" si="3"/>
        <v>31</v>
      </c>
      <c r="M28" s="48"/>
      <c r="N28" s="48"/>
    </row>
    <row r="29" spans="2:14" ht="12" customHeight="1">
      <c r="B29" s="41" t="s">
        <v>69</v>
      </c>
      <c r="C29" s="49" t="s">
        <v>70</v>
      </c>
      <c r="D29" s="95">
        <f>'[4]12_死亡率'!B29</f>
        <v>12</v>
      </c>
      <c r="E29" s="44">
        <f t="shared" si="1"/>
        <v>28</v>
      </c>
      <c r="F29" s="45">
        <f>'[4]12_死亡率２'!P29</f>
        <v>303.3</v>
      </c>
      <c r="G29" s="44">
        <f t="shared" si="2"/>
        <v>37</v>
      </c>
      <c r="H29" s="45">
        <f>'[4]12_死亡率２'!BJ29</f>
        <v>179.6</v>
      </c>
      <c r="I29" s="44">
        <f t="shared" si="0"/>
        <v>29</v>
      </c>
      <c r="J29" s="45">
        <f>'[4]12_死亡率２'!DN29</f>
        <v>139.19999999999999</v>
      </c>
      <c r="K29" s="47">
        <f t="shared" si="3"/>
        <v>12</v>
      </c>
      <c r="M29" s="48"/>
      <c r="N29" s="48"/>
    </row>
    <row r="30" spans="2:14" ht="12" customHeight="1">
      <c r="B30" s="41" t="s">
        <v>71</v>
      </c>
      <c r="C30" s="49" t="s">
        <v>72</v>
      </c>
      <c r="D30" s="95">
        <f>'[4]12_死亡率'!B30</f>
        <v>9.5</v>
      </c>
      <c r="E30" s="44">
        <f t="shared" si="1"/>
        <v>44</v>
      </c>
      <c r="F30" s="45">
        <f>'[4]12_死亡率２'!P30</f>
        <v>263.2</v>
      </c>
      <c r="G30" s="44">
        <f t="shared" si="2"/>
        <v>45</v>
      </c>
      <c r="H30" s="45">
        <f>'[4]12_死亡率２'!BJ30</f>
        <v>144.80000000000001</v>
      </c>
      <c r="I30" s="44">
        <f t="shared" si="0"/>
        <v>42</v>
      </c>
      <c r="J30" s="45">
        <f>'[4]12_死亡率２'!DN30</f>
        <v>83.3</v>
      </c>
      <c r="K30" s="47">
        <f t="shared" si="3"/>
        <v>42</v>
      </c>
      <c r="M30" s="48"/>
      <c r="N30" s="48"/>
    </row>
    <row r="31" spans="2:14" ht="24" customHeight="1">
      <c r="B31" s="41" t="s">
        <v>73</v>
      </c>
      <c r="C31" s="49" t="s">
        <v>74</v>
      </c>
      <c r="D31" s="95">
        <f>'[4]12_死亡率'!B31</f>
        <v>10.7</v>
      </c>
      <c r="E31" s="44">
        <f t="shared" si="1"/>
        <v>38</v>
      </c>
      <c r="F31" s="45">
        <f>'[4]12_死亡率２'!P31</f>
        <v>303.5</v>
      </c>
      <c r="G31" s="44">
        <f t="shared" si="2"/>
        <v>36</v>
      </c>
      <c r="H31" s="45">
        <f>'[4]12_死亡率２'!BJ31</f>
        <v>177.6</v>
      </c>
      <c r="I31" s="44">
        <f t="shared" si="0"/>
        <v>32</v>
      </c>
      <c r="J31" s="45">
        <f>'[4]12_死亡率２'!DN31</f>
        <v>92.5</v>
      </c>
      <c r="K31" s="47">
        <f t="shared" si="3"/>
        <v>38</v>
      </c>
      <c r="M31" s="48"/>
      <c r="N31" s="48"/>
    </row>
    <row r="32" spans="2:14" ht="12" customHeight="1">
      <c r="B32" s="41" t="s">
        <v>75</v>
      </c>
      <c r="C32" s="49" t="s">
        <v>76</v>
      </c>
      <c r="D32" s="95">
        <f>'[4]12_死亡率'!B32</f>
        <v>10.5</v>
      </c>
      <c r="E32" s="44">
        <f t="shared" si="1"/>
        <v>40</v>
      </c>
      <c r="F32" s="45">
        <f>'[4]12_死亡率２'!P32</f>
        <v>306.60000000000002</v>
      </c>
      <c r="G32" s="44">
        <f t="shared" si="2"/>
        <v>33</v>
      </c>
      <c r="H32" s="45">
        <f>'[4]12_死亡率２'!BJ32</f>
        <v>167.8</v>
      </c>
      <c r="I32" s="44">
        <f t="shared" si="0"/>
        <v>37</v>
      </c>
      <c r="J32" s="45">
        <f>'[4]12_死亡率２'!DN32</f>
        <v>66</v>
      </c>
      <c r="K32" s="47">
        <f t="shared" si="3"/>
        <v>46</v>
      </c>
      <c r="M32" s="48"/>
      <c r="N32" s="48"/>
    </row>
    <row r="33" spans="2:14" ht="12" customHeight="1">
      <c r="B33" s="41" t="s">
        <v>77</v>
      </c>
      <c r="C33" s="49" t="s">
        <v>78</v>
      </c>
      <c r="D33" s="95">
        <f>'[4]12_死亡率'!B33</f>
        <v>10.8</v>
      </c>
      <c r="E33" s="44">
        <f t="shared" si="1"/>
        <v>37</v>
      </c>
      <c r="F33" s="45">
        <f>'[4]12_死亡率２'!P33</f>
        <v>307.2</v>
      </c>
      <c r="G33" s="44">
        <f t="shared" si="2"/>
        <v>32</v>
      </c>
      <c r="H33" s="45">
        <f>'[4]12_死亡率２'!BJ33</f>
        <v>161.6</v>
      </c>
      <c r="I33" s="44">
        <f t="shared" si="0"/>
        <v>39</v>
      </c>
      <c r="J33" s="45">
        <f>'[4]12_死亡率２'!DN33</f>
        <v>88.2</v>
      </c>
      <c r="K33" s="47">
        <f t="shared" si="3"/>
        <v>39</v>
      </c>
      <c r="M33" s="48"/>
      <c r="N33" s="48"/>
    </row>
    <row r="34" spans="2:14" ht="12" customHeight="1">
      <c r="B34" s="41" t="s">
        <v>79</v>
      </c>
      <c r="C34" s="49" t="s">
        <v>80</v>
      </c>
      <c r="D34" s="95">
        <f>'[4]12_死亡率'!B34</f>
        <v>11.1</v>
      </c>
      <c r="E34" s="44">
        <f t="shared" si="1"/>
        <v>35</v>
      </c>
      <c r="F34" s="45">
        <f>'[4]12_死亡率２'!P34</f>
        <v>312.7</v>
      </c>
      <c r="G34" s="44">
        <f t="shared" si="2"/>
        <v>28</v>
      </c>
      <c r="H34" s="45">
        <f>'[4]12_死亡率２'!BJ34</f>
        <v>184.5</v>
      </c>
      <c r="I34" s="44">
        <f t="shared" si="0"/>
        <v>24</v>
      </c>
      <c r="J34" s="45">
        <f>'[4]12_死亡率２'!DN34</f>
        <v>96.6</v>
      </c>
      <c r="K34" s="47">
        <f t="shared" si="3"/>
        <v>33</v>
      </c>
      <c r="M34" s="48"/>
      <c r="N34" s="48"/>
    </row>
    <row r="35" spans="2:14" ht="12" customHeight="1">
      <c r="B35" s="41" t="s">
        <v>81</v>
      </c>
      <c r="C35" s="49" t="s">
        <v>82</v>
      </c>
      <c r="D35" s="95">
        <f>'[4]12_死亡率'!B35</f>
        <v>14</v>
      </c>
      <c r="E35" s="44">
        <f t="shared" si="1"/>
        <v>8</v>
      </c>
      <c r="F35" s="45">
        <f>'[4]12_死亡率２'!P35</f>
        <v>360</v>
      </c>
      <c r="G35" s="44">
        <f t="shared" si="2"/>
        <v>12</v>
      </c>
      <c r="H35" s="45">
        <f>'[4]12_死亡率２'!BJ35</f>
        <v>248.1</v>
      </c>
      <c r="I35" s="44">
        <f t="shared" si="0"/>
        <v>1</v>
      </c>
      <c r="J35" s="45">
        <f>'[4]12_死亡率２'!DN35</f>
        <v>147.80000000000001</v>
      </c>
      <c r="K35" s="47">
        <f t="shared" si="3"/>
        <v>7</v>
      </c>
      <c r="M35" s="48"/>
      <c r="N35" s="48"/>
    </row>
    <row r="36" spans="2:14" ht="24" customHeight="1">
      <c r="B36" s="41" t="s">
        <v>83</v>
      </c>
      <c r="C36" s="49" t="s">
        <v>84</v>
      </c>
      <c r="D36" s="95">
        <f>'[4]12_死亡率'!B36</f>
        <v>13.8</v>
      </c>
      <c r="E36" s="44">
        <f t="shared" si="1"/>
        <v>11</v>
      </c>
      <c r="F36" s="45">
        <f>'[4]12_死亡率２'!P36</f>
        <v>373.1</v>
      </c>
      <c r="G36" s="44">
        <f t="shared" si="2"/>
        <v>3</v>
      </c>
      <c r="H36" s="45">
        <f>'[4]12_死亡率２'!BJ36</f>
        <v>182.2</v>
      </c>
      <c r="I36" s="44">
        <f t="shared" si="0"/>
        <v>26</v>
      </c>
      <c r="J36" s="45">
        <f>'[4]12_死亡率２'!DN36</f>
        <v>164.8</v>
      </c>
      <c r="K36" s="47">
        <f t="shared" si="3"/>
        <v>2</v>
      </c>
      <c r="M36" s="48"/>
      <c r="N36" s="48"/>
    </row>
    <row r="37" spans="2:14" ht="12" customHeight="1">
      <c r="B37" s="41" t="s">
        <v>85</v>
      </c>
      <c r="C37" s="49" t="s">
        <v>86</v>
      </c>
      <c r="D37" s="95">
        <f>'[4]12_死亡率'!B37</f>
        <v>14.6</v>
      </c>
      <c r="E37" s="44">
        <f t="shared" si="1"/>
        <v>5</v>
      </c>
      <c r="F37" s="45">
        <f>'[4]12_死亡率２'!P37</f>
        <v>373.1</v>
      </c>
      <c r="G37" s="44">
        <f t="shared" si="2"/>
        <v>3</v>
      </c>
      <c r="H37" s="45">
        <f>'[4]12_死亡率２'!BJ37</f>
        <v>206.9</v>
      </c>
      <c r="I37" s="44">
        <f t="shared" si="0"/>
        <v>13</v>
      </c>
      <c r="J37" s="45">
        <f>'[4]12_死亡率２'!DN37</f>
        <v>147.69999999999999</v>
      </c>
      <c r="K37" s="47">
        <f t="shared" si="3"/>
        <v>8</v>
      </c>
      <c r="M37" s="48"/>
      <c r="N37" s="48"/>
    </row>
    <row r="38" spans="2:14" ht="12" customHeight="1">
      <c r="B38" s="41" t="s">
        <v>87</v>
      </c>
      <c r="C38" s="49" t="s">
        <v>88</v>
      </c>
      <c r="D38" s="95">
        <f>'[4]12_死亡率'!B38</f>
        <v>11.8</v>
      </c>
      <c r="E38" s="44">
        <f t="shared" si="1"/>
        <v>31</v>
      </c>
      <c r="F38" s="45">
        <f>'[4]12_死亡率２'!P38</f>
        <v>305</v>
      </c>
      <c r="G38" s="44">
        <f t="shared" si="2"/>
        <v>35</v>
      </c>
      <c r="H38" s="45">
        <f>'[4]12_死亡率２'!BJ38</f>
        <v>189</v>
      </c>
      <c r="I38" s="44">
        <f t="shared" si="0"/>
        <v>20</v>
      </c>
      <c r="J38" s="45">
        <f>'[4]12_死亡率２'!DN38</f>
        <v>104</v>
      </c>
      <c r="K38" s="47">
        <f t="shared" si="3"/>
        <v>27</v>
      </c>
      <c r="M38" s="48"/>
      <c r="N38" s="48"/>
    </row>
    <row r="39" spans="2:14" ht="12" customHeight="1">
      <c r="B39" s="41" t="s">
        <v>89</v>
      </c>
      <c r="C39" s="49" t="s">
        <v>90</v>
      </c>
      <c r="D39" s="95">
        <f>'[4]12_死亡率'!B39</f>
        <v>11.3</v>
      </c>
      <c r="E39" s="44">
        <f t="shared" si="1"/>
        <v>34</v>
      </c>
      <c r="F39" s="45">
        <f>'[4]12_死亡率２'!P39</f>
        <v>300.3</v>
      </c>
      <c r="G39" s="44">
        <f t="shared" si="2"/>
        <v>39</v>
      </c>
      <c r="H39" s="45">
        <f>'[4]12_死亡率２'!BJ39</f>
        <v>181.6</v>
      </c>
      <c r="I39" s="44">
        <f t="shared" si="0"/>
        <v>27</v>
      </c>
      <c r="J39" s="45">
        <f>'[4]12_死亡率２'!DN39</f>
        <v>103.5</v>
      </c>
      <c r="K39" s="47">
        <f t="shared" si="3"/>
        <v>28</v>
      </c>
      <c r="M39" s="48"/>
      <c r="N39" s="48"/>
    </row>
    <row r="40" spans="2:14" ht="12" customHeight="1">
      <c r="B40" s="41" t="s">
        <v>91</v>
      </c>
      <c r="C40" s="49" t="s">
        <v>92</v>
      </c>
      <c r="D40" s="95">
        <f>'[4]12_死亡率'!B40</f>
        <v>14.2</v>
      </c>
      <c r="E40" s="44">
        <f t="shared" si="1"/>
        <v>7</v>
      </c>
      <c r="F40" s="45">
        <f>'[4]12_死亡率２'!P40</f>
        <v>366.2</v>
      </c>
      <c r="G40" s="44">
        <f t="shared" si="2"/>
        <v>9</v>
      </c>
      <c r="H40" s="45">
        <f>'[4]12_死亡率２'!BJ40</f>
        <v>238.2</v>
      </c>
      <c r="I40" s="44">
        <f t="shared" si="0"/>
        <v>3</v>
      </c>
      <c r="J40" s="45">
        <f>'[4]12_死亡率２'!DN40</f>
        <v>113.1</v>
      </c>
      <c r="K40" s="47">
        <f t="shared" si="3"/>
        <v>21</v>
      </c>
      <c r="M40" s="48"/>
      <c r="N40" s="48"/>
    </row>
    <row r="41" spans="2:14" ht="24" customHeight="1">
      <c r="B41" s="41" t="s">
        <v>93</v>
      </c>
      <c r="C41" s="49" t="s">
        <v>94</v>
      </c>
      <c r="D41" s="95">
        <f>'[4]12_死亡率'!B41</f>
        <v>14</v>
      </c>
      <c r="E41" s="44">
        <f t="shared" si="1"/>
        <v>8</v>
      </c>
      <c r="F41" s="45">
        <f>'[4]12_死亡率２'!P41</f>
        <v>344.3</v>
      </c>
      <c r="G41" s="44">
        <f t="shared" si="2"/>
        <v>13</v>
      </c>
      <c r="H41" s="45">
        <f>'[4]12_死亡率２'!BJ41</f>
        <v>204</v>
      </c>
      <c r="I41" s="44">
        <f t="shared" si="0"/>
        <v>15</v>
      </c>
      <c r="J41" s="45">
        <f>'[4]12_死亡率２'!DN41</f>
        <v>130.80000000000001</v>
      </c>
      <c r="K41" s="47">
        <f t="shared" si="3"/>
        <v>14</v>
      </c>
      <c r="M41" s="48"/>
      <c r="N41" s="48"/>
    </row>
    <row r="42" spans="2:14" ht="12" customHeight="1">
      <c r="B42" s="41" t="s">
        <v>95</v>
      </c>
      <c r="C42" s="49" t="s">
        <v>96</v>
      </c>
      <c r="D42" s="95">
        <f>'[4]12_死亡率'!B42</f>
        <v>12.9</v>
      </c>
      <c r="E42" s="44">
        <f t="shared" si="1"/>
        <v>17</v>
      </c>
      <c r="F42" s="45">
        <f>'[4]12_死亡率２'!P42</f>
        <v>314.10000000000002</v>
      </c>
      <c r="G42" s="44">
        <f t="shared" si="2"/>
        <v>26</v>
      </c>
      <c r="H42" s="45">
        <f>'[4]12_死亡率２'!BJ42</f>
        <v>214.1</v>
      </c>
      <c r="I42" s="44">
        <f t="shared" si="0"/>
        <v>9</v>
      </c>
      <c r="J42" s="45">
        <f>'[4]12_死亡率２'!DN42</f>
        <v>141.1</v>
      </c>
      <c r="K42" s="47">
        <f t="shared" si="3"/>
        <v>10</v>
      </c>
      <c r="M42" s="48"/>
      <c r="N42" s="48"/>
    </row>
    <row r="43" spans="2:14" ht="12" customHeight="1">
      <c r="B43" s="41" t="s">
        <v>97</v>
      </c>
      <c r="C43" s="49" t="s">
        <v>98</v>
      </c>
      <c r="D43" s="95">
        <f>'[4]12_死亡率'!B43</f>
        <v>13.8</v>
      </c>
      <c r="E43" s="44">
        <f t="shared" si="1"/>
        <v>11</v>
      </c>
      <c r="F43" s="45">
        <f>'[4]12_死亡率２'!P43</f>
        <v>342.5</v>
      </c>
      <c r="G43" s="44">
        <f t="shared" si="2"/>
        <v>14</v>
      </c>
      <c r="H43" s="45">
        <f>'[4]12_死亡率２'!BJ43</f>
        <v>244.7</v>
      </c>
      <c r="I43" s="44">
        <f t="shared" si="0"/>
        <v>2</v>
      </c>
      <c r="J43" s="45">
        <f>'[4]12_死亡率２'!DN43</f>
        <v>142.19999999999999</v>
      </c>
      <c r="K43" s="47">
        <f t="shared" si="3"/>
        <v>9</v>
      </c>
      <c r="M43" s="48"/>
      <c r="N43" s="48"/>
    </row>
    <row r="44" spans="2:14" ht="12" customHeight="1">
      <c r="B44" s="41" t="s">
        <v>99</v>
      </c>
      <c r="C44" s="49" t="s">
        <v>100</v>
      </c>
      <c r="D44" s="95">
        <f>'[4]12_死亡率'!B44</f>
        <v>14.9</v>
      </c>
      <c r="E44" s="44">
        <f t="shared" si="1"/>
        <v>2</v>
      </c>
      <c r="F44" s="45">
        <f>'[4]12_死亡率２'!P44</f>
        <v>369.6</v>
      </c>
      <c r="G44" s="44">
        <f t="shared" si="2"/>
        <v>6</v>
      </c>
      <c r="H44" s="45">
        <f>'[4]12_死亡率２'!BJ44</f>
        <v>237.5</v>
      </c>
      <c r="I44" s="44">
        <f t="shared" si="0"/>
        <v>5</v>
      </c>
      <c r="J44" s="45">
        <f>'[4]12_死亡率２'!DN44</f>
        <v>109.5</v>
      </c>
      <c r="K44" s="47">
        <f t="shared" si="3"/>
        <v>24</v>
      </c>
      <c r="M44" s="48"/>
      <c r="N44" s="48"/>
    </row>
    <row r="45" spans="2:14" ht="12" customHeight="1">
      <c r="B45" s="41" t="s">
        <v>101</v>
      </c>
      <c r="C45" s="49" t="s">
        <v>102</v>
      </c>
      <c r="D45" s="95">
        <f>'[4]12_死亡率'!B45</f>
        <v>10.7</v>
      </c>
      <c r="E45" s="44">
        <f t="shared" si="1"/>
        <v>38</v>
      </c>
      <c r="F45" s="45">
        <f>'[4]12_死亡率２'!P45</f>
        <v>311.7</v>
      </c>
      <c r="G45" s="44">
        <f t="shared" si="2"/>
        <v>30</v>
      </c>
      <c r="H45" s="45">
        <f>'[4]12_死亡率２'!BJ45</f>
        <v>124.1</v>
      </c>
      <c r="I45" s="44">
        <f t="shared" si="0"/>
        <v>45</v>
      </c>
      <c r="J45" s="45">
        <f>'[4]12_死亡率２'!DN45</f>
        <v>65.599999999999994</v>
      </c>
      <c r="K45" s="47">
        <f t="shared" si="3"/>
        <v>47</v>
      </c>
      <c r="M45" s="48"/>
      <c r="N45" s="48"/>
    </row>
    <row r="46" spans="2:14" ht="24" customHeight="1">
      <c r="B46" s="41" t="s">
        <v>103</v>
      </c>
      <c r="C46" s="49" t="s">
        <v>104</v>
      </c>
      <c r="D46" s="95">
        <f>'[4]12_死亡率'!B46</f>
        <v>12.3</v>
      </c>
      <c r="E46" s="44">
        <f t="shared" si="1"/>
        <v>25</v>
      </c>
      <c r="F46" s="45">
        <f>'[4]12_死亡率２'!P46</f>
        <v>336.8</v>
      </c>
      <c r="G46" s="44">
        <f t="shared" si="2"/>
        <v>18</v>
      </c>
      <c r="H46" s="45">
        <f>'[4]12_死亡率２'!BJ46</f>
        <v>172.5</v>
      </c>
      <c r="I46" s="44">
        <f t="shared" si="0"/>
        <v>36</v>
      </c>
      <c r="J46" s="45">
        <f>'[4]12_死亡率２'!DN46</f>
        <v>97</v>
      </c>
      <c r="K46" s="47">
        <f t="shared" si="3"/>
        <v>31</v>
      </c>
      <c r="M46" s="48"/>
      <c r="N46" s="48"/>
    </row>
    <row r="47" spans="2:14" ht="12" customHeight="1">
      <c r="B47" s="41" t="s">
        <v>105</v>
      </c>
      <c r="C47" s="49" t="s">
        <v>106</v>
      </c>
      <c r="D47" s="95">
        <f>'[4]12_死亡率'!B47</f>
        <v>13.4</v>
      </c>
      <c r="E47" s="44">
        <f t="shared" si="1"/>
        <v>15</v>
      </c>
      <c r="F47" s="45">
        <f>'[4]12_死亡率２'!P47</f>
        <v>361.9</v>
      </c>
      <c r="G47" s="44">
        <f t="shared" si="2"/>
        <v>10</v>
      </c>
      <c r="H47" s="45">
        <f>'[4]12_死亡率２'!BJ47</f>
        <v>202</v>
      </c>
      <c r="I47" s="44">
        <f t="shared" si="0"/>
        <v>16</v>
      </c>
      <c r="J47" s="45">
        <f>'[4]12_死亡率２'!DN47</f>
        <v>94.3</v>
      </c>
      <c r="K47" s="47">
        <f t="shared" si="3"/>
        <v>35</v>
      </c>
      <c r="M47" s="48"/>
      <c r="N47" s="48"/>
    </row>
    <row r="48" spans="2:14" ht="12" customHeight="1">
      <c r="B48" s="53" t="s">
        <v>107</v>
      </c>
      <c r="C48" s="54" t="s">
        <v>108</v>
      </c>
      <c r="D48" s="96">
        <f>'[4]12_死亡率'!B48</f>
        <v>12.5</v>
      </c>
      <c r="E48" s="56">
        <f t="shared" si="1"/>
        <v>24</v>
      </c>
      <c r="F48" s="57">
        <f>'[4]12_死亡率２'!P48</f>
        <v>320.2</v>
      </c>
      <c r="G48" s="56">
        <f t="shared" si="2"/>
        <v>21</v>
      </c>
      <c r="H48" s="57">
        <f>'[4]12_死亡率２'!BJ48</f>
        <v>188.3</v>
      </c>
      <c r="I48" s="56">
        <f t="shared" si="0"/>
        <v>21</v>
      </c>
      <c r="J48" s="57">
        <f>'[4]12_死亡率２'!DN48</f>
        <v>115</v>
      </c>
      <c r="K48" s="59">
        <f t="shared" si="3"/>
        <v>20</v>
      </c>
      <c r="M48" s="48"/>
      <c r="N48" s="48"/>
    </row>
    <row r="49" spans="1:20" ht="12" customHeight="1">
      <c r="B49" s="41" t="s">
        <v>109</v>
      </c>
      <c r="C49" s="49" t="s">
        <v>110</v>
      </c>
      <c r="D49" s="95">
        <f>'[4]12_死亡率'!B49</f>
        <v>13</v>
      </c>
      <c r="E49" s="44">
        <f t="shared" si="1"/>
        <v>16</v>
      </c>
      <c r="F49" s="45">
        <f>'[4]12_死亡率２'!P49</f>
        <v>326.39999999999998</v>
      </c>
      <c r="G49" s="44">
        <f t="shared" si="2"/>
        <v>20</v>
      </c>
      <c r="H49" s="45">
        <f>'[4]12_死亡率２'!BJ49</f>
        <v>191.1</v>
      </c>
      <c r="I49" s="44">
        <f t="shared" si="0"/>
        <v>18</v>
      </c>
      <c r="J49" s="45">
        <f>'[4]12_死亡率２'!DN49</f>
        <v>107.9</v>
      </c>
      <c r="K49" s="47">
        <f t="shared" si="3"/>
        <v>25</v>
      </c>
      <c r="M49" s="48"/>
      <c r="N49" s="48"/>
    </row>
    <row r="50" spans="1:20" ht="12" customHeight="1">
      <c r="B50" s="41" t="s">
        <v>111</v>
      </c>
      <c r="C50" s="49" t="s">
        <v>112</v>
      </c>
      <c r="D50" s="95">
        <f>'[4]12_死亡率'!B50</f>
        <v>12.9</v>
      </c>
      <c r="E50" s="44">
        <f t="shared" si="1"/>
        <v>17</v>
      </c>
      <c r="F50" s="45">
        <f>'[4]12_死亡率２'!P50</f>
        <v>337.4</v>
      </c>
      <c r="G50" s="44">
        <f t="shared" si="2"/>
        <v>17</v>
      </c>
      <c r="H50" s="45">
        <f>'[4]12_死亡率２'!BJ50</f>
        <v>212.5</v>
      </c>
      <c r="I50" s="44">
        <f t="shared" si="0"/>
        <v>10</v>
      </c>
      <c r="J50" s="45">
        <f>'[4]12_死亡率２'!DN50</f>
        <v>100.1</v>
      </c>
      <c r="K50" s="47">
        <f t="shared" si="3"/>
        <v>30</v>
      </c>
      <c r="M50" s="48"/>
      <c r="N50" s="48"/>
    </row>
    <row r="51" spans="1:20" ht="24" customHeight="1">
      <c r="B51" s="41" t="s">
        <v>113</v>
      </c>
      <c r="C51" s="49" t="s">
        <v>114</v>
      </c>
      <c r="D51" s="95">
        <f>'[4]12_死亡率'!B51</f>
        <v>13.7</v>
      </c>
      <c r="E51" s="44">
        <f t="shared" si="1"/>
        <v>13</v>
      </c>
      <c r="F51" s="45">
        <f>'[4]12_死亡率２'!P51</f>
        <v>330.4</v>
      </c>
      <c r="G51" s="44">
        <f t="shared" si="2"/>
        <v>19</v>
      </c>
      <c r="H51" s="45">
        <f>'[4]12_死亡率２'!BJ51</f>
        <v>207.9</v>
      </c>
      <c r="I51" s="44">
        <f t="shared" si="0"/>
        <v>12</v>
      </c>
      <c r="J51" s="45">
        <f>'[4]12_死亡率２'!DN51</f>
        <v>122.6</v>
      </c>
      <c r="K51" s="47">
        <f t="shared" si="3"/>
        <v>17</v>
      </c>
      <c r="M51" s="48"/>
      <c r="N51" s="48"/>
    </row>
    <row r="52" spans="1:20" ht="12" customHeight="1">
      <c r="B52" s="41" t="s">
        <v>115</v>
      </c>
      <c r="C52" s="49" t="s">
        <v>116</v>
      </c>
      <c r="D52" s="95">
        <f>'[4]12_死亡率'!B52</f>
        <v>8.6999999999999993</v>
      </c>
      <c r="E52" s="44">
        <f t="shared" si="1"/>
        <v>47</v>
      </c>
      <c r="F52" s="45">
        <f>'[4]12_死亡率２'!P52</f>
        <v>228.1</v>
      </c>
      <c r="G52" s="44">
        <f t="shared" si="2"/>
        <v>47</v>
      </c>
      <c r="H52" s="45">
        <f>'[4]12_死亡率２'!BJ52</f>
        <v>119.7</v>
      </c>
      <c r="I52" s="44">
        <f t="shared" si="0"/>
        <v>46</v>
      </c>
      <c r="J52" s="45">
        <f>'[4]12_死亡率２'!DN52</f>
        <v>66.099999999999994</v>
      </c>
      <c r="K52" s="47">
        <f t="shared" si="3"/>
        <v>45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98">
        <f>'[4]12_死亡率'!B5</f>
        <v>11.2</v>
      </c>
      <c r="E53" s="63"/>
      <c r="F53" s="64">
        <f>'[4]12_死亡率２'!P5</f>
        <v>304.2</v>
      </c>
      <c r="G53" s="63"/>
      <c r="H53" s="64">
        <f>'[4]12_死亡率２'!BJ5</f>
        <v>167.9</v>
      </c>
      <c r="I53" s="63"/>
      <c r="J53" s="64">
        <f>'[4]12_死亡率２'!DN5</f>
        <v>98.5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87" t="s">
        <v>373</v>
      </c>
      <c r="E54" s="188"/>
      <c r="F54" s="188"/>
      <c r="G54" s="188"/>
      <c r="H54" s="188"/>
      <c r="I54" s="188"/>
      <c r="J54" s="188"/>
      <c r="K54" s="188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87"/>
      <c r="E55" s="189"/>
      <c r="F55" s="189"/>
      <c r="G55" s="189"/>
      <c r="H55" s="189"/>
      <c r="I55" s="189"/>
      <c r="J55" s="189"/>
      <c r="K55" s="189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87"/>
      <c r="E56" s="189"/>
      <c r="F56" s="189"/>
      <c r="G56" s="189"/>
      <c r="H56" s="189"/>
      <c r="I56" s="189"/>
      <c r="J56" s="189"/>
      <c r="K56" s="189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328</v>
      </c>
      <c r="E58" s="309"/>
      <c r="F58" s="308" t="s">
        <v>328</v>
      </c>
      <c r="G58" s="309"/>
      <c r="H58" s="308" t="s">
        <v>328</v>
      </c>
      <c r="I58" s="309"/>
      <c r="J58" s="308" t="s">
        <v>328</v>
      </c>
      <c r="K58" s="310"/>
    </row>
    <row r="59" spans="1:20" ht="24.95" customHeight="1">
      <c r="B59" s="85"/>
      <c r="C59" s="86"/>
      <c r="D59" s="300" t="s">
        <v>329</v>
      </c>
      <c r="E59" s="301"/>
      <c r="F59" s="300" t="s">
        <v>329</v>
      </c>
      <c r="G59" s="301"/>
      <c r="H59" s="300" t="s">
        <v>329</v>
      </c>
      <c r="I59" s="301"/>
      <c r="J59" s="300" t="s">
        <v>329</v>
      </c>
      <c r="K59" s="302"/>
    </row>
    <row r="60" spans="1:20" ht="15" customHeight="1">
      <c r="B60" s="87" t="s">
        <v>126</v>
      </c>
      <c r="C60" s="88"/>
      <c r="D60" s="327" t="s">
        <v>330</v>
      </c>
      <c r="E60" s="328"/>
      <c r="F60" s="327" t="s">
        <v>331</v>
      </c>
      <c r="G60" s="328"/>
      <c r="H60" s="327" t="s">
        <v>331</v>
      </c>
      <c r="I60" s="328"/>
      <c r="J60" s="327" t="s">
        <v>331</v>
      </c>
      <c r="K60" s="329"/>
    </row>
    <row r="61" spans="1:20" ht="15" customHeight="1" thickBot="1">
      <c r="B61" s="89" t="s">
        <v>127</v>
      </c>
      <c r="C61" s="90"/>
      <c r="D61" s="281" t="s">
        <v>128</v>
      </c>
      <c r="E61" s="282"/>
      <c r="F61" s="281" t="s">
        <v>128</v>
      </c>
      <c r="G61" s="282"/>
      <c r="H61" s="281" t="s">
        <v>128</v>
      </c>
      <c r="I61" s="282"/>
      <c r="J61" s="281" t="s">
        <v>128</v>
      </c>
      <c r="K61" s="283"/>
    </row>
  </sheetData>
  <mergeCells count="21">
    <mergeCell ref="D58:E58"/>
    <mergeCell ref="F58:G58"/>
    <mergeCell ref="H58:I58"/>
    <mergeCell ref="J58:K58"/>
    <mergeCell ref="M1:O1"/>
    <mergeCell ref="B3:C3"/>
    <mergeCell ref="F3:K3"/>
    <mergeCell ref="B4:C4"/>
    <mergeCell ref="B5:C5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374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5</v>
      </c>
      <c r="F2" s="16"/>
      <c r="G2" s="16" t="s">
        <v>6</v>
      </c>
      <c r="H2" s="15"/>
      <c r="I2" s="15" t="s">
        <v>7</v>
      </c>
      <c r="J2" s="18"/>
      <c r="K2" s="18" t="s">
        <v>8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330" t="s">
        <v>375</v>
      </c>
      <c r="E3" s="331"/>
      <c r="F3" s="331"/>
      <c r="G3" s="332"/>
      <c r="H3" s="21" t="s">
        <v>376</v>
      </c>
      <c r="I3" s="22"/>
      <c r="J3" s="21" t="s">
        <v>377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378</v>
      </c>
      <c r="C4" s="294"/>
      <c r="D4" s="126" t="s">
        <v>207</v>
      </c>
      <c r="E4" s="127"/>
      <c r="F4" s="126" t="s">
        <v>208</v>
      </c>
      <c r="G4" s="127"/>
      <c r="H4" s="25" t="s">
        <v>379</v>
      </c>
      <c r="I4" s="26"/>
      <c r="J4" s="27" t="s">
        <v>380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118" t="s">
        <v>381</v>
      </c>
      <c r="E5" s="34" t="s">
        <v>20</v>
      </c>
      <c r="F5" s="118" t="s">
        <v>381</v>
      </c>
      <c r="G5" s="34" t="s">
        <v>20</v>
      </c>
      <c r="H5" s="118" t="s">
        <v>342</v>
      </c>
      <c r="I5" s="34" t="s">
        <v>20</v>
      </c>
      <c r="J5" s="118" t="s">
        <v>210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190">
        <f>'[4]13_平均余命'!B8</f>
        <v>80.28</v>
      </c>
      <c r="E6" s="44">
        <f>'[4]13_平均余命'!C8</f>
        <v>35</v>
      </c>
      <c r="F6" s="175">
        <f>'[4]13_平均余命'!B63</f>
        <v>86.77</v>
      </c>
      <c r="G6" s="44">
        <f>'[4]13_平均余命'!C63</f>
        <v>37</v>
      </c>
      <c r="H6" s="119">
        <f>'[4]13_百歳以上'!C5</f>
        <v>3867</v>
      </c>
      <c r="I6" s="44">
        <f>IF(ISNUMBER(H6),RANK(H6,H$6:H$52),"-")</f>
        <v>4</v>
      </c>
      <c r="J6" s="175">
        <f>'[4]13_百歳以上'!G5</f>
        <v>73.657142857142858</v>
      </c>
      <c r="K6" s="47">
        <f t="shared" ref="K6:K52" si="0">IF(ISNUMBER(J6),RANK(J6,J$6:J$52),"-")</f>
        <v>29</v>
      </c>
      <c r="M6" s="48"/>
      <c r="N6" s="48"/>
    </row>
    <row r="7" spans="1:141" ht="12" customHeight="1">
      <c r="B7" s="41" t="s">
        <v>25</v>
      </c>
      <c r="C7" s="49" t="s">
        <v>382</v>
      </c>
      <c r="D7" s="191">
        <f>'[4]13_平均余命'!B9</f>
        <v>78.67</v>
      </c>
      <c r="E7" s="44">
        <f>'[4]13_平均余命'!C9</f>
        <v>47</v>
      </c>
      <c r="F7" s="175">
        <f>'[4]13_平均余命'!B64</f>
        <v>85.93</v>
      </c>
      <c r="G7" s="44">
        <f>'[4]13_平均余命'!C64</f>
        <v>47</v>
      </c>
      <c r="H7" s="119">
        <f>'[4]13_百歳以上'!C6</f>
        <v>685</v>
      </c>
      <c r="I7" s="44">
        <f t="shared" ref="I7:I52" si="1">IF(ISNUMBER(H7),RANK(H7,H$6:H$52),"-")</f>
        <v>44</v>
      </c>
      <c r="J7" s="175">
        <f>'[4]13_百歳以上'!G6</f>
        <v>54.97592295345104</v>
      </c>
      <c r="K7" s="47">
        <f t="shared" si="0"/>
        <v>39</v>
      </c>
      <c r="M7" s="48"/>
      <c r="N7" s="48"/>
    </row>
    <row r="8" spans="1:141" ht="12" customHeight="1">
      <c r="B8" s="41" t="s">
        <v>27</v>
      </c>
      <c r="C8" s="49" t="s">
        <v>145</v>
      </c>
      <c r="D8" s="191">
        <f>'[4]13_平均余命'!B10</f>
        <v>79.86</v>
      </c>
      <c r="E8" s="44">
        <f>'[4]13_平均余命'!C10</f>
        <v>45</v>
      </c>
      <c r="F8" s="175">
        <f>'[4]13_平均余命'!B65</f>
        <v>86.44</v>
      </c>
      <c r="G8" s="44">
        <f>'[4]13_平均余命'!C65</f>
        <v>42</v>
      </c>
      <c r="H8" s="119">
        <f>'[4]13_百歳以上'!C7</f>
        <v>910</v>
      </c>
      <c r="I8" s="44">
        <f t="shared" si="1"/>
        <v>32</v>
      </c>
      <c r="J8" s="175">
        <f>'[4]13_百歳以上'!G7</f>
        <v>74.164629176854106</v>
      </c>
      <c r="K8" s="47">
        <f t="shared" si="0"/>
        <v>27</v>
      </c>
      <c r="M8" s="48"/>
      <c r="N8" s="48"/>
    </row>
    <row r="9" spans="1:141" ht="12" customHeight="1">
      <c r="B9" s="41" t="s">
        <v>29</v>
      </c>
      <c r="C9" s="49" t="s">
        <v>213</v>
      </c>
      <c r="D9" s="191">
        <f>'[4]13_平均余命'!B11</f>
        <v>80.989999999999995</v>
      </c>
      <c r="E9" s="44">
        <f>'[4]13_平均余命'!C11</f>
        <v>15</v>
      </c>
      <c r="F9" s="175">
        <f>'[4]13_平均余命'!B66</f>
        <v>87.16</v>
      </c>
      <c r="G9" s="44">
        <f>'[4]13_平均余命'!C66</f>
        <v>20</v>
      </c>
      <c r="H9" s="119">
        <f>'[4]13_百歳以上'!C8</f>
        <v>1332</v>
      </c>
      <c r="I9" s="44">
        <f t="shared" si="1"/>
        <v>22</v>
      </c>
      <c r="J9" s="175">
        <f>'[4]13_百歳以上'!G8</f>
        <v>57.762359063313099</v>
      </c>
      <c r="K9" s="47">
        <f t="shared" si="0"/>
        <v>38</v>
      </c>
      <c r="M9" s="48"/>
      <c r="N9" s="48"/>
    </row>
    <row r="10" spans="1:141" ht="12" customHeight="1">
      <c r="B10" s="41" t="s">
        <v>31</v>
      </c>
      <c r="C10" s="49" t="s">
        <v>383</v>
      </c>
      <c r="D10" s="191">
        <f>'[4]13_平均余命'!B12</f>
        <v>79.510000000000005</v>
      </c>
      <c r="E10" s="44">
        <f>'[4]13_平均余命'!C12</f>
        <v>46</v>
      </c>
      <c r="F10" s="175">
        <f>'[4]13_平均余命'!B67</f>
        <v>86.38</v>
      </c>
      <c r="G10" s="44">
        <f>'[4]13_平均余命'!C67</f>
        <v>44</v>
      </c>
      <c r="H10" s="119">
        <f>'[4]13_百歳以上'!C9</f>
        <v>748</v>
      </c>
      <c r="I10" s="44">
        <f t="shared" si="1"/>
        <v>41</v>
      </c>
      <c r="J10" s="175">
        <f>'[4]13_百歳以上'!G9</f>
        <v>77.432712215320905</v>
      </c>
      <c r="K10" s="47">
        <f t="shared" si="0"/>
        <v>25</v>
      </c>
      <c r="M10" s="48"/>
      <c r="N10" s="48"/>
    </row>
    <row r="11" spans="1:141" ht="24" customHeight="1">
      <c r="B11" s="41" t="s">
        <v>33</v>
      </c>
      <c r="C11" s="49" t="s">
        <v>214</v>
      </c>
      <c r="D11" s="191">
        <f>'[4]13_平均余命'!B13</f>
        <v>80.52</v>
      </c>
      <c r="E11" s="44">
        <f>'[4]13_平均余命'!C13</f>
        <v>29</v>
      </c>
      <c r="F11" s="175">
        <f>'[4]13_平均余命'!B68</f>
        <v>86.96</v>
      </c>
      <c r="G11" s="44">
        <f>'[4]13_平均余命'!C68</f>
        <v>29</v>
      </c>
      <c r="H11" s="119">
        <f>'[4]13_百歳以上'!C10</f>
        <v>877</v>
      </c>
      <c r="I11" s="44">
        <f t="shared" si="1"/>
        <v>36</v>
      </c>
      <c r="J11" s="175">
        <f>'[4]13_百歳以上'!G10</f>
        <v>81.354359925788501</v>
      </c>
      <c r="K11" s="47">
        <f t="shared" si="0"/>
        <v>21</v>
      </c>
      <c r="M11" s="48"/>
      <c r="N11" s="48"/>
    </row>
    <row r="12" spans="1:141" ht="12" customHeight="1">
      <c r="B12" s="41" t="s">
        <v>35</v>
      </c>
      <c r="C12" s="49" t="s">
        <v>36</v>
      </c>
      <c r="D12" s="191">
        <f>'[4]13_平均余命'!B14</f>
        <v>80.12</v>
      </c>
      <c r="E12" s="44">
        <f>'[4]13_平均余命'!C14</f>
        <v>41</v>
      </c>
      <c r="F12" s="175">
        <f>'[4]13_平均余命'!B69</f>
        <v>86.4</v>
      </c>
      <c r="G12" s="44">
        <f>'[4]13_平均余命'!C69</f>
        <v>43</v>
      </c>
      <c r="H12" s="119">
        <f>'[4]13_百歳以上'!C11</f>
        <v>1369</v>
      </c>
      <c r="I12" s="44">
        <f t="shared" si="1"/>
        <v>19</v>
      </c>
      <c r="J12" s="175">
        <f>'[4]13_百歳以上'!G11</f>
        <v>74.160346695557962</v>
      </c>
      <c r="K12" s="47">
        <f t="shared" si="0"/>
        <v>28</v>
      </c>
      <c r="M12" s="48"/>
      <c r="N12" s="48"/>
    </row>
    <row r="13" spans="1:141" ht="12" customHeight="1">
      <c r="B13" s="41" t="s">
        <v>37</v>
      </c>
      <c r="C13" s="49" t="s">
        <v>38</v>
      </c>
      <c r="D13" s="191">
        <f>'[4]13_平均余命'!B15</f>
        <v>80.28</v>
      </c>
      <c r="E13" s="44">
        <f>'[4]13_平均余命'!C15</f>
        <v>34</v>
      </c>
      <c r="F13" s="175">
        <f>'[4]13_平均余命'!B70</f>
        <v>86.33</v>
      </c>
      <c r="G13" s="44">
        <f>'[4]13_平均余命'!C70</f>
        <v>45</v>
      </c>
      <c r="H13" s="119">
        <f>'[4]13_百歳以上'!C12</f>
        <v>1569</v>
      </c>
      <c r="I13" s="44">
        <f t="shared" si="1"/>
        <v>18</v>
      </c>
      <c r="J13" s="175">
        <f>'[4]13_百歳以上'!G12</f>
        <v>54.860139860139853</v>
      </c>
      <c r="K13" s="47">
        <f t="shared" si="0"/>
        <v>40</v>
      </c>
      <c r="M13" s="48"/>
      <c r="N13" s="48"/>
    </row>
    <row r="14" spans="1:141" ht="12" customHeight="1">
      <c r="B14" s="41" t="s">
        <v>39</v>
      </c>
      <c r="C14" s="49" t="s">
        <v>40</v>
      </c>
      <c r="D14" s="191">
        <f>'[4]13_平均余命'!B16</f>
        <v>80.099999999999994</v>
      </c>
      <c r="E14" s="44">
        <f>'[4]13_平均余命'!C16</f>
        <v>42</v>
      </c>
      <c r="F14" s="175">
        <f>'[4]13_平均余命'!B71</f>
        <v>86.24</v>
      </c>
      <c r="G14" s="44">
        <f>'[4]13_平均余命'!C71</f>
        <v>46</v>
      </c>
      <c r="H14" s="119">
        <f>'[4]13_百歳以上'!C13</f>
        <v>1042</v>
      </c>
      <c r="I14" s="44">
        <f t="shared" si="1"/>
        <v>28</v>
      </c>
      <c r="J14" s="175">
        <f>'[4]13_百歳以上'!G13</f>
        <v>53.877973112719758</v>
      </c>
      <c r="K14" s="47">
        <f t="shared" si="0"/>
        <v>41</v>
      </c>
      <c r="M14" s="48"/>
      <c r="N14" s="48"/>
    </row>
    <row r="15" spans="1:141" ht="12" customHeight="1">
      <c r="B15" s="41" t="s">
        <v>41</v>
      </c>
      <c r="C15" s="49" t="s">
        <v>42</v>
      </c>
      <c r="D15" s="191">
        <f>'[4]13_平均余命'!B17</f>
        <v>80.61</v>
      </c>
      <c r="E15" s="44">
        <f>'[4]13_平均余命'!C17</f>
        <v>28</v>
      </c>
      <c r="F15" s="175">
        <f>'[4]13_平均余命'!B72</f>
        <v>86.84</v>
      </c>
      <c r="G15" s="44">
        <f>'[4]13_平均余命'!C72</f>
        <v>33</v>
      </c>
      <c r="H15" s="119">
        <f>'[4]13_百歳以上'!C14</f>
        <v>1347</v>
      </c>
      <c r="I15" s="44">
        <f t="shared" si="1"/>
        <v>21</v>
      </c>
      <c r="J15" s="175">
        <f>'[4]13_百歳以上'!G14</f>
        <v>69.361483007209074</v>
      </c>
      <c r="K15" s="47">
        <f t="shared" si="0"/>
        <v>30</v>
      </c>
      <c r="M15" s="48"/>
      <c r="N15" s="48"/>
    </row>
    <row r="16" spans="1:141" ht="24" customHeight="1">
      <c r="B16" s="41" t="s">
        <v>43</v>
      </c>
      <c r="C16" s="49" t="s">
        <v>44</v>
      </c>
      <c r="D16" s="191">
        <f>'[4]13_平均余命'!B18</f>
        <v>80.819999999999993</v>
      </c>
      <c r="E16" s="44">
        <f>'[4]13_平均余命'!C18</f>
        <v>22</v>
      </c>
      <c r="F16" s="175">
        <f>'[4]13_平均余命'!B73</f>
        <v>86.66</v>
      </c>
      <c r="G16" s="44">
        <f>'[4]13_平均余命'!C73</f>
        <v>39</v>
      </c>
      <c r="H16" s="119">
        <f>'[4]13_百歳以上'!C15</f>
        <v>2941</v>
      </c>
      <c r="I16" s="44">
        <f t="shared" si="1"/>
        <v>8</v>
      </c>
      <c r="J16" s="175">
        <f>'[4]13_百歳以上'!G15</f>
        <v>40.013605442176868</v>
      </c>
      <c r="K16" s="47">
        <f t="shared" si="0"/>
        <v>47</v>
      </c>
      <c r="M16" s="48"/>
      <c r="N16" s="48"/>
    </row>
    <row r="17" spans="2:14" ht="12" customHeight="1">
      <c r="B17" s="41" t="s">
        <v>45</v>
      </c>
      <c r="C17" s="49" t="s">
        <v>46</v>
      </c>
      <c r="D17" s="191">
        <f>'[4]13_平均余命'!B19</f>
        <v>80.959999999999994</v>
      </c>
      <c r="E17" s="44">
        <f>'[4]13_平均余命'!C19</f>
        <v>16</v>
      </c>
      <c r="F17" s="175">
        <f>'[4]13_平均余命'!B74</f>
        <v>86.91</v>
      </c>
      <c r="G17" s="44">
        <f>'[4]13_平均余命'!C74</f>
        <v>30</v>
      </c>
      <c r="H17" s="119">
        <f>'[4]13_百歳以上'!C16</f>
        <v>2878</v>
      </c>
      <c r="I17" s="44">
        <f t="shared" si="1"/>
        <v>9</v>
      </c>
      <c r="J17" s="175">
        <f>'[4]13_百歳以上'!G16</f>
        <v>45.981786227831925</v>
      </c>
      <c r="K17" s="47">
        <f t="shared" si="0"/>
        <v>45</v>
      </c>
      <c r="M17" s="48"/>
      <c r="N17" s="48"/>
    </row>
    <row r="18" spans="2:14" ht="12" customHeight="1">
      <c r="B18" s="41" t="s">
        <v>47</v>
      </c>
      <c r="C18" s="49" t="s">
        <v>48</v>
      </c>
      <c r="D18" s="191">
        <f>'[4]13_平均余命'!B20</f>
        <v>81.069999999999993</v>
      </c>
      <c r="E18" s="44">
        <f>'[4]13_平均余命'!C20</f>
        <v>11</v>
      </c>
      <c r="F18" s="175">
        <f>'[4]13_平均余命'!B75</f>
        <v>87.26</v>
      </c>
      <c r="G18" s="44">
        <f>'[4]13_平均余命'!C75</f>
        <v>15</v>
      </c>
      <c r="H18" s="119">
        <f>'[4]13_百歳以上'!C17</f>
        <v>6694</v>
      </c>
      <c r="I18" s="44">
        <f t="shared" si="1"/>
        <v>1</v>
      </c>
      <c r="J18" s="175">
        <f>'[4]13_百歳以上'!G17</f>
        <v>48.085626032612602</v>
      </c>
      <c r="K18" s="47">
        <f t="shared" si="0"/>
        <v>42</v>
      </c>
      <c r="M18" s="48"/>
      <c r="N18" s="48"/>
    </row>
    <row r="19" spans="2:14" ht="12" customHeight="1">
      <c r="B19" s="41" t="s">
        <v>49</v>
      </c>
      <c r="C19" s="49" t="s">
        <v>50</v>
      </c>
      <c r="D19" s="191">
        <f>'[4]13_平均余命'!B21</f>
        <v>81.319999999999993</v>
      </c>
      <c r="E19" s="44">
        <f>'[4]13_平均余命'!C21</f>
        <v>5</v>
      </c>
      <c r="F19" s="175">
        <f>'[4]13_平均余命'!B76</f>
        <v>87.24</v>
      </c>
      <c r="G19" s="44">
        <f>'[4]13_平均余命'!C76</f>
        <v>17</v>
      </c>
      <c r="H19" s="119">
        <f>'[4]13_百歳以上'!C18</f>
        <v>4362</v>
      </c>
      <c r="I19" s="44">
        <f t="shared" si="1"/>
        <v>2</v>
      </c>
      <c r="J19" s="175">
        <f>'[4]13_百歳以上'!G18</f>
        <v>47.423352902804957</v>
      </c>
      <c r="K19" s="47">
        <f t="shared" si="0"/>
        <v>43</v>
      </c>
      <c r="M19" s="48"/>
      <c r="N19" s="48"/>
    </row>
    <row r="20" spans="2:14" ht="12" customHeight="1">
      <c r="B20" s="41" t="s">
        <v>51</v>
      </c>
      <c r="C20" s="49" t="s">
        <v>52</v>
      </c>
      <c r="D20" s="191">
        <f>'[4]13_平均余命'!B22</f>
        <v>80.69</v>
      </c>
      <c r="E20" s="44">
        <f>'[4]13_平均余命'!C22</f>
        <v>24</v>
      </c>
      <c r="F20" s="175">
        <f>'[4]13_平均余命'!B77</f>
        <v>87.32</v>
      </c>
      <c r="G20" s="44">
        <f>'[4]13_平均余命'!C77</f>
        <v>11</v>
      </c>
      <c r="H20" s="119">
        <f>'[4]13_百歳以上'!C19</f>
        <v>2070</v>
      </c>
      <c r="I20" s="44">
        <f t="shared" si="1"/>
        <v>12</v>
      </c>
      <c r="J20" s="175">
        <f>'[4]13_百歳以上'!G19</f>
        <v>93.117408906882588</v>
      </c>
      <c r="K20" s="47">
        <f t="shared" si="0"/>
        <v>12</v>
      </c>
      <c r="M20" s="48"/>
      <c r="N20" s="48"/>
    </row>
    <row r="21" spans="2:14" ht="24" customHeight="1">
      <c r="B21" s="41" t="s">
        <v>53</v>
      </c>
      <c r="C21" s="49" t="s">
        <v>54</v>
      </c>
      <c r="D21" s="191">
        <f>'[4]13_平均余命'!B23</f>
        <v>80.61</v>
      </c>
      <c r="E21" s="44">
        <f>'[4]13_平均余命'!C23</f>
        <v>27</v>
      </c>
      <c r="F21" s="175">
        <f>'[4]13_平均余命'!B78</f>
        <v>87.42</v>
      </c>
      <c r="G21" s="44">
        <f>'[4]13_平均余命'!C78</f>
        <v>8</v>
      </c>
      <c r="H21" s="119">
        <f>'[4]13_百歳以上'!C20</f>
        <v>892</v>
      </c>
      <c r="I21" s="44">
        <f t="shared" si="1"/>
        <v>35</v>
      </c>
      <c r="J21" s="175">
        <f>'[4]13_百歳以上'!G20</f>
        <v>85.440613026819918</v>
      </c>
      <c r="K21" s="47">
        <f t="shared" si="0"/>
        <v>17</v>
      </c>
      <c r="M21" s="48"/>
      <c r="N21" s="48"/>
    </row>
    <row r="22" spans="2:14" ht="12" customHeight="1">
      <c r="B22" s="41" t="s">
        <v>55</v>
      </c>
      <c r="C22" s="49" t="s">
        <v>56</v>
      </c>
      <c r="D22" s="191">
        <f>'[4]13_平均余命'!B24</f>
        <v>81.040000000000006</v>
      </c>
      <c r="E22" s="44">
        <f>'[4]13_平均余命'!C24</f>
        <v>12</v>
      </c>
      <c r="F22" s="175">
        <f>'[4]13_平均余命'!B79</f>
        <v>87.28</v>
      </c>
      <c r="G22" s="44">
        <f>'[4]13_平均余命'!C79</f>
        <v>13</v>
      </c>
      <c r="H22" s="119">
        <f>'[4]13_百歳以上'!C21</f>
        <v>919</v>
      </c>
      <c r="I22" s="44">
        <f t="shared" si="1"/>
        <v>31</v>
      </c>
      <c r="J22" s="175">
        <f>'[4]13_百歳以上'!G21</f>
        <v>80.755711775043935</v>
      </c>
      <c r="K22" s="47">
        <f t="shared" si="0"/>
        <v>22</v>
      </c>
      <c r="M22" s="48"/>
      <c r="N22" s="48"/>
    </row>
    <row r="23" spans="2:14" ht="12" customHeight="1">
      <c r="B23" s="41" t="s">
        <v>57</v>
      </c>
      <c r="C23" s="49" t="s">
        <v>58</v>
      </c>
      <c r="D23" s="191">
        <f>'[4]13_平均余命'!B25</f>
        <v>81.27</v>
      </c>
      <c r="E23" s="44">
        <f>'[4]13_平均余命'!C25</f>
        <v>6</v>
      </c>
      <c r="F23" s="175">
        <f>'[4]13_平均余命'!B80</f>
        <v>87.54</v>
      </c>
      <c r="G23" s="44">
        <f>'[4]13_平均余命'!C80</f>
        <v>5</v>
      </c>
      <c r="H23" s="119">
        <f>'[4]13_百歳以上'!C22</f>
        <v>637</v>
      </c>
      <c r="I23" s="44">
        <f t="shared" si="1"/>
        <v>45</v>
      </c>
      <c r="J23" s="175">
        <f>'[4]13_百歳以上'!G22</f>
        <v>82.942708333333343</v>
      </c>
      <c r="K23" s="47">
        <f t="shared" si="0"/>
        <v>20</v>
      </c>
      <c r="M23" s="48"/>
      <c r="N23" s="48"/>
    </row>
    <row r="24" spans="2:14" ht="12" customHeight="1">
      <c r="B24" s="41" t="s">
        <v>59</v>
      </c>
      <c r="C24" s="49" t="s">
        <v>60</v>
      </c>
      <c r="D24" s="191">
        <f>'[4]13_平均余命'!B26</f>
        <v>80.849999999999994</v>
      </c>
      <c r="E24" s="44">
        <f>'[4]13_平均余命'!C26</f>
        <v>21</v>
      </c>
      <c r="F24" s="175">
        <f>'[4]13_平均余命'!B81</f>
        <v>87.22</v>
      </c>
      <c r="G24" s="44">
        <f>'[4]13_平均余命'!C81</f>
        <v>18</v>
      </c>
      <c r="H24" s="119">
        <f>'[4]13_百歳以上'!C23</f>
        <v>781</v>
      </c>
      <c r="I24" s="44">
        <f t="shared" si="1"/>
        <v>40</v>
      </c>
      <c r="J24" s="175">
        <f>'[4]13_百歳以上'!G23</f>
        <v>96.30086313193587</v>
      </c>
      <c r="K24" s="47">
        <f t="shared" si="0"/>
        <v>8</v>
      </c>
      <c r="M24" s="48"/>
      <c r="N24" s="48"/>
    </row>
    <row r="25" spans="2:14" ht="12" customHeight="1">
      <c r="B25" s="41" t="s">
        <v>61</v>
      </c>
      <c r="C25" s="49" t="s">
        <v>62</v>
      </c>
      <c r="D25" s="191">
        <f>'[4]13_平均余命'!B27</f>
        <v>81.75</v>
      </c>
      <c r="E25" s="44">
        <f>'[4]13_平均余命'!C27</f>
        <v>2</v>
      </c>
      <c r="F25" s="175">
        <f>'[4]13_平均余命'!B82</f>
        <v>87.67</v>
      </c>
      <c r="G25" s="44">
        <f>'[4]13_平均余命'!C82</f>
        <v>1</v>
      </c>
      <c r="H25" s="119">
        <f>'[4]13_百歳以上'!C24</f>
        <v>1972</v>
      </c>
      <c r="I25" s="44">
        <f t="shared" si="1"/>
        <v>13</v>
      </c>
      <c r="J25" s="175">
        <f>'[4]13_百歳以上'!G24</f>
        <v>96.242069302098585</v>
      </c>
      <c r="K25" s="47">
        <f t="shared" si="0"/>
        <v>9</v>
      </c>
      <c r="M25" s="48"/>
      <c r="N25" s="48"/>
    </row>
    <row r="26" spans="2:14" ht="24" customHeight="1">
      <c r="B26" s="41" t="s">
        <v>63</v>
      </c>
      <c r="C26" s="49" t="s">
        <v>64</v>
      </c>
      <c r="D26" s="191">
        <f>'[4]13_平均余命'!B28</f>
        <v>81</v>
      </c>
      <c r="E26" s="44">
        <f>'[4]13_平均余命'!C28</f>
        <v>14</v>
      </c>
      <c r="F26" s="175">
        <f>'[4]13_平均余命'!B83</f>
        <v>86.82</v>
      </c>
      <c r="G26" s="44">
        <f>'[4]13_平均余命'!C83</f>
        <v>34</v>
      </c>
      <c r="H26" s="119">
        <f>'[4]13_百歳以上'!C25</f>
        <v>1277</v>
      </c>
      <c r="I26" s="44">
        <f t="shared" si="1"/>
        <v>24</v>
      </c>
      <c r="J26" s="175">
        <f>'[4]13_百歳以上'!G25</f>
        <v>64.267740312028181</v>
      </c>
      <c r="K26" s="47">
        <f t="shared" si="0"/>
        <v>34</v>
      </c>
      <c r="M26" s="48"/>
      <c r="N26" s="48"/>
    </row>
    <row r="27" spans="2:14" ht="12" customHeight="1">
      <c r="B27" s="41" t="s">
        <v>65</v>
      </c>
      <c r="C27" s="49" t="s">
        <v>66</v>
      </c>
      <c r="D27" s="191">
        <f>'[4]13_平均余命'!B29</f>
        <v>80.95</v>
      </c>
      <c r="E27" s="44">
        <f>'[4]13_平均余命'!C29</f>
        <v>17</v>
      </c>
      <c r="F27" s="175">
        <f>'[4]13_平均余命'!B84</f>
        <v>87.1</v>
      </c>
      <c r="G27" s="44">
        <f>'[4]13_平均余命'!C84</f>
        <v>24</v>
      </c>
      <c r="H27" s="119">
        <f>'[4]13_百歳以上'!C26</f>
        <v>2398</v>
      </c>
      <c r="I27" s="44">
        <f t="shared" si="1"/>
        <v>10</v>
      </c>
      <c r="J27" s="175">
        <f>'[4]13_百歳以上'!G26</f>
        <v>65.806805708013172</v>
      </c>
      <c r="K27" s="47">
        <f t="shared" si="0"/>
        <v>33</v>
      </c>
      <c r="M27" s="48"/>
      <c r="N27" s="48"/>
    </row>
    <row r="28" spans="2:14" ht="12" customHeight="1">
      <c r="B28" s="41" t="s">
        <v>67</v>
      </c>
      <c r="C28" s="49" t="s">
        <v>68</v>
      </c>
      <c r="D28" s="191">
        <f>'[4]13_平均余命'!B30</f>
        <v>81.099999999999994</v>
      </c>
      <c r="E28" s="44">
        <f>'[4]13_平均余命'!C30</f>
        <v>8</v>
      </c>
      <c r="F28" s="175">
        <f>'[4]13_平均余命'!B85</f>
        <v>86.86</v>
      </c>
      <c r="G28" s="44">
        <f>'[4]13_平均余命'!C85</f>
        <v>32</v>
      </c>
      <c r="H28" s="119">
        <f>'[4]13_百歳以上'!C27</f>
        <v>3156</v>
      </c>
      <c r="I28" s="44">
        <f t="shared" si="1"/>
        <v>7</v>
      </c>
      <c r="J28" s="175">
        <f>'[4]13_百歳以上'!G27</f>
        <v>41.790254237288138</v>
      </c>
      <c r="K28" s="47">
        <f t="shared" si="0"/>
        <v>46</v>
      </c>
      <c r="M28" s="48"/>
      <c r="N28" s="48"/>
    </row>
    <row r="29" spans="2:14" ht="12" customHeight="1">
      <c r="B29" s="41" t="s">
        <v>69</v>
      </c>
      <c r="C29" s="49" t="s">
        <v>70</v>
      </c>
      <c r="D29" s="191">
        <f>'[4]13_平均余命'!B31</f>
        <v>80.86</v>
      </c>
      <c r="E29" s="44">
        <f>'[4]13_平均余命'!C31</f>
        <v>19</v>
      </c>
      <c r="F29" s="175">
        <f>'[4]13_平均余命'!B86</f>
        <v>86.99</v>
      </c>
      <c r="G29" s="44">
        <f>'[4]13_平均余命'!C86</f>
        <v>27</v>
      </c>
      <c r="H29" s="119">
        <f>'[4]13_百歳以上'!C28</f>
        <v>1119</v>
      </c>
      <c r="I29" s="44">
        <f t="shared" si="1"/>
        <v>27</v>
      </c>
      <c r="J29" s="175">
        <f>'[4]13_百歳以上'!G28</f>
        <v>62.829870859067938</v>
      </c>
      <c r="K29" s="47">
        <f t="shared" si="0"/>
        <v>35</v>
      </c>
      <c r="M29" s="48"/>
      <c r="N29" s="48"/>
    </row>
    <row r="30" spans="2:14" ht="12" customHeight="1">
      <c r="B30" s="41" t="s">
        <v>71</v>
      </c>
      <c r="C30" s="49" t="s">
        <v>384</v>
      </c>
      <c r="D30" s="191">
        <f>'[4]13_平均余命'!B32</f>
        <v>81.78</v>
      </c>
      <c r="E30" s="44">
        <f>'[4]13_平均余命'!C32</f>
        <v>1</v>
      </c>
      <c r="F30" s="175">
        <f>'[4]13_平均余命'!B87</f>
        <v>87.57</v>
      </c>
      <c r="G30" s="44">
        <f>'[4]13_平均余命'!C87</f>
        <v>4</v>
      </c>
      <c r="H30" s="119">
        <f>'[4]13_百歳以上'!C29</f>
        <v>864</v>
      </c>
      <c r="I30" s="44">
        <f t="shared" si="1"/>
        <v>37</v>
      </c>
      <c r="J30" s="175">
        <f>'[4]13_百歳以上'!G29</f>
        <v>61.103253182461103</v>
      </c>
      <c r="K30" s="47">
        <f t="shared" si="0"/>
        <v>37</v>
      </c>
      <c r="M30" s="48"/>
      <c r="N30" s="48"/>
    </row>
    <row r="31" spans="2:14" ht="24" customHeight="1">
      <c r="B31" s="41" t="s">
        <v>73</v>
      </c>
      <c r="C31" s="49" t="s">
        <v>74</v>
      </c>
      <c r="D31" s="191">
        <f>'[4]13_平均余命'!B33</f>
        <v>81.400000000000006</v>
      </c>
      <c r="E31" s="44">
        <f>'[4]13_平均余命'!C33</f>
        <v>3</v>
      </c>
      <c r="F31" s="175">
        <f>'[4]13_平均余命'!B88</f>
        <v>87.35</v>
      </c>
      <c r="G31" s="44">
        <f>'[4]13_平均余命'!C88</f>
        <v>9</v>
      </c>
      <c r="H31" s="119">
        <f>'[4]13_百歳以上'!C30</f>
        <v>1926</v>
      </c>
      <c r="I31" s="44">
        <f t="shared" si="1"/>
        <v>14</v>
      </c>
      <c r="J31" s="175">
        <f>'[4]13_百歳以上'!G30</f>
        <v>74.564459930313589</v>
      </c>
      <c r="K31" s="47">
        <f t="shared" si="0"/>
        <v>26</v>
      </c>
      <c r="M31" s="48"/>
      <c r="N31" s="48"/>
    </row>
    <row r="32" spans="2:14" ht="12" customHeight="1">
      <c r="B32" s="41" t="s">
        <v>75</v>
      </c>
      <c r="C32" s="49" t="s">
        <v>76</v>
      </c>
      <c r="D32" s="191">
        <f>'[4]13_平均余命'!B34</f>
        <v>80.23</v>
      </c>
      <c r="E32" s="44">
        <f>'[4]13_平均余命'!C34</f>
        <v>38</v>
      </c>
      <c r="F32" s="175">
        <f>'[4]13_平均余命'!B89</f>
        <v>86.73</v>
      </c>
      <c r="G32" s="44">
        <f>'[4]13_平均余命'!C89</f>
        <v>38</v>
      </c>
      <c r="H32" s="119">
        <f>'[4]13_百歳以上'!C31</f>
        <v>4116</v>
      </c>
      <c r="I32" s="44">
        <f t="shared" si="1"/>
        <v>3</v>
      </c>
      <c r="J32" s="175">
        <f>'[4]13_百歳以上'!G31</f>
        <v>46.72494040186173</v>
      </c>
      <c r="K32" s="47">
        <f t="shared" si="0"/>
        <v>44</v>
      </c>
      <c r="M32" s="48"/>
      <c r="N32" s="48"/>
    </row>
    <row r="33" spans="2:14" ht="12" customHeight="1">
      <c r="B33" s="41" t="s">
        <v>77</v>
      </c>
      <c r="C33" s="49" t="s">
        <v>78</v>
      </c>
      <c r="D33" s="191">
        <f>'[4]13_平均余命'!B35</f>
        <v>80.92</v>
      </c>
      <c r="E33" s="44">
        <f>'[4]13_平均余命'!C35</f>
        <v>18</v>
      </c>
      <c r="F33" s="175">
        <f>'[4]13_平均余命'!B90</f>
        <v>87.07</v>
      </c>
      <c r="G33" s="44">
        <f>'[4]13_平均余命'!C90</f>
        <v>25</v>
      </c>
      <c r="H33" s="119">
        <f>'[4]13_百歳以上'!C32</f>
        <v>3397</v>
      </c>
      <c r="I33" s="44">
        <f t="shared" si="1"/>
        <v>6</v>
      </c>
      <c r="J33" s="175">
        <f>'[4]13_百歳以上'!G32</f>
        <v>62.147822905232339</v>
      </c>
      <c r="K33" s="47">
        <f t="shared" si="0"/>
        <v>36</v>
      </c>
      <c r="M33" s="48"/>
      <c r="N33" s="48"/>
    </row>
    <row r="34" spans="2:14" ht="12" customHeight="1">
      <c r="B34" s="41" t="s">
        <v>79</v>
      </c>
      <c r="C34" s="49" t="s">
        <v>80</v>
      </c>
      <c r="D34" s="191">
        <f>'[4]13_平均余命'!B36</f>
        <v>81.36</v>
      </c>
      <c r="E34" s="44">
        <f>'[4]13_平均余命'!C36</f>
        <v>4</v>
      </c>
      <c r="F34" s="175">
        <f>'[4]13_平均余命'!B91</f>
        <v>87.25</v>
      </c>
      <c r="G34" s="44">
        <f>'[4]13_平均余命'!C91</f>
        <v>16</v>
      </c>
      <c r="H34" s="119">
        <f>'[4]13_百歳以上'!C33</f>
        <v>895</v>
      </c>
      <c r="I34" s="44">
        <f t="shared" si="1"/>
        <v>34</v>
      </c>
      <c r="J34" s="175">
        <f>'[4]13_百歳以上'!G33</f>
        <v>67.293233082706777</v>
      </c>
      <c r="K34" s="47">
        <f t="shared" si="0"/>
        <v>32</v>
      </c>
      <c r="M34" s="48"/>
      <c r="N34" s="48"/>
    </row>
    <row r="35" spans="2:14" ht="12" customHeight="1">
      <c r="B35" s="41" t="s">
        <v>81</v>
      </c>
      <c r="C35" s="49" t="s">
        <v>82</v>
      </c>
      <c r="D35" s="191">
        <f>'[4]13_平均余命'!B37</f>
        <v>79.94</v>
      </c>
      <c r="E35" s="44">
        <f>'[4]13_平均余命'!C37</f>
        <v>44</v>
      </c>
      <c r="F35" s="175">
        <f>'[4]13_平均余命'!B92</f>
        <v>86.47</v>
      </c>
      <c r="G35" s="44">
        <f>'[4]13_平均余命'!C92</f>
        <v>41</v>
      </c>
      <c r="H35" s="119">
        <f>'[4]13_百歳以上'!C34</f>
        <v>741</v>
      </c>
      <c r="I35" s="44">
        <f t="shared" si="1"/>
        <v>42</v>
      </c>
      <c r="J35" s="175">
        <f>'[4]13_百歳以上'!G34</f>
        <v>80.108108108108112</v>
      </c>
      <c r="K35" s="47">
        <f t="shared" si="0"/>
        <v>23</v>
      </c>
      <c r="M35" s="48"/>
      <c r="N35" s="48"/>
    </row>
    <row r="36" spans="2:14" ht="24" customHeight="1">
      <c r="B36" s="41" t="s">
        <v>83</v>
      </c>
      <c r="C36" s="49" t="s">
        <v>84</v>
      </c>
      <c r="D36" s="191">
        <f>'[4]13_平均余命'!B38</f>
        <v>80.17</v>
      </c>
      <c r="E36" s="44">
        <f>'[4]13_平均余命'!C38</f>
        <v>39</v>
      </c>
      <c r="F36" s="175">
        <f>'[4]13_平均余命'!B93</f>
        <v>87.27</v>
      </c>
      <c r="G36" s="44">
        <f>'[4]13_平均余命'!C93</f>
        <v>14</v>
      </c>
      <c r="H36" s="119">
        <f>'[4]13_百歳以上'!C35</f>
        <v>611</v>
      </c>
      <c r="I36" s="44">
        <f t="shared" si="1"/>
        <v>46</v>
      </c>
      <c r="J36" s="175">
        <f>'[4]13_百歳以上'!G35</f>
        <v>109.89208633093526</v>
      </c>
      <c r="K36" s="47">
        <f t="shared" si="0"/>
        <v>3</v>
      </c>
      <c r="M36" s="48"/>
      <c r="N36" s="48"/>
    </row>
    <row r="37" spans="2:14" ht="12" customHeight="1">
      <c r="B37" s="41" t="s">
        <v>85</v>
      </c>
      <c r="C37" s="49" t="s">
        <v>86</v>
      </c>
      <c r="D37" s="191">
        <f>'[4]13_平均余命'!B39</f>
        <v>80.790000000000006</v>
      </c>
      <c r="E37" s="44">
        <f>'[4]13_平均余命'!C39</f>
        <v>23</v>
      </c>
      <c r="F37" s="175">
        <f>'[4]13_平均余命'!B94</f>
        <v>87.64</v>
      </c>
      <c r="G37" s="44">
        <f>'[4]13_平均余命'!C94</f>
        <v>3</v>
      </c>
      <c r="H37" s="119">
        <f>'[4]13_百歳以上'!C36</f>
        <v>860</v>
      </c>
      <c r="I37" s="44">
        <f t="shared" si="1"/>
        <v>38</v>
      </c>
      <c r="J37" s="175">
        <f>'[4]13_百歳以上'!G36</f>
        <v>127.59643916913947</v>
      </c>
      <c r="K37" s="47">
        <f t="shared" si="0"/>
        <v>1</v>
      </c>
      <c r="M37" s="48"/>
      <c r="N37" s="48"/>
    </row>
    <row r="38" spans="2:14" ht="12" customHeight="1">
      <c r="B38" s="41" t="s">
        <v>87</v>
      </c>
      <c r="C38" s="49" t="s">
        <v>88</v>
      </c>
      <c r="D38" s="191">
        <f>'[4]13_平均余命'!B40</f>
        <v>81.03</v>
      </c>
      <c r="E38" s="44">
        <f>'[4]13_平均余命'!C40</f>
        <v>13</v>
      </c>
      <c r="F38" s="175">
        <f>'[4]13_平均余命'!B95</f>
        <v>87.67</v>
      </c>
      <c r="G38" s="44">
        <f>'[4]13_平均余命'!C95</f>
        <v>2</v>
      </c>
      <c r="H38" s="119">
        <f>'[4]13_百歳以上'!C37</f>
        <v>1627</v>
      </c>
      <c r="I38" s="44">
        <f t="shared" si="1"/>
        <v>17</v>
      </c>
      <c r="J38" s="175">
        <f>'[4]13_百歳以上'!G37</f>
        <v>86.084656084656089</v>
      </c>
      <c r="K38" s="47">
        <f t="shared" si="0"/>
        <v>16</v>
      </c>
      <c r="M38" s="48"/>
      <c r="N38" s="48"/>
    </row>
    <row r="39" spans="2:14" ht="12" customHeight="1">
      <c r="B39" s="41" t="s">
        <v>89</v>
      </c>
      <c r="C39" s="49" t="s">
        <v>90</v>
      </c>
      <c r="D39" s="191">
        <f>'[4]13_平均余命'!B41</f>
        <v>81.08</v>
      </c>
      <c r="E39" s="44">
        <f>'[4]13_平均余命'!C41</f>
        <v>9</v>
      </c>
      <c r="F39" s="175">
        <f>'[4]13_平均余命'!B96</f>
        <v>87.33</v>
      </c>
      <c r="G39" s="44">
        <f>'[4]13_平均余命'!C96</f>
        <v>10</v>
      </c>
      <c r="H39" s="119">
        <f>'[4]13_百歳以上'!C38</f>
        <v>2392</v>
      </c>
      <c r="I39" s="44">
        <f t="shared" si="1"/>
        <v>11</v>
      </c>
      <c r="J39" s="175">
        <f>'[4]13_百歳以上'!G38</f>
        <v>85.306704707560627</v>
      </c>
      <c r="K39" s="47">
        <f t="shared" si="0"/>
        <v>18</v>
      </c>
      <c r="M39" s="48"/>
      <c r="N39" s="48"/>
    </row>
    <row r="40" spans="2:14" ht="12" customHeight="1">
      <c r="B40" s="41" t="s">
        <v>91</v>
      </c>
      <c r="C40" s="49" t="s">
        <v>92</v>
      </c>
      <c r="D40" s="191">
        <f>'[4]13_平均余命'!B42</f>
        <v>80.510000000000005</v>
      </c>
      <c r="E40" s="44">
        <f>'[4]13_平均余命'!C42</f>
        <v>30</v>
      </c>
      <c r="F40" s="175">
        <f>'[4]13_平均余命'!B97</f>
        <v>86.88</v>
      </c>
      <c r="G40" s="44">
        <f>'[4]13_平均余命'!C97</f>
        <v>31</v>
      </c>
      <c r="H40" s="119">
        <f>'[4]13_百歳以上'!C39</f>
        <v>1365</v>
      </c>
      <c r="I40" s="44">
        <f t="shared" si="1"/>
        <v>20</v>
      </c>
      <c r="J40" s="175">
        <f>'[4]13_百歳以上'!G39</f>
        <v>100.51546391752578</v>
      </c>
      <c r="K40" s="47">
        <f t="shared" si="0"/>
        <v>5</v>
      </c>
      <c r="M40" s="48"/>
      <c r="N40" s="48"/>
    </row>
    <row r="41" spans="2:14" ht="24" customHeight="1">
      <c r="B41" s="41" t="s">
        <v>93</v>
      </c>
      <c r="C41" s="49" t="s">
        <v>94</v>
      </c>
      <c r="D41" s="191">
        <f>'[4]13_平均余命'!B43</f>
        <v>80.319999999999993</v>
      </c>
      <c r="E41" s="44">
        <f>'[4]13_平均余命'!C43</f>
        <v>33</v>
      </c>
      <c r="F41" s="175">
        <f>'[4]13_平均余命'!B98</f>
        <v>86.66</v>
      </c>
      <c r="G41" s="44">
        <f>'[4]13_平均余命'!C98</f>
        <v>40</v>
      </c>
      <c r="H41" s="119">
        <f>'[4]13_百歳以上'!C40</f>
        <v>579</v>
      </c>
      <c r="I41" s="44">
        <f t="shared" si="1"/>
        <v>47</v>
      </c>
      <c r="J41" s="175">
        <f>'[4]13_百歳以上'!G40</f>
        <v>79.532967032967022</v>
      </c>
      <c r="K41" s="47">
        <f t="shared" si="0"/>
        <v>24</v>
      </c>
      <c r="M41" s="48"/>
      <c r="N41" s="48"/>
    </row>
    <row r="42" spans="2:14" ht="12" customHeight="1">
      <c r="B42" s="41" t="s">
        <v>95</v>
      </c>
      <c r="C42" s="49" t="s">
        <v>96</v>
      </c>
      <c r="D42" s="191">
        <f>'[4]13_平均余命'!B44</f>
        <v>80.849999999999994</v>
      </c>
      <c r="E42" s="44">
        <f>'[4]13_平均余命'!C44</f>
        <v>20</v>
      </c>
      <c r="F42" s="175">
        <f>'[4]13_平均余命'!B99</f>
        <v>87.21</v>
      </c>
      <c r="G42" s="44">
        <f>'[4]13_平均余命'!C99</f>
        <v>19</v>
      </c>
      <c r="H42" s="119">
        <f>'[4]13_百歳以上'!C41</f>
        <v>908</v>
      </c>
      <c r="I42" s="44">
        <f t="shared" si="1"/>
        <v>33</v>
      </c>
      <c r="J42" s="175">
        <f>'[4]13_百歳以上'!G41</f>
        <v>94.979079497907946</v>
      </c>
      <c r="K42" s="47">
        <f t="shared" si="0"/>
        <v>11</v>
      </c>
      <c r="M42" s="48"/>
      <c r="N42" s="48"/>
    </row>
    <row r="43" spans="2:14" ht="12" customHeight="1">
      <c r="B43" s="41" t="s">
        <v>97</v>
      </c>
      <c r="C43" s="49" t="s">
        <v>98</v>
      </c>
      <c r="D43" s="191">
        <f>'[4]13_平均余命'!B45</f>
        <v>80.16</v>
      </c>
      <c r="E43" s="44">
        <f>'[4]13_平均余命'!C45</f>
        <v>40</v>
      </c>
      <c r="F43" s="175">
        <f>'[4]13_平均余命'!B100</f>
        <v>86.82</v>
      </c>
      <c r="G43" s="44">
        <f>'[4]13_平均余命'!C100</f>
        <v>35</v>
      </c>
      <c r="H43" s="119">
        <f>'[4]13_百歳以上'!C42</f>
        <v>1283</v>
      </c>
      <c r="I43" s="44">
        <f t="shared" si="1"/>
        <v>23</v>
      </c>
      <c r="J43" s="175">
        <f>'[4]13_百歳以上'!G42</f>
        <v>95.817774458551156</v>
      </c>
      <c r="K43" s="47">
        <f t="shared" si="0"/>
        <v>10</v>
      </c>
      <c r="M43" s="48"/>
      <c r="N43" s="48"/>
    </row>
    <row r="44" spans="2:14" ht="12" customHeight="1">
      <c r="B44" s="41" t="s">
        <v>99</v>
      </c>
      <c r="C44" s="49" t="s">
        <v>100</v>
      </c>
      <c r="D44" s="191">
        <f>'[4]13_平均余命'!B46</f>
        <v>80.260000000000005</v>
      </c>
      <c r="E44" s="44">
        <f>'[4]13_平均余命'!C46</f>
        <v>37</v>
      </c>
      <c r="F44" s="175">
        <f>'[4]13_平均余命'!B101</f>
        <v>87.01</v>
      </c>
      <c r="G44" s="44">
        <f>'[4]13_平均余命'!C101</f>
        <v>26</v>
      </c>
      <c r="H44" s="119">
        <f>'[4]13_百歳以上'!C43</f>
        <v>836</v>
      </c>
      <c r="I44" s="44">
        <f t="shared" si="1"/>
        <v>39</v>
      </c>
      <c r="J44" s="175">
        <f>'[4]13_百歳以上'!G43</f>
        <v>119.77077363896849</v>
      </c>
      <c r="K44" s="47">
        <f t="shared" si="0"/>
        <v>2</v>
      </c>
      <c r="M44" s="48"/>
      <c r="N44" s="48"/>
    </row>
    <row r="45" spans="2:14" ht="12" customHeight="1">
      <c r="B45" s="41" t="s">
        <v>101</v>
      </c>
      <c r="C45" s="49" t="s">
        <v>102</v>
      </c>
      <c r="D45" s="191">
        <f>'[4]13_平均余命'!B47</f>
        <v>80.66</v>
      </c>
      <c r="E45" s="44">
        <f>'[4]13_平均余命'!C47</f>
        <v>25</v>
      </c>
      <c r="F45" s="175">
        <f>'[4]13_平均余命'!B102</f>
        <v>87.14</v>
      </c>
      <c r="G45" s="44">
        <f>'[4]13_平均余命'!C102</f>
        <v>21</v>
      </c>
      <c r="H45" s="119">
        <f>'[4]13_百歳以上'!C44</f>
        <v>3524</v>
      </c>
      <c r="I45" s="44">
        <f t="shared" si="1"/>
        <v>5</v>
      </c>
      <c r="J45" s="175">
        <f>'[4]13_百歳以上'!G44</f>
        <v>69.043887147335425</v>
      </c>
      <c r="K45" s="47">
        <f t="shared" si="0"/>
        <v>31</v>
      </c>
      <c r="M45" s="48"/>
      <c r="N45" s="48"/>
    </row>
    <row r="46" spans="2:14" ht="24" customHeight="1">
      <c r="B46" s="41" t="s">
        <v>103</v>
      </c>
      <c r="C46" s="49" t="s">
        <v>104</v>
      </c>
      <c r="D46" s="191">
        <f>'[4]13_平均余命'!B48</f>
        <v>80.650000000000006</v>
      </c>
      <c r="E46" s="44">
        <f>'[4]13_平均余命'!C48</f>
        <v>26</v>
      </c>
      <c r="F46" s="175">
        <f>'[4]13_平均余命'!B103</f>
        <v>87.12</v>
      </c>
      <c r="G46" s="44">
        <f>'[4]13_平均余命'!C103</f>
        <v>23</v>
      </c>
      <c r="H46" s="119">
        <f>'[4]13_百歳以上'!C45</f>
        <v>707</v>
      </c>
      <c r="I46" s="44">
        <f t="shared" si="1"/>
        <v>43</v>
      </c>
      <c r="J46" s="175">
        <f>'[4]13_百歳以上'!G45</f>
        <v>86.74846625766871</v>
      </c>
      <c r="K46" s="47">
        <f t="shared" si="0"/>
        <v>15</v>
      </c>
      <c r="M46" s="48"/>
      <c r="N46" s="48"/>
    </row>
    <row r="47" spans="2:14" ht="12" customHeight="1">
      <c r="B47" s="41" t="s">
        <v>105</v>
      </c>
      <c r="C47" s="49" t="s">
        <v>106</v>
      </c>
      <c r="D47" s="191">
        <f>'[4]13_平均余命'!B49</f>
        <v>80.38</v>
      </c>
      <c r="E47" s="44">
        <f>'[4]13_平均余命'!C49</f>
        <v>31</v>
      </c>
      <c r="F47" s="175">
        <f>'[4]13_平均余命'!B104</f>
        <v>86.97</v>
      </c>
      <c r="G47" s="44">
        <f>'[4]13_平均余命'!C104</f>
        <v>28</v>
      </c>
      <c r="H47" s="119">
        <f>'[4]13_百歳以上'!C46</f>
        <v>1230</v>
      </c>
      <c r="I47" s="44">
        <f t="shared" si="1"/>
        <v>25</v>
      </c>
      <c r="J47" s="175">
        <f>'[4]13_百歳以上'!G46</f>
        <v>92.690278824415969</v>
      </c>
      <c r="K47" s="47">
        <f t="shared" si="0"/>
        <v>13</v>
      </c>
      <c r="M47" s="48"/>
      <c r="N47" s="48"/>
    </row>
    <row r="48" spans="2:14" ht="12" customHeight="1">
      <c r="B48" s="53" t="s">
        <v>107</v>
      </c>
      <c r="C48" s="54" t="s">
        <v>108</v>
      </c>
      <c r="D48" s="192">
        <f>'[4]13_平均余命'!B50</f>
        <v>81.22</v>
      </c>
      <c r="E48" s="56">
        <f>'[4]13_平均余命'!C50</f>
        <v>7</v>
      </c>
      <c r="F48" s="166">
        <f>'[4]13_平均余命'!B105</f>
        <v>87.49</v>
      </c>
      <c r="G48" s="56">
        <f>'[4]13_平均余命'!C105</f>
        <v>6</v>
      </c>
      <c r="H48" s="120">
        <f>'[4]13_百歳以上'!C47</f>
        <v>1752</v>
      </c>
      <c r="I48" s="56">
        <f t="shared" si="1"/>
        <v>15</v>
      </c>
      <c r="J48" s="166">
        <f>'[4]13_百歳以上'!G47</f>
        <v>100.22883295194509</v>
      </c>
      <c r="K48" s="59">
        <f t="shared" si="0"/>
        <v>6</v>
      </c>
      <c r="M48" s="48"/>
      <c r="N48" s="48"/>
    </row>
    <row r="49" spans="1:20" ht="12" customHeight="1">
      <c r="B49" s="41" t="s">
        <v>109</v>
      </c>
      <c r="C49" s="49" t="s">
        <v>110</v>
      </c>
      <c r="D49" s="191">
        <f>'[4]13_平均余命'!B51</f>
        <v>81.08</v>
      </c>
      <c r="E49" s="44">
        <f>'[4]13_平均余命'!C51</f>
        <v>10</v>
      </c>
      <c r="F49" s="175">
        <f>'[4]13_平均余命'!B106</f>
        <v>87.31</v>
      </c>
      <c r="G49" s="44">
        <f>'[4]13_平均余命'!C106</f>
        <v>12</v>
      </c>
      <c r="H49" s="119">
        <f>'[4]13_百歳以上'!C48</f>
        <v>999</v>
      </c>
      <c r="I49" s="44">
        <f t="shared" si="1"/>
        <v>30</v>
      </c>
      <c r="J49" s="175">
        <f>'[4]13_百歳以上'!G48</f>
        <v>88.017621145374449</v>
      </c>
      <c r="K49" s="47">
        <f t="shared" si="0"/>
        <v>14</v>
      </c>
      <c r="M49" s="48"/>
      <c r="N49" s="48"/>
    </row>
    <row r="50" spans="1:20" ht="12" customHeight="1">
      <c r="B50" s="41" t="s">
        <v>111</v>
      </c>
      <c r="C50" s="49" t="s">
        <v>112</v>
      </c>
      <c r="D50" s="191">
        <f>'[4]13_平均余命'!B52</f>
        <v>80.34</v>
      </c>
      <c r="E50" s="44">
        <f>'[4]13_平均余命'!C52</f>
        <v>32</v>
      </c>
      <c r="F50" s="175">
        <f>'[4]13_平均余命'!B107</f>
        <v>87.12</v>
      </c>
      <c r="G50" s="44">
        <f>'[4]13_平均余命'!C107</f>
        <v>22</v>
      </c>
      <c r="H50" s="119">
        <f>'[4]13_百歳以上'!C49</f>
        <v>1037</v>
      </c>
      <c r="I50" s="44">
        <f t="shared" si="1"/>
        <v>29</v>
      </c>
      <c r="J50" s="175">
        <f>'[4]13_百歳以上'!G49</f>
        <v>96.644920782851813</v>
      </c>
      <c r="K50" s="47">
        <f t="shared" si="0"/>
        <v>7</v>
      </c>
      <c r="M50" s="48"/>
      <c r="N50" s="48"/>
    </row>
    <row r="51" spans="1:20" ht="24" customHeight="1">
      <c r="B51" s="41" t="s">
        <v>113</v>
      </c>
      <c r="C51" s="49" t="s">
        <v>114</v>
      </c>
      <c r="D51" s="191">
        <f>'[4]13_平均余命'!B53</f>
        <v>80.02</v>
      </c>
      <c r="E51" s="44">
        <f>'[4]13_平均余命'!C53</f>
        <v>43</v>
      </c>
      <c r="F51" s="175">
        <f>'[4]13_平均余命'!B108</f>
        <v>86.78</v>
      </c>
      <c r="G51" s="44">
        <f>'[4]13_平均余命'!C108</f>
        <v>36</v>
      </c>
      <c r="H51" s="119">
        <f>'[4]13_百歳以上'!C50</f>
        <v>1744</v>
      </c>
      <c r="I51" s="44">
        <f t="shared" si="1"/>
        <v>16</v>
      </c>
      <c r="J51" s="175">
        <f>'[4]13_百歳以上'!G50</f>
        <v>108.86392009987516</v>
      </c>
      <c r="K51" s="47">
        <f t="shared" si="0"/>
        <v>4</v>
      </c>
      <c r="M51" s="48"/>
      <c r="N51" s="48"/>
    </row>
    <row r="52" spans="1:20" ht="12" customHeight="1">
      <c r="B52" s="41" t="s">
        <v>115</v>
      </c>
      <c r="C52" s="49" t="s">
        <v>385</v>
      </c>
      <c r="D52" s="191">
        <f>'[4]13_平均余命'!B54</f>
        <v>80.27</v>
      </c>
      <c r="E52" s="44">
        <f>'[4]13_平均余命'!C54</f>
        <v>36</v>
      </c>
      <c r="F52" s="175">
        <f>'[4]13_平均余命'!B109</f>
        <v>87.44</v>
      </c>
      <c r="G52" s="44">
        <f>'[4]13_平均余命'!C109</f>
        <v>7</v>
      </c>
      <c r="H52" s="119">
        <f>'[4]13_百歳以上'!C51</f>
        <v>1215</v>
      </c>
      <c r="I52" s="44">
        <f t="shared" si="1"/>
        <v>26</v>
      </c>
      <c r="J52" s="175">
        <f>'[4]13_百歳以上'!G51</f>
        <v>83.620096352374389</v>
      </c>
      <c r="K52" s="47">
        <f t="shared" si="0"/>
        <v>19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93">
        <f>'[4]13_平均余命'!B7</f>
        <v>80.77</v>
      </c>
      <c r="E53" s="63"/>
      <c r="F53" s="179">
        <f>'[4]13_平均余命'!B62</f>
        <v>87.01</v>
      </c>
      <c r="G53" s="63"/>
      <c r="H53" s="122">
        <f>'[4]13_百歳以上'!C52</f>
        <v>80450</v>
      </c>
      <c r="I53" s="63"/>
      <c r="J53" s="179">
        <f>'[4]13_百歳以上'!G52</f>
        <v>63.76469282776003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94" t="s">
        <v>386</v>
      </c>
      <c r="E54" s="75"/>
      <c r="F54" s="170"/>
      <c r="G54" s="75"/>
      <c r="H54" s="124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95"/>
      <c r="E55" s="75"/>
      <c r="F55" s="170"/>
      <c r="G55" s="75"/>
      <c r="H55" s="124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95"/>
      <c r="E56" s="75"/>
      <c r="F56" s="170"/>
      <c r="G56" s="75"/>
      <c r="H56" s="124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387</v>
      </c>
      <c r="E58" s="296"/>
      <c r="F58" s="295" t="s">
        <v>387</v>
      </c>
      <c r="G58" s="296"/>
      <c r="H58" s="295" t="s">
        <v>388</v>
      </c>
      <c r="I58" s="296"/>
      <c r="J58" s="295" t="s">
        <v>388</v>
      </c>
      <c r="K58" s="297"/>
    </row>
    <row r="59" spans="1:20" ht="24.95" customHeight="1">
      <c r="B59" s="85"/>
      <c r="C59" s="86"/>
      <c r="D59" s="284" t="s">
        <v>389</v>
      </c>
      <c r="E59" s="285"/>
      <c r="F59" s="284" t="s">
        <v>389</v>
      </c>
      <c r="G59" s="285"/>
      <c r="H59" s="284" t="s">
        <v>389</v>
      </c>
      <c r="I59" s="285"/>
      <c r="J59" s="284" t="s">
        <v>389</v>
      </c>
      <c r="K59" s="286"/>
    </row>
    <row r="60" spans="1:20" ht="15" customHeight="1">
      <c r="B60" s="87" t="s">
        <v>126</v>
      </c>
      <c r="C60" s="88"/>
      <c r="D60" s="287" t="s">
        <v>390</v>
      </c>
      <c r="E60" s="288"/>
      <c r="F60" s="287" t="s">
        <v>391</v>
      </c>
      <c r="G60" s="288"/>
      <c r="H60" s="287">
        <v>44075</v>
      </c>
      <c r="I60" s="288"/>
      <c r="J60" s="287">
        <v>44075</v>
      </c>
      <c r="K60" s="289"/>
    </row>
    <row r="61" spans="1:20" ht="15" customHeight="1" thickBot="1">
      <c r="B61" s="89" t="s">
        <v>127</v>
      </c>
      <c r="C61" s="90"/>
      <c r="D61" s="314" t="s">
        <v>392</v>
      </c>
      <c r="E61" s="315"/>
      <c r="F61" s="314" t="s">
        <v>392</v>
      </c>
      <c r="G61" s="315"/>
      <c r="H61" s="314" t="s">
        <v>393</v>
      </c>
      <c r="I61" s="315"/>
      <c r="J61" s="314" t="s">
        <v>393</v>
      </c>
      <c r="K61" s="316"/>
    </row>
  </sheetData>
  <mergeCells count="21">
    <mergeCell ref="D58:E58"/>
    <mergeCell ref="F58:G58"/>
    <mergeCell ref="H58:I58"/>
    <mergeCell ref="J58:K58"/>
    <mergeCell ref="M1:O1"/>
    <mergeCell ref="B3:C3"/>
    <mergeCell ref="D3:G3"/>
    <mergeCell ref="B4:C4"/>
    <mergeCell ref="B5:C5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394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395</v>
      </c>
      <c r="F2" s="16"/>
      <c r="G2" s="16" t="s">
        <v>238</v>
      </c>
      <c r="H2" s="15"/>
      <c r="I2" s="15" t="s">
        <v>239</v>
      </c>
      <c r="J2" s="18"/>
      <c r="K2" s="18" t="s">
        <v>396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397</v>
      </c>
      <c r="E3" s="22"/>
      <c r="F3" s="21" t="s">
        <v>398</v>
      </c>
      <c r="G3" s="22"/>
      <c r="H3" s="21" t="s">
        <v>399</v>
      </c>
      <c r="I3" s="22"/>
      <c r="J3" s="21" t="s">
        <v>400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401</v>
      </c>
      <c r="E4" s="26"/>
      <c r="F4" s="25" t="s">
        <v>402</v>
      </c>
      <c r="G4" s="26"/>
      <c r="H4" s="132" t="s">
        <v>403</v>
      </c>
      <c r="I4" s="26"/>
      <c r="J4" s="27" t="s">
        <v>404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118" t="s">
        <v>295</v>
      </c>
      <c r="E5" s="34" t="s">
        <v>296</v>
      </c>
      <c r="F5" s="33" t="s">
        <v>405</v>
      </c>
      <c r="G5" s="34" t="s">
        <v>20</v>
      </c>
      <c r="H5" s="33" t="s">
        <v>405</v>
      </c>
      <c r="I5" s="34" t="s">
        <v>20</v>
      </c>
      <c r="J5" s="118" t="s">
        <v>406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162">
        <f>'[4]14_住宅'!J15</f>
        <v>2405761</v>
      </c>
      <c r="E6" s="147">
        <f>IF(ISNUMBER(D6),RANK(D6,D$6:D$52),"-")</f>
        <v>7</v>
      </c>
      <c r="F6" s="164">
        <f>'[4]14_住宅'!N9</f>
        <v>56.752852839496526</v>
      </c>
      <c r="G6" s="147">
        <f t="shared" ref="G6:G52" si="0">IF(ISNUMBER(F6),RANK(F6,F$6:F$52),"-")</f>
        <v>43</v>
      </c>
      <c r="H6" s="164">
        <f>'[4]14_住宅'!O9</f>
        <v>49.144989880540919</v>
      </c>
      <c r="I6" s="147">
        <f t="shared" ref="I6:I52" si="1">IF(ISNUMBER(H6),RANK(H6,H$6:H$52),"-")</f>
        <v>41</v>
      </c>
      <c r="J6" s="119">
        <f>'[4]14_着工'!C7</f>
        <v>32486</v>
      </c>
      <c r="K6" s="47">
        <f t="shared" ref="K6:K52" si="2">IF(ISNUMBER(J6),RANK(J6,J$6:J$52),"-")</f>
        <v>8</v>
      </c>
      <c r="M6" s="48"/>
      <c r="N6" s="48"/>
    </row>
    <row r="7" spans="1:141" ht="12" customHeight="1">
      <c r="B7" s="41" t="s">
        <v>25</v>
      </c>
      <c r="C7" s="49" t="s">
        <v>407</v>
      </c>
      <c r="D7" s="165">
        <f>'[4]14_住宅'!J20</f>
        <v>502360</v>
      </c>
      <c r="E7" s="147">
        <f t="shared" ref="E7:E52" si="3">IF(ISNUMBER(D7),RANK(D7,D$6:D$52),"-")</f>
        <v>31</v>
      </c>
      <c r="F7" s="164">
        <f>'[4]14_住宅'!N10</f>
        <v>71.193367306314187</v>
      </c>
      <c r="G7" s="147">
        <f t="shared" si="0"/>
        <v>13</v>
      </c>
      <c r="H7" s="164">
        <f>'[4]14_住宅'!O10</f>
        <v>70.125607134325989</v>
      </c>
      <c r="I7" s="147">
        <f t="shared" si="1"/>
        <v>10</v>
      </c>
      <c r="J7" s="119">
        <f>'[4]14_着工'!C8</f>
        <v>5922</v>
      </c>
      <c r="K7" s="47">
        <f t="shared" si="2"/>
        <v>35</v>
      </c>
      <c r="M7" s="48"/>
      <c r="N7" s="48"/>
    </row>
    <row r="8" spans="1:141" ht="12" customHeight="1">
      <c r="B8" s="41" t="s">
        <v>27</v>
      </c>
      <c r="C8" s="49" t="s">
        <v>408</v>
      </c>
      <c r="D8" s="165">
        <f>'[4]14_住宅'!J25</f>
        <v>480702</v>
      </c>
      <c r="E8" s="147">
        <f t="shared" si="3"/>
        <v>32</v>
      </c>
      <c r="F8" s="164">
        <f>'[4]14_住宅'!N11</f>
        <v>68.670610898228006</v>
      </c>
      <c r="G8" s="147">
        <f t="shared" si="0"/>
        <v>23</v>
      </c>
      <c r="H8" s="164">
        <f>'[4]14_住宅'!O11</f>
        <v>66.79169215023029</v>
      </c>
      <c r="I8" s="147">
        <f t="shared" si="1"/>
        <v>19</v>
      </c>
      <c r="J8" s="119">
        <f>'[4]14_着工'!C9</f>
        <v>7862</v>
      </c>
      <c r="K8" s="47">
        <f t="shared" si="2"/>
        <v>27</v>
      </c>
      <c r="M8" s="48"/>
      <c r="N8" s="48"/>
    </row>
    <row r="9" spans="1:141" ht="12" customHeight="1">
      <c r="B9" s="41" t="s">
        <v>29</v>
      </c>
      <c r="C9" s="49" t="s">
        <v>409</v>
      </c>
      <c r="D9" s="165">
        <f>'[4]14_住宅'!J30</f>
        <v>928411</v>
      </c>
      <c r="E9" s="147">
        <f t="shared" si="3"/>
        <v>14</v>
      </c>
      <c r="F9" s="164">
        <f>'[4]14_住宅'!N12</f>
        <v>58.785925629920364</v>
      </c>
      <c r="G9" s="147">
        <f t="shared" si="0"/>
        <v>42</v>
      </c>
      <c r="H9" s="164">
        <f>'[4]14_住宅'!O12</f>
        <v>51.609147241900409</v>
      </c>
      <c r="I9" s="147">
        <f t="shared" si="1"/>
        <v>38</v>
      </c>
      <c r="J9" s="119">
        <f>'[4]14_着工'!C10</f>
        <v>16427</v>
      </c>
      <c r="K9" s="47">
        <f t="shared" si="2"/>
        <v>13</v>
      </c>
      <c r="M9" s="48"/>
      <c r="N9" s="48"/>
    </row>
    <row r="10" spans="1:141" ht="12" customHeight="1">
      <c r="B10" s="41" t="s">
        <v>31</v>
      </c>
      <c r="C10" s="49" t="s">
        <v>410</v>
      </c>
      <c r="D10" s="165">
        <f>'[4]14_住宅'!J35</f>
        <v>383734</v>
      </c>
      <c r="E10" s="147">
        <f t="shared" si="3"/>
        <v>40</v>
      </c>
      <c r="F10" s="164">
        <f>'[4]14_住宅'!N13</f>
        <v>77.978495520334405</v>
      </c>
      <c r="G10" s="147">
        <f t="shared" si="0"/>
        <v>2</v>
      </c>
      <c r="H10" s="164">
        <f>'[4]14_住宅'!O13</f>
        <v>76.80711117597086</v>
      </c>
      <c r="I10" s="147">
        <f t="shared" si="1"/>
        <v>1</v>
      </c>
      <c r="J10" s="119">
        <f>'[4]14_着工'!C11</f>
        <v>4250</v>
      </c>
      <c r="K10" s="47">
        <f t="shared" si="2"/>
        <v>43</v>
      </c>
      <c r="M10" s="48"/>
      <c r="N10" s="48"/>
    </row>
    <row r="11" spans="1:141" ht="24" customHeight="1">
      <c r="B11" s="41" t="s">
        <v>33</v>
      </c>
      <c r="C11" s="49" t="s">
        <v>214</v>
      </c>
      <c r="D11" s="165">
        <f>'[4]14_住宅'!J40</f>
        <v>388800</v>
      </c>
      <c r="E11" s="147">
        <f t="shared" si="3"/>
        <v>37</v>
      </c>
      <c r="F11" s="164">
        <f>'[4]14_住宅'!N14</f>
        <v>74.987654320987644</v>
      </c>
      <c r="G11" s="147">
        <f t="shared" si="0"/>
        <v>4</v>
      </c>
      <c r="H11" s="164">
        <f>'[4]14_住宅'!O14</f>
        <v>73.656893004115233</v>
      </c>
      <c r="I11" s="147">
        <f t="shared" si="1"/>
        <v>4</v>
      </c>
      <c r="J11" s="119">
        <f>'[4]14_着工'!C12</f>
        <v>5697</v>
      </c>
      <c r="K11" s="47">
        <f t="shared" si="2"/>
        <v>37</v>
      </c>
      <c r="M11" s="48"/>
      <c r="N11" s="48"/>
    </row>
    <row r="12" spans="1:141" ht="12" customHeight="1">
      <c r="B12" s="41" t="s">
        <v>35</v>
      </c>
      <c r="C12" s="49" t="s">
        <v>36</v>
      </c>
      <c r="D12" s="165">
        <f>'[4]14_住宅'!J45</f>
        <v>714250</v>
      </c>
      <c r="E12" s="147">
        <f t="shared" si="3"/>
        <v>21</v>
      </c>
      <c r="F12" s="164">
        <f>'[4]14_住宅'!N15</f>
        <v>66.062443122156111</v>
      </c>
      <c r="G12" s="147">
        <f t="shared" si="0"/>
        <v>31</v>
      </c>
      <c r="H12" s="164">
        <f>'[4]14_住宅'!O15</f>
        <v>64.223171158557918</v>
      </c>
      <c r="I12" s="147">
        <f t="shared" si="1"/>
        <v>23</v>
      </c>
      <c r="J12" s="119">
        <f>'[4]14_着工'!C13</f>
        <v>11294</v>
      </c>
      <c r="K12" s="47">
        <f t="shared" si="2"/>
        <v>23</v>
      </c>
      <c r="M12" s="48"/>
      <c r="N12" s="48"/>
    </row>
    <row r="13" spans="1:141" ht="12" customHeight="1">
      <c r="B13" s="41" t="s">
        <v>37</v>
      </c>
      <c r="C13" s="49" t="s">
        <v>216</v>
      </c>
      <c r="D13" s="165">
        <f>'[4]14_住宅'!J50</f>
        <v>1104327</v>
      </c>
      <c r="E13" s="147">
        <f t="shared" si="3"/>
        <v>13</v>
      </c>
      <c r="F13" s="164">
        <f>'[4]14_住宅'!N16</f>
        <v>70.739282839231493</v>
      </c>
      <c r="G13" s="147">
        <f t="shared" si="0"/>
        <v>14</v>
      </c>
      <c r="H13" s="164">
        <f>'[4]14_住宅'!O16</f>
        <v>67.986475020532865</v>
      </c>
      <c r="I13" s="147">
        <f t="shared" si="1"/>
        <v>14</v>
      </c>
      <c r="J13" s="119">
        <f>'[4]14_着工'!C14</f>
        <v>17765</v>
      </c>
      <c r="K13" s="47">
        <f t="shared" si="2"/>
        <v>12</v>
      </c>
      <c r="M13" s="48"/>
      <c r="N13" s="48"/>
    </row>
    <row r="14" spans="1:141" ht="12" customHeight="1">
      <c r="B14" s="41" t="s">
        <v>39</v>
      </c>
      <c r="C14" s="49" t="s">
        <v>217</v>
      </c>
      <c r="D14" s="165">
        <f>'[4]14_住宅'!J55</f>
        <v>750557</v>
      </c>
      <c r="E14" s="147">
        <f t="shared" si="3"/>
        <v>19</v>
      </c>
      <c r="F14" s="164">
        <f>'[4]14_住宅'!N17</f>
        <v>69.630021437412481</v>
      </c>
      <c r="G14" s="147">
        <f t="shared" si="0"/>
        <v>19</v>
      </c>
      <c r="H14" s="164">
        <f>'[4]14_住宅'!O17</f>
        <v>67.852541512503379</v>
      </c>
      <c r="I14" s="147">
        <f t="shared" si="1"/>
        <v>15</v>
      </c>
      <c r="J14" s="119">
        <f>'[4]14_着工'!C15</f>
        <v>12251</v>
      </c>
      <c r="K14" s="47">
        <f t="shared" si="2"/>
        <v>18</v>
      </c>
      <c r="M14" s="48"/>
      <c r="N14" s="48"/>
    </row>
    <row r="15" spans="1:141" ht="12" customHeight="1">
      <c r="B15" s="41" t="s">
        <v>41</v>
      </c>
      <c r="C15" s="49" t="s">
        <v>42</v>
      </c>
      <c r="D15" s="165">
        <f>'[4]14_住宅'!J60</f>
        <v>758479</v>
      </c>
      <c r="E15" s="147">
        <f t="shared" si="3"/>
        <v>17</v>
      </c>
      <c r="F15" s="164">
        <f>'[4]14_住宅'!N18</f>
        <v>71.406986877685469</v>
      </c>
      <c r="G15" s="147">
        <f t="shared" si="0"/>
        <v>12</v>
      </c>
      <c r="H15" s="164">
        <f>'[4]14_住宅'!O18</f>
        <v>69.857833901795559</v>
      </c>
      <c r="I15" s="147">
        <f t="shared" si="1"/>
        <v>11</v>
      </c>
      <c r="J15" s="119">
        <f>'[4]14_着工'!C16</f>
        <v>11608</v>
      </c>
      <c r="K15" s="47">
        <f t="shared" si="2"/>
        <v>22</v>
      </c>
      <c r="M15" s="48"/>
      <c r="N15" s="48"/>
    </row>
    <row r="16" spans="1:141" ht="24" customHeight="1">
      <c r="B16" s="41" t="s">
        <v>43</v>
      </c>
      <c r="C16" s="49" t="s">
        <v>44</v>
      </c>
      <c r="D16" s="165">
        <f>'[4]14_住宅'!J65</f>
        <v>2927840</v>
      </c>
      <c r="E16" s="147">
        <f t="shared" si="3"/>
        <v>5</v>
      </c>
      <c r="F16" s="164">
        <f>'[4]14_住宅'!N19</f>
        <v>67.042358872069514</v>
      </c>
      <c r="G16" s="147">
        <f t="shared" si="0"/>
        <v>27</v>
      </c>
      <c r="H16" s="164">
        <f>'[4]14_住宅'!O19</f>
        <v>53.862608612492494</v>
      </c>
      <c r="I16" s="147">
        <f t="shared" si="1"/>
        <v>35</v>
      </c>
      <c r="J16" s="119">
        <f>'[4]14_着工'!C17</f>
        <v>49716</v>
      </c>
      <c r="K16" s="47">
        <f t="shared" si="2"/>
        <v>5</v>
      </c>
      <c r="M16" s="48"/>
      <c r="N16" s="48"/>
    </row>
    <row r="17" spans="2:14" ht="12" customHeight="1">
      <c r="B17" s="41" t="s">
        <v>45</v>
      </c>
      <c r="C17" s="49" t="s">
        <v>46</v>
      </c>
      <c r="D17" s="165">
        <f>'[4]14_住宅'!J70</f>
        <v>2554773</v>
      </c>
      <c r="E17" s="147">
        <f t="shared" si="3"/>
        <v>6</v>
      </c>
      <c r="F17" s="164">
        <f>'[4]14_住宅'!N20</f>
        <v>65.995491575963896</v>
      </c>
      <c r="G17" s="147">
        <f t="shared" si="0"/>
        <v>32</v>
      </c>
      <c r="H17" s="164">
        <f>'[4]14_住宅'!O20</f>
        <v>51.466451226782183</v>
      </c>
      <c r="I17" s="147">
        <f t="shared" si="1"/>
        <v>39</v>
      </c>
      <c r="J17" s="119">
        <f>'[4]14_着工'!C18</f>
        <v>44376</v>
      </c>
      <c r="K17" s="47">
        <f t="shared" si="2"/>
        <v>6</v>
      </c>
      <c r="M17" s="48"/>
      <c r="N17" s="48"/>
    </row>
    <row r="18" spans="2:14" ht="12" customHeight="1">
      <c r="B18" s="41" t="s">
        <v>47</v>
      </c>
      <c r="C18" s="49" t="s">
        <v>48</v>
      </c>
      <c r="D18" s="165">
        <f>'[4]14_住宅'!J75</f>
        <v>6590713</v>
      </c>
      <c r="E18" s="147">
        <f t="shared" si="3"/>
        <v>1</v>
      </c>
      <c r="F18" s="164">
        <f>'[4]14_住宅'!N21</f>
        <v>47.71504994983092</v>
      </c>
      <c r="G18" s="147">
        <f t="shared" si="0"/>
        <v>47</v>
      </c>
      <c r="H18" s="164">
        <f>'[4]14_住宅'!O21</f>
        <v>28.214489084868362</v>
      </c>
      <c r="I18" s="147">
        <f t="shared" si="1"/>
        <v>47</v>
      </c>
      <c r="J18" s="119">
        <f>'[4]14_着工'!C19</f>
        <v>135619</v>
      </c>
      <c r="K18" s="47">
        <f t="shared" si="2"/>
        <v>1</v>
      </c>
      <c r="M18" s="48"/>
      <c r="N18" s="48"/>
    </row>
    <row r="19" spans="2:14" ht="12" customHeight="1">
      <c r="B19" s="41" t="s">
        <v>49</v>
      </c>
      <c r="C19" s="49" t="s">
        <v>50</v>
      </c>
      <c r="D19" s="165">
        <f>'[4]14_住宅'!J80</f>
        <v>3894549</v>
      </c>
      <c r="E19" s="147">
        <f t="shared" si="3"/>
        <v>2</v>
      </c>
      <c r="F19" s="164">
        <f>'[4]14_住宅'!N22</f>
        <v>60.544725461150961</v>
      </c>
      <c r="G19" s="147">
        <f t="shared" si="0"/>
        <v>41</v>
      </c>
      <c r="H19" s="164">
        <f>'[4]14_住宅'!O22</f>
        <v>40.682220200593186</v>
      </c>
      <c r="I19" s="147">
        <f t="shared" si="1"/>
        <v>44</v>
      </c>
      <c r="J19" s="119">
        <f>'[4]14_着工'!C20</f>
        <v>70598</v>
      </c>
      <c r="K19" s="47">
        <f t="shared" si="2"/>
        <v>2</v>
      </c>
      <c r="M19" s="48"/>
      <c r="N19" s="48"/>
    </row>
    <row r="20" spans="2:14" ht="12" customHeight="1">
      <c r="B20" s="41" t="s">
        <v>51</v>
      </c>
      <c r="C20" s="49" t="s">
        <v>52</v>
      </c>
      <c r="D20" s="165">
        <f>'[4]14_住宅'!J85</f>
        <v>836934</v>
      </c>
      <c r="E20" s="147">
        <f t="shared" si="3"/>
        <v>15</v>
      </c>
      <c r="F20" s="164">
        <f>'[4]14_住宅'!N23</f>
        <v>74.575892483756192</v>
      </c>
      <c r="G20" s="147">
        <f t="shared" si="0"/>
        <v>5</v>
      </c>
      <c r="H20" s="164">
        <f>'[4]14_住宅'!O23</f>
        <v>71.995999684562946</v>
      </c>
      <c r="I20" s="147">
        <f t="shared" si="1"/>
        <v>5</v>
      </c>
      <c r="J20" s="119">
        <f>'[4]14_着工'!C21</f>
        <v>11703</v>
      </c>
      <c r="K20" s="47">
        <f t="shared" si="2"/>
        <v>21</v>
      </c>
      <c r="M20" s="48"/>
      <c r="N20" s="48"/>
    </row>
    <row r="21" spans="2:14" ht="24" customHeight="1">
      <c r="B21" s="41" t="s">
        <v>53</v>
      </c>
      <c r="C21" s="49" t="s">
        <v>54</v>
      </c>
      <c r="D21" s="165">
        <f>'[4]14_住宅'!J90</f>
        <v>383981</v>
      </c>
      <c r="E21" s="147">
        <f t="shared" si="3"/>
        <v>39</v>
      </c>
      <c r="F21" s="164">
        <f>'[4]14_住宅'!N24</f>
        <v>78.102301936814584</v>
      </c>
      <c r="G21" s="147">
        <f t="shared" si="0"/>
        <v>1</v>
      </c>
      <c r="H21" s="164">
        <f>'[4]14_住宅'!O24</f>
        <v>76.300129433487598</v>
      </c>
      <c r="I21" s="147">
        <f t="shared" si="1"/>
        <v>2</v>
      </c>
      <c r="J21" s="119">
        <f>'[4]14_着工'!C22</f>
        <v>5919</v>
      </c>
      <c r="K21" s="47">
        <f t="shared" si="2"/>
        <v>36</v>
      </c>
      <c r="M21" s="48"/>
      <c r="N21" s="48"/>
    </row>
    <row r="22" spans="2:14" ht="12" customHeight="1">
      <c r="B22" s="41" t="s">
        <v>55</v>
      </c>
      <c r="C22" s="49" t="s">
        <v>56</v>
      </c>
      <c r="D22" s="165">
        <f>'[4]14_住宅'!J95</f>
        <v>445600</v>
      </c>
      <c r="E22" s="147">
        <f t="shared" si="3"/>
        <v>35</v>
      </c>
      <c r="F22" s="164">
        <f>'[4]14_住宅'!N25</f>
        <v>69.538150807899456</v>
      </c>
      <c r="G22" s="147">
        <f t="shared" si="0"/>
        <v>20</v>
      </c>
      <c r="H22" s="164">
        <f>'[4]14_住宅'!O25</f>
        <v>66.986310592459603</v>
      </c>
      <c r="I22" s="147">
        <f t="shared" si="1"/>
        <v>18</v>
      </c>
      <c r="J22" s="119">
        <f>'[4]14_着工'!C23</f>
        <v>7825</v>
      </c>
      <c r="K22" s="47">
        <f t="shared" si="2"/>
        <v>28</v>
      </c>
      <c r="M22" s="48"/>
      <c r="N22" s="48"/>
    </row>
    <row r="23" spans="2:14" ht="12" customHeight="1">
      <c r="B23" s="41" t="s">
        <v>57</v>
      </c>
      <c r="C23" s="49" t="s">
        <v>58</v>
      </c>
      <c r="D23" s="165">
        <f>'[4]14_住宅'!J100</f>
        <v>272870</v>
      </c>
      <c r="E23" s="147">
        <f t="shared" si="3"/>
        <v>45</v>
      </c>
      <c r="F23" s="164">
        <f>'[4]14_住宅'!N26</f>
        <v>75.68146003591454</v>
      </c>
      <c r="G23" s="147">
        <f t="shared" si="0"/>
        <v>3</v>
      </c>
      <c r="H23" s="164">
        <f>'[4]14_住宅'!O26</f>
        <v>74.099754461831651</v>
      </c>
      <c r="I23" s="147">
        <f t="shared" si="1"/>
        <v>3</v>
      </c>
      <c r="J23" s="119">
        <f>'[4]14_着工'!C24</f>
        <v>4827</v>
      </c>
      <c r="K23" s="47">
        <f t="shared" si="2"/>
        <v>41</v>
      </c>
      <c r="M23" s="48"/>
      <c r="N23" s="48"/>
    </row>
    <row r="24" spans="2:14" ht="12" customHeight="1">
      <c r="B24" s="41" t="s">
        <v>59</v>
      </c>
      <c r="C24" s="49" t="s">
        <v>60</v>
      </c>
      <c r="D24" s="165">
        <f>'[4]14_住宅'!J105</f>
        <v>325739</v>
      </c>
      <c r="E24" s="147">
        <f t="shared" si="3"/>
        <v>41</v>
      </c>
      <c r="F24" s="164">
        <f>'[4]14_住宅'!N27</f>
        <v>69.767513254476739</v>
      </c>
      <c r="G24" s="147">
        <f t="shared" si="0"/>
        <v>17</v>
      </c>
      <c r="H24" s="164">
        <f>'[4]14_住宅'!O27</f>
        <v>68.227323102238287</v>
      </c>
      <c r="I24" s="147">
        <f t="shared" si="1"/>
        <v>13</v>
      </c>
      <c r="J24" s="119">
        <f>'[4]14_着工'!C25</f>
        <v>4317</v>
      </c>
      <c r="K24" s="47">
        <f t="shared" si="2"/>
        <v>42</v>
      </c>
      <c r="M24" s="48"/>
      <c r="N24" s="48"/>
    </row>
    <row r="25" spans="2:14" ht="12" customHeight="1">
      <c r="B25" s="41" t="s">
        <v>61</v>
      </c>
      <c r="C25" s="49" t="s">
        <v>62</v>
      </c>
      <c r="D25" s="165">
        <f>'[4]14_住宅'!J110</f>
        <v>792834</v>
      </c>
      <c r="E25" s="147">
        <f t="shared" si="3"/>
        <v>16</v>
      </c>
      <c r="F25" s="164">
        <f>'[4]14_住宅'!N28</f>
        <v>71.954154337477959</v>
      </c>
      <c r="G25" s="147">
        <f t="shared" si="0"/>
        <v>11</v>
      </c>
      <c r="H25" s="164">
        <f>'[4]14_住宅'!O28</f>
        <v>70.2802856587886</v>
      </c>
      <c r="I25" s="147">
        <f t="shared" si="1"/>
        <v>9</v>
      </c>
      <c r="J25" s="119">
        <f>'[4]14_着工'!C26</f>
        <v>12426</v>
      </c>
      <c r="K25" s="47">
        <f t="shared" si="2"/>
        <v>17</v>
      </c>
      <c r="M25" s="48"/>
      <c r="N25" s="48"/>
    </row>
    <row r="26" spans="2:14" ht="24" customHeight="1">
      <c r="B26" s="41" t="s">
        <v>63</v>
      </c>
      <c r="C26" s="49" t="s">
        <v>64</v>
      </c>
      <c r="D26" s="165">
        <f>'[4]14_住宅'!J115</f>
        <v>738037</v>
      </c>
      <c r="E26" s="147">
        <f t="shared" si="3"/>
        <v>20</v>
      </c>
      <c r="F26" s="164">
        <f>'[4]14_住宅'!N29</f>
        <v>74.143572747707779</v>
      </c>
      <c r="G26" s="147">
        <f t="shared" si="0"/>
        <v>7</v>
      </c>
      <c r="H26" s="164">
        <f>'[4]14_住宅'!O29</f>
        <v>71.924984790735422</v>
      </c>
      <c r="I26" s="147">
        <f t="shared" si="1"/>
        <v>6</v>
      </c>
      <c r="J26" s="119">
        <f>'[4]14_着工'!C27</f>
        <v>11751</v>
      </c>
      <c r="K26" s="47">
        <f t="shared" si="2"/>
        <v>20</v>
      </c>
      <c r="M26" s="48"/>
      <c r="N26" s="48"/>
    </row>
    <row r="27" spans="2:14" ht="12" customHeight="1">
      <c r="B27" s="41" t="s">
        <v>65</v>
      </c>
      <c r="C27" s="49" t="s">
        <v>66</v>
      </c>
      <c r="D27" s="165">
        <f>'[4]14_住宅'!J120</f>
        <v>1402980</v>
      </c>
      <c r="E27" s="147">
        <f t="shared" si="3"/>
        <v>10</v>
      </c>
      <c r="F27" s="164">
        <f>'[4]14_住宅'!N30</f>
        <v>67.703531055325101</v>
      </c>
      <c r="G27" s="147">
        <f t="shared" si="0"/>
        <v>24</v>
      </c>
      <c r="H27" s="164">
        <f>'[4]14_住宅'!O30</f>
        <v>63.414303838971328</v>
      </c>
      <c r="I27" s="147">
        <f t="shared" si="1"/>
        <v>30</v>
      </c>
      <c r="J27" s="119">
        <f>'[4]14_着工'!C28</f>
        <v>21863</v>
      </c>
      <c r="K27" s="47">
        <f t="shared" si="2"/>
        <v>10</v>
      </c>
      <c r="M27" s="48"/>
      <c r="N27" s="48"/>
    </row>
    <row r="28" spans="2:14" ht="12" customHeight="1">
      <c r="B28" s="41" t="s">
        <v>67</v>
      </c>
      <c r="C28" s="49" t="s">
        <v>68</v>
      </c>
      <c r="D28" s="165">
        <f>'[4]14_住宅'!J125</f>
        <v>2973074</v>
      </c>
      <c r="E28" s="147">
        <f t="shared" si="3"/>
        <v>4</v>
      </c>
      <c r="F28" s="164">
        <f>'[4]14_住宅'!N31</f>
        <v>60.572996164912141</v>
      </c>
      <c r="G28" s="147">
        <f t="shared" si="0"/>
        <v>40</v>
      </c>
      <c r="H28" s="164">
        <f>'[4]14_住宅'!O31</f>
        <v>50.303524231149311</v>
      </c>
      <c r="I28" s="147">
        <f t="shared" si="1"/>
        <v>40</v>
      </c>
      <c r="J28" s="119">
        <f>'[4]14_着工'!C29</f>
        <v>64544</v>
      </c>
      <c r="K28" s="47">
        <f t="shared" si="2"/>
        <v>4</v>
      </c>
      <c r="M28" s="48"/>
      <c r="N28" s="48"/>
    </row>
    <row r="29" spans="2:14" ht="12" customHeight="1">
      <c r="B29" s="41" t="s">
        <v>69</v>
      </c>
      <c r="C29" s="49" t="s">
        <v>70</v>
      </c>
      <c r="D29" s="165">
        <f>'[4]14_住宅'!J130</f>
        <v>701458</v>
      </c>
      <c r="E29" s="147">
        <f t="shared" si="3"/>
        <v>23</v>
      </c>
      <c r="F29" s="164">
        <f>'[4]14_住宅'!N32</f>
        <v>73.837492765069328</v>
      </c>
      <c r="G29" s="147">
        <f t="shared" si="0"/>
        <v>8</v>
      </c>
      <c r="H29" s="164">
        <f>'[4]14_住宅'!O32</f>
        <v>71.466573907489831</v>
      </c>
      <c r="I29" s="147">
        <f t="shared" si="1"/>
        <v>7</v>
      </c>
      <c r="J29" s="119">
        <f>'[4]14_着工'!C30</f>
        <v>10450</v>
      </c>
      <c r="K29" s="47">
        <f t="shared" si="2"/>
        <v>24</v>
      </c>
      <c r="M29" s="48"/>
      <c r="N29" s="48"/>
    </row>
    <row r="30" spans="2:14" ht="12" customHeight="1">
      <c r="B30" s="41" t="s">
        <v>71</v>
      </c>
      <c r="C30" s="49" t="s">
        <v>72</v>
      </c>
      <c r="D30" s="165">
        <f>'[4]14_住宅'!J135</f>
        <v>523078</v>
      </c>
      <c r="E30" s="147">
        <f t="shared" si="3"/>
        <v>29</v>
      </c>
      <c r="F30" s="164">
        <f>'[4]14_住宅'!N33</f>
        <v>72.646718080286306</v>
      </c>
      <c r="G30" s="147">
        <f t="shared" si="0"/>
        <v>10</v>
      </c>
      <c r="H30" s="164">
        <f>'[4]14_住宅'!O33</f>
        <v>66.138510891301109</v>
      </c>
      <c r="I30" s="147">
        <f t="shared" si="1"/>
        <v>21</v>
      </c>
      <c r="J30" s="119">
        <f>'[4]14_着工'!C31</f>
        <v>9060</v>
      </c>
      <c r="K30" s="47">
        <f t="shared" si="2"/>
        <v>25</v>
      </c>
      <c r="M30" s="48"/>
      <c r="N30" s="48"/>
    </row>
    <row r="31" spans="2:14" ht="24" customHeight="1">
      <c r="B31" s="41" t="s">
        <v>73</v>
      </c>
      <c r="C31" s="49" t="s">
        <v>74</v>
      </c>
      <c r="D31" s="165">
        <f>'[4]14_住宅'!J140</f>
        <v>1136862</v>
      </c>
      <c r="E31" s="147">
        <f t="shared" si="3"/>
        <v>12</v>
      </c>
      <c r="F31" s="164">
        <f>'[4]14_住宅'!N34</f>
        <v>61.995739148638975</v>
      </c>
      <c r="G31" s="147">
        <f t="shared" si="0"/>
        <v>38</v>
      </c>
      <c r="H31" s="164">
        <f>'[4]14_住宅'!O34</f>
        <v>51.651123883109825</v>
      </c>
      <c r="I31" s="147">
        <f t="shared" si="1"/>
        <v>37</v>
      </c>
      <c r="J31" s="119">
        <f>'[4]14_着工'!C32</f>
        <v>15051</v>
      </c>
      <c r="K31" s="47">
        <f t="shared" si="2"/>
        <v>14</v>
      </c>
      <c r="M31" s="48"/>
      <c r="N31" s="48"/>
    </row>
    <row r="32" spans="2:14" ht="12" customHeight="1">
      <c r="B32" s="41" t="s">
        <v>75</v>
      </c>
      <c r="C32" s="49" t="s">
        <v>76</v>
      </c>
      <c r="D32" s="165">
        <f>'[4]14_住宅'!J145</f>
        <v>3867305</v>
      </c>
      <c r="E32" s="147">
        <f t="shared" si="3"/>
        <v>3</v>
      </c>
      <c r="F32" s="164">
        <f>'[4]14_住宅'!N35</f>
        <v>56.33819934036751</v>
      </c>
      <c r="G32" s="147">
        <f t="shared" si="0"/>
        <v>44</v>
      </c>
      <c r="H32" s="164">
        <f>'[4]14_住宅'!O35</f>
        <v>39.237531045521365</v>
      </c>
      <c r="I32" s="147">
        <f t="shared" si="1"/>
        <v>46</v>
      </c>
      <c r="J32" s="119">
        <f>'[4]14_着工'!C33</f>
        <v>68970</v>
      </c>
      <c r="K32" s="47">
        <f t="shared" si="2"/>
        <v>3</v>
      </c>
      <c r="M32" s="48"/>
      <c r="N32" s="48"/>
    </row>
    <row r="33" spans="2:14" ht="12" customHeight="1">
      <c r="B33" s="41" t="s">
        <v>77</v>
      </c>
      <c r="C33" s="49" t="s">
        <v>78</v>
      </c>
      <c r="D33" s="165">
        <f>'[4]14_住宅'!J150</f>
        <v>2273173</v>
      </c>
      <c r="E33" s="147">
        <f t="shared" si="3"/>
        <v>8</v>
      </c>
      <c r="F33" s="164">
        <f>'[4]14_住宅'!N36</f>
        <v>65.131338441904774</v>
      </c>
      <c r="G33" s="147">
        <f t="shared" si="0"/>
        <v>34</v>
      </c>
      <c r="H33" s="164">
        <f>'[4]14_住宅'!O36</f>
        <v>48.568630720143162</v>
      </c>
      <c r="I33" s="147">
        <f t="shared" si="1"/>
        <v>42</v>
      </c>
      <c r="J33" s="119">
        <f>'[4]14_着工'!C34</f>
        <v>31567</v>
      </c>
      <c r="K33" s="47">
        <f t="shared" si="2"/>
        <v>9</v>
      </c>
      <c r="M33" s="48"/>
      <c r="N33" s="48"/>
    </row>
    <row r="34" spans="2:14" ht="12" customHeight="1">
      <c r="B34" s="41" t="s">
        <v>79</v>
      </c>
      <c r="C34" s="49" t="s">
        <v>80</v>
      </c>
      <c r="D34" s="165">
        <f>'[4]14_住宅'!J155</f>
        <v>522427</v>
      </c>
      <c r="E34" s="147">
        <f t="shared" si="3"/>
        <v>30</v>
      </c>
      <c r="F34" s="164">
        <f>'[4]14_住宅'!N37</f>
        <v>73.367188143032422</v>
      </c>
      <c r="G34" s="147">
        <f t="shared" si="0"/>
        <v>9</v>
      </c>
      <c r="H34" s="164">
        <f>'[4]14_住宅'!O37</f>
        <v>64.165711190271551</v>
      </c>
      <c r="I34" s="147">
        <f t="shared" si="1"/>
        <v>24</v>
      </c>
      <c r="J34" s="119">
        <f>'[4]14_着工'!C35</f>
        <v>6209</v>
      </c>
      <c r="K34" s="47">
        <f t="shared" si="2"/>
        <v>34</v>
      </c>
      <c r="M34" s="48"/>
      <c r="N34" s="48"/>
    </row>
    <row r="35" spans="2:14" ht="12" customHeight="1">
      <c r="B35" s="41" t="s">
        <v>81</v>
      </c>
      <c r="C35" s="49" t="s">
        <v>82</v>
      </c>
      <c r="D35" s="165">
        <f>'[4]14_住宅'!J160</f>
        <v>386685</v>
      </c>
      <c r="E35" s="147">
        <f t="shared" si="3"/>
        <v>38</v>
      </c>
      <c r="F35" s="164">
        <f>'[4]14_住宅'!N38</f>
        <v>74.240531698928066</v>
      </c>
      <c r="G35" s="147">
        <f t="shared" si="0"/>
        <v>6</v>
      </c>
      <c r="H35" s="164">
        <f>'[4]14_住宅'!O38</f>
        <v>71.410838279219519</v>
      </c>
      <c r="I35" s="147">
        <f t="shared" si="1"/>
        <v>8</v>
      </c>
      <c r="J35" s="119">
        <f>'[4]14_着工'!C36</f>
        <v>5000</v>
      </c>
      <c r="K35" s="47">
        <f t="shared" si="2"/>
        <v>40</v>
      </c>
      <c r="M35" s="48"/>
      <c r="N35" s="48"/>
    </row>
    <row r="36" spans="2:14" ht="24" customHeight="1">
      <c r="B36" s="41" t="s">
        <v>83</v>
      </c>
      <c r="C36" s="49" t="s">
        <v>84</v>
      </c>
      <c r="D36" s="165">
        <f>'[4]14_住宅'!J165</f>
        <v>213484</v>
      </c>
      <c r="E36" s="147">
        <f t="shared" si="3"/>
        <v>47</v>
      </c>
      <c r="F36" s="164">
        <f>'[4]14_住宅'!N39</f>
        <v>69.356954151130765</v>
      </c>
      <c r="G36" s="147">
        <f t="shared" si="0"/>
        <v>22</v>
      </c>
      <c r="H36" s="164">
        <f>'[4]14_住宅'!O39</f>
        <v>67.350246388488131</v>
      </c>
      <c r="I36" s="147">
        <f t="shared" si="1"/>
        <v>16</v>
      </c>
      <c r="J36" s="119">
        <f>'[4]14_着工'!C37</f>
        <v>2647</v>
      </c>
      <c r="K36" s="47">
        <f t="shared" si="2"/>
        <v>47</v>
      </c>
      <c r="M36" s="48"/>
      <c r="N36" s="48"/>
    </row>
    <row r="37" spans="2:14" ht="12" customHeight="1">
      <c r="B37" s="41" t="s">
        <v>85</v>
      </c>
      <c r="C37" s="49" t="s">
        <v>86</v>
      </c>
      <c r="D37" s="165">
        <f>'[4]14_住宅'!J170</f>
        <v>259734</v>
      </c>
      <c r="E37" s="147">
        <f t="shared" si="3"/>
        <v>46</v>
      </c>
      <c r="F37" s="164">
        <f>'[4]14_住宅'!N40</f>
        <v>70.678848360245482</v>
      </c>
      <c r="G37" s="147">
        <f t="shared" si="0"/>
        <v>15</v>
      </c>
      <c r="H37" s="164">
        <f>'[4]14_住宅'!O40</f>
        <v>68.495460740603846</v>
      </c>
      <c r="I37" s="147">
        <f t="shared" si="1"/>
        <v>12</v>
      </c>
      <c r="J37" s="119">
        <f>'[4]14_着工'!C38</f>
        <v>4086</v>
      </c>
      <c r="K37" s="47">
        <f t="shared" si="2"/>
        <v>44</v>
      </c>
      <c r="M37" s="48"/>
      <c r="N37" s="48"/>
    </row>
    <row r="38" spans="2:14" ht="12" customHeight="1">
      <c r="B38" s="41" t="s">
        <v>87</v>
      </c>
      <c r="C38" s="49" t="s">
        <v>88</v>
      </c>
      <c r="D38" s="165">
        <f>'[4]14_住宅'!J175</f>
        <v>757762</v>
      </c>
      <c r="E38" s="147">
        <f t="shared" si="3"/>
        <v>18</v>
      </c>
      <c r="F38" s="164">
        <f>'[4]14_住宅'!N41</f>
        <v>67.016952552384524</v>
      </c>
      <c r="G38" s="147">
        <f t="shared" si="0"/>
        <v>28</v>
      </c>
      <c r="H38" s="164">
        <f>'[4]14_住宅'!O41</f>
        <v>63.662205283453112</v>
      </c>
      <c r="I38" s="147">
        <f t="shared" si="1"/>
        <v>27</v>
      </c>
      <c r="J38" s="119">
        <f>'[4]14_着工'!C39</f>
        <v>11976</v>
      </c>
      <c r="K38" s="47">
        <f t="shared" si="2"/>
        <v>19</v>
      </c>
      <c r="M38" s="48"/>
      <c r="N38" s="48"/>
    </row>
    <row r="39" spans="2:14" ht="12" customHeight="1">
      <c r="B39" s="41" t="s">
        <v>89</v>
      </c>
      <c r="C39" s="49" t="s">
        <v>90</v>
      </c>
      <c r="D39" s="165">
        <f>'[4]14_住宅'!J180</f>
        <v>1183646</v>
      </c>
      <c r="E39" s="147">
        <f t="shared" si="3"/>
        <v>11</v>
      </c>
      <c r="F39" s="164">
        <f>'[4]14_住宅'!N42</f>
        <v>61.901700339459595</v>
      </c>
      <c r="G39" s="147">
        <f t="shared" si="0"/>
        <v>39</v>
      </c>
      <c r="H39" s="164">
        <f>'[4]14_住宅'!O42</f>
        <v>52.696583268984142</v>
      </c>
      <c r="I39" s="147">
        <f t="shared" si="1"/>
        <v>36</v>
      </c>
      <c r="J39" s="119">
        <f>'[4]14_着工'!C40</f>
        <v>18377</v>
      </c>
      <c r="K39" s="47">
        <f t="shared" si="2"/>
        <v>11</v>
      </c>
      <c r="M39" s="48"/>
      <c r="N39" s="48"/>
    </row>
    <row r="40" spans="2:14" ht="12" customHeight="1">
      <c r="B40" s="41" t="s">
        <v>91</v>
      </c>
      <c r="C40" s="49" t="s">
        <v>92</v>
      </c>
      <c r="D40" s="165">
        <f>'[4]14_住宅'!J185</f>
        <v>586868</v>
      </c>
      <c r="E40" s="147">
        <f t="shared" si="3"/>
        <v>25</v>
      </c>
      <c r="F40" s="164">
        <f>'[4]14_住宅'!N43</f>
        <v>67.41362623281556</v>
      </c>
      <c r="G40" s="147">
        <f t="shared" si="0"/>
        <v>25</v>
      </c>
      <c r="H40" s="164">
        <f>'[4]14_住宅'!O43</f>
        <v>63.538819632353437</v>
      </c>
      <c r="I40" s="147">
        <f t="shared" si="1"/>
        <v>29</v>
      </c>
      <c r="J40" s="119">
        <f>'[4]14_着工'!C41</f>
        <v>6859</v>
      </c>
      <c r="K40" s="47">
        <f t="shared" si="2"/>
        <v>31</v>
      </c>
      <c r="M40" s="48"/>
      <c r="N40" s="48"/>
    </row>
    <row r="41" spans="2:14" ht="24" customHeight="1">
      <c r="B41" s="41" t="s">
        <v>93</v>
      </c>
      <c r="C41" s="49" t="s">
        <v>94</v>
      </c>
      <c r="D41" s="165">
        <f>'[4]14_住宅'!J190</f>
        <v>300931</v>
      </c>
      <c r="E41" s="147">
        <f t="shared" si="3"/>
        <v>43</v>
      </c>
      <c r="F41" s="164">
        <f>'[4]14_住宅'!N44</f>
        <v>69.765162113574206</v>
      </c>
      <c r="G41" s="147">
        <f t="shared" si="0"/>
        <v>18</v>
      </c>
      <c r="H41" s="164">
        <f>'[4]14_住宅'!O44</f>
        <v>67.24431846503019</v>
      </c>
      <c r="I41" s="147">
        <f t="shared" si="1"/>
        <v>17</v>
      </c>
      <c r="J41" s="119">
        <f>'[4]14_着工'!C42</f>
        <v>4041</v>
      </c>
      <c r="K41" s="47">
        <f t="shared" si="2"/>
        <v>45</v>
      </c>
      <c r="M41" s="48"/>
      <c r="N41" s="48"/>
    </row>
    <row r="42" spans="2:14" ht="12" customHeight="1">
      <c r="B42" s="41" t="s">
        <v>95</v>
      </c>
      <c r="C42" s="49" t="s">
        <v>96</v>
      </c>
      <c r="D42" s="165">
        <f>'[4]14_住宅'!J195</f>
        <v>391428</v>
      </c>
      <c r="E42" s="147">
        <f t="shared" si="3"/>
        <v>36</v>
      </c>
      <c r="F42" s="164">
        <f>'[4]14_住宅'!N45</f>
        <v>70.46711017096375</v>
      </c>
      <c r="G42" s="147">
        <f t="shared" si="0"/>
        <v>16</v>
      </c>
      <c r="H42" s="164">
        <f>'[4]14_住宅'!O45</f>
        <v>65.546665031627782</v>
      </c>
      <c r="I42" s="147">
        <f t="shared" si="1"/>
        <v>22</v>
      </c>
      <c r="J42" s="119">
        <f>'[4]14_着工'!C43</f>
        <v>5347</v>
      </c>
      <c r="K42" s="47">
        <f t="shared" si="2"/>
        <v>39</v>
      </c>
      <c r="M42" s="48"/>
      <c r="N42" s="48"/>
    </row>
    <row r="43" spans="2:14" ht="12" customHeight="1">
      <c r="B43" s="41" t="s">
        <v>97</v>
      </c>
      <c r="C43" s="49" t="s">
        <v>98</v>
      </c>
      <c r="D43" s="165">
        <f>'[4]14_住宅'!J200</f>
        <v>580514</v>
      </c>
      <c r="E43" s="147">
        <f t="shared" si="3"/>
        <v>26</v>
      </c>
      <c r="F43" s="164">
        <f>'[4]14_住宅'!N46</f>
        <v>67.122239945978919</v>
      </c>
      <c r="G43" s="147">
        <f t="shared" si="0"/>
        <v>26</v>
      </c>
      <c r="H43" s="164">
        <f>'[4]14_住宅'!O46</f>
        <v>63.905607788959443</v>
      </c>
      <c r="I43" s="147">
        <f t="shared" si="1"/>
        <v>26</v>
      </c>
      <c r="J43" s="119">
        <f>'[4]14_着工'!C44</f>
        <v>7668</v>
      </c>
      <c r="K43" s="47">
        <f t="shared" si="2"/>
        <v>29</v>
      </c>
      <c r="M43" s="48"/>
      <c r="N43" s="48"/>
    </row>
    <row r="44" spans="2:14" ht="12" customHeight="1">
      <c r="B44" s="41" t="s">
        <v>99</v>
      </c>
      <c r="C44" s="49" t="s">
        <v>100</v>
      </c>
      <c r="D44" s="165">
        <f>'[4]14_住宅'!J205</f>
        <v>315349</v>
      </c>
      <c r="E44" s="147">
        <f t="shared" si="3"/>
        <v>42</v>
      </c>
      <c r="F44" s="164">
        <f>'[4]14_住宅'!N47</f>
        <v>66.942340074013245</v>
      </c>
      <c r="G44" s="147">
        <f t="shared" si="0"/>
        <v>29</v>
      </c>
      <c r="H44" s="164">
        <f>'[4]14_住宅'!O47</f>
        <v>63.623477480505727</v>
      </c>
      <c r="I44" s="147">
        <f t="shared" si="1"/>
        <v>28</v>
      </c>
      <c r="J44" s="119">
        <f>'[4]14_着工'!C45</f>
        <v>3234</v>
      </c>
      <c r="K44" s="47">
        <f t="shared" si="2"/>
        <v>46</v>
      </c>
      <c r="M44" s="48"/>
      <c r="N44" s="48"/>
    </row>
    <row r="45" spans="2:14" ht="12" customHeight="1">
      <c r="B45" s="41" t="s">
        <v>101</v>
      </c>
      <c r="C45" s="49" t="s">
        <v>102</v>
      </c>
      <c r="D45" s="165">
        <f>'[4]14_住宅'!J210</f>
        <v>2165977</v>
      </c>
      <c r="E45" s="147">
        <f t="shared" si="3"/>
        <v>9</v>
      </c>
      <c r="F45" s="164">
        <f>'[4]14_住宅'!N48</f>
        <v>53.756942017389839</v>
      </c>
      <c r="G45" s="147">
        <f t="shared" si="0"/>
        <v>45</v>
      </c>
      <c r="H45" s="164">
        <f>'[4]14_住宅'!O48</f>
        <v>42.405667280862168</v>
      </c>
      <c r="I45" s="147">
        <f t="shared" si="1"/>
        <v>43</v>
      </c>
      <c r="J45" s="119">
        <f>'[4]14_着工'!C46</f>
        <v>38225</v>
      </c>
      <c r="K45" s="47">
        <f t="shared" si="2"/>
        <v>7</v>
      </c>
      <c r="M45" s="48"/>
      <c r="N45" s="48"/>
    </row>
    <row r="46" spans="2:14" ht="24" customHeight="1">
      <c r="B46" s="41" t="s">
        <v>103</v>
      </c>
      <c r="C46" s="49" t="s">
        <v>104</v>
      </c>
      <c r="D46" s="165">
        <f>'[4]14_住宅'!J215</f>
        <v>295577</v>
      </c>
      <c r="E46" s="147">
        <f t="shared" si="3"/>
        <v>44</v>
      </c>
      <c r="F46" s="164">
        <f>'[4]14_住宅'!N49</f>
        <v>69.489845285661602</v>
      </c>
      <c r="G46" s="147">
        <f t="shared" si="0"/>
        <v>21</v>
      </c>
      <c r="H46" s="164">
        <f>'[4]14_住宅'!O49</f>
        <v>66.313008116328405</v>
      </c>
      <c r="I46" s="147">
        <f t="shared" si="1"/>
        <v>20</v>
      </c>
      <c r="J46" s="119">
        <f>'[4]14_着工'!C47</f>
        <v>5350</v>
      </c>
      <c r="K46" s="47">
        <f t="shared" si="2"/>
        <v>38</v>
      </c>
      <c r="M46" s="48"/>
      <c r="N46" s="48"/>
    </row>
    <row r="47" spans="2:14" ht="12" customHeight="1">
      <c r="B47" s="41" t="s">
        <v>105</v>
      </c>
      <c r="C47" s="49" t="s">
        <v>106</v>
      </c>
      <c r="D47" s="165">
        <f>'[4]14_住宅'!J220</f>
        <v>548401</v>
      </c>
      <c r="E47" s="147">
        <f t="shared" si="3"/>
        <v>28</v>
      </c>
      <c r="F47" s="164">
        <f>'[4]14_住宅'!N50</f>
        <v>65.0843087448783</v>
      </c>
      <c r="G47" s="147">
        <f t="shared" si="0"/>
        <v>35</v>
      </c>
      <c r="H47" s="164">
        <f>'[4]14_住宅'!O50</f>
        <v>60.372975249862783</v>
      </c>
      <c r="I47" s="147">
        <f t="shared" si="1"/>
        <v>32</v>
      </c>
      <c r="J47" s="119">
        <f>'[4]14_着工'!C48</f>
        <v>6801</v>
      </c>
      <c r="K47" s="47">
        <f t="shared" si="2"/>
        <v>32</v>
      </c>
      <c r="M47" s="48"/>
      <c r="N47" s="48"/>
    </row>
    <row r="48" spans="2:14" ht="12" customHeight="1">
      <c r="B48" s="53" t="s">
        <v>107</v>
      </c>
      <c r="C48" s="54" t="s">
        <v>108</v>
      </c>
      <c r="D48" s="130">
        <f>'[4]14_住宅'!J225</f>
        <v>693447</v>
      </c>
      <c r="E48" s="56">
        <f t="shared" si="3"/>
        <v>24</v>
      </c>
      <c r="F48" s="57">
        <f>'[4]14_住宅'!N51</f>
        <v>64.028685681818516</v>
      </c>
      <c r="G48" s="56">
        <f t="shared" si="0"/>
        <v>36</v>
      </c>
      <c r="H48" s="57">
        <f>'[4]14_住宅'!O51</f>
        <v>59.785823574115973</v>
      </c>
      <c r="I48" s="56">
        <f t="shared" si="1"/>
        <v>33</v>
      </c>
      <c r="J48" s="120">
        <f>'[4]14_着工'!C49</f>
        <v>14700</v>
      </c>
      <c r="K48" s="59">
        <f t="shared" si="2"/>
        <v>15</v>
      </c>
      <c r="M48" s="48"/>
      <c r="N48" s="48"/>
    </row>
    <row r="49" spans="1:20" ht="12" customHeight="1">
      <c r="B49" s="41" t="s">
        <v>109</v>
      </c>
      <c r="C49" s="49" t="s">
        <v>110</v>
      </c>
      <c r="D49" s="165">
        <f>'[4]14_住宅'!J230</f>
        <v>477088</v>
      </c>
      <c r="E49" s="147">
        <f t="shared" si="3"/>
        <v>33</v>
      </c>
      <c r="F49" s="164">
        <f>'[4]14_住宅'!N52</f>
        <v>63.662888188342613</v>
      </c>
      <c r="G49" s="147">
        <f t="shared" si="0"/>
        <v>37</v>
      </c>
      <c r="H49" s="164">
        <f>'[4]14_住宅'!O52</f>
        <v>58.700072104098197</v>
      </c>
      <c r="I49" s="147">
        <f t="shared" si="1"/>
        <v>34</v>
      </c>
      <c r="J49" s="119">
        <f>'[4]14_着工'!C50</f>
        <v>7472</v>
      </c>
      <c r="K49" s="47">
        <f t="shared" si="2"/>
        <v>30</v>
      </c>
      <c r="M49" s="48"/>
      <c r="N49" s="48"/>
    </row>
    <row r="50" spans="1:20" ht="12" customHeight="1">
      <c r="B50" s="41" t="s">
        <v>111</v>
      </c>
      <c r="C50" s="49" t="s">
        <v>112</v>
      </c>
      <c r="D50" s="165">
        <f>'[4]14_住宅'!J235</f>
        <v>455937</v>
      </c>
      <c r="E50" s="147">
        <f t="shared" si="3"/>
        <v>34</v>
      </c>
      <c r="F50" s="164">
        <f>'[4]14_住宅'!N53</f>
        <v>66.457865889366303</v>
      </c>
      <c r="G50" s="147">
        <f t="shared" si="0"/>
        <v>30</v>
      </c>
      <c r="H50" s="164">
        <f>'[4]14_住宅'!O53</f>
        <v>64.088020932716589</v>
      </c>
      <c r="I50" s="147">
        <f t="shared" si="1"/>
        <v>25</v>
      </c>
      <c r="J50" s="119">
        <f>'[4]14_着工'!C51</f>
        <v>6478</v>
      </c>
      <c r="K50" s="47">
        <f t="shared" si="2"/>
        <v>33</v>
      </c>
      <c r="M50" s="48"/>
      <c r="N50" s="48"/>
    </row>
    <row r="51" spans="1:20" ht="24" customHeight="1">
      <c r="B51" s="41" t="s">
        <v>113</v>
      </c>
      <c r="C51" s="49" t="s">
        <v>114</v>
      </c>
      <c r="D51" s="165">
        <f>'[4]14_住宅'!J240</f>
        <v>712718</v>
      </c>
      <c r="E51" s="147">
        <f t="shared" si="3"/>
        <v>22</v>
      </c>
      <c r="F51" s="164">
        <f>'[4]14_住宅'!N54</f>
        <v>65.315594667175517</v>
      </c>
      <c r="G51" s="147">
        <f t="shared" si="0"/>
        <v>33</v>
      </c>
      <c r="H51" s="164">
        <f>'[4]14_住宅'!O54</f>
        <v>61.973038424734604</v>
      </c>
      <c r="I51" s="147">
        <f t="shared" si="1"/>
        <v>31</v>
      </c>
      <c r="J51" s="119">
        <f>'[4]14_着工'!C52</f>
        <v>8830</v>
      </c>
      <c r="K51" s="47">
        <f t="shared" si="2"/>
        <v>26</v>
      </c>
      <c r="M51" s="48"/>
      <c r="N51" s="48"/>
    </row>
    <row r="52" spans="1:20" ht="12" customHeight="1">
      <c r="B52" s="41" t="s">
        <v>115</v>
      </c>
      <c r="C52" s="49" t="s">
        <v>116</v>
      </c>
      <c r="D52" s="165">
        <f>'[4]14_住宅'!J245</f>
        <v>553464</v>
      </c>
      <c r="E52" s="147">
        <f t="shared" si="3"/>
        <v>27</v>
      </c>
      <c r="F52" s="164">
        <f>'[4]14_住宅'!N55</f>
        <v>48.649415318792187</v>
      </c>
      <c r="G52" s="147">
        <f t="shared" si="0"/>
        <v>46</v>
      </c>
      <c r="H52" s="164">
        <f>'[4]14_住宅'!O55</f>
        <v>40.105228162988013</v>
      </c>
      <c r="I52" s="147">
        <f t="shared" si="1"/>
        <v>45</v>
      </c>
      <c r="J52" s="119">
        <f>'[4]14_着工'!C53</f>
        <v>14243</v>
      </c>
      <c r="K52" s="47">
        <f t="shared" si="2"/>
        <v>16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67">
        <f>'[4]14_住宅'!J10</f>
        <v>52460618</v>
      </c>
      <c r="E53" s="155"/>
      <c r="F53" s="169">
        <f>'[4]14_住宅'!N56</f>
        <v>62.320281854094816</v>
      </c>
      <c r="G53" s="155"/>
      <c r="H53" s="169">
        <f>'[4]14_住宅'!O56</f>
        <v>51.823179055953936</v>
      </c>
      <c r="I53" s="155"/>
      <c r="J53" s="122">
        <f>'[4]14_着工'!C54</f>
        <v>883687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31"/>
      <c r="E54" s="75"/>
      <c r="F54" s="76"/>
      <c r="G54" s="75"/>
      <c r="H54" s="76"/>
      <c r="I54" s="75"/>
      <c r="J54" s="124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31"/>
      <c r="E55" s="75"/>
      <c r="F55" s="76"/>
      <c r="G55" s="75"/>
      <c r="H55" s="76"/>
      <c r="I55" s="75"/>
      <c r="J55" s="124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31"/>
      <c r="E56" s="75"/>
      <c r="F56" s="76"/>
      <c r="G56" s="75"/>
      <c r="H56" s="76"/>
      <c r="I56" s="75"/>
      <c r="J56" s="124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25" t="s">
        <v>123</v>
      </c>
      <c r="E58" s="326"/>
      <c r="F58" s="295" t="s">
        <v>123</v>
      </c>
      <c r="G58" s="296"/>
      <c r="H58" s="295" t="s">
        <v>123</v>
      </c>
      <c r="I58" s="296"/>
      <c r="J58" s="333" t="s">
        <v>411</v>
      </c>
      <c r="K58" s="334"/>
    </row>
    <row r="59" spans="1:20" ht="24.95" customHeight="1">
      <c r="B59" s="85"/>
      <c r="C59" s="86"/>
      <c r="D59" s="323" t="s">
        <v>125</v>
      </c>
      <c r="E59" s="324"/>
      <c r="F59" s="284" t="s">
        <v>125</v>
      </c>
      <c r="G59" s="285"/>
      <c r="H59" s="284" t="s">
        <v>125</v>
      </c>
      <c r="I59" s="285"/>
      <c r="J59" s="284" t="s">
        <v>412</v>
      </c>
      <c r="K59" s="286"/>
    </row>
    <row r="60" spans="1:20" ht="15" customHeight="1">
      <c r="B60" s="87" t="s">
        <v>126</v>
      </c>
      <c r="C60" s="88"/>
      <c r="D60" s="287">
        <v>42278</v>
      </c>
      <c r="E60" s="288"/>
      <c r="F60" s="287">
        <v>42278</v>
      </c>
      <c r="G60" s="288"/>
      <c r="H60" s="287">
        <v>42278</v>
      </c>
      <c r="I60" s="288"/>
      <c r="J60" s="327" t="s">
        <v>413</v>
      </c>
      <c r="K60" s="329"/>
    </row>
    <row r="61" spans="1:20" ht="15" customHeight="1" thickBot="1">
      <c r="B61" s="89" t="s">
        <v>127</v>
      </c>
      <c r="C61" s="90"/>
      <c r="D61" s="321" t="s">
        <v>129</v>
      </c>
      <c r="E61" s="322"/>
      <c r="F61" s="314" t="s">
        <v>129</v>
      </c>
      <c r="G61" s="315"/>
      <c r="H61" s="314" t="s">
        <v>129</v>
      </c>
      <c r="I61" s="315"/>
      <c r="J61" s="281" t="s">
        <v>128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414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415</v>
      </c>
      <c r="F2" s="16"/>
      <c r="G2" s="16" t="s">
        <v>238</v>
      </c>
      <c r="H2" s="15"/>
      <c r="I2" s="15" t="s">
        <v>416</v>
      </c>
      <c r="J2" s="18"/>
      <c r="K2" s="18" t="s">
        <v>240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417</v>
      </c>
      <c r="E3" s="22"/>
      <c r="F3" s="196" t="s">
        <v>418</v>
      </c>
      <c r="G3" s="197"/>
      <c r="H3" s="196" t="s">
        <v>419</v>
      </c>
      <c r="I3" s="197"/>
      <c r="J3" s="21" t="s">
        <v>420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421</v>
      </c>
      <c r="C4" s="294"/>
      <c r="D4" s="132" t="s">
        <v>422</v>
      </c>
      <c r="E4" s="26"/>
      <c r="F4" s="25" t="s">
        <v>292</v>
      </c>
      <c r="G4" s="26"/>
      <c r="H4" s="25" t="s">
        <v>423</v>
      </c>
      <c r="I4" s="26"/>
      <c r="J4" s="27" t="s">
        <v>424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33" t="s">
        <v>425</v>
      </c>
      <c r="E5" s="34" t="s">
        <v>20</v>
      </c>
      <c r="F5" s="33" t="s">
        <v>425</v>
      </c>
      <c r="G5" s="34" t="s">
        <v>20</v>
      </c>
      <c r="H5" s="33" t="s">
        <v>425</v>
      </c>
      <c r="I5" s="34" t="s">
        <v>20</v>
      </c>
      <c r="J5" s="33" t="s">
        <v>425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45">
        <f>'[4]15 面積'!C13</f>
        <v>91.23</v>
      </c>
      <c r="E6" s="147">
        <f>IF(ISNUMBER(D6),RANK(D6,D$6:D$52),"-")</f>
        <v>38</v>
      </c>
      <c r="F6" s="45">
        <f>'[4]15 面積'!G13</f>
        <v>125.74</v>
      </c>
      <c r="G6" s="147">
        <f t="shared" ref="G6:G52" si="0">IF(ISNUMBER(F6),RANK(F6,F$6:F$52),"-")</f>
        <v>35</v>
      </c>
      <c r="H6" s="45">
        <f>'[4]15 面積'!E13</f>
        <v>49.77</v>
      </c>
      <c r="I6" s="147">
        <f t="shared" ref="I6:I52" si="1">IF(ISNUMBER(H6),RANK(H6,H$6:H$52),"-")</f>
        <v>20</v>
      </c>
      <c r="J6" s="45">
        <f>'[4]15 床面積'!D5</f>
        <v>85.454257218494121</v>
      </c>
      <c r="K6" s="47">
        <f t="shared" ref="K6:K52" si="2">IF(ISNUMBER(J6),RANK(J6,J$6:J$52),"-")</f>
        <v>35</v>
      </c>
      <c r="M6" s="48"/>
      <c r="N6" s="48"/>
    </row>
    <row r="7" spans="1:141" ht="12" customHeight="1">
      <c r="B7" s="41" t="s">
        <v>25</v>
      </c>
      <c r="C7" s="49" t="s">
        <v>382</v>
      </c>
      <c r="D7" s="45">
        <f>'[4]15 面積'!C14</f>
        <v>121.58</v>
      </c>
      <c r="E7" s="147">
        <f t="shared" ref="E7:E52" si="3">IF(ISNUMBER(D7),RANK(D7,D$6:D$52),"-")</f>
        <v>10</v>
      </c>
      <c r="F7" s="45">
        <f>'[4]15 面積'!G14</f>
        <v>149.49</v>
      </c>
      <c r="G7" s="147">
        <f t="shared" si="0"/>
        <v>11</v>
      </c>
      <c r="H7" s="45">
        <f>'[4]15 面積'!E14</f>
        <v>53.28</v>
      </c>
      <c r="I7" s="147">
        <f t="shared" si="1"/>
        <v>2</v>
      </c>
      <c r="J7" s="45">
        <f>'[4]15 床面積'!D6</f>
        <v>105.79550827423168</v>
      </c>
      <c r="K7" s="47">
        <f t="shared" si="2"/>
        <v>1</v>
      </c>
      <c r="M7" s="48"/>
      <c r="N7" s="48"/>
    </row>
    <row r="8" spans="1:141" ht="12" customHeight="1">
      <c r="B8" s="41" t="s">
        <v>27</v>
      </c>
      <c r="C8" s="49" t="s">
        <v>145</v>
      </c>
      <c r="D8" s="45">
        <f>'[4]15 面積'!C15</f>
        <v>119.9</v>
      </c>
      <c r="E8" s="147">
        <f t="shared" si="3"/>
        <v>12</v>
      </c>
      <c r="F8" s="45">
        <f>'[4]15 面積'!G15</f>
        <v>150.13999999999999</v>
      </c>
      <c r="G8" s="147">
        <f t="shared" si="0"/>
        <v>9</v>
      </c>
      <c r="H8" s="45">
        <f>'[4]15 面積'!E15</f>
        <v>51.61</v>
      </c>
      <c r="I8" s="147">
        <f t="shared" si="1"/>
        <v>5</v>
      </c>
      <c r="J8" s="45">
        <f>'[4]15 床面積'!D7</f>
        <v>87.737089799033328</v>
      </c>
      <c r="K8" s="47">
        <f t="shared" si="2"/>
        <v>29</v>
      </c>
      <c r="M8" s="48"/>
      <c r="N8" s="48"/>
    </row>
    <row r="9" spans="1:141" ht="12" customHeight="1">
      <c r="B9" s="41" t="s">
        <v>29</v>
      </c>
      <c r="C9" s="49" t="s">
        <v>213</v>
      </c>
      <c r="D9" s="45">
        <f>'[4]15 面積'!C16</f>
        <v>97.24</v>
      </c>
      <c r="E9" s="147">
        <f t="shared" si="3"/>
        <v>31</v>
      </c>
      <c r="F9" s="45">
        <f>'[4]15 面積'!G16</f>
        <v>138.77000000000001</v>
      </c>
      <c r="G9" s="147">
        <f t="shared" si="0"/>
        <v>16</v>
      </c>
      <c r="H9" s="45">
        <f>'[4]15 面積'!E16</f>
        <v>45.46</v>
      </c>
      <c r="I9" s="147">
        <f t="shared" si="1"/>
        <v>42</v>
      </c>
      <c r="J9" s="45">
        <f>'[4]15 床面積'!D8</f>
        <v>83.077250867474277</v>
      </c>
      <c r="K9" s="47">
        <f t="shared" si="2"/>
        <v>40</v>
      </c>
      <c r="M9" s="48"/>
      <c r="N9" s="48"/>
    </row>
    <row r="10" spans="1:141" ht="12" customHeight="1">
      <c r="B10" s="41" t="s">
        <v>31</v>
      </c>
      <c r="C10" s="49" t="s">
        <v>426</v>
      </c>
      <c r="D10" s="45">
        <f>'[4]15 面積'!C17</f>
        <v>131.93</v>
      </c>
      <c r="E10" s="147">
        <f t="shared" si="3"/>
        <v>4</v>
      </c>
      <c r="F10" s="45">
        <f>'[4]15 面積'!G17</f>
        <v>155.69999999999999</v>
      </c>
      <c r="G10" s="147">
        <f t="shared" si="0"/>
        <v>6</v>
      </c>
      <c r="H10" s="45">
        <f>'[4]15 面積'!E17</f>
        <v>50.27</v>
      </c>
      <c r="I10" s="147">
        <f t="shared" si="1"/>
        <v>14</v>
      </c>
      <c r="J10" s="45">
        <f>'[4]15 床面積'!D9</f>
        <v>101.65011764705882</v>
      </c>
      <c r="K10" s="47">
        <f t="shared" si="2"/>
        <v>4</v>
      </c>
      <c r="M10" s="48"/>
      <c r="N10" s="48"/>
    </row>
    <row r="11" spans="1:141" ht="24" customHeight="1">
      <c r="B11" s="41" t="s">
        <v>33</v>
      </c>
      <c r="C11" s="49" t="s">
        <v>214</v>
      </c>
      <c r="D11" s="45">
        <f>'[4]15 面積'!C18</f>
        <v>135.18</v>
      </c>
      <c r="E11" s="147">
        <f t="shared" si="3"/>
        <v>3</v>
      </c>
      <c r="F11" s="45">
        <f>'[4]15 面積'!G18</f>
        <v>162.35</v>
      </c>
      <c r="G11" s="147">
        <f t="shared" si="0"/>
        <v>3</v>
      </c>
      <c r="H11" s="45">
        <f>'[4]15 面積'!E18</f>
        <v>50.77</v>
      </c>
      <c r="I11" s="147">
        <f t="shared" si="1"/>
        <v>9</v>
      </c>
      <c r="J11" s="45">
        <f>'[4]15 床面積'!D10</f>
        <v>96.902229243461477</v>
      </c>
      <c r="K11" s="47">
        <f t="shared" si="2"/>
        <v>15</v>
      </c>
      <c r="M11" s="48"/>
      <c r="N11" s="48"/>
    </row>
    <row r="12" spans="1:141" ht="12" customHeight="1">
      <c r="B12" s="41" t="s">
        <v>35</v>
      </c>
      <c r="C12" s="49" t="s">
        <v>427</v>
      </c>
      <c r="D12" s="45">
        <f>'[4]15 面積'!C19</f>
        <v>112.65</v>
      </c>
      <c r="E12" s="147">
        <f t="shared" si="3"/>
        <v>14</v>
      </c>
      <c r="F12" s="45">
        <f>'[4]15 面積'!G19</f>
        <v>142.15</v>
      </c>
      <c r="G12" s="147">
        <f t="shared" si="0"/>
        <v>15</v>
      </c>
      <c r="H12" s="45">
        <f>'[4]15 面積'!E19</f>
        <v>48.69</v>
      </c>
      <c r="I12" s="147">
        <f t="shared" si="1"/>
        <v>30</v>
      </c>
      <c r="J12" s="45">
        <f>'[4]15 床面積'!D11</f>
        <v>95.812998052063037</v>
      </c>
      <c r="K12" s="47">
        <f t="shared" si="2"/>
        <v>18</v>
      </c>
      <c r="M12" s="48"/>
      <c r="N12" s="48"/>
    </row>
    <row r="13" spans="1:141" ht="12" customHeight="1">
      <c r="B13" s="41" t="s">
        <v>37</v>
      </c>
      <c r="C13" s="49" t="s">
        <v>38</v>
      </c>
      <c r="D13" s="45">
        <f>'[4]15 面積'!C20</f>
        <v>107.79</v>
      </c>
      <c r="E13" s="147">
        <f t="shared" si="3"/>
        <v>21</v>
      </c>
      <c r="F13" s="45">
        <f>'[4]15 面積'!G20</f>
        <v>131.5</v>
      </c>
      <c r="G13" s="147">
        <f t="shared" si="0"/>
        <v>26</v>
      </c>
      <c r="H13" s="45">
        <f>'[4]15 面積'!E20</f>
        <v>48.33</v>
      </c>
      <c r="I13" s="147">
        <f t="shared" si="1"/>
        <v>31</v>
      </c>
      <c r="J13" s="45">
        <f>'[4]15 床面積'!D12</f>
        <v>97.141232761047007</v>
      </c>
      <c r="K13" s="47">
        <f t="shared" si="2"/>
        <v>14</v>
      </c>
      <c r="M13" s="48"/>
      <c r="N13" s="48"/>
    </row>
    <row r="14" spans="1:141" ht="12" customHeight="1">
      <c r="B14" s="41" t="s">
        <v>39</v>
      </c>
      <c r="C14" s="49" t="s">
        <v>428</v>
      </c>
      <c r="D14" s="45">
        <f>'[4]15 面積'!C21</f>
        <v>106.54</v>
      </c>
      <c r="E14" s="147">
        <f t="shared" si="3"/>
        <v>23</v>
      </c>
      <c r="F14" s="45">
        <f>'[4]15 面積'!G21</f>
        <v>131.63999999999999</v>
      </c>
      <c r="G14" s="147">
        <f t="shared" si="0"/>
        <v>24</v>
      </c>
      <c r="H14" s="45">
        <f>'[4]15 面積'!E21</f>
        <v>49.23</v>
      </c>
      <c r="I14" s="147">
        <f t="shared" si="1"/>
        <v>25</v>
      </c>
      <c r="J14" s="45">
        <f>'[4]15 床面積'!D13</f>
        <v>101.08129948575626</v>
      </c>
      <c r="K14" s="47">
        <f t="shared" si="2"/>
        <v>5</v>
      </c>
      <c r="M14" s="48"/>
      <c r="N14" s="48"/>
    </row>
    <row r="15" spans="1:141" ht="12" customHeight="1">
      <c r="B15" s="41" t="s">
        <v>41</v>
      </c>
      <c r="C15" s="49" t="s">
        <v>429</v>
      </c>
      <c r="D15" s="45">
        <f>'[4]15 面積'!C22</f>
        <v>107.14</v>
      </c>
      <c r="E15" s="147">
        <f t="shared" si="3"/>
        <v>22</v>
      </c>
      <c r="F15" s="45">
        <f>'[4]15 面積'!G22</f>
        <v>130.38</v>
      </c>
      <c r="G15" s="147">
        <f t="shared" si="0"/>
        <v>27</v>
      </c>
      <c r="H15" s="45">
        <f>'[4]15 面積'!E22</f>
        <v>47.02</v>
      </c>
      <c r="I15" s="147">
        <f t="shared" si="1"/>
        <v>38</v>
      </c>
      <c r="J15" s="45">
        <f>'[4]15 床面積'!D14</f>
        <v>100.6631633356306</v>
      </c>
      <c r="K15" s="47">
        <f t="shared" si="2"/>
        <v>7</v>
      </c>
      <c r="M15" s="48"/>
      <c r="N15" s="48"/>
    </row>
    <row r="16" spans="1:141" ht="24" customHeight="1">
      <c r="B16" s="41" t="s">
        <v>43</v>
      </c>
      <c r="C16" s="49" t="s">
        <v>430</v>
      </c>
      <c r="D16" s="45">
        <f>'[4]15 面積'!C23</f>
        <v>87.15</v>
      </c>
      <c r="E16" s="147">
        <f t="shared" si="3"/>
        <v>41</v>
      </c>
      <c r="F16" s="45">
        <f>'[4]15 面積'!G23</f>
        <v>115.26</v>
      </c>
      <c r="G16" s="147">
        <f t="shared" si="0"/>
        <v>42</v>
      </c>
      <c r="H16" s="45">
        <f>'[4]15 面積'!E23</f>
        <v>45.34</v>
      </c>
      <c r="I16" s="147">
        <f t="shared" si="1"/>
        <v>43</v>
      </c>
      <c r="J16" s="45">
        <f>'[4]15 床面積'!D15</f>
        <v>86.138104433180459</v>
      </c>
      <c r="K16" s="47">
        <f t="shared" si="2"/>
        <v>33</v>
      </c>
      <c r="M16" s="48"/>
      <c r="N16" s="48"/>
    </row>
    <row r="17" spans="2:14" ht="12" customHeight="1">
      <c r="B17" s="41" t="s">
        <v>45</v>
      </c>
      <c r="C17" s="49" t="s">
        <v>218</v>
      </c>
      <c r="D17" s="45">
        <f>'[4]15 面積'!C24</f>
        <v>89.74</v>
      </c>
      <c r="E17" s="147">
        <f t="shared" si="3"/>
        <v>39</v>
      </c>
      <c r="F17" s="45">
        <f>'[4]15 面積'!G24</f>
        <v>120.31</v>
      </c>
      <c r="G17" s="147">
        <f t="shared" si="0"/>
        <v>38</v>
      </c>
      <c r="H17" s="45">
        <f>'[4]15 面積'!E24</f>
        <v>45.83</v>
      </c>
      <c r="I17" s="147">
        <f t="shared" si="1"/>
        <v>41</v>
      </c>
      <c r="J17" s="45">
        <f>'[4]15 床面積'!D16</f>
        <v>83.396250225347032</v>
      </c>
      <c r="K17" s="47">
        <f t="shared" si="2"/>
        <v>39</v>
      </c>
      <c r="M17" s="48"/>
      <c r="N17" s="48"/>
    </row>
    <row r="18" spans="2:14" ht="12" customHeight="1">
      <c r="B18" s="41" t="s">
        <v>47</v>
      </c>
      <c r="C18" s="49" t="s">
        <v>48</v>
      </c>
      <c r="D18" s="45">
        <f>'[4]15 面積'!C25</f>
        <v>65.900000000000006</v>
      </c>
      <c r="E18" s="147">
        <f t="shared" si="3"/>
        <v>47</v>
      </c>
      <c r="F18" s="45">
        <f>'[4]15 面積'!G25</f>
        <v>109.85</v>
      </c>
      <c r="G18" s="147">
        <f t="shared" si="0"/>
        <v>47</v>
      </c>
      <c r="H18" s="45">
        <f>'[4]15 面積'!E25</f>
        <v>38.93</v>
      </c>
      <c r="I18" s="147">
        <f t="shared" si="1"/>
        <v>47</v>
      </c>
      <c r="J18" s="45">
        <f>'[4]15 床面積'!D17</f>
        <v>64.167756730251668</v>
      </c>
      <c r="K18" s="47">
        <f t="shared" si="2"/>
        <v>47</v>
      </c>
      <c r="M18" s="48"/>
      <c r="N18" s="48"/>
    </row>
    <row r="19" spans="2:14" ht="12" customHeight="1">
      <c r="B19" s="41" t="s">
        <v>49</v>
      </c>
      <c r="C19" s="49" t="s">
        <v>50</v>
      </c>
      <c r="D19" s="45">
        <f>'[4]15 面積'!C26</f>
        <v>78.239999999999995</v>
      </c>
      <c r="E19" s="147">
        <f t="shared" si="3"/>
        <v>44</v>
      </c>
      <c r="F19" s="45">
        <f>'[4]15 面積'!G26</f>
        <v>113.27</v>
      </c>
      <c r="G19" s="147">
        <f t="shared" si="0"/>
        <v>44</v>
      </c>
      <c r="H19" s="45">
        <f>'[4]15 面積'!E26</f>
        <v>43.55</v>
      </c>
      <c r="I19" s="147">
        <f t="shared" si="1"/>
        <v>44</v>
      </c>
      <c r="J19" s="45">
        <f>'[4]15 床面積'!D18</f>
        <v>74.296155698461718</v>
      </c>
      <c r="K19" s="47">
        <f t="shared" si="2"/>
        <v>44</v>
      </c>
      <c r="M19" s="48"/>
      <c r="N19" s="48"/>
    </row>
    <row r="20" spans="2:14" ht="12" customHeight="1">
      <c r="B20" s="41" t="s">
        <v>51</v>
      </c>
      <c r="C20" s="49" t="s">
        <v>431</v>
      </c>
      <c r="D20" s="45">
        <f>'[4]15 面積'!C27</f>
        <v>128.94999999999999</v>
      </c>
      <c r="E20" s="147">
        <f t="shared" si="3"/>
        <v>5</v>
      </c>
      <c r="F20" s="45">
        <f>'[4]15 面積'!G27</f>
        <v>157.9</v>
      </c>
      <c r="G20" s="147">
        <f t="shared" si="0"/>
        <v>5</v>
      </c>
      <c r="H20" s="45">
        <f>'[4]15 面積'!E27</f>
        <v>49.55</v>
      </c>
      <c r="I20" s="147">
        <f t="shared" si="1"/>
        <v>23</v>
      </c>
      <c r="J20" s="45">
        <f>'[4]15 床面積'!D19</f>
        <v>98.680680167478428</v>
      </c>
      <c r="K20" s="47">
        <f t="shared" si="2"/>
        <v>11</v>
      </c>
      <c r="M20" s="48"/>
      <c r="N20" s="48"/>
    </row>
    <row r="21" spans="2:14" ht="24" customHeight="1">
      <c r="B21" s="41" t="s">
        <v>53</v>
      </c>
      <c r="C21" s="49" t="s">
        <v>54</v>
      </c>
      <c r="D21" s="45">
        <f>'[4]15 面積'!C28</f>
        <v>145.16999999999999</v>
      </c>
      <c r="E21" s="147">
        <f t="shared" si="3"/>
        <v>1</v>
      </c>
      <c r="F21" s="45">
        <f>'[4]15 面積'!G28</f>
        <v>173.58</v>
      </c>
      <c r="G21" s="147">
        <f t="shared" si="0"/>
        <v>1</v>
      </c>
      <c r="H21" s="45">
        <f>'[4]15 面積'!E28</f>
        <v>49.88</v>
      </c>
      <c r="I21" s="147">
        <f t="shared" si="1"/>
        <v>17</v>
      </c>
      <c r="J21" s="45">
        <f>'[4]15 床面積'!D20</f>
        <v>100.75232302753844</v>
      </c>
      <c r="K21" s="47">
        <f t="shared" si="2"/>
        <v>6</v>
      </c>
      <c r="M21" s="48"/>
      <c r="N21" s="48"/>
    </row>
    <row r="22" spans="2:14" ht="12" customHeight="1">
      <c r="B22" s="41" t="s">
        <v>55</v>
      </c>
      <c r="C22" s="49" t="s">
        <v>56</v>
      </c>
      <c r="D22" s="45">
        <f>'[4]15 面積'!C29</f>
        <v>126.6</v>
      </c>
      <c r="E22" s="147">
        <f t="shared" si="3"/>
        <v>6</v>
      </c>
      <c r="F22" s="45">
        <f>'[4]15 面積'!G29</f>
        <v>160.81</v>
      </c>
      <c r="G22" s="147">
        <f t="shared" si="0"/>
        <v>4</v>
      </c>
      <c r="H22" s="45">
        <f>'[4]15 面積'!E29</f>
        <v>49.07</v>
      </c>
      <c r="I22" s="147">
        <f t="shared" si="1"/>
        <v>26</v>
      </c>
      <c r="J22" s="45">
        <f>'[4]15 床面積'!D21</f>
        <v>94.746453674121412</v>
      </c>
      <c r="K22" s="47">
        <f t="shared" si="2"/>
        <v>20</v>
      </c>
      <c r="M22" s="48"/>
      <c r="N22" s="48"/>
    </row>
    <row r="23" spans="2:14" ht="12" customHeight="1">
      <c r="B23" s="41" t="s">
        <v>57</v>
      </c>
      <c r="C23" s="49" t="s">
        <v>58</v>
      </c>
      <c r="D23" s="45">
        <f>'[4]15 面積'!C30</f>
        <v>138.43</v>
      </c>
      <c r="E23" s="147">
        <f t="shared" si="3"/>
        <v>2</v>
      </c>
      <c r="F23" s="45">
        <f>'[4]15 面積'!G30</f>
        <v>166.32</v>
      </c>
      <c r="G23" s="147">
        <f t="shared" si="0"/>
        <v>2</v>
      </c>
      <c r="H23" s="45">
        <f>'[4]15 面積'!E30</f>
        <v>51.59</v>
      </c>
      <c r="I23" s="147">
        <f t="shared" si="1"/>
        <v>6</v>
      </c>
      <c r="J23" s="45">
        <f>'[4]15 床面積'!D22</f>
        <v>100.24321524756577</v>
      </c>
      <c r="K23" s="47">
        <f t="shared" si="2"/>
        <v>8</v>
      </c>
      <c r="M23" s="48"/>
      <c r="N23" s="48"/>
    </row>
    <row r="24" spans="2:14" ht="12" customHeight="1">
      <c r="B24" s="41" t="s">
        <v>59</v>
      </c>
      <c r="C24" s="49" t="s">
        <v>60</v>
      </c>
      <c r="D24" s="45">
        <f>'[4]15 面積'!C31</f>
        <v>111.94</v>
      </c>
      <c r="E24" s="147">
        <f t="shared" si="3"/>
        <v>16</v>
      </c>
      <c r="F24" s="45">
        <f>'[4]15 面積'!G31</f>
        <v>136.88999999999999</v>
      </c>
      <c r="G24" s="147">
        <f t="shared" si="0"/>
        <v>18</v>
      </c>
      <c r="H24" s="45">
        <f>'[4]15 面積'!E31</f>
        <v>47.61</v>
      </c>
      <c r="I24" s="147">
        <f t="shared" si="1"/>
        <v>34</v>
      </c>
      <c r="J24" s="45">
        <f>'[4]15 床面積'!D23</f>
        <v>104.05513087792448</v>
      </c>
      <c r="K24" s="47">
        <f t="shared" si="2"/>
        <v>2</v>
      </c>
      <c r="M24" s="48"/>
      <c r="N24" s="48"/>
    </row>
    <row r="25" spans="2:14" ht="12" customHeight="1">
      <c r="B25" s="41" t="s">
        <v>61</v>
      </c>
      <c r="C25" s="49" t="s">
        <v>62</v>
      </c>
      <c r="D25" s="45">
        <f>'[4]15 面積'!C32</f>
        <v>121.62</v>
      </c>
      <c r="E25" s="147">
        <f t="shared" si="3"/>
        <v>9</v>
      </c>
      <c r="F25" s="45">
        <f>'[4]15 面積'!G32</f>
        <v>149.94999999999999</v>
      </c>
      <c r="G25" s="147">
        <f t="shared" si="0"/>
        <v>10</v>
      </c>
      <c r="H25" s="45">
        <f>'[4]15 面積'!E32</f>
        <v>49.81</v>
      </c>
      <c r="I25" s="147">
        <f t="shared" si="1"/>
        <v>19</v>
      </c>
      <c r="J25" s="45">
        <f>'[4]15 床面積'!D24</f>
        <v>99.195718654434245</v>
      </c>
      <c r="K25" s="47">
        <f t="shared" si="2"/>
        <v>10</v>
      </c>
      <c r="M25" s="48"/>
      <c r="N25" s="48"/>
    </row>
    <row r="26" spans="2:14" ht="24" customHeight="1">
      <c r="B26" s="41" t="s">
        <v>63</v>
      </c>
      <c r="C26" s="49" t="s">
        <v>64</v>
      </c>
      <c r="D26" s="45">
        <f>'[4]15 面積'!C33</f>
        <v>121.77</v>
      </c>
      <c r="E26" s="147">
        <f t="shared" si="3"/>
        <v>8</v>
      </c>
      <c r="F26" s="45">
        <f>'[4]15 面積'!G33</f>
        <v>145.72999999999999</v>
      </c>
      <c r="G26" s="147">
        <f t="shared" si="0"/>
        <v>13</v>
      </c>
      <c r="H26" s="45">
        <f>'[4]15 面積'!E33</f>
        <v>50.76</v>
      </c>
      <c r="I26" s="147">
        <f t="shared" si="1"/>
        <v>10</v>
      </c>
      <c r="J26" s="45">
        <f>'[4]15 床面積'!D25</f>
        <v>103.7224066036933</v>
      </c>
      <c r="K26" s="47">
        <f t="shared" si="2"/>
        <v>3</v>
      </c>
      <c r="M26" s="48"/>
      <c r="N26" s="48"/>
    </row>
    <row r="27" spans="2:14" ht="12" customHeight="1">
      <c r="B27" s="41" t="s">
        <v>65</v>
      </c>
      <c r="C27" s="49" t="s">
        <v>66</v>
      </c>
      <c r="D27" s="45">
        <f>'[4]15 面積'!C34</f>
        <v>103.15</v>
      </c>
      <c r="E27" s="147">
        <f t="shared" si="3"/>
        <v>26</v>
      </c>
      <c r="F27" s="45">
        <f>'[4]15 面積'!G34</f>
        <v>131.63999999999999</v>
      </c>
      <c r="G27" s="147">
        <f t="shared" si="0"/>
        <v>24</v>
      </c>
      <c r="H27" s="45">
        <f>'[4]15 面積'!E34</f>
        <v>48.05</v>
      </c>
      <c r="I27" s="147">
        <f t="shared" si="1"/>
        <v>32</v>
      </c>
      <c r="J27" s="45">
        <f>'[4]15 床面積'!D26</f>
        <v>97.816402140602847</v>
      </c>
      <c r="K27" s="47">
        <f t="shared" si="2"/>
        <v>12</v>
      </c>
      <c r="M27" s="48"/>
      <c r="N27" s="48"/>
    </row>
    <row r="28" spans="2:14" ht="12" customHeight="1">
      <c r="B28" s="41" t="s">
        <v>67</v>
      </c>
      <c r="C28" s="49" t="s">
        <v>68</v>
      </c>
      <c r="D28" s="45">
        <f>'[4]15 面積'!C35</f>
        <v>95.01</v>
      </c>
      <c r="E28" s="147">
        <f t="shared" si="3"/>
        <v>34</v>
      </c>
      <c r="F28" s="45">
        <f>'[4]15 面積'!G35</f>
        <v>135.29</v>
      </c>
      <c r="G28" s="147">
        <f t="shared" si="0"/>
        <v>22</v>
      </c>
      <c r="H28" s="45">
        <f>'[4]15 面積'!E35</f>
        <v>46.47</v>
      </c>
      <c r="I28" s="147">
        <f t="shared" si="1"/>
        <v>40</v>
      </c>
      <c r="J28" s="45">
        <f>'[4]15 床面積'!D27</f>
        <v>86.41494174516609</v>
      </c>
      <c r="K28" s="47">
        <f t="shared" si="2"/>
        <v>31</v>
      </c>
      <c r="M28" s="48"/>
      <c r="N28" s="48"/>
    </row>
    <row r="29" spans="2:14" ht="12" customHeight="1">
      <c r="B29" s="41" t="s">
        <v>69</v>
      </c>
      <c r="C29" s="49" t="s">
        <v>70</v>
      </c>
      <c r="D29" s="45">
        <f>'[4]15 面積'!C36</f>
        <v>110.42</v>
      </c>
      <c r="E29" s="147">
        <f t="shared" si="3"/>
        <v>19</v>
      </c>
      <c r="F29" s="45">
        <f>'[4]15 面積'!G36</f>
        <v>134.16999999999999</v>
      </c>
      <c r="G29" s="147">
        <f t="shared" si="0"/>
        <v>23</v>
      </c>
      <c r="H29" s="45">
        <f>'[4]15 面積'!E36</f>
        <v>50.7</v>
      </c>
      <c r="I29" s="147">
        <f t="shared" si="1"/>
        <v>11</v>
      </c>
      <c r="J29" s="45">
        <f>'[4]15 床面積'!D28</f>
        <v>92.015598086124399</v>
      </c>
      <c r="K29" s="47">
        <f t="shared" si="2"/>
        <v>22</v>
      </c>
      <c r="M29" s="48"/>
      <c r="N29" s="48"/>
    </row>
    <row r="30" spans="2:14" ht="12" customHeight="1">
      <c r="B30" s="41" t="s">
        <v>71</v>
      </c>
      <c r="C30" s="49" t="s">
        <v>72</v>
      </c>
      <c r="D30" s="45">
        <f>'[4]15 面積'!C37</f>
        <v>115.49</v>
      </c>
      <c r="E30" s="147">
        <f t="shared" si="3"/>
        <v>13</v>
      </c>
      <c r="F30" s="45">
        <f>'[4]15 面積'!G37</f>
        <v>146.01</v>
      </c>
      <c r="G30" s="147">
        <f t="shared" si="0"/>
        <v>12</v>
      </c>
      <c r="H30" s="45">
        <f>'[4]15 面積'!E37</f>
        <v>48.87</v>
      </c>
      <c r="I30" s="147">
        <f t="shared" si="1"/>
        <v>28</v>
      </c>
      <c r="J30" s="45">
        <f>'[4]15 床面積'!D29</f>
        <v>95.859713024282556</v>
      </c>
      <c r="K30" s="47">
        <f t="shared" si="2"/>
        <v>17</v>
      </c>
      <c r="M30" s="48"/>
      <c r="N30" s="48"/>
    </row>
    <row r="31" spans="2:14" ht="24" customHeight="1">
      <c r="B31" s="41" t="s">
        <v>73</v>
      </c>
      <c r="C31" s="49" t="s">
        <v>74</v>
      </c>
      <c r="D31" s="45">
        <f>'[4]15 面積'!C38</f>
        <v>86.93</v>
      </c>
      <c r="E31" s="147">
        <f t="shared" si="3"/>
        <v>42</v>
      </c>
      <c r="F31" s="45">
        <f>'[4]15 面積'!G38</f>
        <v>118.53</v>
      </c>
      <c r="G31" s="147">
        <f t="shared" si="0"/>
        <v>40</v>
      </c>
      <c r="H31" s="45">
        <f>'[4]15 面積'!E38</f>
        <v>42.39</v>
      </c>
      <c r="I31" s="147">
        <f t="shared" si="1"/>
        <v>46</v>
      </c>
      <c r="J31" s="45">
        <f>'[4]15 床面積'!D30</f>
        <v>80.064447545013621</v>
      </c>
      <c r="K31" s="47">
        <f t="shared" si="2"/>
        <v>43</v>
      </c>
      <c r="M31" s="48"/>
      <c r="N31" s="48"/>
    </row>
    <row r="32" spans="2:14" ht="12" customHeight="1">
      <c r="B32" s="41" t="s">
        <v>75</v>
      </c>
      <c r="C32" s="49" t="s">
        <v>76</v>
      </c>
      <c r="D32" s="45">
        <f>'[4]15 面積'!C39</f>
        <v>76.98</v>
      </c>
      <c r="E32" s="147">
        <f t="shared" si="3"/>
        <v>45</v>
      </c>
      <c r="F32" s="45">
        <f>'[4]15 面積'!G39</f>
        <v>114.5</v>
      </c>
      <c r="G32" s="147">
        <f t="shared" si="0"/>
        <v>43</v>
      </c>
      <c r="H32" s="45">
        <f>'[4]15 面積'!E39</f>
        <v>42.57</v>
      </c>
      <c r="I32" s="147">
        <f t="shared" si="1"/>
        <v>45</v>
      </c>
      <c r="J32" s="45">
        <f>'[4]15 床面積'!D31</f>
        <v>71.088357256778309</v>
      </c>
      <c r="K32" s="47">
        <f t="shared" si="2"/>
        <v>46</v>
      </c>
      <c r="M32" s="48"/>
      <c r="N32" s="48"/>
    </row>
    <row r="33" spans="2:14" ht="12" customHeight="1">
      <c r="B33" s="41" t="s">
        <v>77</v>
      </c>
      <c r="C33" s="49" t="s">
        <v>78</v>
      </c>
      <c r="D33" s="45">
        <f>'[4]15 面積'!C40</f>
        <v>93.4</v>
      </c>
      <c r="E33" s="147">
        <f t="shared" si="3"/>
        <v>37</v>
      </c>
      <c r="F33" s="45">
        <f>'[4]15 面積'!G40</f>
        <v>130.28</v>
      </c>
      <c r="G33" s="147">
        <f t="shared" si="0"/>
        <v>28</v>
      </c>
      <c r="H33" s="45">
        <f>'[4]15 面積'!E40</f>
        <v>47.09</v>
      </c>
      <c r="I33" s="147">
        <f t="shared" si="1"/>
        <v>36</v>
      </c>
      <c r="J33" s="45">
        <f>'[4]15 床面積'!D32</f>
        <v>86.352171571577912</v>
      </c>
      <c r="K33" s="47">
        <f t="shared" si="2"/>
        <v>32</v>
      </c>
      <c r="M33" s="48"/>
      <c r="N33" s="48"/>
    </row>
    <row r="34" spans="2:14" ht="12" customHeight="1">
      <c r="B34" s="41" t="s">
        <v>79</v>
      </c>
      <c r="C34" s="49" t="s">
        <v>80</v>
      </c>
      <c r="D34" s="45">
        <f>'[4]15 面積'!C41</f>
        <v>110.87</v>
      </c>
      <c r="E34" s="147">
        <f t="shared" si="3"/>
        <v>18</v>
      </c>
      <c r="F34" s="45">
        <f>'[4]15 面積'!G41</f>
        <v>136.53</v>
      </c>
      <c r="G34" s="147">
        <f t="shared" si="0"/>
        <v>20</v>
      </c>
      <c r="H34" s="45">
        <f>'[4]15 面積'!E41</f>
        <v>55.42</v>
      </c>
      <c r="I34" s="147">
        <f t="shared" si="1"/>
        <v>1</v>
      </c>
      <c r="J34" s="45">
        <f>'[4]15 床面積'!D33</f>
        <v>99.953937832179093</v>
      </c>
      <c r="K34" s="47">
        <f t="shared" si="2"/>
        <v>9</v>
      </c>
      <c r="M34" s="48"/>
      <c r="N34" s="48"/>
    </row>
    <row r="35" spans="2:14" ht="12" customHeight="1">
      <c r="B35" s="41" t="s">
        <v>81</v>
      </c>
      <c r="C35" s="49" t="s">
        <v>82</v>
      </c>
      <c r="D35" s="45">
        <f>'[4]15 面積'!C42</f>
        <v>105.72</v>
      </c>
      <c r="E35" s="147">
        <f t="shared" si="3"/>
        <v>24</v>
      </c>
      <c r="F35" s="45">
        <f>'[4]15 面積'!G42</f>
        <v>126.89</v>
      </c>
      <c r="G35" s="147">
        <f t="shared" si="0"/>
        <v>33</v>
      </c>
      <c r="H35" s="45">
        <f>'[4]15 面積'!E42</f>
        <v>50.16</v>
      </c>
      <c r="I35" s="147">
        <f t="shared" si="1"/>
        <v>16</v>
      </c>
      <c r="J35" s="45">
        <f>'[4]15 床面積'!D34</f>
        <v>96.017799999999994</v>
      </c>
      <c r="K35" s="47">
        <f t="shared" si="2"/>
        <v>16</v>
      </c>
      <c r="M35" s="48"/>
      <c r="N35" s="48"/>
    </row>
    <row r="36" spans="2:14" ht="24" customHeight="1">
      <c r="B36" s="41" t="s">
        <v>83</v>
      </c>
      <c r="C36" s="49" t="s">
        <v>84</v>
      </c>
      <c r="D36" s="45">
        <f>'[4]15 面積'!C43</f>
        <v>121.52</v>
      </c>
      <c r="E36" s="147">
        <f t="shared" si="3"/>
        <v>11</v>
      </c>
      <c r="F36" s="45">
        <f>'[4]15 面積'!G43</f>
        <v>153.44999999999999</v>
      </c>
      <c r="G36" s="147">
        <f t="shared" si="0"/>
        <v>8</v>
      </c>
      <c r="H36" s="45">
        <f>'[4]15 面積'!E43</f>
        <v>48.74</v>
      </c>
      <c r="I36" s="147">
        <f t="shared" si="1"/>
        <v>29</v>
      </c>
      <c r="J36" s="45">
        <f>'[4]15 床面積'!D35</f>
        <v>97.584057423498294</v>
      </c>
      <c r="K36" s="47">
        <f t="shared" si="2"/>
        <v>13</v>
      </c>
      <c r="M36" s="48"/>
      <c r="N36" s="48"/>
    </row>
    <row r="37" spans="2:14" ht="12" customHeight="1">
      <c r="B37" s="41" t="s">
        <v>85</v>
      </c>
      <c r="C37" s="49" t="s">
        <v>86</v>
      </c>
      <c r="D37" s="45">
        <f>'[4]15 面積'!C44</f>
        <v>123.08</v>
      </c>
      <c r="E37" s="147">
        <f t="shared" si="3"/>
        <v>7</v>
      </c>
      <c r="F37" s="45">
        <f>'[4]15 面積'!G44</f>
        <v>154.66</v>
      </c>
      <c r="G37" s="147">
        <f t="shared" si="0"/>
        <v>7</v>
      </c>
      <c r="H37" s="45">
        <f>'[4]15 面積'!E44</f>
        <v>50.25</v>
      </c>
      <c r="I37" s="147">
        <f t="shared" si="1"/>
        <v>15</v>
      </c>
      <c r="J37" s="45">
        <f>'[4]15 床面積'!D36</f>
        <v>82.32305433186491</v>
      </c>
      <c r="K37" s="47">
        <f t="shared" si="2"/>
        <v>41</v>
      </c>
      <c r="M37" s="48"/>
      <c r="N37" s="48"/>
    </row>
    <row r="38" spans="2:14" ht="12" customHeight="1">
      <c r="B38" s="41" t="s">
        <v>87</v>
      </c>
      <c r="C38" s="49" t="s">
        <v>88</v>
      </c>
      <c r="D38" s="45">
        <f>'[4]15 面積'!C45</f>
        <v>105.64</v>
      </c>
      <c r="E38" s="147">
        <f t="shared" si="3"/>
        <v>25</v>
      </c>
      <c r="F38" s="45">
        <f>'[4]15 面積'!G45</f>
        <v>136.83000000000001</v>
      </c>
      <c r="G38" s="147">
        <f t="shared" si="0"/>
        <v>19</v>
      </c>
      <c r="H38" s="45">
        <f>'[4]15 面積'!E45</f>
        <v>47.38</v>
      </c>
      <c r="I38" s="147">
        <f t="shared" si="1"/>
        <v>35</v>
      </c>
      <c r="J38" s="45">
        <f>'[4]15 床面積'!D37</f>
        <v>90.286990647962597</v>
      </c>
      <c r="K38" s="47">
        <f t="shared" si="2"/>
        <v>25</v>
      </c>
      <c r="M38" s="48"/>
      <c r="N38" s="48"/>
    </row>
    <row r="39" spans="2:14" ht="12" customHeight="1">
      <c r="B39" s="41" t="s">
        <v>89</v>
      </c>
      <c r="C39" s="49" t="s">
        <v>90</v>
      </c>
      <c r="D39" s="45">
        <f>'[4]15 面積'!C46</f>
        <v>93.52</v>
      </c>
      <c r="E39" s="147">
        <f t="shared" si="3"/>
        <v>36</v>
      </c>
      <c r="F39" s="45">
        <f>'[4]15 面積'!G46</f>
        <v>128.47999999999999</v>
      </c>
      <c r="G39" s="147">
        <f t="shared" si="0"/>
        <v>31</v>
      </c>
      <c r="H39" s="45">
        <f>'[4]15 面積'!E46</f>
        <v>47.04</v>
      </c>
      <c r="I39" s="147">
        <f t="shared" si="1"/>
        <v>37</v>
      </c>
      <c r="J39" s="45">
        <f>'[4]15 床面積'!D38</f>
        <v>85.493061979648473</v>
      </c>
      <c r="K39" s="47">
        <f t="shared" si="2"/>
        <v>34</v>
      </c>
      <c r="M39" s="48"/>
      <c r="N39" s="48"/>
    </row>
    <row r="40" spans="2:14" ht="12" customHeight="1">
      <c r="B40" s="41" t="s">
        <v>91</v>
      </c>
      <c r="C40" s="49" t="s">
        <v>92</v>
      </c>
      <c r="D40" s="45">
        <f>'[4]15 面積'!C47</f>
        <v>102.3</v>
      </c>
      <c r="E40" s="147">
        <f t="shared" si="3"/>
        <v>27</v>
      </c>
      <c r="F40" s="45">
        <f>'[4]15 面積'!G47</f>
        <v>128.52000000000001</v>
      </c>
      <c r="G40" s="147">
        <f t="shared" si="0"/>
        <v>30</v>
      </c>
      <c r="H40" s="45">
        <f>'[4]15 面積'!E47</f>
        <v>49.68</v>
      </c>
      <c r="I40" s="147">
        <f t="shared" si="1"/>
        <v>22</v>
      </c>
      <c r="J40" s="45">
        <f>'[4]15 床面積'!D39</f>
        <v>88.923604023910187</v>
      </c>
      <c r="K40" s="47">
        <f t="shared" si="2"/>
        <v>27</v>
      </c>
      <c r="M40" s="48"/>
      <c r="N40" s="48"/>
    </row>
    <row r="41" spans="2:14" ht="24" customHeight="1">
      <c r="B41" s="41" t="s">
        <v>93</v>
      </c>
      <c r="C41" s="49" t="s">
        <v>432</v>
      </c>
      <c r="D41" s="45">
        <f>'[4]15 面積'!C48</f>
        <v>111.05</v>
      </c>
      <c r="E41" s="147">
        <f t="shared" si="3"/>
        <v>17</v>
      </c>
      <c r="F41" s="45">
        <f>'[4]15 面積'!G48</f>
        <v>136.43</v>
      </c>
      <c r="G41" s="147">
        <f t="shared" si="0"/>
        <v>21</v>
      </c>
      <c r="H41" s="45">
        <f>'[4]15 面積'!E48</f>
        <v>51.42</v>
      </c>
      <c r="I41" s="147">
        <f t="shared" si="1"/>
        <v>8</v>
      </c>
      <c r="J41" s="45">
        <f>'[4]15 床面積'!D40</f>
        <v>92.251422915120017</v>
      </c>
      <c r="K41" s="47">
        <f t="shared" si="2"/>
        <v>21</v>
      </c>
      <c r="M41" s="48"/>
      <c r="N41" s="48"/>
    </row>
    <row r="42" spans="2:14" ht="12" customHeight="1">
      <c r="B42" s="41" t="s">
        <v>95</v>
      </c>
      <c r="C42" s="49" t="s">
        <v>96</v>
      </c>
      <c r="D42" s="45">
        <f>'[4]15 面積'!C49</f>
        <v>108.58</v>
      </c>
      <c r="E42" s="147">
        <f t="shared" si="3"/>
        <v>20</v>
      </c>
      <c r="F42" s="45">
        <f>'[4]15 面積'!G49</f>
        <v>137.43</v>
      </c>
      <c r="G42" s="147">
        <f t="shared" si="0"/>
        <v>17</v>
      </c>
      <c r="H42" s="45">
        <f>'[4]15 面積'!E49</f>
        <v>50.51</v>
      </c>
      <c r="I42" s="147">
        <f t="shared" si="1"/>
        <v>12</v>
      </c>
      <c r="J42" s="45">
        <f>'[4]15 床面積'!D41</f>
        <v>95.671591546661674</v>
      </c>
      <c r="K42" s="47">
        <f t="shared" si="2"/>
        <v>19</v>
      </c>
      <c r="M42" s="48"/>
      <c r="N42" s="48"/>
    </row>
    <row r="43" spans="2:14" ht="12" customHeight="1">
      <c r="B43" s="41" t="s">
        <v>97</v>
      </c>
      <c r="C43" s="49" t="s">
        <v>98</v>
      </c>
      <c r="D43" s="45">
        <f>'[4]15 面積'!C50</f>
        <v>99.95</v>
      </c>
      <c r="E43" s="147">
        <f t="shared" si="3"/>
        <v>28</v>
      </c>
      <c r="F43" s="45">
        <f>'[4]15 面積'!G50</f>
        <v>125.3</v>
      </c>
      <c r="G43" s="147">
        <f t="shared" si="0"/>
        <v>36</v>
      </c>
      <c r="H43" s="45">
        <f>'[4]15 面積'!E50</f>
        <v>51.59</v>
      </c>
      <c r="I43" s="147">
        <f t="shared" si="1"/>
        <v>6</v>
      </c>
      <c r="J43" s="45">
        <f>'[4]15 床面積'!D42</f>
        <v>88.576160667709956</v>
      </c>
      <c r="K43" s="47">
        <f t="shared" si="2"/>
        <v>28</v>
      </c>
      <c r="M43" s="48"/>
      <c r="N43" s="48"/>
    </row>
    <row r="44" spans="2:14" ht="12" customHeight="1">
      <c r="B44" s="41" t="s">
        <v>99</v>
      </c>
      <c r="C44" s="49" t="s">
        <v>100</v>
      </c>
      <c r="D44" s="45">
        <f>'[4]15 面積'!C51</f>
        <v>95.32</v>
      </c>
      <c r="E44" s="147">
        <f t="shared" si="3"/>
        <v>33</v>
      </c>
      <c r="F44" s="45">
        <f>'[4]15 面積'!G51</f>
        <v>118.65</v>
      </c>
      <c r="G44" s="147">
        <f t="shared" si="0"/>
        <v>39</v>
      </c>
      <c r="H44" s="45">
        <f>'[4]15 面積'!E51</f>
        <v>48.88</v>
      </c>
      <c r="I44" s="147">
        <f t="shared" si="1"/>
        <v>27</v>
      </c>
      <c r="J44" s="45">
        <f>'[4]15 床面積'!D43</f>
        <v>91.285714285714292</v>
      </c>
      <c r="K44" s="47">
        <f t="shared" si="2"/>
        <v>23</v>
      </c>
      <c r="M44" s="48"/>
      <c r="N44" s="48"/>
    </row>
    <row r="45" spans="2:14" ht="12" customHeight="1">
      <c r="B45" s="41" t="s">
        <v>101</v>
      </c>
      <c r="C45" s="49" t="s">
        <v>102</v>
      </c>
      <c r="D45" s="45">
        <f>'[4]15 面積'!C52</f>
        <v>84.66</v>
      </c>
      <c r="E45" s="147">
        <f t="shared" si="3"/>
        <v>43</v>
      </c>
      <c r="F45" s="45">
        <f>'[4]15 面積'!G52</f>
        <v>126.75</v>
      </c>
      <c r="G45" s="147">
        <f t="shared" si="0"/>
        <v>34</v>
      </c>
      <c r="H45" s="45">
        <f>'[4]15 面積'!E52</f>
        <v>46.71</v>
      </c>
      <c r="I45" s="147">
        <f t="shared" si="1"/>
        <v>39</v>
      </c>
      <c r="J45" s="45">
        <f>'[4]15 床面積'!D44</f>
        <v>82.20185742315239</v>
      </c>
      <c r="K45" s="47">
        <f t="shared" si="2"/>
        <v>42</v>
      </c>
      <c r="M45" s="48"/>
      <c r="N45" s="48"/>
    </row>
    <row r="46" spans="2:14" ht="24" customHeight="1">
      <c r="B46" s="41" t="s">
        <v>103</v>
      </c>
      <c r="C46" s="49" t="s">
        <v>104</v>
      </c>
      <c r="D46" s="45">
        <f>'[4]15 面積'!C53</f>
        <v>112.48</v>
      </c>
      <c r="E46" s="147">
        <f t="shared" si="3"/>
        <v>15</v>
      </c>
      <c r="F46" s="45">
        <f>'[4]15 面積'!G53</f>
        <v>142.65</v>
      </c>
      <c r="G46" s="147">
        <f t="shared" si="0"/>
        <v>14</v>
      </c>
      <c r="H46" s="45">
        <f>'[4]15 面積'!E53</f>
        <v>53.13</v>
      </c>
      <c r="I46" s="147">
        <f t="shared" si="1"/>
        <v>3</v>
      </c>
      <c r="J46" s="45">
        <f>'[4]15 床面積'!D45</f>
        <v>90.165607476635515</v>
      </c>
      <c r="K46" s="47">
        <f t="shared" si="2"/>
        <v>26</v>
      </c>
      <c r="M46" s="48"/>
      <c r="N46" s="48"/>
    </row>
    <row r="47" spans="2:14" ht="12" customHeight="1">
      <c r="B47" s="41" t="s">
        <v>105</v>
      </c>
      <c r="C47" s="49" t="s">
        <v>106</v>
      </c>
      <c r="D47" s="45">
        <f>'[4]15 面積'!C54</f>
        <v>97.2</v>
      </c>
      <c r="E47" s="147">
        <f t="shared" si="3"/>
        <v>32</v>
      </c>
      <c r="F47" s="45">
        <f>'[4]15 面積'!G54</f>
        <v>124.94</v>
      </c>
      <c r="G47" s="147">
        <f t="shared" si="0"/>
        <v>37</v>
      </c>
      <c r="H47" s="45">
        <f>'[4]15 面積'!E54</f>
        <v>50.49</v>
      </c>
      <c r="I47" s="147">
        <f t="shared" si="1"/>
        <v>13</v>
      </c>
      <c r="J47" s="45">
        <f>'[4]15 床面積'!D46</f>
        <v>83.57594471401265</v>
      </c>
      <c r="K47" s="47">
        <f t="shared" si="2"/>
        <v>38</v>
      </c>
      <c r="M47" s="48"/>
      <c r="N47" s="48"/>
    </row>
    <row r="48" spans="2:14" ht="12" customHeight="1">
      <c r="B48" s="53" t="s">
        <v>107</v>
      </c>
      <c r="C48" s="54" t="s">
        <v>108</v>
      </c>
      <c r="D48" s="57">
        <f>'[4]15 面積'!C55</f>
        <v>99.57</v>
      </c>
      <c r="E48" s="56">
        <f t="shared" si="3"/>
        <v>29</v>
      </c>
      <c r="F48" s="57">
        <f>'[4]15 面積'!G55</f>
        <v>129.34</v>
      </c>
      <c r="G48" s="56">
        <f t="shared" si="0"/>
        <v>29</v>
      </c>
      <c r="H48" s="57">
        <f>'[4]15 面積'!E55</f>
        <v>51.85</v>
      </c>
      <c r="I48" s="56">
        <f t="shared" si="1"/>
        <v>4</v>
      </c>
      <c r="J48" s="57">
        <f>'[4]15 床面積'!D47</f>
        <v>84.943061224489796</v>
      </c>
      <c r="K48" s="59">
        <f t="shared" si="2"/>
        <v>36</v>
      </c>
      <c r="M48" s="48"/>
      <c r="N48" s="48"/>
    </row>
    <row r="49" spans="1:20" ht="12" customHeight="1">
      <c r="B49" s="41" t="s">
        <v>109</v>
      </c>
      <c r="C49" s="49" t="s">
        <v>110</v>
      </c>
      <c r="D49" s="45">
        <f>'[4]15 面積'!C56</f>
        <v>98.02</v>
      </c>
      <c r="E49" s="147">
        <f t="shared" si="3"/>
        <v>30</v>
      </c>
      <c r="F49" s="45">
        <f>'[4]15 面積'!G56</f>
        <v>127.39</v>
      </c>
      <c r="G49" s="147">
        <f t="shared" si="0"/>
        <v>32</v>
      </c>
      <c r="H49" s="45">
        <f>'[4]15 面積'!E56</f>
        <v>49.76</v>
      </c>
      <c r="I49" s="147">
        <f t="shared" si="1"/>
        <v>21</v>
      </c>
      <c r="J49" s="45">
        <f>'[4]15 床面積'!D48</f>
        <v>84.283993576017124</v>
      </c>
      <c r="K49" s="47">
        <f t="shared" si="2"/>
        <v>37</v>
      </c>
      <c r="M49" s="48"/>
      <c r="N49" s="48"/>
    </row>
    <row r="50" spans="1:20" ht="12" customHeight="1">
      <c r="B50" s="41" t="s">
        <v>111</v>
      </c>
      <c r="C50" s="49" t="s">
        <v>112</v>
      </c>
      <c r="D50" s="45">
        <f>'[4]15 面積'!C57</f>
        <v>94.39</v>
      </c>
      <c r="E50" s="147">
        <f t="shared" si="3"/>
        <v>35</v>
      </c>
      <c r="F50" s="45">
        <f>'[4]15 面積'!G57</f>
        <v>117.41</v>
      </c>
      <c r="G50" s="147">
        <f t="shared" si="0"/>
        <v>41</v>
      </c>
      <c r="H50" s="45">
        <f>'[4]15 面積'!E57</f>
        <v>49.83</v>
      </c>
      <c r="I50" s="147">
        <f t="shared" si="1"/>
        <v>18</v>
      </c>
      <c r="J50" s="45">
        <f>'[4]15 床面積'!D49</f>
        <v>91.182000617474529</v>
      </c>
      <c r="K50" s="47">
        <f t="shared" si="2"/>
        <v>24</v>
      </c>
      <c r="M50" s="48"/>
      <c r="N50" s="48"/>
    </row>
    <row r="51" spans="1:20" ht="24" customHeight="1">
      <c r="B51" s="41" t="s">
        <v>113</v>
      </c>
      <c r="C51" s="49" t="s">
        <v>114</v>
      </c>
      <c r="D51" s="45">
        <f>'[4]15 面積'!C58</f>
        <v>88.67</v>
      </c>
      <c r="E51" s="147">
        <f t="shared" si="3"/>
        <v>40</v>
      </c>
      <c r="F51" s="45">
        <f>'[4]15 面積'!G58</f>
        <v>110.26</v>
      </c>
      <c r="G51" s="147">
        <f t="shared" si="0"/>
        <v>45</v>
      </c>
      <c r="H51" s="45">
        <f>'[4]15 面積'!E58</f>
        <v>49.26</v>
      </c>
      <c r="I51" s="147">
        <f t="shared" si="1"/>
        <v>24</v>
      </c>
      <c r="J51" s="45">
        <f>'[4]15 床面積'!D50</f>
        <v>87.384371460928648</v>
      </c>
      <c r="K51" s="47">
        <f t="shared" si="2"/>
        <v>30</v>
      </c>
      <c r="M51" s="48"/>
      <c r="N51" s="48"/>
    </row>
    <row r="52" spans="1:20" ht="12" customHeight="1">
      <c r="B52" s="41" t="s">
        <v>115</v>
      </c>
      <c r="C52" s="49" t="s">
        <v>116</v>
      </c>
      <c r="D52" s="45">
        <f>'[4]15 面積'!C59</f>
        <v>75.77</v>
      </c>
      <c r="E52" s="147">
        <f t="shared" si="3"/>
        <v>46</v>
      </c>
      <c r="F52" s="45">
        <f>'[4]15 面積'!G59</f>
        <v>110.21</v>
      </c>
      <c r="G52" s="147">
        <f t="shared" si="0"/>
        <v>46</v>
      </c>
      <c r="H52" s="45">
        <f>'[4]15 面積'!E59</f>
        <v>47.88</v>
      </c>
      <c r="I52" s="147">
        <f t="shared" si="1"/>
        <v>33</v>
      </c>
      <c r="J52" s="45">
        <f>'[4]15 床面積'!D51</f>
        <v>71.098223688829606</v>
      </c>
      <c r="K52" s="47">
        <f t="shared" si="2"/>
        <v>45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64">
        <f>'[4]15 面積'!C12</f>
        <v>93.04</v>
      </c>
      <c r="E53" s="155"/>
      <c r="F53" s="64">
        <f>'[4]15 面積'!G12</f>
        <v>129.6</v>
      </c>
      <c r="G53" s="155"/>
      <c r="H53" s="64">
        <f>'[4]15 面積'!E12</f>
        <v>45.57</v>
      </c>
      <c r="I53" s="155"/>
      <c r="J53" s="64">
        <f>'[4]15 床面積'!D52</f>
        <v>82.729019437877895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98" t="s">
        <v>433</v>
      </c>
      <c r="E54" s="75"/>
      <c r="F54" s="76"/>
      <c r="G54" s="75"/>
      <c r="H54" s="76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99" t="s">
        <v>434</v>
      </c>
      <c r="E55" s="75"/>
      <c r="F55" s="76"/>
      <c r="G55" s="75"/>
      <c r="H55" s="76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99"/>
      <c r="E56" s="75"/>
      <c r="F56" s="76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19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25" t="s">
        <v>435</v>
      </c>
      <c r="E58" s="326"/>
      <c r="F58" s="325" t="s">
        <v>435</v>
      </c>
      <c r="G58" s="326"/>
      <c r="H58" s="325" t="s">
        <v>435</v>
      </c>
      <c r="I58" s="326"/>
      <c r="J58" s="333" t="s">
        <v>436</v>
      </c>
      <c r="K58" s="334"/>
    </row>
    <row r="59" spans="1:20" ht="24.95" customHeight="1">
      <c r="B59" s="85"/>
      <c r="C59" s="86"/>
      <c r="D59" s="323" t="s">
        <v>125</v>
      </c>
      <c r="E59" s="324"/>
      <c r="F59" s="323" t="s">
        <v>125</v>
      </c>
      <c r="G59" s="324"/>
      <c r="H59" s="323" t="s">
        <v>125</v>
      </c>
      <c r="I59" s="324"/>
      <c r="J59" s="284" t="s">
        <v>412</v>
      </c>
      <c r="K59" s="286"/>
    </row>
    <row r="60" spans="1:20" ht="15" customHeight="1">
      <c r="B60" s="87" t="s">
        <v>126</v>
      </c>
      <c r="C60" s="88"/>
      <c r="D60" s="287">
        <v>43374</v>
      </c>
      <c r="E60" s="288"/>
      <c r="F60" s="287">
        <v>43374</v>
      </c>
      <c r="G60" s="288"/>
      <c r="H60" s="287">
        <v>43374</v>
      </c>
      <c r="I60" s="288"/>
      <c r="J60" s="327" t="s">
        <v>437</v>
      </c>
      <c r="K60" s="329"/>
    </row>
    <row r="61" spans="1:20" ht="15" customHeight="1" thickBot="1">
      <c r="B61" s="89" t="s">
        <v>127</v>
      </c>
      <c r="C61" s="90"/>
      <c r="D61" s="321" t="s">
        <v>129</v>
      </c>
      <c r="E61" s="322"/>
      <c r="F61" s="321" t="s">
        <v>129</v>
      </c>
      <c r="G61" s="322"/>
      <c r="H61" s="321" t="s">
        <v>129</v>
      </c>
      <c r="I61" s="322"/>
      <c r="J61" s="281" t="s">
        <v>128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438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439</v>
      </c>
      <c r="E3" s="22"/>
      <c r="F3" s="21" t="s">
        <v>440</v>
      </c>
      <c r="G3" s="22"/>
      <c r="H3" s="21" t="s">
        <v>441</v>
      </c>
      <c r="I3" s="22"/>
      <c r="J3" s="21" t="s">
        <v>442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443</v>
      </c>
      <c r="E4" s="26"/>
      <c r="F4" s="132" t="s">
        <v>444</v>
      </c>
      <c r="G4" s="26"/>
      <c r="H4" s="25" t="s">
        <v>445</v>
      </c>
      <c r="I4" s="26"/>
      <c r="J4" s="200" t="s">
        <v>446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118" t="s">
        <v>447</v>
      </c>
      <c r="E5" s="34" t="s">
        <v>448</v>
      </c>
      <c r="F5" s="33" t="s">
        <v>405</v>
      </c>
      <c r="G5" s="34" t="s">
        <v>449</v>
      </c>
      <c r="H5" s="118" t="s">
        <v>447</v>
      </c>
      <c r="I5" s="34" t="s">
        <v>20</v>
      </c>
      <c r="J5" s="33" t="s">
        <v>405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450</v>
      </c>
      <c r="D6" s="128">
        <f>'[4]16_価格'!C6</f>
        <v>20000</v>
      </c>
      <c r="E6" s="44">
        <f>IF(ISNUMBER(D6),RANK(D6,D$6:D$52),"-")</f>
        <v>43</v>
      </c>
      <c r="F6" s="134">
        <f>'[4]16_変動率'!D13</f>
        <v>-0.5</v>
      </c>
      <c r="G6" s="44">
        <f t="shared" ref="G6:G52" si="0">IF(ISNUMBER(F6),RANK(F6,F$6:F$52),"-")</f>
        <v>10</v>
      </c>
      <c r="H6" s="119">
        <f>'[4]16_価格'!G6</f>
        <v>88500</v>
      </c>
      <c r="I6" s="44">
        <f t="shared" ref="I6:I52" si="1">IF(ISNUMBER(H6),RANK(H6,H$6:H$52),"-")</f>
        <v>21</v>
      </c>
      <c r="J6" s="134">
        <f>'[4]16_変動率'!F13</f>
        <v>-0.4</v>
      </c>
      <c r="K6" s="47">
        <f t="shared" ref="K6:K52" si="2">IF(ISNUMBER(J6),RANK(J6,J$6:J$52),"-")</f>
        <v>14</v>
      </c>
      <c r="M6" s="48"/>
      <c r="N6" s="48"/>
    </row>
    <row r="7" spans="1:141" ht="12" customHeight="1">
      <c r="B7" s="41" t="s">
        <v>25</v>
      </c>
      <c r="C7" s="49" t="s">
        <v>26</v>
      </c>
      <c r="D7" s="129">
        <f>'[4]16_価格'!C8</f>
        <v>16100</v>
      </c>
      <c r="E7" s="44">
        <f t="shared" ref="E7:E52" si="3">IF(ISNUMBER(D7),RANK(D7,D$6:D$52),"-")</f>
        <v>46</v>
      </c>
      <c r="F7" s="134">
        <f>'[4]16_変動率'!D14</f>
        <v>-1.2</v>
      </c>
      <c r="G7" s="44">
        <f t="shared" si="0"/>
        <v>29</v>
      </c>
      <c r="H7" s="119">
        <f>'[4]16_価格'!G8</f>
        <v>33700</v>
      </c>
      <c r="I7" s="44">
        <f t="shared" si="1"/>
        <v>46</v>
      </c>
      <c r="J7" s="134">
        <f>'[4]16_変動率'!F14</f>
        <v>-1.2</v>
      </c>
      <c r="K7" s="47">
        <f t="shared" si="2"/>
        <v>30</v>
      </c>
      <c r="M7" s="48"/>
      <c r="N7" s="48"/>
    </row>
    <row r="8" spans="1:141" ht="12" customHeight="1">
      <c r="B8" s="41" t="s">
        <v>27</v>
      </c>
      <c r="C8" s="49" t="s">
        <v>145</v>
      </c>
      <c r="D8" s="129">
        <f>'[4]16_価格'!C9</f>
        <v>24900</v>
      </c>
      <c r="E8" s="44">
        <f t="shared" si="3"/>
        <v>36</v>
      </c>
      <c r="F8" s="134">
        <f>'[4]16_変動率'!D15</f>
        <v>-1.1000000000000001</v>
      </c>
      <c r="G8" s="44">
        <f t="shared" si="0"/>
        <v>24</v>
      </c>
      <c r="H8" s="119">
        <f>'[4]16_価格'!G9</f>
        <v>44800</v>
      </c>
      <c r="I8" s="44">
        <f t="shared" si="1"/>
        <v>40</v>
      </c>
      <c r="J8" s="134">
        <f>'[4]16_変動率'!F15</f>
        <v>-1.8</v>
      </c>
      <c r="K8" s="47">
        <f t="shared" si="2"/>
        <v>43</v>
      </c>
      <c r="M8" s="48"/>
      <c r="N8" s="48"/>
    </row>
    <row r="9" spans="1:141" ht="12" customHeight="1">
      <c r="B9" s="41" t="s">
        <v>29</v>
      </c>
      <c r="C9" s="49" t="s">
        <v>451</v>
      </c>
      <c r="D9" s="129">
        <f>'[4]16_価格'!C10</f>
        <v>42000</v>
      </c>
      <c r="E9" s="44">
        <f t="shared" si="3"/>
        <v>16</v>
      </c>
      <c r="F9" s="134">
        <f>'[4]16_変動率'!D16</f>
        <v>0.1</v>
      </c>
      <c r="G9" s="44">
        <f t="shared" si="0"/>
        <v>4</v>
      </c>
      <c r="H9" s="119">
        <f>'[4]16_価格'!G10</f>
        <v>256800</v>
      </c>
      <c r="I9" s="44">
        <f t="shared" si="1"/>
        <v>9</v>
      </c>
      <c r="J9" s="134">
        <f>'[4]16_変動率'!F16</f>
        <v>3</v>
      </c>
      <c r="K9" s="47">
        <f t="shared" si="2"/>
        <v>2</v>
      </c>
      <c r="M9" s="48"/>
      <c r="N9" s="48"/>
    </row>
    <row r="10" spans="1:141" ht="12" customHeight="1">
      <c r="B10" s="41" t="s">
        <v>31</v>
      </c>
      <c r="C10" s="49" t="s">
        <v>32</v>
      </c>
      <c r="D10" s="129">
        <f>'[4]16_価格'!C11</f>
        <v>13200</v>
      </c>
      <c r="E10" s="44">
        <f t="shared" si="3"/>
        <v>47</v>
      </c>
      <c r="F10" s="134">
        <f>'[4]16_変動率'!D17</f>
        <v>-1.8</v>
      </c>
      <c r="G10" s="44">
        <f t="shared" si="0"/>
        <v>46</v>
      </c>
      <c r="H10" s="119">
        <f>'[4]16_価格'!G11</f>
        <v>24500</v>
      </c>
      <c r="I10" s="44">
        <f t="shared" si="1"/>
        <v>47</v>
      </c>
      <c r="J10" s="134">
        <f>'[4]16_変動率'!F17</f>
        <v>-2.1</v>
      </c>
      <c r="K10" s="47">
        <f t="shared" si="2"/>
        <v>46</v>
      </c>
      <c r="M10" s="48"/>
      <c r="N10" s="48"/>
    </row>
    <row r="11" spans="1:141" ht="24" customHeight="1">
      <c r="B11" s="41" t="s">
        <v>33</v>
      </c>
      <c r="C11" s="49" t="s">
        <v>214</v>
      </c>
      <c r="D11" s="129">
        <f>'[4]16_価格'!C12</f>
        <v>19700</v>
      </c>
      <c r="E11" s="44">
        <f t="shared" si="3"/>
        <v>44</v>
      </c>
      <c r="F11" s="134">
        <f>'[4]16_変動率'!D18</f>
        <v>-0.7</v>
      </c>
      <c r="G11" s="44">
        <f t="shared" si="0"/>
        <v>15</v>
      </c>
      <c r="H11" s="119">
        <f>'[4]16_価格'!G12</f>
        <v>40700</v>
      </c>
      <c r="I11" s="44">
        <f t="shared" si="1"/>
        <v>43</v>
      </c>
      <c r="J11" s="134">
        <f>'[4]16_変動率'!F18</f>
        <v>-1.1000000000000001</v>
      </c>
      <c r="K11" s="47">
        <f t="shared" si="2"/>
        <v>26</v>
      </c>
      <c r="M11" s="48"/>
      <c r="N11" s="48"/>
    </row>
    <row r="12" spans="1:141" ht="12" customHeight="1">
      <c r="B12" s="41" t="s">
        <v>35</v>
      </c>
      <c r="C12" s="49" t="s">
        <v>215</v>
      </c>
      <c r="D12" s="129">
        <f>'[4]16_価格'!C13</f>
        <v>23300</v>
      </c>
      <c r="E12" s="44">
        <f t="shared" si="3"/>
        <v>40</v>
      </c>
      <c r="F12" s="134">
        <f>'[4]16_変動率'!D19</f>
        <v>-0.6</v>
      </c>
      <c r="G12" s="44">
        <f t="shared" si="0"/>
        <v>13</v>
      </c>
      <c r="H12" s="119">
        <f>'[4]16_価格'!G13</f>
        <v>45700</v>
      </c>
      <c r="I12" s="44">
        <f t="shared" si="1"/>
        <v>38</v>
      </c>
      <c r="J12" s="134">
        <f>'[4]16_変動率'!F19</f>
        <v>-0.8</v>
      </c>
      <c r="K12" s="47">
        <f t="shared" si="2"/>
        <v>21</v>
      </c>
      <c r="M12" s="48"/>
      <c r="N12" s="48"/>
    </row>
    <row r="13" spans="1:141" ht="12" customHeight="1">
      <c r="B13" s="41" t="s">
        <v>37</v>
      </c>
      <c r="C13" s="49" t="s">
        <v>38</v>
      </c>
      <c r="D13" s="129">
        <f>'[4]16_価格'!C15</f>
        <v>32400</v>
      </c>
      <c r="E13" s="44">
        <f t="shared" si="3"/>
        <v>21</v>
      </c>
      <c r="F13" s="134">
        <f>'[4]16_変動率'!D20</f>
        <v>-0.7</v>
      </c>
      <c r="G13" s="44">
        <f t="shared" si="0"/>
        <v>15</v>
      </c>
      <c r="H13" s="119">
        <f>'[4]16_価格'!G15</f>
        <v>65100</v>
      </c>
      <c r="I13" s="44">
        <f t="shared" si="1"/>
        <v>31</v>
      </c>
      <c r="J13" s="134">
        <f>'[4]16_変動率'!F20</f>
        <v>-0.7</v>
      </c>
      <c r="K13" s="47">
        <f t="shared" si="2"/>
        <v>19</v>
      </c>
      <c r="M13" s="48"/>
      <c r="N13" s="48"/>
    </row>
    <row r="14" spans="1:141" ht="12" customHeight="1">
      <c r="B14" s="41" t="s">
        <v>39</v>
      </c>
      <c r="C14" s="49" t="s">
        <v>40</v>
      </c>
      <c r="D14" s="129">
        <f>'[4]16_価格'!C16</f>
        <v>32400</v>
      </c>
      <c r="E14" s="44">
        <f t="shared" si="3"/>
        <v>21</v>
      </c>
      <c r="F14" s="134">
        <f>'[4]16_変動率'!D21</f>
        <v>-1.3</v>
      </c>
      <c r="G14" s="44">
        <f t="shared" si="0"/>
        <v>34</v>
      </c>
      <c r="H14" s="119">
        <f>'[4]16_価格'!G16</f>
        <v>65900</v>
      </c>
      <c r="I14" s="44">
        <f t="shared" si="1"/>
        <v>30</v>
      </c>
      <c r="J14" s="134">
        <f>'[4]16_変動率'!F21</f>
        <v>-1.5</v>
      </c>
      <c r="K14" s="47">
        <f t="shared" si="2"/>
        <v>36</v>
      </c>
      <c r="M14" s="48"/>
      <c r="N14" s="48"/>
    </row>
    <row r="15" spans="1:141" ht="12" customHeight="1">
      <c r="B15" s="41" t="s">
        <v>41</v>
      </c>
      <c r="C15" s="49" t="s">
        <v>42</v>
      </c>
      <c r="D15" s="129">
        <f>'[4]16_価格'!C17</f>
        <v>31700</v>
      </c>
      <c r="E15" s="44">
        <f t="shared" si="3"/>
        <v>23</v>
      </c>
      <c r="F15" s="134">
        <f>'[4]16_変動率'!D22</f>
        <v>-1.2</v>
      </c>
      <c r="G15" s="44">
        <f t="shared" si="0"/>
        <v>29</v>
      </c>
      <c r="H15" s="119">
        <f>'[4]16_価格'!G17</f>
        <v>70900</v>
      </c>
      <c r="I15" s="44">
        <f t="shared" si="1"/>
        <v>28</v>
      </c>
      <c r="J15" s="134">
        <f>'[4]16_変動率'!F22</f>
        <v>-0.9</v>
      </c>
      <c r="K15" s="47">
        <f t="shared" si="2"/>
        <v>22</v>
      </c>
      <c r="M15" s="48"/>
      <c r="N15" s="48"/>
    </row>
    <row r="16" spans="1:141" ht="24" customHeight="1">
      <c r="B16" s="41" t="s">
        <v>43</v>
      </c>
      <c r="C16" s="49" t="s">
        <v>452</v>
      </c>
      <c r="D16" s="129">
        <f>'[4]16_価格'!C18</f>
        <v>113700</v>
      </c>
      <c r="E16" s="44">
        <f t="shared" si="3"/>
        <v>4</v>
      </c>
      <c r="F16" s="134">
        <f>'[4]16_変動率'!D23</f>
        <v>-0.3</v>
      </c>
      <c r="G16" s="44">
        <f t="shared" si="0"/>
        <v>7</v>
      </c>
      <c r="H16" s="119">
        <f>'[4]16_価格'!G18</f>
        <v>305200</v>
      </c>
      <c r="I16" s="44">
        <f t="shared" si="1"/>
        <v>8</v>
      </c>
      <c r="J16" s="134">
        <f>'[4]16_変動率'!F23</f>
        <v>0</v>
      </c>
      <c r="K16" s="47">
        <f t="shared" si="2"/>
        <v>11</v>
      </c>
      <c r="M16" s="48"/>
      <c r="N16" s="48"/>
    </row>
    <row r="17" spans="2:14" ht="12" customHeight="1">
      <c r="B17" s="41" t="s">
        <v>45</v>
      </c>
      <c r="C17" s="49" t="s">
        <v>46</v>
      </c>
      <c r="D17" s="129">
        <f>'[4]16_価格'!C19</f>
        <v>75600</v>
      </c>
      <c r="E17" s="44">
        <f t="shared" si="3"/>
        <v>8</v>
      </c>
      <c r="F17" s="134">
        <f>'[4]16_変動率'!D24</f>
        <v>-0.2</v>
      </c>
      <c r="G17" s="44">
        <f t="shared" si="0"/>
        <v>6</v>
      </c>
      <c r="H17" s="119">
        <f>'[4]16_価格'!G19</f>
        <v>252900</v>
      </c>
      <c r="I17" s="44">
        <f t="shared" si="1"/>
        <v>10</v>
      </c>
      <c r="J17" s="134">
        <f>'[4]16_変動率'!F24</f>
        <v>1.4</v>
      </c>
      <c r="K17" s="47">
        <f t="shared" si="2"/>
        <v>5</v>
      </c>
      <c r="M17" s="48"/>
      <c r="N17" s="48"/>
    </row>
    <row r="18" spans="2:14" ht="12" customHeight="1">
      <c r="B18" s="41" t="s">
        <v>47</v>
      </c>
      <c r="C18" s="49" t="s">
        <v>48</v>
      </c>
      <c r="D18" s="129">
        <f>'[4]16_価格'!C20</f>
        <v>378100</v>
      </c>
      <c r="E18" s="44">
        <f t="shared" si="3"/>
        <v>1</v>
      </c>
      <c r="F18" s="134">
        <f>'[4]16_変動率'!D25</f>
        <v>0.2</v>
      </c>
      <c r="G18" s="44">
        <f t="shared" si="0"/>
        <v>3</v>
      </c>
      <c r="H18" s="119">
        <f>'[4]16_価格'!G20</f>
        <v>2145600</v>
      </c>
      <c r="I18" s="44">
        <f t="shared" si="1"/>
        <v>1</v>
      </c>
      <c r="J18" s="134">
        <f>'[4]16_変動率'!F25</f>
        <v>1.3</v>
      </c>
      <c r="K18" s="47">
        <f t="shared" si="2"/>
        <v>6</v>
      </c>
      <c r="M18" s="48"/>
      <c r="N18" s="48"/>
    </row>
    <row r="19" spans="2:14" ht="12" customHeight="1">
      <c r="B19" s="41" t="s">
        <v>49</v>
      </c>
      <c r="C19" s="49" t="s">
        <v>50</v>
      </c>
      <c r="D19" s="129">
        <f>'[4]16_価格'!C21</f>
        <v>179300</v>
      </c>
      <c r="E19" s="44">
        <f t="shared" si="3"/>
        <v>2</v>
      </c>
      <c r="F19" s="134">
        <f>'[4]16_変動率'!D26</f>
        <v>-0.9</v>
      </c>
      <c r="G19" s="44">
        <f t="shared" si="0"/>
        <v>22</v>
      </c>
      <c r="H19" s="119">
        <f>'[4]16_価格'!G21</f>
        <v>590300</v>
      </c>
      <c r="I19" s="44">
        <f t="shared" si="1"/>
        <v>4</v>
      </c>
      <c r="J19" s="134">
        <f>'[4]16_変動率'!F26</f>
        <v>0.2</v>
      </c>
      <c r="K19" s="47">
        <f t="shared" si="2"/>
        <v>8</v>
      </c>
      <c r="M19" s="48"/>
      <c r="N19" s="48"/>
    </row>
    <row r="20" spans="2:14" ht="12" customHeight="1">
      <c r="B20" s="41" t="s">
        <v>51</v>
      </c>
      <c r="C20" s="49" t="s">
        <v>52</v>
      </c>
      <c r="D20" s="129">
        <f>'[4]16_価格'!C23</f>
        <v>26000</v>
      </c>
      <c r="E20" s="44">
        <f t="shared" si="3"/>
        <v>32</v>
      </c>
      <c r="F20" s="134">
        <f>'[4]16_変動率'!D27</f>
        <v>-1.2</v>
      </c>
      <c r="G20" s="44">
        <f t="shared" si="0"/>
        <v>29</v>
      </c>
      <c r="H20" s="119">
        <f>'[4]16_価格'!G23</f>
        <v>75700</v>
      </c>
      <c r="I20" s="44">
        <f t="shared" si="1"/>
        <v>26</v>
      </c>
      <c r="J20" s="134">
        <f>'[4]16_変動率'!F27</f>
        <v>-1.5</v>
      </c>
      <c r="K20" s="47">
        <f t="shared" si="2"/>
        <v>36</v>
      </c>
      <c r="M20" s="48"/>
      <c r="N20" s="48"/>
    </row>
    <row r="21" spans="2:14" ht="24" customHeight="1">
      <c r="B21" s="41" t="s">
        <v>53</v>
      </c>
      <c r="C21" s="49" t="s">
        <v>54</v>
      </c>
      <c r="D21" s="129">
        <f>'[4]16_価格'!C24</f>
        <v>30800</v>
      </c>
      <c r="E21" s="44">
        <f t="shared" si="3"/>
        <v>24</v>
      </c>
      <c r="F21" s="134">
        <f>'[4]16_変動率'!D28</f>
        <v>-0.5</v>
      </c>
      <c r="G21" s="44">
        <f t="shared" si="0"/>
        <v>10</v>
      </c>
      <c r="H21" s="119">
        <f>'[4]16_価格'!G24</f>
        <v>76100</v>
      </c>
      <c r="I21" s="44">
        <f t="shared" si="1"/>
        <v>25</v>
      </c>
      <c r="J21" s="134">
        <f>'[4]16_変動率'!F28</f>
        <v>-0.4</v>
      </c>
      <c r="K21" s="47">
        <f t="shared" si="2"/>
        <v>14</v>
      </c>
      <c r="M21" s="48"/>
      <c r="N21" s="48"/>
    </row>
    <row r="22" spans="2:14" ht="12" customHeight="1">
      <c r="B22" s="41" t="s">
        <v>55</v>
      </c>
      <c r="C22" s="49" t="s">
        <v>56</v>
      </c>
      <c r="D22" s="129">
        <f>'[4]16_価格'!C25</f>
        <v>44300</v>
      </c>
      <c r="E22" s="44">
        <f t="shared" si="3"/>
        <v>15</v>
      </c>
      <c r="F22" s="134">
        <f>'[4]16_変動率'!D29</f>
        <v>-1.1000000000000001</v>
      </c>
      <c r="G22" s="44">
        <f t="shared" si="0"/>
        <v>24</v>
      </c>
      <c r="H22" s="119">
        <f>'[4]16_価格'!G25</f>
        <v>115600</v>
      </c>
      <c r="I22" s="44">
        <f t="shared" si="1"/>
        <v>16</v>
      </c>
      <c r="J22" s="134">
        <f>'[4]16_変動率'!F29</f>
        <v>-1.9</v>
      </c>
      <c r="K22" s="47">
        <f t="shared" si="2"/>
        <v>44</v>
      </c>
      <c r="M22" s="48"/>
      <c r="N22" s="48"/>
    </row>
    <row r="23" spans="2:14" ht="12" customHeight="1">
      <c r="B23" s="41" t="s">
        <v>57</v>
      </c>
      <c r="C23" s="49" t="s">
        <v>58</v>
      </c>
      <c r="D23" s="129">
        <f>'[4]16_価格'!C26</f>
        <v>29700</v>
      </c>
      <c r="E23" s="44">
        <f t="shared" si="3"/>
        <v>26</v>
      </c>
      <c r="F23" s="134">
        <f>'[4]16_変動率'!D30</f>
        <v>-1.7</v>
      </c>
      <c r="G23" s="44">
        <f t="shared" si="0"/>
        <v>45</v>
      </c>
      <c r="H23" s="119">
        <f>'[4]16_価格'!G26</f>
        <v>55900</v>
      </c>
      <c r="I23" s="44">
        <f t="shared" si="1"/>
        <v>34</v>
      </c>
      <c r="J23" s="134">
        <f>'[4]16_変動率'!F30</f>
        <v>-1.7</v>
      </c>
      <c r="K23" s="47">
        <f t="shared" si="2"/>
        <v>39</v>
      </c>
      <c r="M23" s="48"/>
      <c r="N23" s="48"/>
    </row>
    <row r="24" spans="2:14" ht="12" customHeight="1">
      <c r="B24" s="41" t="s">
        <v>59</v>
      </c>
      <c r="C24" s="49" t="s">
        <v>60</v>
      </c>
      <c r="D24" s="129">
        <f>'[4]16_価格'!C27</f>
        <v>24000</v>
      </c>
      <c r="E24" s="44">
        <f t="shared" si="3"/>
        <v>39</v>
      </c>
      <c r="F24" s="134">
        <f>'[4]16_変動率'!D31</f>
        <v>-1.6</v>
      </c>
      <c r="G24" s="44">
        <f t="shared" si="0"/>
        <v>41</v>
      </c>
      <c r="H24" s="119">
        <f>'[4]16_価格'!G27</f>
        <v>45100</v>
      </c>
      <c r="I24" s="44">
        <f t="shared" si="1"/>
        <v>39</v>
      </c>
      <c r="J24" s="134">
        <f>'[4]16_変動率'!F31</f>
        <v>-1.4</v>
      </c>
      <c r="K24" s="47">
        <f t="shared" si="2"/>
        <v>33</v>
      </c>
      <c r="M24" s="48"/>
      <c r="N24" s="48"/>
    </row>
    <row r="25" spans="2:14" ht="12" customHeight="1">
      <c r="B25" s="41" t="s">
        <v>61</v>
      </c>
      <c r="C25" s="49" t="s">
        <v>62</v>
      </c>
      <c r="D25" s="129">
        <f>'[4]16_価格'!C28</f>
        <v>25000</v>
      </c>
      <c r="E25" s="44">
        <f t="shared" si="3"/>
        <v>35</v>
      </c>
      <c r="F25" s="134">
        <f>'[4]16_変動率'!D32</f>
        <v>-1.1000000000000001</v>
      </c>
      <c r="G25" s="44">
        <f t="shared" si="0"/>
        <v>24</v>
      </c>
      <c r="H25" s="119">
        <f>'[4]16_価格'!G28</f>
        <v>53100</v>
      </c>
      <c r="I25" s="44">
        <f t="shared" si="1"/>
        <v>36</v>
      </c>
      <c r="J25" s="134">
        <f>'[4]16_変動率'!F32</f>
        <v>-1.1000000000000001</v>
      </c>
      <c r="K25" s="47">
        <f t="shared" si="2"/>
        <v>26</v>
      </c>
      <c r="M25" s="48"/>
      <c r="N25" s="48"/>
    </row>
    <row r="26" spans="2:14" ht="24" customHeight="1">
      <c r="B26" s="41" t="s">
        <v>63</v>
      </c>
      <c r="C26" s="49" t="s">
        <v>64</v>
      </c>
      <c r="D26" s="129">
        <f>'[4]16_価格'!C29</f>
        <v>32600</v>
      </c>
      <c r="E26" s="44">
        <f t="shared" si="3"/>
        <v>20</v>
      </c>
      <c r="F26" s="134">
        <f>'[4]16_変動率'!D33</f>
        <v>-2</v>
      </c>
      <c r="G26" s="44">
        <f t="shared" si="0"/>
        <v>47</v>
      </c>
      <c r="H26" s="119">
        <f>'[4]16_価格'!G29</f>
        <v>88200</v>
      </c>
      <c r="I26" s="44">
        <f t="shared" si="1"/>
        <v>22</v>
      </c>
      <c r="J26" s="134">
        <f>'[4]16_変動率'!F33</f>
        <v>-2.2000000000000002</v>
      </c>
      <c r="K26" s="47">
        <f t="shared" si="2"/>
        <v>47</v>
      </c>
      <c r="M26" s="48"/>
      <c r="N26" s="48"/>
    </row>
    <row r="27" spans="2:14" ht="12" customHeight="1">
      <c r="B27" s="41" t="s">
        <v>65</v>
      </c>
      <c r="C27" s="49" t="s">
        <v>66</v>
      </c>
      <c r="D27" s="129">
        <f>'[4]16_価格'!C30</f>
        <v>64500</v>
      </c>
      <c r="E27" s="44">
        <f t="shared" si="3"/>
        <v>9</v>
      </c>
      <c r="F27" s="134">
        <f>'[4]16_変動率'!D34</f>
        <v>-1.6</v>
      </c>
      <c r="G27" s="44">
        <f t="shared" si="0"/>
        <v>41</v>
      </c>
      <c r="H27" s="119">
        <f>'[4]16_価格'!G30</f>
        <v>140900</v>
      </c>
      <c r="I27" s="44">
        <f t="shared" si="1"/>
        <v>15</v>
      </c>
      <c r="J27" s="134">
        <f>'[4]16_変動率'!F34</f>
        <v>-1.7</v>
      </c>
      <c r="K27" s="47">
        <f t="shared" si="2"/>
        <v>39</v>
      </c>
      <c r="M27" s="48"/>
      <c r="N27" s="48"/>
    </row>
    <row r="28" spans="2:14" ht="12" customHeight="1">
      <c r="B28" s="41" t="s">
        <v>67</v>
      </c>
      <c r="C28" s="49" t="s">
        <v>68</v>
      </c>
      <c r="D28" s="129">
        <f>'[4]16_価格'!C31</f>
        <v>104300</v>
      </c>
      <c r="E28" s="44">
        <f t="shared" si="3"/>
        <v>6</v>
      </c>
      <c r="F28" s="134">
        <f>'[4]16_変動率'!D35</f>
        <v>-0.7</v>
      </c>
      <c r="G28" s="44">
        <f t="shared" si="0"/>
        <v>15</v>
      </c>
      <c r="H28" s="119">
        <f>'[4]16_価格'!G31</f>
        <v>423900</v>
      </c>
      <c r="I28" s="44">
        <f t="shared" si="1"/>
        <v>5</v>
      </c>
      <c r="J28" s="134">
        <f>'[4]16_変動率'!F35</f>
        <v>-1.1000000000000001</v>
      </c>
      <c r="K28" s="47">
        <f t="shared" si="2"/>
        <v>26</v>
      </c>
      <c r="M28" s="48"/>
      <c r="N28" s="48"/>
    </row>
    <row r="29" spans="2:14" ht="12" customHeight="1">
      <c r="B29" s="41" t="s">
        <v>69</v>
      </c>
      <c r="C29" s="49" t="s">
        <v>70</v>
      </c>
      <c r="D29" s="129">
        <f>'[4]16_価格'!C32</f>
        <v>28500</v>
      </c>
      <c r="E29" s="44">
        <f t="shared" si="3"/>
        <v>30</v>
      </c>
      <c r="F29" s="134">
        <f>'[4]16_変動率'!D36</f>
        <v>-1.6</v>
      </c>
      <c r="G29" s="44">
        <f t="shared" si="0"/>
        <v>41</v>
      </c>
      <c r="H29" s="119">
        <f>'[4]16_価格'!G32</f>
        <v>63000</v>
      </c>
      <c r="I29" s="44">
        <f t="shared" si="1"/>
        <v>32</v>
      </c>
      <c r="J29" s="134">
        <f>'[4]16_変動率'!F36</f>
        <v>-1.3</v>
      </c>
      <c r="K29" s="47">
        <f t="shared" si="2"/>
        <v>31</v>
      </c>
      <c r="M29" s="48"/>
      <c r="N29" s="48"/>
    </row>
    <row r="30" spans="2:14" ht="12" customHeight="1">
      <c r="B30" s="41" t="s">
        <v>71</v>
      </c>
      <c r="C30" s="49" t="s">
        <v>72</v>
      </c>
      <c r="D30" s="129">
        <f>'[4]16_価格'!C34</f>
        <v>46500</v>
      </c>
      <c r="E30" s="44">
        <f t="shared" si="3"/>
        <v>14</v>
      </c>
      <c r="F30" s="134">
        <f>'[4]16_変動率'!D37</f>
        <v>-1.5</v>
      </c>
      <c r="G30" s="44">
        <f t="shared" si="0"/>
        <v>39</v>
      </c>
      <c r="H30" s="119">
        <f>'[4]16_価格'!G34</f>
        <v>93600</v>
      </c>
      <c r="I30" s="44">
        <f t="shared" si="1"/>
        <v>20</v>
      </c>
      <c r="J30" s="134">
        <f>'[4]16_変動率'!F37</f>
        <v>-0.5</v>
      </c>
      <c r="K30" s="47">
        <f t="shared" si="2"/>
        <v>17</v>
      </c>
      <c r="M30" s="48"/>
      <c r="N30" s="48"/>
    </row>
    <row r="31" spans="2:14" ht="24" customHeight="1">
      <c r="B31" s="41" t="s">
        <v>73</v>
      </c>
      <c r="C31" s="49" t="s">
        <v>74</v>
      </c>
      <c r="D31" s="129">
        <f>'[4]16_価格'!C35</f>
        <v>109300</v>
      </c>
      <c r="E31" s="44">
        <f t="shared" si="3"/>
        <v>5</v>
      </c>
      <c r="F31" s="134">
        <f>'[4]16_変動率'!D38</f>
        <v>-0.8</v>
      </c>
      <c r="G31" s="44">
        <f t="shared" si="0"/>
        <v>20</v>
      </c>
      <c r="H31" s="119">
        <f>'[4]16_価格'!G35</f>
        <v>602700</v>
      </c>
      <c r="I31" s="44">
        <f t="shared" si="1"/>
        <v>3</v>
      </c>
      <c r="J31" s="134">
        <f>'[4]16_変動率'!F38</f>
        <v>0.4</v>
      </c>
      <c r="K31" s="47">
        <f t="shared" si="2"/>
        <v>7</v>
      </c>
      <c r="M31" s="48"/>
      <c r="N31" s="48"/>
    </row>
    <row r="32" spans="2:14" ht="12" customHeight="1">
      <c r="B32" s="41" t="s">
        <v>75</v>
      </c>
      <c r="C32" s="49" t="s">
        <v>76</v>
      </c>
      <c r="D32" s="129">
        <f>'[4]16_価格'!C36</f>
        <v>150700</v>
      </c>
      <c r="E32" s="44">
        <f t="shared" si="3"/>
        <v>3</v>
      </c>
      <c r="F32" s="134">
        <f>'[4]16_変動率'!D39</f>
        <v>-0.3</v>
      </c>
      <c r="G32" s="44">
        <f t="shared" si="0"/>
        <v>7</v>
      </c>
      <c r="H32" s="119">
        <f>'[4]16_価格'!G36</f>
        <v>1060400</v>
      </c>
      <c r="I32" s="44">
        <f t="shared" si="1"/>
        <v>2</v>
      </c>
      <c r="J32" s="134">
        <f>'[4]16_変動率'!F39</f>
        <v>1.8</v>
      </c>
      <c r="K32" s="47">
        <f t="shared" si="2"/>
        <v>4</v>
      </c>
      <c r="M32" s="48"/>
      <c r="N32" s="48"/>
    </row>
    <row r="33" spans="2:14" ht="12" customHeight="1">
      <c r="B33" s="41" t="s">
        <v>77</v>
      </c>
      <c r="C33" s="49" t="s">
        <v>78</v>
      </c>
      <c r="D33" s="129">
        <f>'[4]16_価格'!C37</f>
        <v>103100</v>
      </c>
      <c r="E33" s="44">
        <f t="shared" si="3"/>
        <v>7</v>
      </c>
      <c r="F33" s="134">
        <f>'[4]16_変動率'!D40</f>
        <v>-1.1000000000000001</v>
      </c>
      <c r="G33" s="44">
        <f t="shared" si="0"/>
        <v>24</v>
      </c>
      <c r="H33" s="119">
        <f>'[4]16_価格'!G37</f>
        <v>327900</v>
      </c>
      <c r="I33" s="44">
        <f t="shared" si="1"/>
        <v>7</v>
      </c>
      <c r="J33" s="134">
        <f>'[4]16_変動率'!F40</f>
        <v>-0.1</v>
      </c>
      <c r="K33" s="47">
        <f t="shared" si="2"/>
        <v>12</v>
      </c>
      <c r="M33" s="48"/>
      <c r="N33" s="48"/>
    </row>
    <row r="34" spans="2:14" ht="12" customHeight="1">
      <c r="B34" s="41" t="s">
        <v>79</v>
      </c>
      <c r="C34" s="49" t="s">
        <v>80</v>
      </c>
      <c r="D34" s="129">
        <f>'[4]16_価格'!C38</f>
        <v>52900</v>
      </c>
      <c r="E34" s="44">
        <f t="shared" si="3"/>
        <v>13</v>
      </c>
      <c r="F34" s="134">
        <f>'[4]16_変動率'!D41</f>
        <v>-1.3</v>
      </c>
      <c r="G34" s="44">
        <f t="shared" si="0"/>
        <v>34</v>
      </c>
      <c r="H34" s="119">
        <f>'[4]16_価格'!G38</f>
        <v>168400</v>
      </c>
      <c r="I34" s="44">
        <f t="shared" si="1"/>
        <v>13</v>
      </c>
      <c r="J34" s="134">
        <f>'[4]16_変動率'!F41</f>
        <v>-0.2</v>
      </c>
      <c r="K34" s="47">
        <f t="shared" si="2"/>
        <v>13</v>
      </c>
      <c r="M34" s="48"/>
      <c r="N34" s="48"/>
    </row>
    <row r="35" spans="2:14" ht="12" customHeight="1">
      <c r="B35" s="41" t="s">
        <v>81</v>
      </c>
      <c r="C35" s="49" t="s">
        <v>82</v>
      </c>
      <c r="D35" s="129">
        <f>'[4]16_価格'!C39</f>
        <v>36200</v>
      </c>
      <c r="E35" s="44">
        <f t="shared" si="3"/>
        <v>17</v>
      </c>
      <c r="F35" s="134">
        <f>'[4]16_変動率'!D42</f>
        <v>-1.4</v>
      </c>
      <c r="G35" s="44">
        <f t="shared" si="0"/>
        <v>37</v>
      </c>
      <c r="H35" s="119">
        <f>'[4]16_価格'!G39</f>
        <v>83300</v>
      </c>
      <c r="I35" s="44">
        <f t="shared" si="1"/>
        <v>23</v>
      </c>
      <c r="J35" s="134">
        <f>'[4]16_変動率'!F42</f>
        <v>-1.1000000000000001</v>
      </c>
      <c r="K35" s="47">
        <f t="shared" si="2"/>
        <v>26</v>
      </c>
      <c r="M35" s="48"/>
      <c r="N35" s="48"/>
    </row>
    <row r="36" spans="2:14" ht="24" customHeight="1">
      <c r="B36" s="41" t="s">
        <v>83</v>
      </c>
      <c r="C36" s="49" t="s">
        <v>84</v>
      </c>
      <c r="D36" s="129">
        <f>'[4]16_価格'!C41</f>
        <v>19200</v>
      </c>
      <c r="E36" s="44">
        <f t="shared" si="3"/>
        <v>45</v>
      </c>
      <c r="F36" s="134">
        <f>'[4]16_変動率'!D43</f>
        <v>-1.3</v>
      </c>
      <c r="G36" s="44">
        <f t="shared" si="0"/>
        <v>34</v>
      </c>
      <c r="H36" s="119">
        <f>'[4]16_価格'!G41</f>
        <v>46500</v>
      </c>
      <c r="I36" s="44">
        <f t="shared" si="1"/>
        <v>37</v>
      </c>
      <c r="J36" s="134">
        <f>'[4]16_変動率'!F43</f>
        <v>-1.7</v>
      </c>
      <c r="K36" s="47">
        <f t="shared" si="2"/>
        <v>39</v>
      </c>
      <c r="M36" s="48"/>
      <c r="N36" s="48"/>
    </row>
    <row r="37" spans="2:14" ht="12" customHeight="1">
      <c r="B37" s="41" t="s">
        <v>85</v>
      </c>
      <c r="C37" s="49" t="s">
        <v>86</v>
      </c>
      <c r="D37" s="129">
        <f>'[4]16_価格'!C42</f>
        <v>20800</v>
      </c>
      <c r="E37" s="44">
        <f t="shared" si="3"/>
        <v>41</v>
      </c>
      <c r="F37" s="134">
        <f>'[4]16_変動率'!D44</f>
        <v>-1.2</v>
      </c>
      <c r="G37" s="44">
        <f t="shared" si="0"/>
        <v>29</v>
      </c>
      <c r="H37" s="119">
        <f>'[4]16_価格'!G42</f>
        <v>38200</v>
      </c>
      <c r="I37" s="44">
        <f t="shared" si="1"/>
        <v>45</v>
      </c>
      <c r="J37" s="134">
        <f>'[4]16_変動率'!F44</f>
        <v>-1.3</v>
      </c>
      <c r="K37" s="47">
        <f t="shared" si="2"/>
        <v>31</v>
      </c>
      <c r="M37" s="48"/>
      <c r="N37" s="48"/>
    </row>
    <row r="38" spans="2:14" ht="12" customHeight="1">
      <c r="B38" s="41" t="s">
        <v>87</v>
      </c>
      <c r="C38" s="49" t="s">
        <v>88</v>
      </c>
      <c r="D38" s="129">
        <f>'[4]16_価格'!C43</f>
        <v>29300</v>
      </c>
      <c r="E38" s="44">
        <f t="shared" si="3"/>
        <v>28</v>
      </c>
      <c r="F38" s="134">
        <f>'[4]16_変動率'!D45</f>
        <v>-1.1000000000000001</v>
      </c>
      <c r="G38" s="44">
        <f t="shared" si="0"/>
        <v>24</v>
      </c>
      <c r="H38" s="119">
        <f>'[4]16_価格'!G43</f>
        <v>96100</v>
      </c>
      <c r="I38" s="44">
        <f t="shared" si="1"/>
        <v>18</v>
      </c>
      <c r="J38" s="134">
        <f>'[4]16_変動率'!F45</f>
        <v>-0.4</v>
      </c>
      <c r="K38" s="47">
        <f t="shared" si="2"/>
        <v>14</v>
      </c>
      <c r="M38" s="48"/>
      <c r="N38" s="48"/>
    </row>
    <row r="39" spans="2:14" ht="12" customHeight="1">
      <c r="B39" s="41" t="s">
        <v>89</v>
      </c>
      <c r="C39" s="49" t="s">
        <v>90</v>
      </c>
      <c r="D39" s="129">
        <f>'[4]16_価格'!C44</f>
        <v>57000</v>
      </c>
      <c r="E39" s="44">
        <f t="shared" si="3"/>
        <v>11</v>
      </c>
      <c r="F39" s="134">
        <f>'[4]16_変動率'!D46</f>
        <v>-0.6</v>
      </c>
      <c r="G39" s="44">
        <f t="shared" si="0"/>
        <v>13</v>
      </c>
      <c r="H39" s="119">
        <f>'[4]16_価格'!G44</f>
        <v>209200</v>
      </c>
      <c r="I39" s="44">
        <f t="shared" si="1"/>
        <v>11</v>
      </c>
      <c r="J39" s="134">
        <f>'[4]16_変動率'!F46</f>
        <v>0.1</v>
      </c>
      <c r="K39" s="47">
        <f t="shared" si="2"/>
        <v>9</v>
      </c>
      <c r="M39" s="48"/>
      <c r="N39" s="48"/>
    </row>
    <row r="40" spans="2:14" ht="12" customHeight="1">
      <c r="B40" s="41" t="s">
        <v>91</v>
      </c>
      <c r="C40" s="49" t="s">
        <v>92</v>
      </c>
      <c r="D40" s="129">
        <f>'[4]16_価格'!C45</f>
        <v>25600</v>
      </c>
      <c r="E40" s="44">
        <f t="shared" si="3"/>
        <v>33</v>
      </c>
      <c r="F40" s="134">
        <f>'[4]16_変動率'!D47</f>
        <v>-0.7</v>
      </c>
      <c r="G40" s="44">
        <f t="shared" si="0"/>
        <v>15</v>
      </c>
      <c r="H40" s="119">
        <f>'[4]16_価格'!G45</f>
        <v>44700</v>
      </c>
      <c r="I40" s="44">
        <f t="shared" si="1"/>
        <v>41</v>
      </c>
      <c r="J40" s="134">
        <f>'[4]16_変動率'!F47</f>
        <v>-0.9</v>
      </c>
      <c r="K40" s="47">
        <f t="shared" si="2"/>
        <v>22</v>
      </c>
      <c r="M40" s="48"/>
      <c r="N40" s="48"/>
    </row>
    <row r="41" spans="2:14" ht="24" customHeight="1">
      <c r="B41" s="41" t="s">
        <v>93</v>
      </c>
      <c r="C41" s="49" t="s">
        <v>94</v>
      </c>
      <c r="D41" s="129">
        <f>'[4]16_価格'!C47</f>
        <v>29500</v>
      </c>
      <c r="E41" s="44">
        <f t="shared" si="3"/>
        <v>27</v>
      </c>
      <c r="F41" s="134">
        <f>'[4]16_変動率'!D48</f>
        <v>-1.4</v>
      </c>
      <c r="G41" s="44">
        <f t="shared" si="0"/>
        <v>37</v>
      </c>
      <c r="H41" s="119">
        <f>'[4]16_価格'!G47</f>
        <v>58500</v>
      </c>
      <c r="I41" s="44">
        <f t="shared" si="1"/>
        <v>33</v>
      </c>
      <c r="J41" s="134">
        <f>'[4]16_変動率'!F48</f>
        <v>-2</v>
      </c>
      <c r="K41" s="47">
        <f t="shared" si="2"/>
        <v>45</v>
      </c>
      <c r="M41" s="48"/>
      <c r="N41" s="48"/>
    </row>
    <row r="42" spans="2:14" ht="12" customHeight="1">
      <c r="B42" s="41" t="s">
        <v>95</v>
      </c>
      <c r="C42" s="49" t="s">
        <v>96</v>
      </c>
      <c r="D42" s="129">
        <f>'[4]16_価格'!C48</f>
        <v>32900</v>
      </c>
      <c r="E42" s="44">
        <f t="shared" si="3"/>
        <v>19</v>
      </c>
      <c r="F42" s="134">
        <f>'[4]16_変動率'!D49</f>
        <v>-0.8</v>
      </c>
      <c r="G42" s="44">
        <f t="shared" si="0"/>
        <v>20</v>
      </c>
      <c r="H42" s="119">
        <f>'[4]16_価格'!G48</f>
        <v>74400</v>
      </c>
      <c r="I42" s="44">
        <f t="shared" si="1"/>
        <v>27</v>
      </c>
      <c r="J42" s="134">
        <f>'[4]16_変動率'!F49</f>
        <v>-0.7</v>
      </c>
      <c r="K42" s="47">
        <f t="shared" si="2"/>
        <v>19</v>
      </c>
      <c r="M42" s="48"/>
      <c r="N42" s="48"/>
    </row>
    <row r="43" spans="2:14" ht="12" customHeight="1">
      <c r="B43" s="41" t="s">
        <v>97</v>
      </c>
      <c r="C43" s="49" t="s">
        <v>98</v>
      </c>
      <c r="D43" s="129">
        <f>'[4]16_価格'!C49</f>
        <v>35400</v>
      </c>
      <c r="E43" s="44">
        <f t="shared" si="3"/>
        <v>18</v>
      </c>
      <c r="F43" s="134">
        <f>'[4]16_変動率'!D50</f>
        <v>-1.6</v>
      </c>
      <c r="G43" s="44">
        <f t="shared" si="0"/>
        <v>41</v>
      </c>
      <c r="H43" s="119">
        <f>'[4]16_価格'!G49</f>
        <v>94500</v>
      </c>
      <c r="I43" s="44">
        <f t="shared" si="1"/>
        <v>19</v>
      </c>
      <c r="J43" s="134">
        <f>'[4]16_変動率'!F50</f>
        <v>-1.6</v>
      </c>
      <c r="K43" s="47">
        <f t="shared" si="2"/>
        <v>38</v>
      </c>
      <c r="M43" s="48"/>
      <c r="N43" s="48"/>
    </row>
    <row r="44" spans="2:14" ht="12" customHeight="1">
      <c r="B44" s="41" t="s">
        <v>99</v>
      </c>
      <c r="C44" s="49" t="s">
        <v>100</v>
      </c>
      <c r="D44" s="129">
        <f>'[4]16_価格'!C50</f>
        <v>30800</v>
      </c>
      <c r="E44" s="44">
        <f t="shared" si="3"/>
        <v>24</v>
      </c>
      <c r="F44" s="134">
        <f>'[4]16_変動率'!D51</f>
        <v>-0.9</v>
      </c>
      <c r="G44" s="44">
        <f t="shared" si="0"/>
        <v>22</v>
      </c>
      <c r="H44" s="119">
        <f>'[4]16_価格'!G50</f>
        <v>70600</v>
      </c>
      <c r="I44" s="44">
        <f t="shared" si="1"/>
        <v>29</v>
      </c>
      <c r="J44" s="134">
        <f>'[4]16_変動率'!F51</f>
        <v>-1.4</v>
      </c>
      <c r="K44" s="47">
        <f t="shared" si="2"/>
        <v>33</v>
      </c>
      <c r="M44" s="48"/>
      <c r="N44" s="48"/>
    </row>
    <row r="45" spans="2:14" ht="12" customHeight="1">
      <c r="B45" s="41" t="s">
        <v>101</v>
      </c>
      <c r="C45" s="49" t="s">
        <v>102</v>
      </c>
      <c r="D45" s="129">
        <f>'[4]16_価格'!C52</f>
        <v>54300</v>
      </c>
      <c r="E45" s="44">
        <f t="shared" si="3"/>
        <v>12</v>
      </c>
      <c r="F45" s="134">
        <f>'[4]16_変動率'!D52</f>
        <v>0.8</v>
      </c>
      <c r="G45" s="44">
        <f t="shared" si="0"/>
        <v>2</v>
      </c>
      <c r="H45" s="119">
        <f>'[4]16_価格'!G52</f>
        <v>335600</v>
      </c>
      <c r="I45" s="44">
        <f t="shared" si="1"/>
        <v>6</v>
      </c>
      <c r="J45" s="134">
        <f>'[4]16_変動率'!F52</f>
        <v>2.1</v>
      </c>
      <c r="K45" s="47">
        <f t="shared" si="2"/>
        <v>3</v>
      </c>
      <c r="M45" s="48"/>
      <c r="N45" s="48"/>
    </row>
    <row r="46" spans="2:14" ht="24" customHeight="1">
      <c r="B46" s="41" t="s">
        <v>103</v>
      </c>
      <c r="C46" s="49" t="s">
        <v>104</v>
      </c>
      <c r="D46" s="129">
        <f>'[4]16_価格'!C53</f>
        <v>20500</v>
      </c>
      <c r="E46" s="44">
        <f t="shared" si="3"/>
        <v>42</v>
      </c>
      <c r="F46" s="134">
        <f>'[4]16_変動率'!D53</f>
        <v>-0.5</v>
      </c>
      <c r="G46" s="44">
        <f t="shared" si="0"/>
        <v>10</v>
      </c>
      <c r="H46" s="119">
        <f>'[4]16_価格'!G53</f>
        <v>40600</v>
      </c>
      <c r="I46" s="44">
        <f t="shared" si="1"/>
        <v>44</v>
      </c>
      <c r="J46" s="134">
        <f>'[4]16_変動率'!F53</f>
        <v>-0.5</v>
      </c>
      <c r="K46" s="47">
        <f t="shared" si="2"/>
        <v>17</v>
      </c>
      <c r="M46" s="48"/>
      <c r="N46" s="48"/>
    </row>
    <row r="47" spans="2:14" ht="12" customHeight="1">
      <c r="B47" s="41" t="s">
        <v>105</v>
      </c>
      <c r="C47" s="49" t="s">
        <v>106</v>
      </c>
      <c r="D47" s="129">
        <f>'[4]16_価格'!C54</f>
        <v>24500</v>
      </c>
      <c r="E47" s="44">
        <f t="shared" si="3"/>
        <v>38</v>
      </c>
      <c r="F47" s="134">
        <f>'[4]16_変動率'!D54</f>
        <v>-1.2</v>
      </c>
      <c r="G47" s="44">
        <f t="shared" si="0"/>
        <v>29</v>
      </c>
      <c r="H47" s="119">
        <f>'[4]16_価格'!G54</f>
        <v>97500</v>
      </c>
      <c r="I47" s="44">
        <f t="shared" si="1"/>
        <v>17</v>
      </c>
      <c r="J47" s="134">
        <f>'[4]16_変動率'!F54</f>
        <v>-0.9</v>
      </c>
      <c r="K47" s="47">
        <f t="shared" si="2"/>
        <v>22</v>
      </c>
      <c r="M47" s="48"/>
      <c r="N47" s="48"/>
    </row>
    <row r="48" spans="2:14" ht="12" customHeight="1">
      <c r="B48" s="53" t="s">
        <v>107</v>
      </c>
      <c r="C48" s="54" t="s">
        <v>108</v>
      </c>
      <c r="D48" s="130">
        <f>'[4]16_価格'!C55</f>
        <v>28700</v>
      </c>
      <c r="E48" s="56">
        <f t="shared" si="3"/>
        <v>29</v>
      </c>
      <c r="F48" s="135">
        <f>'[4]16_変動率'!D55</f>
        <v>-0.3</v>
      </c>
      <c r="G48" s="56">
        <f t="shared" si="0"/>
        <v>7</v>
      </c>
      <c r="H48" s="120">
        <f>'[4]16_価格'!G55</f>
        <v>149000</v>
      </c>
      <c r="I48" s="56">
        <f t="shared" si="1"/>
        <v>14</v>
      </c>
      <c r="J48" s="135">
        <f>'[4]16_変動率'!F55</f>
        <v>0.1</v>
      </c>
      <c r="K48" s="59">
        <f t="shared" si="2"/>
        <v>9</v>
      </c>
      <c r="M48" s="48"/>
      <c r="N48" s="48"/>
    </row>
    <row r="49" spans="1:20" ht="12" customHeight="1">
      <c r="B49" s="41" t="s">
        <v>109</v>
      </c>
      <c r="C49" s="49" t="s">
        <v>110</v>
      </c>
      <c r="D49" s="129">
        <f>'[4]16_価格'!C56</f>
        <v>25100</v>
      </c>
      <c r="E49" s="44">
        <f t="shared" si="3"/>
        <v>34</v>
      </c>
      <c r="F49" s="134">
        <f>'[4]16_変動率'!D56</f>
        <v>0.1</v>
      </c>
      <c r="G49" s="44">
        <f t="shared" si="0"/>
        <v>4</v>
      </c>
      <c r="H49" s="119">
        <f>'[4]16_価格'!G56</f>
        <v>54400</v>
      </c>
      <c r="I49" s="44">
        <f t="shared" si="1"/>
        <v>35</v>
      </c>
      <c r="J49" s="134">
        <f>'[4]16_変動率'!F56</f>
        <v>-1</v>
      </c>
      <c r="K49" s="47">
        <f t="shared" si="2"/>
        <v>25</v>
      </c>
      <c r="M49" s="48"/>
      <c r="N49" s="48"/>
    </row>
    <row r="50" spans="1:20" ht="12" customHeight="1">
      <c r="B50" s="41" t="s">
        <v>111</v>
      </c>
      <c r="C50" s="49" t="s">
        <v>453</v>
      </c>
      <c r="D50" s="129">
        <f>'[4]16_価格'!C57</f>
        <v>24600</v>
      </c>
      <c r="E50" s="44">
        <f t="shared" si="3"/>
        <v>37</v>
      </c>
      <c r="F50" s="134">
        <f>'[4]16_変動率'!D57</f>
        <v>-0.7</v>
      </c>
      <c r="G50" s="44">
        <f t="shared" si="0"/>
        <v>15</v>
      </c>
      <c r="H50" s="119">
        <f>'[4]16_価格'!G57</f>
        <v>43400</v>
      </c>
      <c r="I50" s="44">
        <f t="shared" si="1"/>
        <v>42</v>
      </c>
      <c r="J50" s="134">
        <f>'[4]16_変動率'!F57</f>
        <v>-1.4</v>
      </c>
      <c r="K50" s="47">
        <f t="shared" si="2"/>
        <v>33</v>
      </c>
      <c r="M50" s="48"/>
      <c r="N50" s="48"/>
    </row>
    <row r="51" spans="1:20" ht="24" customHeight="1">
      <c r="B51" s="41" t="s">
        <v>113</v>
      </c>
      <c r="C51" s="49" t="s">
        <v>454</v>
      </c>
      <c r="D51" s="129">
        <f>'[4]16_価格'!C58</f>
        <v>27300</v>
      </c>
      <c r="E51" s="44">
        <f t="shared" si="3"/>
        <v>31</v>
      </c>
      <c r="F51" s="134">
        <f>'[4]16_変動率'!D58</f>
        <v>-1.5</v>
      </c>
      <c r="G51" s="44">
        <f t="shared" si="0"/>
        <v>39</v>
      </c>
      <c r="H51" s="119">
        <f>'[4]16_価格'!G58</f>
        <v>81400</v>
      </c>
      <c r="I51" s="44">
        <f t="shared" si="1"/>
        <v>24</v>
      </c>
      <c r="J51" s="134">
        <f>'[4]16_変動率'!F58</f>
        <v>-1.7</v>
      </c>
      <c r="K51" s="47">
        <f t="shared" si="2"/>
        <v>39</v>
      </c>
      <c r="M51" s="48"/>
      <c r="N51" s="48"/>
    </row>
    <row r="52" spans="1:20" ht="12" customHeight="1">
      <c r="B52" s="41" t="s">
        <v>115</v>
      </c>
      <c r="C52" s="49" t="s">
        <v>455</v>
      </c>
      <c r="D52" s="129">
        <f>'[4]16_価格'!C60</f>
        <v>62600</v>
      </c>
      <c r="E52" s="44">
        <f t="shared" si="3"/>
        <v>10</v>
      </c>
      <c r="F52" s="134">
        <f>'[4]16_変動率'!D59</f>
        <v>4</v>
      </c>
      <c r="G52" s="44">
        <f t="shared" si="0"/>
        <v>1</v>
      </c>
      <c r="H52" s="119">
        <f>'[4]16_価格'!G60</f>
        <v>178300</v>
      </c>
      <c r="I52" s="44">
        <f t="shared" si="1"/>
        <v>12</v>
      </c>
      <c r="J52" s="134">
        <f>'[4]16_変動率'!F59</f>
        <v>6.2</v>
      </c>
      <c r="K52" s="47">
        <f t="shared" si="2"/>
        <v>1</v>
      </c>
      <c r="M52" s="48"/>
      <c r="N52" s="48"/>
    </row>
    <row r="53" spans="1:20" ht="24" customHeight="1" thickBot="1">
      <c r="B53" s="60" t="s">
        <v>117</v>
      </c>
      <c r="C53" s="97" t="s">
        <v>456</v>
      </c>
      <c r="D53" s="121" t="s">
        <v>182</v>
      </c>
      <c r="E53" s="63"/>
      <c r="F53" s="136">
        <f>'[4]16_変動率'!D7</f>
        <v>-0.7</v>
      </c>
      <c r="G53" s="63"/>
      <c r="H53" s="122" t="s">
        <v>182</v>
      </c>
      <c r="I53" s="63"/>
      <c r="J53" s="136">
        <f>'[4]16_変動率'!F7</f>
        <v>-0.3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31"/>
      <c r="E54" s="75"/>
      <c r="F54" s="201"/>
      <c r="G54" s="75"/>
      <c r="H54" s="124"/>
      <c r="I54" s="75"/>
      <c r="J54" s="201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31"/>
      <c r="E55" s="75"/>
      <c r="F55" s="201"/>
      <c r="G55" s="75"/>
      <c r="H55" s="124"/>
      <c r="I55" s="75"/>
      <c r="J55" s="201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31"/>
      <c r="E56" s="75"/>
      <c r="F56" s="201"/>
      <c r="G56" s="75"/>
      <c r="H56" s="124"/>
      <c r="I56" s="75"/>
      <c r="J56" s="201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457</v>
      </c>
      <c r="E58" s="309"/>
      <c r="F58" s="308" t="s">
        <v>457</v>
      </c>
      <c r="G58" s="309"/>
      <c r="H58" s="308" t="s">
        <v>457</v>
      </c>
      <c r="I58" s="309"/>
      <c r="J58" s="308" t="s">
        <v>457</v>
      </c>
      <c r="K58" s="310"/>
    </row>
    <row r="59" spans="1:20" ht="24.95" customHeight="1">
      <c r="B59" s="85"/>
      <c r="C59" s="86"/>
      <c r="D59" s="300" t="s">
        <v>458</v>
      </c>
      <c r="E59" s="301"/>
      <c r="F59" s="300" t="s">
        <v>458</v>
      </c>
      <c r="G59" s="301"/>
      <c r="H59" s="300" t="s">
        <v>458</v>
      </c>
      <c r="I59" s="301"/>
      <c r="J59" s="300" t="s">
        <v>458</v>
      </c>
      <c r="K59" s="302"/>
    </row>
    <row r="60" spans="1:20" ht="15" customHeight="1">
      <c r="B60" s="87" t="s">
        <v>126</v>
      </c>
      <c r="C60" s="88"/>
      <c r="D60" s="303">
        <v>44013</v>
      </c>
      <c r="E60" s="304"/>
      <c r="F60" s="303">
        <v>44013</v>
      </c>
      <c r="G60" s="304"/>
      <c r="H60" s="303">
        <v>44013</v>
      </c>
      <c r="I60" s="304"/>
      <c r="J60" s="303">
        <v>44013</v>
      </c>
      <c r="K60" s="305"/>
    </row>
    <row r="61" spans="1:20" ht="15" customHeight="1" thickBot="1">
      <c r="B61" s="89" t="s">
        <v>127</v>
      </c>
      <c r="C61" s="90"/>
      <c r="D61" s="281" t="s">
        <v>459</v>
      </c>
      <c r="E61" s="282"/>
      <c r="F61" s="281" t="s">
        <v>459</v>
      </c>
      <c r="G61" s="282"/>
      <c r="H61" s="281" t="s">
        <v>459</v>
      </c>
      <c r="I61" s="282"/>
      <c r="J61" s="281" t="s">
        <v>459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5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460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461</v>
      </c>
      <c r="E3" s="22"/>
      <c r="F3" s="21" t="s">
        <v>462</v>
      </c>
      <c r="G3" s="22"/>
      <c r="H3" s="21" t="s">
        <v>463</v>
      </c>
      <c r="I3" s="22"/>
      <c r="J3" s="21" t="s">
        <v>464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465</v>
      </c>
      <c r="E4" s="26"/>
      <c r="F4" s="25" t="s">
        <v>466</v>
      </c>
      <c r="G4" s="26"/>
      <c r="H4" s="25" t="s">
        <v>467</v>
      </c>
      <c r="I4" s="26"/>
      <c r="J4" s="27" t="s">
        <v>468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33" t="s">
        <v>469</v>
      </c>
      <c r="E5" s="34" t="s">
        <v>20</v>
      </c>
      <c r="F5" s="33" t="s">
        <v>21</v>
      </c>
      <c r="G5" s="34" t="s">
        <v>448</v>
      </c>
      <c r="H5" s="33" t="s">
        <v>21</v>
      </c>
      <c r="I5" s="34" t="s">
        <v>470</v>
      </c>
      <c r="J5" s="33" t="s">
        <v>21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471</v>
      </c>
      <c r="D6" s="94">
        <f>'[4]17_道路'!C4</f>
        <v>89765.987000000008</v>
      </c>
      <c r="E6" s="44">
        <f>IF(ISNUMBER(D6),RANK(D6,D$6:D$52),"-")</f>
        <v>1</v>
      </c>
      <c r="F6" s="45">
        <f>'[4]17_道路'!G4</f>
        <v>74.015386250919278</v>
      </c>
      <c r="G6" s="44">
        <f t="shared" ref="G6:G52" si="0">IF(ISNUMBER(F6),RANK(F6,F$6:F$52),"-")</f>
        <v>4</v>
      </c>
      <c r="H6" s="45">
        <f>'[4]17_道路'!I4</f>
        <v>24.872590104757606</v>
      </c>
      <c r="I6" s="44">
        <f t="shared" ref="I6:I52" si="1">IF(ISNUMBER(H6),RANK(H6,H$6:H$52),"-")</f>
        <v>29</v>
      </c>
      <c r="J6" s="45">
        <f>'[4]17_道路'!K4</f>
        <v>26.440251807179482</v>
      </c>
      <c r="K6" s="47">
        <f t="shared" ref="K6:K52" si="2">IF(ISNUMBER(J6),RANK(J6,J$6:J$52),"-")</f>
        <v>2</v>
      </c>
      <c r="M6" s="48"/>
      <c r="N6" s="48"/>
    </row>
    <row r="7" spans="1:141" ht="12" customHeight="1">
      <c r="B7" s="41" t="s">
        <v>25</v>
      </c>
      <c r="C7" s="49" t="s">
        <v>249</v>
      </c>
      <c r="D7" s="95">
        <f>'[4]17_道路'!C5</f>
        <v>20012.776999999998</v>
      </c>
      <c r="E7" s="44">
        <f t="shared" ref="E7:E52" si="3">IF(ISNUMBER(D7),RANK(D7,D$6:D$52),"-")</f>
        <v>25</v>
      </c>
      <c r="F7" s="45">
        <f>'[4]17_道路'!G5</f>
        <v>63.08908553770425</v>
      </c>
      <c r="G7" s="44">
        <f t="shared" si="0"/>
        <v>25</v>
      </c>
      <c r="H7" s="45">
        <f>'[4]17_道路'!I5</f>
        <v>33.72068254195807</v>
      </c>
      <c r="I7" s="44">
        <f t="shared" si="1"/>
        <v>16</v>
      </c>
      <c r="J7" s="45">
        <f>'[4]17_道路'!K5</f>
        <v>14.552902877996393</v>
      </c>
      <c r="K7" s="47">
        <f t="shared" si="2"/>
        <v>21</v>
      </c>
      <c r="M7" s="48"/>
      <c r="N7" s="48"/>
    </row>
    <row r="8" spans="1:141" ht="12" customHeight="1">
      <c r="B8" s="41" t="s">
        <v>27</v>
      </c>
      <c r="C8" s="49" t="s">
        <v>178</v>
      </c>
      <c r="D8" s="95">
        <f>'[4]17_道路'!C6</f>
        <v>33163.127</v>
      </c>
      <c r="E8" s="44">
        <f t="shared" si="3"/>
        <v>13</v>
      </c>
      <c r="F8" s="45">
        <f>'[4]17_道路'!G6</f>
        <v>63.962065459026228</v>
      </c>
      <c r="G8" s="44">
        <f t="shared" si="0"/>
        <v>23</v>
      </c>
      <c r="H8" s="45">
        <f>'[4]17_道路'!I6</f>
        <v>18.114742316066877</v>
      </c>
      <c r="I8" s="44">
        <f t="shared" si="1"/>
        <v>42</v>
      </c>
      <c r="J8" s="45">
        <f>'[4]17_道路'!K6</f>
        <v>11.327903427200939</v>
      </c>
      <c r="K8" s="47">
        <f t="shared" si="2"/>
        <v>38</v>
      </c>
      <c r="M8" s="48"/>
      <c r="N8" s="48"/>
    </row>
    <row r="9" spans="1:141" ht="12" customHeight="1">
      <c r="B9" s="41" t="s">
        <v>29</v>
      </c>
      <c r="C9" s="49" t="s">
        <v>213</v>
      </c>
      <c r="D9" s="95">
        <f>'[4]17_道路'!C7</f>
        <v>25317.291000000001</v>
      </c>
      <c r="E9" s="44">
        <f t="shared" si="3"/>
        <v>21</v>
      </c>
      <c r="F9" s="45">
        <f>'[4]17_道路'!G7</f>
        <v>72.608854557148319</v>
      </c>
      <c r="G9" s="44">
        <f t="shared" si="0"/>
        <v>7</v>
      </c>
      <c r="H9" s="45">
        <f>'[4]17_道路'!I7</f>
        <v>32.321574215819538</v>
      </c>
      <c r="I9" s="44">
        <f t="shared" si="1"/>
        <v>18</v>
      </c>
      <c r="J9" s="45">
        <f>'[4]17_道路'!K7</f>
        <v>18.740851854963473</v>
      </c>
      <c r="K9" s="47">
        <f t="shared" si="2"/>
        <v>6</v>
      </c>
      <c r="M9" s="48"/>
      <c r="N9" s="48"/>
    </row>
    <row r="10" spans="1:141" ht="12" customHeight="1">
      <c r="B10" s="41" t="s">
        <v>31</v>
      </c>
      <c r="C10" s="49" t="s">
        <v>472</v>
      </c>
      <c r="D10" s="95">
        <f>'[4]17_道路'!C8</f>
        <v>23688.008999999998</v>
      </c>
      <c r="E10" s="44">
        <f t="shared" si="3"/>
        <v>24</v>
      </c>
      <c r="F10" s="45">
        <f>'[4]17_道路'!G8</f>
        <v>68.442869132648511</v>
      </c>
      <c r="G10" s="44">
        <f t="shared" si="0"/>
        <v>15</v>
      </c>
      <c r="H10" s="45">
        <f>'[4]17_道路'!I8</f>
        <v>19.258883260302714</v>
      </c>
      <c r="I10" s="44">
        <f t="shared" si="1"/>
        <v>40</v>
      </c>
      <c r="J10" s="45">
        <f>'[4]17_道路'!K8</f>
        <v>11.390049708272233</v>
      </c>
      <c r="K10" s="47">
        <f t="shared" si="2"/>
        <v>36</v>
      </c>
      <c r="M10" s="48"/>
      <c r="N10" s="48"/>
    </row>
    <row r="11" spans="1:141" ht="24" customHeight="1">
      <c r="B11" s="41" t="s">
        <v>33</v>
      </c>
      <c r="C11" s="49" t="s">
        <v>281</v>
      </c>
      <c r="D11" s="95">
        <f>'[4]17_道路'!C9</f>
        <v>16664.827000000001</v>
      </c>
      <c r="E11" s="44">
        <f t="shared" si="3"/>
        <v>32</v>
      </c>
      <c r="F11" s="45">
        <f>'[4]17_道路'!G9</f>
        <v>71.694833675741123</v>
      </c>
      <c r="G11" s="44">
        <f t="shared" si="0"/>
        <v>9</v>
      </c>
      <c r="H11" s="45">
        <f>'[4]17_道路'!I9</f>
        <v>26.213533449822187</v>
      </c>
      <c r="I11" s="44">
        <f t="shared" si="1"/>
        <v>26</v>
      </c>
      <c r="J11" s="45">
        <f>'[4]17_道路'!K9</f>
        <v>18.466660349969427</v>
      </c>
      <c r="K11" s="47">
        <f t="shared" si="2"/>
        <v>7</v>
      </c>
      <c r="M11" s="48"/>
      <c r="N11" s="48"/>
    </row>
    <row r="12" spans="1:141" ht="12" customHeight="1">
      <c r="B12" s="41" t="s">
        <v>35</v>
      </c>
      <c r="C12" s="49" t="s">
        <v>215</v>
      </c>
      <c r="D12" s="95">
        <f>'[4]17_道路'!C10</f>
        <v>38952.595999999998</v>
      </c>
      <c r="E12" s="44">
        <f t="shared" si="3"/>
        <v>7</v>
      </c>
      <c r="F12" s="45">
        <f>'[4]17_道路'!G10</f>
        <v>60.733885361581549</v>
      </c>
      <c r="G12" s="44">
        <f t="shared" si="0"/>
        <v>30</v>
      </c>
      <c r="H12" s="45">
        <f>'[4]17_道路'!I10</f>
        <v>19.844934083469045</v>
      </c>
      <c r="I12" s="44">
        <f t="shared" si="1"/>
        <v>39</v>
      </c>
      <c r="J12" s="45">
        <f>'[4]17_道路'!K10</f>
        <v>11.452058291570607</v>
      </c>
      <c r="K12" s="47">
        <f t="shared" si="2"/>
        <v>35</v>
      </c>
      <c r="M12" s="48"/>
      <c r="N12" s="48"/>
    </row>
    <row r="13" spans="1:141" ht="12" customHeight="1">
      <c r="B13" s="41" t="s">
        <v>37</v>
      </c>
      <c r="C13" s="49" t="s">
        <v>473</v>
      </c>
      <c r="D13" s="95">
        <f>'[4]17_道路'!C11</f>
        <v>55373.120999999999</v>
      </c>
      <c r="E13" s="44">
        <f t="shared" si="3"/>
        <v>2</v>
      </c>
      <c r="F13" s="45">
        <f>'[4]17_道路'!G11</f>
        <v>43.21926517380156</v>
      </c>
      <c r="G13" s="44">
        <f t="shared" si="0"/>
        <v>47</v>
      </c>
      <c r="H13" s="45">
        <f>'[4]17_道路'!I11</f>
        <v>14.211600967913657</v>
      </c>
      <c r="I13" s="44">
        <f t="shared" si="1"/>
        <v>46</v>
      </c>
      <c r="J13" s="45">
        <f>'[4]17_道路'!K11</f>
        <v>11.38386257837986</v>
      </c>
      <c r="K13" s="47">
        <f t="shared" si="2"/>
        <v>37</v>
      </c>
      <c r="M13" s="48"/>
      <c r="N13" s="48"/>
    </row>
    <row r="14" spans="1:141" ht="12" customHeight="1">
      <c r="B14" s="41" t="s">
        <v>39</v>
      </c>
      <c r="C14" s="49" t="s">
        <v>40</v>
      </c>
      <c r="D14" s="95">
        <f>'[4]17_道路'!C12</f>
        <v>25383.974999999999</v>
      </c>
      <c r="E14" s="44">
        <f t="shared" si="3"/>
        <v>20</v>
      </c>
      <c r="F14" s="45">
        <f>'[4]17_道路'!G12</f>
        <v>71.365997642213244</v>
      </c>
      <c r="G14" s="44">
        <f t="shared" si="0"/>
        <v>10</v>
      </c>
      <c r="H14" s="45">
        <f>'[4]17_道路'!I12</f>
        <v>23.378292800871417</v>
      </c>
      <c r="I14" s="44">
        <f t="shared" si="1"/>
        <v>30</v>
      </c>
      <c r="J14" s="45">
        <f>'[4]17_道路'!K12</f>
        <v>15.577481462221737</v>
      </c>
      <c r="K14" s="47">
        <f t="shared" si="2"/>
        <v>17</v>
      </c>
      <c r="M14" s="48"/>
      <c r="N14" s="48"/>
    </row>
    <row r="15" spans="1:141" ht="12" customHeight="1">
      <c r="B15" s="41" t="s">
        <v>41</v>
      </c>
      <c r="C15" s="49" t="s">
        <v>42</v>
      </c>
      <c r="D15" s="95">
        <f>'[4]17_道路'!C13</f>
        <v>34888.108</v>
      </c>
      <c r="E15" s="44">
        <f t="shared" si="3"/>
        <v>12</v>
      </c>
      <c r="F15" s="45">
        <f>'[4]17_道路'!G13</f>
        <v>51.878525484958949</v>
      </c>
      <c r="G15" s="44">
        <f t="shared" si="0"/>
        <v>40</v>
      </c>
      <c r="H15" s="45">
        <f>'[4]17_道路'!I13</f>
        <v>17.519700409090685</v>
      </c>
      <c r="I15" s="44">
        <f t="shared" si="1"/>
        <v>44</v>
      </c>
      <c r="J15" s="45">
        <f>'[4]17_道路'!K13</f>
        <v>9.4314888041506872</v>
      </c>
      <c r="K15" s="47">
        <f t="shared" si="2"/>
        <v>43</v>
      </c>
      <c r="M15" s="48"/>
      <c r="N15" s="48"/>
    </row>
    <row r="16" spans="1:141" ht="24" customHeight="1">
      <c r="B16" s="41" t="s">
        <v>43</v>
      </c>
      <c r="C16" s="49" t="s">
        <v>44</v>
      </c>
      <c r="D16" s="95">
        <f>'[4]17_道路'!C14</f>
        <v>47125.899999999994</v>
      </c>
      <c r="E16" s="44">
        <f t="shared" si="3"/>
        <v>5</v>
      </c>
      <c r="F16" s="45">
        <f>'[4]17_道路'!G14</f>
        <v>55.678800829267992</v>
      </c>
      <c r="G16" s="44">
        <f t="shared" si="0"/>
        <v>36</v>
      </c>
      <c r="H16" s="45">
        <f>'[4]17_道路'!I14</f>
        <v>17.225381372026849</v>
      </c>
      <c r="I16" s="44">
        <f t="shared" si="1"/>
        <v>45</v>
      </c>
      <c r="J16" s="45">
        <f>'[4]17_道路'!K14</f>
        <v>13.731069327057947</v>
      </c>
      <c r="K16" s="47">
        <f t="shared" si="2"/>
        <v>27</v>
      </c>
      <c r="M16" s="48"/>
      <c r="N16" s="48"/>
    </row>
    <row r="17" spans="2:14" ht="12" customHeight="1">
      <c r="B17" s="41" t="s">
        <v>45</v>
      </c>
      <c r="C17" s="49" t="s">
        <v>46</v>
      </c>
      <c r="D17" s="95">
        <f>'[4]17_道路'!C15</f>
        <v>40867.983999999997</v>
      </c>
      <c r="E17" s="44">
        <f t="shared" si="3"/>
        <v>6</v>
      </c>
      <c r="F17" s="45">
        <f>'[4]17_道路'!G15</f>
        <v>62.141029515916422</v>
      </c>
      <c r="G17" s="44">
        <f t="shared" si="0"/>
        <v>26</v>
      </c>
      <c r="H17" s="45">
        <f>'[4]17_道路'!I15</f>
        <v>25.358933780535885</v>
      </c>
      <c r="I17" s="44">
        <f t="shared" si="1"/>
        <v>28</v>
      </c>
      <c r="J17" s="45">
        <f>'[4]17_道路'!K15</f>
        <v>14.5682253374671</v>
      </c>
      <c r="K17" s="47">
        <f t="shared" si="2"/>
        <v>20</v>
      </c>
      <c r="M17" s="48"/>
      <c r="N17" s="48"/>
    </row>
    <row r="18" spans="2:14" ht="12" customHeight="1">
      <c r="B18" s="41" t="s">
        <v>47</v>
      </c>
      <c r="C18" s="49" t="s">
        <v>48</v>
      </c>
      <c r="D18" s="95">
        <f>'[4]17_道路'!C16</f>
        <v>24287.332999999999</v>
      </c>
      <c r="E18" s="44">
        <f t="shared" si="3"/>
        <v>23</v>
      </c>
      <c r="F18" s="45">
        <f>'[4]17_道路'!G16</f>
        <v>73.9324033643381</v>
      </c>
      <c r="G18" s="44">
        <f t="shared" si="0"/>
        <v>5</v>
      </c>
      <c r="H18" s="45">
        <f>'[4]17_道路'!I16</f>
        <v>65.159023430032434</v>
      </c>
      <c r="I18" s="44">
        <f t="shared" si="1"/>
        <v>2</v>
      </c>
      <c r="J18" s="45">
        <f>'[4]17_道路'!K16</f>
        <v>24.754451219489599</v>
      </c>
      <c r="K18" s="47">
        <f t="shared" si="2"/>
        <v>3</v>
      </c>
      <c r="M18" s="48"/>
      <c r="N18" s="48"/>
    </row>
    <row r="19" spans="2:14" ht="12" customHeight="1">
      <c r="B19" s="41" t="s">
        <v>49</v>
      </c>
      <c r="C19" s="49" t="s">
        <v>50</v>
      </c>
      <c r="D19" s="95">
        <f>'[4]17_道路'!C17</f>
        <v>25693.879000000001</v>
      </c>
      <c r="E19" s="44">
        <f t="shared" si="3"/>
        <v>19</v>
      </c>
      <c r="F19" s="45">
        <f>'[4]17_道路'!G17</f>
        <v>68.46266770385273</v>
      </c>
      <c r="G19" s="44">
        <f t="shared" si="0"/>
        <v>14</v>
      </c>
      <c r="H19" s="45">
        <f>'[4]17_道路'!I17</f>
        <v>56.01660224211377</v>
      </c>
      <c r="I19" s="44">
        <f t="shared" si="1"/>
        <v>3</v>
      </c>
      <c r="J19" s="45">
        <f>'[4]17_道路'!K17</f>
        <v>19.628344167106878</v>
      </c>
      <c r="K19" s="47">
        <f t="shared" si="2"/>
        <v>5</v>
      </c>
      <c r="M19" s="48"/>
      <c r="N19" s="48"/>
    </row>
    <row r="20" spans="2:14" ht="12" customHeight="1">
      <c r="B20" s="41" t="s">
        <v>51</v>
      </c>
      <c r="C20" s="49" t="s">
        <v>52</v>
      </c>
      <c r="D20" s="95">
        <f>'[4]17_道路'!C18</f>
        <v>37258.760999999999</v>
      </c>
      <c r="E20" s="44">
        <f t="shared" si="3"/>
        <v>9</v>
      </c>
      <c r="F20" s="45">
        <f>'[4]17_道路'!G18</f>
        <v>65.113751367094579</v>
      </c>
      <c r="G20" s="44">
        <f t="shared" si="0"/>
        <v>19</v>
      </c>
      <c r="H20" s="45">
        <f>'[4]17_道路'!I18</f>
        <v>20.921092894098116</v>
      </c>
      <c r="I20" s="44">
        <f t="shared" si="1"/>
        <v>38</v>
      </c>
      <c r="J20" s="45">
        <f>'[4]17_道路'!K18</f>
        <v>13.90155727400597</v>
      </c>
      <c r="K20" s="47">
        <f t="shared" si="2"/>
        <v>23</v>
      </c>
      <c r="M20" s="48"/>
      <c r="N20" s="48"/>
    </row>
    <row r="21" spans="2:14" ht="24" customHeight="1">
      <c r="B21" s="41" t="s">
        <v>53</v>
      </c>
      <c r="C21" s="49" t="s">
        <v>54</v>
      </c>
      <c r="D21" s="95">
        <f>'[4]17_道路'!C19</f>
        <v>13895.643</v>
      </c>
      <c r="E21" s="44">
        <f t="shared" si="3"/>
        <v>37</v>
      </c>
      <c r="F21" s="45">
        <f>'[4]17_道路'!G19</f>
        <v>78.735528827273413</v>
      </c>
      <c r="G21" s="44">
        <f t="shared" si="0"/>
        <v>1</v>
      </c>
      <c r="H21" s="45">
        <f>'[4]17_道路'!I19</f>
        <v>41.569454540534757</v>
      </c>
      <c r="I21" s="44">
        <f t="shared" si="1"/>
        <v>8</v>
      </c>
      <c r="J21" s="45">
        <f>'[4]17_道路'!K19</f>
        <v>16.801223232347002</v>
      </c>
      <c r="K21" s="47">
        <f t="shared" si="2"/>
        <v>15</v>
      </c>
      <c r="M21" s="48"/>
      <c r="N21" s="48"/>
    </row>
    <row r="22" spans="2:14" ht="12" customHeight="1">
      <c r="B22" s="41" t="s">
        <v>55</v>
      </c>
      <c r="C22" s="49" t="s">
        <v>56</v>
      </c>
      <c r="D22" s="95">
        <f>'[4]17_道路'!C20</f>
        <v>13108.638000000001</v>
      </c>
      <c r="E22" s="44">
        <f t="shared" si="3"/>
        <v>39</v>
      </c>
      <c r="F22" s="45">
        <f>'[4]17_道路'!G20</f>
        <v>76.267702258617547</v>
      </c>
      <c r="G22" s="44">
        <f t="shared" si="0"/>
        <v>3</v>
      </c>
      <c r="H22" s="45">
        <f>'[4]17_道路'!I20</f>
        <v>27.376223220139266</v>
      </c>
      <c r="I22" s="44">
        <f t="shared" si="1"/>
        <v>21</v>
      </c>
      <c r="J22" s="45">
        <f>'[4]17_道路'!K20</f>
        <v>18.393497478532858</v>
      </c>
      <c r="K22" s="47">
        <f t="shared" si="2"/>
        <v>8</v>
      </c>
      <c r="M22" s="48"/>
      <c r="N22" s="48"/>
    </row>
    <row r="23" spans="2:14" ht="12" customHeight="1">
      <c r="B23" s="41" t="s">
        <v>57</v>
      </c>
      <c r="C23" s="49" t="s">
        <v>58</v>
      </c>
      <c r="D23" s="95">
        <f>'[4]17_道路'!C21</f>
        <v>10878.138000000001</v>
      </c>
      <c r="E23" s="44">
        <f t="shared" si="3"/>
        <v>44</v>
      </c>
      <c r="F23" s="45">
        <f>'[4]17_道路'!G21</f>
        <v>72.409064860181033</v>
      </c>
      <c r="G23" s="44">
        <f t="shared" si="0"/>
        <v>8</v>
      </c>
      <c r="H23" s="45">
        <f>'[4]17_道路'!I21</f>
        <v>35.684829517698702</v>
      </c>
      <c r="I23" s="44">
        <f t="shared" si="1"/>
        <v>13</v>
      </c>
      <c r="J23" s="45">
        <f>'[4]17_道路'!K21</f>
        <v>13.882660800956929</v>
      </c>
      <c r="K23" s="47">
        <f t="shared" si="2"/>
        <v>24</v>
      </c>
      <c r="M23" s="48"/>
      <c r="N23" s="48"/>
    </row>
    <row r="24" spans="2:14" ht="12" customHeight="1">
      <c r="B24" s="41" t="s">
        <v>59</v>
      </c>
      <c r="C24" s="49" t="s">
        <v>60</v>
      </c>
      <c r="D24" s="95">
        <f>'[4]17_道路'!C22</f>
        <v>11129.624</v>
      </c>
      <c r="E24" s="44">
        <f t="shared" si="3"/>
        <v>42</v>
      </c>
      <c r="F24" s="45">
        <f>'[4]17_道路'!G22</f>
        <v>64.194621489459124</v>
      </c>
      <c r="G24" s="44">
        <f t="shared" si="0"/>
        <v>22</v>
      </c>
      <c r="H24" s="45">
        <f>'[4]17_道路'!I22</f>
        <v>27.125121208047997</v>
      </c>
      <c r="I24" s="44">
        <f t="shared" si="1"/>
        <v>24</v>
      </c>
      <c r="J24" s="45">
        <f>'[4]17_道路'!K22</f>
        <v>12.406349037487699</v>
      </c>
      <c r="K24" s="47">
        <f t="shared" si="2"/>
        <v>30</v>
      </c>
      <c r="M24" s="48"/>
      <c r="N24" s="48"/>
    </row>
    <row r="25" spans="2:14" ht="12" customHeight="1">
      <c r="B25" s="41" t="s">
        <v>61</v>
      </c>
      <c r="C25" s="49" t="s">
        <v>62</v>
      </c>
      <c r="D25" s="95">
        <f>'[4]17_道路'!C23</f>
        <v>47762.048000000003</v>
      </c>
      <c r="E25" s="44">
        <f t="shared" si="3"/>
        <v>4</v>
      </c>
      <c r="F25" s="45">
        <f>'[4]17_道路'!G23</f>
        <v>51.745040329928905</v>
      </c>
      <c r="G25" s="44">
        <f t="shared" si="0"/>
        <v>41</v>
      </c>
      <c r="H25" s="45">
        <f>'[4]17_道路'!I23</f>
        <v>13.82927298259907</v>
      </c>
      <c r="I25" s="44">
        <f t="shared" si="1"/>
        <v>47</v>
      </c>
      <c r="J25" s="45">
        <f>'[4]17_道路'!K23</f>
        <v>8.1026927488536504</v>
      </c>
      <c r="K25" s="47">
        <f t="shared" si="2"/>
        <v>46</v>
      </c>
      <c r="M25" s="48"/>
      <c r="N25" s="48"/>
    </row>
    <row r="26" spans="2:14" ht="24" customHeight="1">
      <c r="B26" s="41" t="s">
        <v>63</v>
      </c>
      <c r="C26" s="49" t="s">
        <v>64</v>
      </c>
      <c r="D26" s="95">
        <f>'[4]17_道路'!C24</f>
        <v>30611.409</v>
      </c>
      <c r="E26" s="44">
        <f t="shared" si="3"/>
        <v>15</v>
      </c>
      <c r="F26" s="45">
        <f>'[4]17_道路'!G24</f>
        <v>58.270391931322074</v>
      </c>
      <c r="G26" s="44">
        <f t="shared" si="0"/>
        <v>34</v>
      </c>
      <c r="H26" s="45">
        <f>'[4]17_道路'!I24</f>
        <v>21.339070017979243</v>
      </c>
      <c r="I26" s="44">
        <f t="shared" si="1"/>
        <v>37</v>
      </c>
      <c r="J26" s="45">
        <f>'[4]17_道路'!K24</f>
        <v>11.463742162276818</v>
      </c>
      <c r="K26" s="47">
        <f t="shared" si="2"/>
        <v>34</v>
      </c>
      <c r="M26" s="48"/>
      <c r="N26" s="48"/>
    </row>
    <row r="27" spans="2:14" ht="12" customHeight="1">
      <c r="B27" s="41" t="s">
        <v>65</v>
      </c>
      <c r="C27" s="49" t="s">
        <v>66</v>
      </c>
      <c r="D27" s="95">
        <f>'[4]17_道路'!C25</f>
        <v>36752.353999999999</v>
      </c>
      <c r="E27" s="44">
        <f t="shared" si="3"/>
        <v>10</v>
      </c>
      <c r="F27" s="45">
        <f>'[4]17_道路'!G25</f>
        <v>61.294792164877386</v>
      </c>
      <c r="G27" s="44">
        <f t="shared" si="0"/>
        <v>28</v>
      </c>
      <c r="H27" s="45">
        <f>'[4]17_道路'!I25</f>
        <v>27.131268924978251</v>
      </c>
      <c r="I27" s="44">
        <f t="shared" si="1"/>
        <v>23</v>
      </c>
      <c r="J27" s="45">
        <f>'[4]17_道路'!K25</f>
        <v>12.502668536551425</v>
      </c>
      <c r="K27" s="47">
        <f t="shared" si="2"/>
        <v>29</v>
      </c>
      <c r="M27" s="48"/>
      <c r="N27" s="48"/>
    </row>
    <row r="28" spans="2:14" ht="12" customHeight="1">
      <c r="B28" s="41" t="s">
        <v>67</v>
      </c>
      <c r="C28" s="49" t="s">
        <v>68</v>
      </c>
      <c r="D28" s="95">
        <f>'[4]17_道路'!C26</f>
        <v>50305.718000000001</v>
      </c>
      <c r="E28" s="44">
        <f t="shared" si="3"/>
        <v>3</v>
      </c>
      <c r="F28" s="45">
        <f>'[4]17_道路'!G26</f>
        <v>67.968150260771552</v>
      </c>
      <c r="G28" s="44">
        <f t="shared" si="0"/>
        <v>16</v>
      </c>
      <c r="H28" s="45">
        <f>'[4]17_道路'!I26</f>
        <v>33.636337324516468</v>
      </c>
      <c r="I28" s="44">
        <f t="shared" si="1"/>
        <v>17</v>
      </c>
      <c r="J28" s="45">
        <f>'[4]17_道路'!K26</f>
        <v>17.827502233443919</v>
      </c>
      <c r="K28" s="47">
        <f t="shared" si="2"/>
        <v>10</v>
      </c>
      <c r="M28" s="48"/>
      <c r="N28" s="48"/>
    </row>
    <row r="29" spans="2:14" ht="12" customHeight="1">
      <c r="B29" s="41" t="s">
        <v>69</v>
      </c>
      <c r="C29" s="49" t="s">
        <v>70</v>
      </c>
      <c r="D29" s="95">
        <f>'[4]17_道路'!C27</f>
        <v>25250.958999999999</v>
      </c>
      <c r="E29" s="44">
        <f t="shared" si="3"/>
        <v>22</v>
      </c>
      <c r="F29" s="45">
        <f>'[4]17_道路'!G27</f>
        <v>54.148652334352931</v>
      </c>
      <c r="G29" s="44">
        <f t="shared" si="0"/>
        <v>38</v>
      </c>
      <c r="H29" s="45">
        <f>'[4]17_道路'!I27</f>
        <v>25.384441834466564</v>
      </c>
      <c r="I29" s="44">
        <f t="shared" si="1"/>
        <v>27</v>
      </c>
      <c r="J29" s="45">
        <f>'[4]17_道路'!K27</f>
        <v>10.558133653458469</v>
      </c>
      <c r="K29" s="47">
        <f t="shared" si="2"/>
        <v>42</v>
      </c>
      <c r="M29" s="48"/>
      <c r="N29" s="48"/>
    </row>
    <row r="30" spans="2:14" ht="12" customHeight="1">
      <c r="B30" s="41" t="s">
        <v>71</v>
      </c>
      <c r="C30" s="49" t="s">
        <v>72</v>
      </c>
      <c r="D30" s="95">
        <f>'[4]17_道路'!C28</f>
        <v>12425.396000000001</v>
      </c>
      <c r="E30" s="44">
        <f t="shared" si="3"/>
        <v>41</v>
      </c>
      <c r="F30" s="45">
        <f>'[4]17_道路'!G28</f>
        <v>64.804751494439301</v>
      </c>
      <c r="G30" s="44">
        <f t="shared" si="0"/>
        <v>21</v>
      </c>
      <c r="H30" s="45">
        <f>'[4]17_道路'!I28</f>
        <v>39.770716361876914</v>
      </c>
      <c r="I30" s="44">
        <f t="shared" si="1"/>
        <v>9</v>
      </c>
      <c r="J30" s="45">
        <f>'[4]17_道路'!K28</f>
        <v>17.811585240422115</v>
      </c>
      <c r="K30" s="47">
        <f t="shared" si="2"/>
        <v>11</v>
      </c>
      <c r="M30" s="48"/>
      <c r="N30" s="48"/>
    </row>
    <row r="31" spans="2:14" ht="24" customHeight="1">
      <c r="B31" s="41" t="s">
        <v>73</v>
      </c>
      <c r="C31" s="49" t="s">
        <v>74</v>
      </c>
      <c r="D31" s="95">
        <f>'[4]17_道路'!C29</f>
        <v>15639.723999999998</v>
      </c>
      <c r="E31" s="44">
        <f t="shared" si="3"/>
        <v>34</v>
      </c>
      <c r="F31" s="45">
        <f>'[4]17_道路'!G29</f>
        <v>58.286482549180541</v>
      </c>
      <c r="G31" s="44">
        <f t="shared" si="0"/>
        <v>33</v>
      </c>
      <c r="H31" s="45">
        <f>'[4]17_道路'!I29</f>
        <v>42.256359511203655</v>
      </c>
      <c r="I31" s="44">
        <f t="shared" si="1"/>
        <v>7</v>
      </c>
      <c r="J31" s="45">
        <f>'[4]17_道路'!K29</f>
        <v>15.348205633296343</v>
      </c>
      <c r="K31" s="47">
        <f t="shared" si="2"/>
        <v>18</v>
      </c>
      <c r="M31" s="48"/>
      <c r="N31" s="48"/>
    </row>
    <row r="32" spans="2:14" ht="12" customHeight="1">
      <c r="B32" s="41" t="s">
        <v>75</v>
      </c>
      <c r="C32" s="49" t="s">
        <v>76</v>
      </c>
      <c r="D32" s="95">
        <f>'[4]17_道路'!C30</f>
        <v>19592.506999999998</v>
      </c>
      <c r="E32" s="44">
        <f t="shared" si="3"/>
        <v>27</v>
      </c>
      <c r="F32" s="45">
        <f>'[4]17_道路'!G30</f>
        <v>78.504522162477741</v>
      </c>
      <c r="G32" s="44">
        <f t="shared" si="0"/>
        <v>2</v>
      </c>
      <c r="H32" s="45">
        <f>'[4]17_道路'!I30</f>
        <v>76.636216079953428</v>
      </c>
      <c r="I32" s="44">
        <f t="shared" si="1"/>
        <v>1</v>
      </c>
      <c r="J32" s="45">
        <f>'[4]17_道路'!K30</f>
        <v>23.647586294086821</v>
      </c>
      <c r="K32" s="47">
        <f t="shared" si="2"/>
        <v>4</v>
      </c>
      <c r="M32" s="48"/>
      <c r="N32" s="48"/>
    </row>
    <row r="33" spans="2:14" ht="12" customHeight="1">
      <c r="B33" s="41" t="s">
        <v>77</v>
      </c>
      <c r="C33" s="49" t="s">
        <v>78</v>
      </c>
      <c r="D33" s="95">
        <f>'[4]17_道路'!C31</f>
        <v>36472.044999999998</v>
      </c>
      <c r="E33" s="44">
        <f t="shared" si="3"/>
        <v>11</v>
      </c>
      <c r="F33" s="45">
        <f>'[4]17_道路'!G31</f>
        <v>63.126909938831247</v>
      </c>
      <c r="G33" s="44">
        <f t="shared" si="0"/>
        <v>24</v>
      </c>
      <c r="H33" s="45">
        <f>'[4]17_道路'!I31</f>
        <v>39.353880485725441</v>
      </c>
      <c r="I33" s="44">
        <f t="shared" si="1"/>
        <v>10</v>
      </c>
      <c r="J33" s="45">
        <f>'[4]17_道路'!K31</f>
        <v>15.706407469062952</v>
      </c>
      <c r="K33" s="47">
        <f t="shared" si="2"/>
        <v>16</v>
      </c>
      <c r="M33" s="48"/>
      <c r="N33" s="48"/>
    </row>
    <row r="34" spans="2:14" ht="12" customHeight="1">
      <c r="B34" s="41" t="s">
        <v>79</v>
      </c>
      <c r="C34" s="49" t="s">
        <v>80</v>
      </c>
      <c r="D34" s="95">
        <f>'[4]17_道路'!C32</f>
        <v>12766.313</v>
      </c>
      <c r="E34" s="44">
        <f t="shared" si="3"/>
        <v>40</v>
      </c>
      <c r="F34" s="45">
        <f>'[4]17_道路'!G32</f>
        <v>48.242957853218854</v>
      </c>
      <c r="G34" s="44">
        <f t="shared" si="0"/>
        <v>44</v>
      </c>
      <c r="H34" s="45">
        <f>'[4]17_道路'!I32</f>
        <v>29.997752679258294</v>
      </c>
      <c r="I34" s="44">
        <f t="shared" si="1"/>
        <v>19</v>
      </c>
      <c r="J34" s="45">
        <f>'[4]17_道路'!K32</f>
        <v>10.801928481621905</v>
      </c>
      <c r="K34" s="47">
        <f t="shared" si="2"/>
        <v>41</v>
      </c>
      <c r="M34" s="48"/>
      <c r="N34" s="48"/>
    </row>
    <row r="35" spans="2:14" ht="12" customHeight="1">
      <c r="B35" s="41" t="s">
        <v>81</v>
      </c>
      <c r="C35" s="49" t="s">
        <v>82</v>
      </c>
      <c r="D35" s="95">
        <f>'[4]17_道路'!C33</f>
        <v>13749.847</v>
      </c>
      <c r="E35" s="44">
        <f t="shared" si="3"/>
        <v>38</v>
      </c>
      <c r="F35" s="45">
        <f>'[4]17_道路'!G33</f>
        <v>47.535707124595646</v>
      </c>
      <c r="G35" s="44">
        <f t="shared" si="0"/>
        <v>45</v>
      </c>
      <c r="H35" s="45">
        <f>'[4]17_道路'!I33</f>
        <v>52.174718744143121</v>
      </c>
      <c r="I35" s="44">
        <f t="shared" si="1"/>
        <v>4</v>
      </c>
      <c r="J35" s="45">
        <f>'[4]17_道路'!K33</f>
        <v>9.3542568146394647</v>
      </c>
      <c r="K35" s="47">
        <f t="shared" si="2"/>
        <v>44</v>
      </c>
      <c r="M35" s="48"/>
      <c r="N35" s="48"/>
    </row>
    <row r="36" spans="2:14" ht="24" customHeight="1">
      <c r="B36" s="41" t="s">
        <v>83</v>
      </c>
      <c r="C36" s="49" t="s">
        <v>84</v>
      </c>
      <c r="D36" s="95">
        <f>'[4]17_道路'!C34</f>
        <v>8878.3850000000002</v>
      </c>
      <c r="E36" s="44">
        <f t="shared" si="3"/>
        <v>46</v>
      </c>
      <c r="F36" s="45">
        <f>'[4]17_道路'!G34</f>
        <v>70.87765398774664</v>
      </c>
      <c r="G36" s="44">
        <f t="shared" si="0"/>
        <v>12</v>
      </c>
      <c r="H36" s="45">
        <f>'[4]17_道路'!I34</f>
        <v>34.266738826937562</v>
      </c>
      <c r="I36" s="44">
        <f t="shared" si="1"/>
        <v>15</v>
      </c>
      <c r="J36" s="45">
        <f>'[4]17_道路'!K34</f>
        <v>17.848978164384626</v>
      </c>
      <c r="K36" s="47">
        <f t="shared" si="2"/>
        <v>9</v>
      </c>
      <c r="M36" s="48"/>
      <c r="N36" s="48"/>
    </row>
    <row r="37" spans="2:14" ht="12" customHeight="1">
      <c r="B37" s="41" t="s">
        <v>85</v>
      </c>
      <c r="C37" s="49" t="s">
        <v>86</v>
      </c>
      <c r="D37" s="95">
        <f>'[4]17_道路'!C35</f>
        <v>18166.284</v>
      </c>
      <c r="E37" s="44">
        <f t="shared" si="3"/>
        <v>30</v>
      </c>
      <c r="F37" s="45">
        <f>'[4]17_道路'!G35</f>
        <v>58.023253407246081</v>
      </c>
      <c r="G37" s="44">
        <f t="shared" si="0"/>
        <v>35</v>
      </c>
      <c r="H37" s="45">
        <f>'[4]17_道路'!I35</f>
        <v>22.239193221904934</v>
      </c>
      <c r="I37" s="44">
        <f t="shared" si="1"/>
        <v>32</v>
      </c>
      <c r="J37" s="45">
        <f>'[4]17_道路'!K35</f>
        <v>11.809179026376556</v>
      </c>
      <c r="K37" s="47">
        <f t="shared" si="2"/>
        <v>32</v>
      </c>
      <c r="M37" s="48"/>
      <c r="N37" s="48"/>
    </row>
    <row r="38" spans="2:14" ht="12" customHeight="1">
      <c r="B38" s="41" t="s">
        <v>87</v>
      </c>
      <c r="C38" s="49" t="s">
        <v>88</v>
      </c>
      <c r="D38" s="95">
        <f>'[4]17_道路'!C36</f>
        <v>32085.199000000001</v>
      </c>
      <c r="E38" s="44">
        <f t="shared" si="3"/>
        <v>14</v>
      </c>
      <c r="F38" s="45">
        <f>'[4]17_道路'!G36</f>
        <v>49.079446258070583</v>
      </c>
      <c r="G38" s="44">
        <f t="shared" si="0"/>
        <v>42</v>
      </c>
      <c r="H38" s="45">
        <f>'[4]17_道路'!I36</f>
        <v>18.837832360023697</v>
      </c>
      <c r="I38" s="44">
        <f t="shared" si="1"/>
        <v>41</v>
      </c>
      <c r="J38" s="45">
        <f>'[4]17_道路'!K36</f>
        <v>8.1853660935685646</v>
      </c>
      <c r="K38" s="47">
        <f t="shared" si="2"/>
        <v>45</v>
      </c>
      <c r="M38" s="48"/>
      <c r="N38" s="48"/>
    </row>
    <row r="39" spans="2:14" ht="12" customHeight="1">
      <c r="B39" s="41" t="s">
        <v>89</v>
      </c>
      <c r="C39" s="49" t="s">
        <v>90</v>
      </c>
      <c r="D39" s="95">
        <f>'[4]17_道路'!C37</f>
        <v>28838.317999999999</v>
      </c>
      <c r="E39" s="44">
        <f t="shared" si="3"/>
        <v>16</v>
      </c>
      <c r="F39" s="45">
        <f>'[4]17_道路'!G37</f>
        <v>61.481096088891185</v>
      </c>
      <c r="G39" s="44">
        <f t="shared" si="0"/>
        <v>27</v>
      </c>
      <c r="H39" s="45">
        <f>'[4]17_道路'!I37</f>
        <v>43.800612781924386</v>
      </c>
      <c r="I39" s="44">
        <f t="shared" si="1"/>
        <v>6</v>
      </c>
      <c r="J39" s="45">
        <f>'[4]17_道路'!K37</f>
        <v>14.743612994350089</v>
      </c>
      <c r="K39" s="47">
        <f t="shared" si="2"/>
        <v>19</v>
      </c>
      <c r="M39" s="48"/>
      <c r="N39" s="48"/>
    </row>
    <row r="40" spans="2:14" ht="12" customHeight="1">
      <c r="B40" s="41" t="s">
        <v>91</v>
      </c>
      <c r="C40" s="49" t="s">
        <v>92</v>
      </c>
      <c r="D40" s="95">
        <f>'[4]17_道路'!C38</f>
        <v>16470.334999999999</v>
      </c>
      <c r="E40" s="44">
        <f t="shared" si="3"/>
        <v>33</v>
      </c>
      <c r="F40" s="45">
        <f>'[4]17_道路'!G38</f>
        <v>61.040464568571316</v>
      </c>
      <c r="G40" s="44">
        <f t="shared" si="0"/>
        <v>29</v>
      </c>
      <c r="H40" s="45">
        <f>'[4]17_道路'!I38</f>
        <v>36.198371192814236</v>
      </c>
      <c r="I40" s="44">
        <f t="shared" si="1"/>
        <v>12</v>
      </c>
      <c r="J40" s="45">
        <f>'[4]17_道路'!K38</f>
        <v>16.875109097659521</v>
      </c>
      <c r="K40" s="47">
        <f t="shared" si="2"/>
        <v>14</v>
      </c>
      <c r="M40" s="48"/>
      <c r="N40" s="48"/>
    </row>
    <row r="41" spans="2:14" ht="24" customHeight="1">
      <c r="B41" s="41" t="s">
        <v>93</v>
      </c>
      <c r="C41" s="49" t="s">
        <v>94</v>
      </c>
      <c r="D41" s="95">
        <f>'[4]17_道路'!C39</f>
        <v>15192.725</v>
      </c>
      <c r="E41" s="44">
        <f t="shared" si="3"/>
        <v>35</v>
      </c>
      <c r="F41" s="45">
        <f>'[4]17_道路'!G39</f>
        <v>47.076821307566618</v>
      </c>
      <c r="G41" s="44">
        <f t="shared" si="0"/>
        <v>46</v>
      </c>
      <c r="H41" s="45">
        <f>'[4]17_道路'!I39</f>
        <v>22.038021487257879</v>
      </c>
      <c r="I41" s="44">
        <f t="shared" si="1"/>
        <v>34</v>
      </c>
      <c r="J41" s="45">
        <f>'[4]17_道路'!K39</f>
        <v>6.7345917207084316</v>
      </c>
      <c r="K41" s="47">
        <f t="shared" si="2"/>
        <v>47</v>
      </c>
      <c r="M41" s="48"/>
      <c r="N41" s="48"/>
    </row>
    <row r="42" spans="2:14" ht="12" customHeight="1">
      <c r="B42" s="41" t="s">
        <v>95</v>
      </c>
      <c r="C42" s="49" t="s">
        <v>96</v>
      </c>
      <c r="D42" s="95">
        <f>'[4]17_道路'!C40</f>
        <v>10213.880999999999</v>
      </c>
      <c r="E42" s="44">
        <f t="shared" si="3"/>
        <v>45</v>
      </c>
      <c r="F42" s="45">
        <f>'[4]17_道路'!G40</f>
        <v>66.030414883431675</v>
      </c>
      <c r="G42" s="44">
        <f t="shared" si="0"/>
        <v>18</v>
      </c>
      <c r="H42" s="45">
        <f>'[4]17_道路'!I40</f>
        <v>27.374863678165042</v>
      </c>
      <c r="I42" s="44">
        <f t="shared" si="1"/>
        <v>22</v>
      </c>
      <c r="J42" s="45">
        <f>'[4]17_道路'!K40</f>
        <v>13.907015364678715</v>
      </c>
      <c r="K42" s="47">
        <f t="shared" si="2"/>
        <v>22</v>
      </c>
      <c r="M42" s="48"/>
      <c r="N42" s="48"/>
    </row>
    <row r="43" spans="2:14" ht="12" customHeight="1">
      <c r="B43" s="41" t="s">
        <v>97</v>
      </c>
      <c r="C43" s="49" t="s">
        <v>98</v>
      </c>
      <c r="D43" s="95">
        <f>'[4]17_道路'!C41</f>
        <v>18241.689999999999</v>
      </c>
      <c r="E43" s="44">
        <f t="shared" si="3"/>
        <v>29</v>
      </c>
      <c r="F43" s="45">
        <f>'[4]17_道路'!G41</f>
        <v>53.904495690914608</v>
      </c>
      <c r="G43" s="44">
        <f t="shared" si="0"/>
        <v>39</v>
      </c>
      <c r="H43" s="45">
        <f>'[4]17_道路'!I41</f>
        <v>21.956945875080656</v>
      </c>
      <c r="I43" s="44">
        <f t="shared" si="1"/>
        <v>35</v>
      </c>
      <c r="J43" s="45">
        <f>'[4]17_道路'!K41</f>
        <v>10.935938501312105</v>
      </c>
      <c r="K43" s="47">
        <f t="shared" si="2"/>
        <v>40</v>
      </c>
      <c r="M43" s="48"/>
      <c r="N43" s="48"/>
    </row>
    <row r="44" spans="2:14" ht="12" customHeight="1">
      <c r="B44" s="41" t="s">
        <v>99</v>
      </c>
      <c r="C44" s="49" t="s">
        <v>100</v>
      </c>
      <c r="D44" s="95">
        <f>'[4]17_道路'!C42</f>
        <v>14127.569</v>
      </c>
      <c r="E44" s="44">
        <f t="shared" si="3"/>
        <v>36</v>
      </c>
      <c r="F44" s="45">
        <f>'[4]17_道路'!G42</f>
        <v>48.279247477042944</v>
      </c>
      <c r="G44" s="44">
        <f t="shared" si="0"/>
        <v>43</v>
      </c>
      <c r="H44" s="45">
        <f>'[4]17_道路'!I42</f>
        <v>22.133765547349302</v>
      </c>
      <c r="I44" s="44">
        <f t="shared" si="1"/>
        <v>33</v>
      </c>
      <c r="J44" s="45">
        <f>'[4]17_道路'!K42</f>
        <v>11.104288359872815</v>
      </c>
      <c r="K44" s="47">
        <f t="shared" si="2"/>
        <v>39</v>
      </c>
      <c r="M44" s="48"/>
      <c r="N44" s="48"/>
    </row>
    <row r="45" spans="2:14" ht="12" customHeight="1">
      <c r="B45" s="41" t="s">
        <v>101</v>
      </c>
      <c r="C45" s="49" t="s">
        <v>102</v>
      </c>
      <c r="D45" s="95">
        <f>'[4]17_道路'!C43</f>
        <v>37690.264999999999</v>
      </c>
      <c r="E45" s="44">
        <f t="shared" si="3"/>
        <v>8</v>
      </c>
      <c r="F45" s="45">
        <f>'[4]17_道路'!G43</f>
        <v>67.422898194003139</v>
      </c>
      <c r="G45" s="44">
        <f t="shared" si="0"/>
        <v>17</v>
      </c>
      <c r="H45" s="45">
        <f>'[4]17_道路'!I43</f>
        <v>17.953657264017643</v>
      </c>
      <c r="I45" s="44">
        <f t="shared" si="1"/>
        <v>43</v>
      </c>
      <c r="J45" s="45">
        <f>'[4]17_道路'!K43</f>
        <v>17.215235817524764</v>
      </c>
      <c r="K45" s="47">
        <f t="shared" si="2"/>
        <v>13</v>
      </c>
      <c r="M45" s="48"/>
      <c r="N45" s="48"/>
    </row>
    <row r="46" spans="2:14" ht="24" customHeight="1">
      <c r="B46" s="41" t="s">
        <v>103</v>
      </c>
      <c r="C46" s="49" t="s">
        <v>104</v>
      </c>
      <c r="D46" s="95">
        <f>'[4]17_道路'!C44</f>
        <v>10947.165999999999</v>
      </c>
      <c r="E46" s="44">
        <f t="shared" si="3"/>
        <v>43</v>
      </c>
      <c r="F46" s="45">
        <f>'[4]17_道路'!G44</f>
        <v>72.71279160286781</v>
      </c>
      <c r="G46" s="44">
        <f t="shared" si="0"/>
        <v>6</v>
      </c>
      <c r="H46" s="45">
        <f>'[4]17_道路'!I44</f>
        <v>27.57505458490353</v>
      </c>
      <c r="I46" s="44">
        <f t="shared" si="1"/>
        <v>20</v>
      </c>
      <c r="J46" s="45">
        <f>'[4]17_道路'!K44</f>
        <v>17.410177209334364</v>
      </c>
      <c r="K46" s="47">
        <f t="shared" si="2"/>
        <v>12</v>
      </c>
      <c r="M46" s="48"/>
      <c r="N46" s="48"/>
    </row>
    <row r="47" spans="2:14" ht="12" customHeight="1">
      <c r="B47" s="41" t="s">
        <v>105</v>
      </c>
      <c r="C47" s="49" t="s">
        <v>106</v>
      </c>
      <c r="D47" s="95">
        <f>'[4]17_道路'!C45</f>
        <v>18032.025000000001</v>
      </c>
      <c r="E47" s="44">
        <f t="shared" si="3"/>
        <v>31</v>
      </c>
      <c r="F47" s="45">
        <f>'[4]17_道路'!G45</f>
        <v>54.332949294380406</v>
      </c>
      <c r="G47" s="44">
        <f t="shared" si="0"/>
        <v>37</v>
      </c>
      <c r="H47" s="45">
        <f>'[4]17_道路'!I45</f>
        <v>34.454710438788759</v>
      </c>
      <c r="I47" s="44">
        <f t="shared" si="1"/>
        <v>14</v>
      </c>
      <c r="J47" s="45">
        <f>'[4]17_道路'!K45</f>
        <v>12.037538767831123</v>
      </c>
      <c r="K47" s="47">
        <f t="shared" si="2"/>
        <v>31</v>
      </c>
      <c r="M47" s="48"/>
      <c r="N47" s="48"/>
    </row>
    <row r="48" spans="2:14" ht="12" customHeight="1">
      <c r="B48" s="53" t="s">
        <v>107</v>
      </c>
      <c r="C48" s="54" t="s">
        <v>108</v>
      </c>
      <c r="D48" s="96">
        <f>'[4]17_道路'!C46</f>
        <v>26008.824000000001</v>
      </c>
      <c r="E48" s="56">
        <f t="shared" si="3"/>
        <v>18</v>
      </c>
      <c r="F48" s="57">
        <f>'[4]17_道路'!G46</f>
        <v>59.989559697124328</v>
      </c>
      <c r="G48" s="56">
        <f t="shared" si="0"/>
        <v>31</v>
      </c>
      <c r="H48" s="57">
        <f>'[4]17_道路'!I46</f>
        <v>26.517915612024595</v>
      </c>
      <c r="I48" s="56">
        <f t="shared" si="1"/>
        <v>25</v>
      </c>
      <c r="J48" s="57">
        <f>'[4]17_道路'!K46</f>
        <v>11.714216682768892</v>
      </c>
      <c r="K48" s="59">
        <f t="shared" si="2"/>
        <v>33</v>
      </c>
      <c r="M48" s="48"/>
      <c r="N48" s="48"/>
    </row>
    <row r="49" spans="1:20" ht="12" customHeight="1">
      <c r="B49" s="41" t="s">
        <v>109</v>
      </c>
      <c r="C49" s="49" t="s">
        <v>110</v>
      </c>
      <c r="D49" s="95">
        <f>'[4]17_道路'!C47</f>
        <v>18373.13</v>
      </c>
      <c r="E49" s="44">
        <f t="shared" si="3"/>
        <v>28</v>
      </c>
      <c r="F49" s="45">
        <f>'[4]17_道路'!G47</f>
        <v>64.927494662041795</v>
      </c>
      <c r="G49" s="44">
        <f t="shared" si="0"/>
        <v>20</v>
      </c>
      <c r="H49" s="45">
        <f>'[4]17_道路'!I47</f>
        <v>36.214537207323957</v>
      </c>
      <c r="I49" s="44">
        <f t="shared" si="1"/>
        <v>11</v>
      </c>
      <c r="J49" s="45">
        <f>'[4]17_道路'!K47</f>
        <v>13.747075212552243</v>
      </c>
      <c r="K49" s="47">
        <f t="shared" si="2"/>
        <v>26</v>
      </c>
      <c r="M49" s="48"/>
      <c r="N49" s="48"/>
    </row>
    <row r="50" spans="1:20" ht="12" customHeight="1">
      <c r="B50" s="41" t="s">
        <v>111</v>
      </c>
      <c r="C50" s="49" t="s">
        <v>112</v>
      </c>
      <c r="D50" s="95">
        <f>'[4]17_道路'!C48</f>
        <v>19998.757000000001</v>
      </c>
      <c r="E50" s="44">
        <f t="shared" si="3"/>
        <v>26</v>
      </c>
      <c r="F50" s="45">
        <f>'[4]17_道路'!G48</f>
        <v>59.585143216650913</v>
      </c>
      <c r="G50" s="44">
        <f t="shared" si="0"/>
        <v>32</v>
      </c>
      <c r="H50" s="45">
        <f>'[4]17_道路'!I48</f>
        <v>21.518492374301061</v>
      </c>
      <c r="I50" s="44">
        <f t="shared" si="1"/>
        <v>36</v>
      </c>
      <c r="J50" s="45">
        <f>'[4]17_道路'!K48</f>
        <v>13.177093956389388</v>
      </c>
      <c r="K50" s="47">
        <f t="shared" si="2"/>
        <v>28</v>
      </c>
      <c r="M50" s="48"/>
      <c r="N50" s="48"/>
    </row>
    <row r="51" spans="1:20" ht="24" customHeight="1">
      <c r="B51" s="41" t="s">
        <v>113</v>
      </c>
      <c r="C51" s="49" t="s">
        <v>114</v>
      </c>
      <c r="D51" s="95">
        <f>'[4]17_道路'!C49</f>
        <v>27281.08</v>
      </c>
      <c r="E51" s="44">
        <f t="shared" si="3"/>
        <v>17</v>
      </c>
      <c r="F51" s="45">
        <f>'[4]17_道路'!G49</f>
        <v>70.974301603895441</v>
      </c>
      <c r="G51" s="44">
        <f t="shared" si="0"/>
        <v>11</v>
      </c>
      <c r="H51" s="45">
        <f>'[4]17_道路'!I49</f>
        <v>22.577170698520732</v>
      </c>
      <c r="I51" s="44">
        <f t="shared" si="1"/>
        <v>31</v>
      </c>
      <c r="J51" s="45">
        <f>'[4]17_道路'!K49</f>
        <v>13.809046416050977</v>
      </c>
      <c r="K51" s="47">
        <f t="shared" si="2"/>
        <v>25</v>
      </c>
      <c r="M51" s="48"/>
      <c r="N51" s="48"/>
    </row>
    <row r="52" spans="1:20" ht="12" customHeight="1">
      <c r="B52" s="41" t="s">
        <v>115</v>
      </c>
      <c r="C52" s="49" t="s">
        <v>116</v>
      </c>
      <c r="D52" s="95">
        <f>'[4]17_道路'!C50</f>
        <v>8138.8119999999999</v>
      </c>
      <c r="E52" s="44">
        <f t="shared" si="3"/>
        <v>47</v>
      </c>
      <c r="F52" s="45">
        <f>'[4]17_道路'!G50</f>
        <v>70.424663943582928</v>
      </c>
      <c r="G52" s="44">
        <f t="shared" si="0"/>
        <v>13</v>
      </c>
      <c r="H52" s="45">
        <f>'[4]17_道路'!I50</f>
        <v>51.001239492938289</v>
      </c>
      <c r="I52" s="44">
        <f t="shared" si="1"/>
        <v>5</v>
      </c>
      <c r="J52" s="45">
        <f>'[4]17_道路'!K50</f>
        <v>31.21408873924106</v>
      </c>
      <c r="K52" s="47">
        <f t="shared" si="2"/>
        <v>1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98">
        <f>'[4]17_道路'!C51</f>
        <v>1217468.483</v>
      </c>
      <c r="E53" s="63"/>
      <c r="F53" s="64">
        <f>'[4]17_道路'!G51</f>
        <v>62.249335040897321</v>
      </c>
      <c r="G53" s="63"/>
      <c r="H53" s="64">
        <f>'[4]17_道路'!I51</f>
        <v>27.936948081143882</v>
      </c>
      <c r="I53" s="63"/>
      <c r="J53" s="64">
        <f>'[4]17_道路'!K51</f>
        <v>14.863080771841219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23"/>
      <c r="E54" s="75"/>
      <c r="F54" s="76"/>
      <c r="G54" s="75"/>
      <c r="H54" s="76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23"/>
      <c r="E55" s="75"/>
      <c r="F55" s="76"/>
      <c r="G55" s="75"/>
      <c r="H55" s="76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23"/>
      <c r="E56" s="75"/>
      <c r="F56" s="76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474</v>
      </c>
      <c r="E58" s="309"/>
      <c r="F58" s="308" t="s">
        <v>475</v>
      </c>
      <c r="G58" s="309"/>
      <c r="H58" s="308" t="s">
        <v>475</v>
      </c>
      <c r="I58" s="309"/>
      <c r="J58" s="308" t="s">
        <v>475</v>
      </c>
      <c r="K58" s="310"/>
    </row>
    <row r="59" spans="1:20" ht="24.95" customHeight="1">
      <c r="B59" s="85"/>
      <c r="C59" s="86"/>
      <c r="D59" s="300" t="s">
        <v>476</v>
      </c>
      <c r="E59" s="301"/>
      <c r="F59" s="300" t="s">
        <v>476</v>
      </c>
      <c r="G59" s="301"/>
      <c r="H59" s="300" t="s">
        <v>476</v>
      </c>
      <c r="I59" s="301"/>
      <c r="J59" s="300" t="s">
        <v>476</v>
      </c>
      <c r="K59" s="302"/>
    </row>
    <row r="60" spans="1:20" ht="15" customHeight="1">
      <c r="B60" s="87" t="s">
        <v>126</v>
      </c>
      <c r="C60" s="88"/>
      <c r="D60" s="287">
        <v>43556</v>
      </c>
      <c r="E60" s="288"/>
      <c r="F60" s="287">
        <v>43556</v>
      </c>
      <c r="G60" s="288"/>
      <c r="H60" s="287">
        <v>43556</v>
      </c>
      <c r="I60" s="288"/>
      <c r="J60" s="287">
        <v>43556</v>
      </c>
      <c r="K60" s="289"/>
    </row>
    <row r="61" spans="1:20" ht="15" customHeight="1" thickBot="1">
      <c r="B61" s="89" t="s">
        <v>127</v>
      </c>
      <c r="C61" s="90"/>
      <c r="D61" s="281" t="s">
        <v>128</v>
      </c>
      <c r="E61" s="282"/>
      <c r="F61" s="281" t="s">
        <v>128</v>
      </c>
      <c r="G61" s="282"/>
      <c r="H61" s="281" t="s">
        <v>128</v>
      </c>
      <c r="I61" s="282"/>
      <c r="J61" s="281" t="s">
        <v>128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477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478</v>
      </c>
      <c r="F2" s="16"/>
      <c r="G2" s="16" t="s">
        <v>238</v>
      </c>
      <c r="H2" s="15"/>
      <c r="I2" s="15" t="s">
        <v>239</v>
      </c>
      <c r="J2" s="18"/>
      <c r="K2" s="18" t="s">
        <v>240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479</v>
      </c>
      <c r="E3" s="22"/>
      <c r="F3" s="21" t="s">
        <v>480</v>
      </c>
      <c r="G3" s="22"/>
      <c r="H3" s="21" t="s">
        <v>481</v>
      </c>
      <c r="I3" s="22"/>
      <c r="J3" s="21" t="s">
        <v>482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483</v>
      </c>
      <c r="E4" s="26"/>
      <c r="F4" s="25" t="s">
        <v>484</v>
      </c>
      <c r="G4" s="26"/>
      <c r="H4" s="25" t="s">
        <v>292</v>
      </c>
      <c r="I4" s="202"/>
      <c r="J4" s="25" t="s">
        <v>423</v>
      </c>
      <c r="K4" s="203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33" t="s">
        <v>21</v>
      </c>
      <c r="E5" s="34" t="s">
        <v>20</v>
      </c>
      <c r="F5" s="118" t="s">
        <v>485</v>
      </c>
      <c r="G5" s="34" t="s">
        <v>20</v>
      </c>
      <c r="H5" s="118" t="s">
        <v>485</v>
      </c>
      <c r="I5" s="34" t="s">
        <v>20</v>
      </c>
      <c r="J5" s="33" t="s">
        <v>21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204">
        <f>'[4]18 水道'!G6</f>
        <v>98.1</v>
      </c>
      <c r="E6" s="44">
        <f>IF(ISNUMBER(D6),RANK(D6,D$6:D$52),"-")</f>
        <v>24</v>
      </c>
      <c r="F6" s="119">
        <f>'[4]18 水道'!H6</f>
        <v>4841.241</v>
      </c>
      <c r="G6" s="44">
        <f t="shared" ref="G6:G52" si="0">IF(ISNUMBER(F6),RANK(F6,F$6:F$52),"-")</f>
        <v>8</v>
      </c>
      <c r="H6" s="119">
        <f>'[4]18 水道'!I6</f>
        <v>314.75799999999998</v>
      </c>
      <c r="I6" s="44">
        <f t="shared" ref="I6:I52" si="1">IF(ISNUMBER(H6),RANK(H6,H$6:H$52),"-")</f>
        <v>1</v>
      </c>
      <c r="J6" s="205">
        <f>'[4]18 水道２'!H6</f>
        <v>6.690533359916091</v>
      </c>
      <c r="K6" s="47">
        <f t="shared" ref="K6:K52" si="2">IF(ISNUMBER(J6),RANK(J6,J$6:J$52),"-")</f>
        <v>43</v>
      </c>
      <c r="M6" s="48"/>
      <c r="N6" s="48"/>
    </row>
    <row r="7" spans="1:141" ht="12" customHeight="1">
      <c r="B7" s="41" t="s">
        <v>25</v>
      </c>
      <c r="C7" s="49" t="s">
        <v>26</v>
      </c>
      <c r="D7" s="206">
        <f>'[4]18 水道'!G7</f>
        <v>97.6</v>
      </c>
      <c r="E7" s="44">
        <f t="shared" ref="E7:E52" si="3">IF(ISNUMBER(D7),RANK(D7,D$6:D$52),"-")</f>
        <v>26</v>
      </c>
      <c r="F7" s="119">
        <f>'[4]18 水道'!H7</f>
        <v>1188.3230000000001</v>
      </c>
      <c r="G7" s="44">
        <f t="shared" si="0"/>
        <v>31</v>
      </c>
      <c r="H7" s="119">
        <f>'[4]18 水道'!I7</f>
        <v>29.731000000000002</v>
      </c>
      <c r="I7" s="44">
        <f t="shared" si="1"/>
        <v>27</v>
      </c>
      <c r="J7" s="205">
        <f>'[4]18 水道２'!H7</f>
        <v>29.586226851851855</v>
      </c>
      <c r="K7" s="47">
        <f t="shared" si="2"/>
        <v>22</v>
      </c>
      <c r="M7" s="48"/>
      <c r="N7" s="48"/>
    </row>
    <row r="8" spans="1:141" ht="12" customHeight="1">
      <c r="B8" s="41" t="s">
        <v>27</v>
      </c>
      <c r="C8" s="49" t="s">
        <v>145</v>
      </c>
      <c r="D8" s="206">
        <f>'[4]18 水道'!G8</f>
        <v>94</v>
      </c>
      <c r="E8" s="44">
        <f t="shared" si="3"/>
        <v>41</v>
      </c>
      <c r="F8" s="119">
        <f>'[4]18 水道'!H8</f>
        <v>1109.057</v>
      </c>
      <c r="G8" s="44">
        <f t="shared" si="0"/>
        <v>32</v>
      </c>
      <c r="H8" s="119">
        <f>'[4]18 水道'!I8</f>
        <v>47.220999999999997</v>
      </c>
      <c r="I8" s="44">
        <f t="shared" si="1"/>
        <v>15</v>
      </c>
      <c r="J8" s="205">
        <f>'[4]18 水道２'!H8</f>
        <v>36.073993089299208</v>
      </c>
      <c r="K8" s="47">
        <f t="shared" si="2"/>
        <v>17</v>
      </c>
      <c r="M8" s="48"/>
      <c r="N8" s="48"/>
    </row>
    <row r="9" spans="1:141" ht="12" customHeight="1">
      <c r="B9" s="41" t="s">
        <v>29</v>
      </c>
      <c r="C9" s="49" t="s">
        <v>486</v>
      </c>
      <c r="D9" s="206">
        <f>'[4]18 水道'!G9</f>
        <v>99.2</v>
      </c>
      <c r="E9" s="44">
        <f t="shared" si="3"/>
        <v>16</v>
      </c>
      <c r="F9" s="119">
        <f>'[4]18 水道'!H9</f>
        <v>2266.0990000000002</v>
      </c>
      <c r="G9" s="44">
        <f t="shared" si="0"/>
        <v>14</v>
      </c>
      <c r="H9" s="119">
        <f>'[4]18 水道'!I9</f>
        <v>5.7809999999999997</v>
      </c>
      <c r="I9" s="44">
        <f t="shared" si="1"/>
        <v>44</v>
      </c>
      <c r="J9" s="205">
        <f>'[4]18 水道２'!H9</f>
        <v>5.9073900841908324</v>
      </c>
      <c r="K9" s="47">
        <f t="shared" si="2"/>
        <v>45</v>
      </c>
      <c r="M9" s="48"/>
      <c r="N9" s="48"/>
    </row>
    <row r="10" spans="1:141" ht="12" customHeight="1">
      <c r="B10" s="41" t="s">
        <v>31</v>
      </c>
      <c r="C10" s="49" t="s">
        <v>32</v>
      </c>
      <c r="D10" s="206">
        <f>'[4]18 水道'!G10</f>
        <v>91.7</v>
      </c>
      <c r="E10" s="44">
        <f t="shared" si="3"/>
        <v>46</v>
      </c>
      <c r="F10" s="119">
        <f>'[4]18 水道'!H10</f>
        <v>816.22699999999998</v>
      </c>
      <c r="G10" s="44">
        <f t="shared" si="0"/>
        <v>40</v>
      </c>
      <c r="H10" s="119">
        <f>'[4]18 水道'!I10</f>
        <v>69.477999999999994</v>
      </c>
      <c r="I10" s="44">
        <f t="shared" si="1"/>
        <v>10</v>
      </c>
      <c r="J10" s="205">
        <f>'[4]18 水道２'!H10</f>
        <v>23.355644653567051</v>
      </c>
      <c r="K10" s="47">
        <f t="shared" si="2"/>
        <v>26</v>
      </c>
      <c r="M10" s="48"/>
      <c r="N10" s="48"/>
    </row>
    <row r="11" spans="1:141" ht="24" customHeight="1">
      <c r="B11" s="41" t="s">
        <v>33</v>
      </c>
      <c r="C11" s="49" t="s">
        <v>214</v>
      </c>
      <c r="D11" s="206">
        <f>'[4]18 水道'!G11</f>
        <v>99</v>
      </c>
      <c r="E11" s="44">
        <f t="shared" si="3"/>
        <v>18</v>
      </c>
      <c r="F11" s="119">
        <f>'[4]18 水道'!H11</f>
        <v>1052.5540000000001</v>
      </c>
      <c r="G11" s="44">
        <f t="shared" si="0"/>
        <v>34</v>
      </c>
      <c r="H11" s="119">
        <f>'[4]18 水道'!I11</f>
        <v>22.661999999999999</v>
      </c>
      <c r="I11" s="44">
        <f t="shared" si="1"/>
        <v>30</v>
      </c>
      <c r="J11" s="205">
        <f>'[4]18 水道２'!H11</f>
        <v>15.281301751773805</v>
      </c>
      <c r="K11" s="47">
        <f t="shared" si="2"/>
        <v>35</v>
      </c>
      <c r="M11" s="48"/>
      <c r="N11" s="48"/>
    </row>
    <row r="12" spans="1:141" ht="12" customHeight="1">
      <c r="B12" s="41" t="s">
        <v>35</v>
      </c>
      <c r="C12" s="49" t="s">
        <v>36</v>
      </c>
      <c r="D12" s="206">
        <f>'[4]18 水道'!G12</f>
        <v>94.2</v>
      </c>
      <c r="E12" s="44">
        <f t="shared" si="3"/>
        <v>39</v>
      </c>
      <c r="F12" s="119">
        <f>'[4]18 水道'!H12</f>
        <v>1672.5329999999999</v>
      </c>
      <c r="G12" s="44">
        <f t="shared" si="0"/>
        <v>22</v>
      </c>
      <c r="H12" s="119">
        <f>'[4]18 水道'!I12</f>
        <v>58.875</v>
      </c>
      <c r="I12" s="44">
        <f t="shared" si="1"/>
        <v>13</v>
      </c>
      <c r="J12" s="205">
        <f>'[4]18 水道２'!H12</f>
        <v>16.002347252126643</v>
      </c>
      <c r="K12" s="47">
        <f t="shared" si="2"/>
        <v>34</v>
      </c>
      <c r="M12" s="48"/>
      <c r="N12" s="48"/>
    </row>
    <row r="13" spans="1:141" ht="12" customHeight="1">
      <c r="B13" s="41" t="s">
        <v>37</v>
      </c>
      <c r="C13" s="49" t="s">
        <v>487</v>
      </c>
      <c r="D13" s="206">
        <f>'[4]18 水道'!G13</f>
        <v>94.7</v>
      </c>
      <c r="E13" s="44">
        <f t="shared" si="3"/>
        <v>36</v>
      </c>
      <c r="F13" s="119">
        <f>'[4]18 水道'!H13</f>
        <v>2683.1750000000002</v>
      </c>
      <c r="G13" s="44">
        <f t="shared" si="0"/>
        <v>11</v>
      </c>
      <c r="H13" s="119">
        <f>'[4]18 水道'!I13</f>
        <v>31.47</v>
      </c>
      <c r="I13" s="44">
        <f t="shared" si="1"/>
        <v>25</v>
      </c>
      <c r="J13" s="205">
        <f>'[4]18 水道２'!H13</f>
        <v>21.972044580778377</v>
      </c>
      <c r="K13" s="47">
        <f t="shared" si="2"/>
        <v>32</v>
      </c>
      <c r="M13" s="48"/>
      <c r="N13" s="48"/>
    </row>
    <row r="14" spans="1:141" ht="12" customHeight="1">
      <c r="B14" s="41" t="s">
        <v>39</v>
      </c>
      <c r="C14" s="49" t="s">
        <v>488</v>
      </c>
      <c r="D14" s="206">
        <f>'[4]18 水道'!G14</f>
        <v>95.7</v>
      </c>
      <c r="E14" s="44">
        <f t="shared" si="3"/>
        <v>32</v>
      </c>
      <c r="F14" s="119">
        <f>'[4]18 水道'!H14</f>
        <v>1845.8050000000001</v>
      </c>
      <c r="G14" s="44">
        <f t="shared" si="0"/>
        <v>18</v>
      </c>
      <c r="H14" s="119">
        <f>'[4]18 水道'!I14</f>
        <v>17.788</v>
      </c>
      <c r="I14" s="44">
        <f t="shared" si="1"/>
        <v>33</v>
      </c>
      <c r="J14" s="205">
        <f>'[4]18 水道２'!H14</f>
        <v>55.428669490401639</v>
      </c>
      <c r="K14" s="47">
        <f t="shared" si="2"/>
        <v>6</v>
      </c>
      <c r="M14" s="48"/>
      <c r="N14" s="48"/>
    </row>
    <row r="15" spans="1:141" ht="12" customHeight="1">
      <c r="B15" s="41" t="s">
        <v>41</v>
      </c>
      <c r="C15" s="49" t="s">
        <v>489</v>
      </c>
      <c r="D15" s="206">
        <f>'[4]18 水道'!G15</f>
        <v>99.5</v>
      </c>
      <c r="E15" s="44">
        <f t="shared" si="3"/>
        <v>11</v>
      </c>
      <c r="F15" s="119">
        <f>'[4]18 水道'!H15</f>
        <v>1888.8530000000001</v>
      </c>
      <c r="G15" s="44">
        <f t="shared" si="0"/>
        <v>17</v>
      </c>
      <c r="H15" s="119">
        <f>'[4]18 水道'!I15</f>
        <v>73.840999999999994</v>
      </c>
      <c r="I15" s="44">
        <f t="shared" si="1"/>
        <v>9</v>
      </c>
      <c r="J15" s="205">
        <f>'[4]18 水道２'!H15</f>
        <v>33.745392399973191</v>
      </c>
      <c r="K15" s="47">
        <f t="shared" si="2"/>
        <v>18</v>
      </c>
      <c r="M15" s="48"/>
      <c r="N15" s="48"/>
    </row>
    <row r="16" spans="1:141" ht="24" customHeight="1">
      <c r="B16" s="41" t="s">
        <v>43</v>
      </c>
      <c r="C16" s="49" t="s">
        <v>490</v>
      </c>
      <c r="D16" s="206">
        <f>'[4]18 水道'!G16</f>
        <v>99.8</v>
      </c>
      <c r="E16" s="44">
        <f t="shared" si="3"/>
        <v>7</v>
      </c>
      <c r="F16" s="119">
        <f>'[4]18 水道'!H16</f>
        <v>7299.09</v>
      </c>
      <c r="G16" s="44">
        <f t="shared" si="0"/>
        <v>5</v>
      </c>
      <c r="H16" s="119">
        <f>'[4]18 水道'!I16</f>
        <v>5.444</v>
      </c>
      <c r="I16" s="44">
        <f t="shared" si="1"/>
        <v>45</v>
      </c>
      <c r="J16" s="205">
        <f>'[4]18 水道２'!H16</f>
        <v>22.621286330589832</v>
      </c>
      <c r="K16" s="47">
        <f t="shared" si="2"/>
        <v>29</v>
      </c>
      <c r="M16" s="48"/>
      <c r="N16" s="48"/>
    </row>
    <row r="17" spans="2:14" ht="12" customHeight="1">
      <c r="B17" s="41" t="s">
        <v>45</v>
      </c>
      <c r="C17" s="49" t="s">
        <v>491</v>
      </c>
      <c r="D17" s="206">
        <f>'[4]18 水道'!G17</f>
        <v>95.4</v>
      </c>
      <c r="E17" s="44">
        <f t="shared" si="3"/>
        <v>34</v>
      </c>
      <c r="F17" s="119">
        <f>'[4]18 水道'!H17</f>
        <v>5926.2169999999996</v>
      </c>
      <c r="G17" s="44">
        <f t="shared" si="0"/>
        <v>6</v>
      </c>
      <c r="H17" s="119">
        <f>'[4]18 水道'!I17</f>
        <v>6.2930000000000001</v>
      </c>
      <c r="I17" s="44">
        <f t="shared" si="1"/>
        <v>43</v>
      </c>
      <c r="J17" s="205">
        <f>'[4]18 水道２'!H17</f>
        <v>12.946491621044959</v>
      </c>
      <c r="K17" s="47">
        <f t="shared" si="2"/>
        <v>38</v>
      </c>
      <c r="M17" s="48"/>
      <c r="N17" s="48"/>
    </row>
    <row r="18" spans="2:14" ht="12" customHeight="1">
      <c r="B18" s="41" t="s">
        <v>47</v>
      </c>
      <c r="C18" s="49" t="s">
        <v>48</v>
      </c>
      <c r="D18" s="206">
        <f>'[4]18 水道'!G18</f>
        <v>100</v>
      </c>
      <c r="E18" s="44">
        <f t="shared" si="3"/>
        <v>1</v>
      </c>
      <c r="F18" s="119">
        <f>'[4]18 水道'!H18</f>
        <v>13851.68</v>
      </c>
      <c r="G18" s="44">
        <f t="shared" si="0"/>
        <v>1</v>
      </c>
      <c r="H18" s="119">
        <f>'[4]18 水道'!I18</f>
        <v>12.385999999999999</v>
      </c>
      <c r="I18" s="44">
        <f t="shared" si="1"/>
        <v>38</v>
      </c>
      <c r="J18" s="205">
        <f>'[4]18 水道２'!H18</f>
        <v>7.098152134955833</v>
      </c>
      <c r="K18" s="47">
        <f t="shared" si="2"/>
        <v>42</v>
      </c>
      <c r="M18" s="48"/>
      <c r="N18" s="48"/>
    </row>
    <row r="19" spans="2:14" ht="12" customHeight="1">
      <c r="B19" s="41" t="s">
        <v>49</v>
      </c>
      <c r="C19" s="49" t="s">
        <v>492</v>
      </c>
      <c r="D19" s="206">
        <f>'[4]18 水道'!G19</f>
        <v>99.9</v>
      </c>
      <c r="E19" s="44">
        <f t="shared" si="3"/>
        <v>3</v>
      </c>
      <c r="F19" s="119">
        <f>'[4]18 水道'!H19</f>
        <v>9149.2739999999994</v>
      </c>
      <c r="G19" s="44">
        <f t="shared" si="0"/>
        <v>2</v>
      </c>
      <c r="H19" s="119">
        <f>'[4]18 水道'!I19</f>
        <v>14.882999999999999</v>
      </c>
      <c r="I19" s="44">
        <f t="shared" si="1"/>
        <v>37</v>
      </c>
      <c r="J19" s="205">
        <f>'[4]18 水道２'!H19</f>
        <v>4.336540353010605</v>
      </c>
      <c r="K19" s="47">
        <f t="shared" si="2"/>
        <v>46</v>
      </c>
      <c r="M19" s="48"/>
      <c r="N19" s="48"/>
    </row>
    <row r="20" spans="2:14" ht="12" customHeight="1">
      <c r="B20" s="41" t="s">
        <v>51</v>
      </c>
      <c r="C20" s="49" t="s">
        <v>493</v>
      </c>
      <c r="D20" s="206">
        <f>'[4]18 水道'!G20</f>
        <v>99.5</v>
      </c>
      <c r="E20" s="44">
        <f t="shared" si="3"/>
        <v>11</v>
      </c>
      <c r="F20" s="119">
        <f>'[4]18 水道'!H20</f>
        <v>2119.5410000000002</v>
      </c>
      <c r="G20" s="44">
        <f t="shared" si="0"/>
        <v>15</v>
      </c>
      <c r="H20" s="119">
        <f>'[4]18 水道'!I20</f>
        <v>94.069000000000003</v>
      </c>
      <c r="I20" s="44">
        <f t="shared" si="1"/>
        <v>5</v>
      </c>
      <c r="J20" s="205">
        <f>'[4]18 水道２'!H20</f>
        <v>17.786643276839357</v>
      </c>
      <c r="K20" s="47">
        <f t="shared" si="2"/>
        <v>33</v>
      </c>
      <c r="M20" s="48"/>
      <c r="N20" s="48"/>
    </row>
    <row r="21" spans="2:14" ht="24" customHeight="1">
      <c r="B21" s="41" t="s">
        <v>53</v>
      </c>
      <c r="C21" s="49" t="s">
        <v>54</v>
      </c>
      <c r="D21" s="206">
        <f>'[4]18 水道'!G21</f>
        <v>93.3</v>
      </c>
      <c r="E21" s="44">
        <f t="shared" si="3"/>
        <v>43</v>
      </c>
      <c r="F21" s="119">
        <f>'[4]18 水道'!H21</f>
        <v>947.68799999999999</v>
      </c>
      <c r="G21" s="44">
        <f t="shared" si="0"/>
        <v>38</v>
      </c>
      <c r="H21" s="119">
        <f>'[4]18 水道'!I21</f>
        <v>23.245999999999999</v>
      </c>
      <c r="I21" s="44">
        <f t="shared" si="1"/>
        <v>29</v>
      </c>
      <c r="J21" s="205">
        <f>'[4]18 水道２'!H21</f>
        <v>28.016221413938709</v>
      </c>
      <c r="K21" s="47">
        <f t="shared" si="2"/>
        <v>24</v>
      </c>
      <c r="M21" s="48"/>
      <c r="N21" s="48"/>
    </row>
    <row r="22" spans="2:14" ht="12" customHeight="1">
      <c r="B22" s="41" t="s">
        <v>55</v>
      </c>
      <c r="C22" s="49" t="s">
        <v>56</v>
      </c>
      <c r="D22" s="206">
        <f>'[4]18 水道'!G22</f>
        <v>98.7</v>
      </c>
      <c r="E22" s="44">
        <f t="shared" si="3"/>
        <v>21</v>
      </c>
      <c r="F22" s="119">
        <f>'[4]18 水道'!H22</f>
        <v>1085.2829999999999</v>
      </c>
      <c r="G22" s="44">
        <f t="shared" si="0"/>
        <v>33</v>
      </c>
      <c r="H22" s="119">
        <f>'[4]18 水道'!I22</f>
        <v>35.283000000000001</v>
      </c>
      <c r="I22" s="44">
        <f t="shared" si="1"/>
        <v>22</v>
      </c>
      <c r="J22" s="205">
        <f>'[4]18 水道２'!H22</f>
        <v>29.365359308651357</v>
      </c>
      <c r="K22" s="47">
        <f t="shared" si="2"/>
        <v>23</v>
      </c>
      <c r="M22" s="48"/>
      <c r="N22" s="48"/>
    </row>
    <row r="23" spans="2:14" ht="12" customHeight="1">
      <c r="B23" s="41" t="s">
        <v>57</v>
      </c>
      <c r="C23" s="49" t="s">
        <v>58</v>
      </c>
      <c r="D23" s="206">
        <f>'[4]18 水道'!G23</f>
        <v>96.4</v>
      </c>
      <c r="E23" s="44">
        <f t="shared" si="3"/>
        <v>31</v>
      </c>
      <c r="F23" s="119">
        <f>'[4]18 水道'!H23</f>
        <v>700.98400000000004</v>
      </c>
      <c r="G23" s="44">
        <f t="shared" si="0"/>
        <v>42</v>
      </c>
      <c r="H23" s="119">
        <f>'[4]18 水道'!I23</f>
        <v>52.67</v>
      </c>
      <c r="I23" s="44">
        <f t="shared" si="1"/>
        <v>14</v>
      </c>
      <c r="J23" s="205">
        <f>'[4]18 水道２'!H23</f>
        <v>52.772018389975663</v>
      </c>
      <c r="K23" s="47">
        <f t="shared" si="2"/>
        <v>11</v>
      </c>
      <c r="M23" s="48"/>
      <c r="N23" s="48"/>
    </row>
    <row r="24" spans="2:14" ht="12" customHeight="1">
      <c r="B24" s="41" t="s">
        <v>59</v>
      </c>
      <c r="C24" s="49" t="s">
        <v>494</v>
      </c>
      <c r="D24" s="206">
        <f>'[4]18 水道'!G24</f>
        <v>98.3</v>
      </c>
      <c r="E24" s="44">
        <f t="shared" si="3"/>
        <v>23</v>
      </c>
      <c r="F24" s="119">
        <f>'[4]18 水道'!H24</f>
        <v>665.75699999999995</v>
      </c>
      <c r="G24" s="44">
        <f t="shared" si="0"/>
        <v>43</v>
      </c>
      <c r="H24" s="119">
        <f>'[4]18 水道'!I24</f>
        <v>145.36699999999999</v>
      </c>
      <c r="I24" s="44">
        <f t="shared" si="1"/>
        <v>3</v>
      </c>
      <c r="J24" s="205">
        <f>'[4]18 水道２'!H24</f>
        <v>50.867579067582746</v>
      </c>
      <c r="K24" s="47">
        <f t="shared" si="2"/>
        <v>14</v>
      </c>
      <c r="M24" s="48"/>
      <c r="N24" s="48"/>
    </row>
    <row r="25" spans="2:14" ht="12" customHeight="1">
      <c r="B25" s="41" t="s">
        <v>61</v>
      </c>
      <c r="C25" s="49" t="s">
        <v>495</v>
      </c>
      <c r="D25" s="206">
        <f>'[4]18 水道'!G25</f>
        <v>98.9</v>
      </c>
      <c r="E25" s="44">
        <f t="shared" si="3"/>
        <v>20</v>
      </c>
      <c r="F25" s="119">
        <f>'[4]18 水道'!H25</f>
        <v>1940.82</v>
      </c>
      <c r="G25" s="44">
        <f t="shared" si="0"/>
        <v>16</v>
      </c>
      <c r="H25" s="119">
        <f>'[4]18 水道'!I25</f>
        <v>85.245999999999995</v>
      </c>
      <c r="I25" s="44">
        <f t="shared" si="1"/>
        <v>8</v>
      </c>
      <c r="J25" s="205">
        <f>'[4]18 水道２'!H25</f>
        <v>36.38443325441024</v>
      </c>
      <c r="K25" s="47">
        <f t="shared" si="2"/>
        <v>16</v>
      </c>
      <c r="M25" s="48"/>
      <c r="N25" s="48"/>
    </row>
    <row r="26" spans="2:14" ht="24" customHeight="1">
      <c r="B26" s="41" t="s">
        <v>63</v>
      </c>
      <c r="C26" s="49" t="s">
        <v>496</v>
      </c>
      <c r="D26" s="206">
        <f>'[4]18 水道'!G26</f>
        <v>95.5</v>
      </c>
      <c r="E26" s="44">
        <f t="shared" si="3"/>
        <v>33</v>
      </c>
      <c r="F26" s="119">
        <f>'[4]18 水道'!H26</f>
        <v>1835.32</v>
      </c>
      <c r="G26" s="44">
        <f t="shared" si="0"/>
        <v>19</v>
      </c>
      <c r="H26" s="119">
        <f>'[4]18 水道'!I26</f>
        <v>62.497999999999998</v>
      </c>
      <c r="I26" s="44">
        <f t="shared" si="1"/>
        <v>11</v>
      </c>
      <c r="J26" s="205">
        <f>'[4]18 水道２'!H26</f>
        <v>68.834267432537644</v>
      </c>
      <c r="K26" s="47">
        <f t="shared" si="2"/>
        <v>3</v>
      </c>
      <c r="M26" s="48"/>
      <c r="N26" s="48"/>
    </row>
    <row r="27" spans="2:14" ht="12" customHeight="1">
      <c r="B27" s="41" t="s">
        <v>65</v>
      </c>
      <c r="C27" s="49" t="s">
        <v>497</v>
      </c>
      <c r="D27" s="206">
        <f>'[4]18 水道'!G27</f>
        <v>99</v>
      </c>
      <c r="E27" s="44">
        <f t="shared" si="3"/>
        <v>18</v>
      </c>
      <c r="F27" s="119">
        <f>'[4]18 水道'!H27</f>
        <v>3526.9549999999999</v>
      </c>
      <c r="G27" s="44">
        <f t="shared" si="0"/>
        <v>10</v>
      </c>
      <c r="H27" s="119">
        <f>'[4]18 水道'!I27</f>
        <v>61.811999999999998</v>
      </c>
      <c r="I27" s="44">
        <f t="shared" si="1"/>
        <v>12</v>
      </c>
      <c r="J27" s="205">
        <f>'[4]18 水道２'!H27</f>
        <v>54.332037097077936</v>
      </c>
      <c r="K27" s="47">
        <f t="shared" si="2"/>
        <v>9</v>
      </c>
      <c r="M27" s="48"/>
      <c r="N27" s="48"/>
    </row>
    <row r="28" spans="2:14" ht="12" customHeight="1">
      <c r="B28" s="41" t="s">
        <v>67</v>
      </c>
      <c r="C28" s="49" t="s">
        <v>324</v>
      </c>
      <c r="D28" s="206">
        <f>'[4]18 水道'!G28</f>
        <v>99.9</v>
      </c>
      <c r="E28" s="44">
        <f t="shared" si="3"/>
        <v>3</v>
      </c>
      <c r="F28" s="119">
        <f>'[4]18 水道'!H28</f>
        <v>7490.134</v>
      </c>
      <c r="G28" s="44">
        <f t="shared" si="0"/>
        <v>4</v>
      </c>
      <c r="H28" s="119">
        <f>'[4]18 水道'!I28</f>
        <v>21.946999999999999</v>
      </c>
      <c r="I28" s="44">
        <f t="shared" si="1"/>
        <v>31</v>
      </c>
      <c r="J28" s="205">
        <f>'[4]18 水道２'!H28</f>
        <v>14.163506272514981</v>
      </c>
      <c r="K28" s="47">
        <f t="shared" si="2"/>
        <v>36</v>
      </c>
      <c r="M28" s="48"/>
      <c r="N28" s="48"/>
    </row>
    <row r="29" spans="2:14" ht="12" customHeight="1">
      <c r="B29" s="41" t="s">
        <v>69</v>
      </c>
      <c r="C29" s="49" t="s">
        <v>70</v>
      </c>
      <c r="D29" s="206">
        <f>'[4]18 水道'!G29</f>
        <v>99.6</v>
      </c>
      <c r="E29" s="44">
        <f t="shared" si="3"/>
        <v>10</v>
      </c>
      <c r="F29" s="119">
        <f>'[4]18 水道'!H29</f>
        <v>1800.914</v>
      </c>
      <c r="G29" s="44">
        <f t="shared" si="0"/>
        <v>20</v>
      </c>
      <c r="H29" s="119">
        <f>'[4]18 水道'!I29</f>
        <v>9.1379999999999999</v>
      </c>
      <c r="I29" s="44">
        <f t="shared" si="1"/>
        <v>42</v>
      </c>
      <c r="J29" s="205">
        <f>'[4]18 水道２'!H29</f>
        <v>54.554375055315909</v>
      </c>
      <c r="K29" s="47">
        <f t="shared" si="2"/>
        <v>8</v>
      </c>
      <c r="M29" s="48"/>
      <c r="N29" s="48"/>
    </row>
    <row r="30" spans="2:14" ht="12" customHeight="1">
      <c r="B30" s="41" t="s">
        <v>71</v>
      </c>
      <c r="C30" s="49" t="s">
        <v>72</v>
      </c>
      <c r="D30" s="206">
        <f>'[4]18 水道'!G30</f>
        <v>99.7</v>
      </c>
      <c r="E30" s="44">
        <f t="shared" si="3"/>
        <v>8</v>
      </c>
      <c r="F30" s="119">
        <f>'[4]18 水道'!H30</f>
        <v>1375.377</v>
      </c>
      <c r="G30" s="44">
        <f t="shared" si="0"/>
        <v>26</v>
      </c>
      <c r="H30" s="119">
        <f>'[4]18 水道'!I30</f>
        <v>33.097999999999999</v>
      </c>
      <c r="I30" s="44">
        <f t="shared" si="1"/>
        <v>24</v>
      </c>
      <c r="J30" s="205">
        <f>'[4]18 水道２'!H30</f>
        <v>23.294022946680119</v>
      </c>
      <c r="K30" s="47">
        <f t="shared" si="2"/>
        <v>27</v>
      </c>
      <c r="M30" s="48"/>
      <c r="N30" s="48"/>
    </row>
    <row r="31" spans="2:14" ht="24" customHeight="1">
      <c r="B31" s="41" t="s">
        <v>73</v>
      </c>
      <c r="C31" s="49" t="s">
        <v>74</v>
      </c>
      <c r="D31" s="206">
        <f>'[4]18 水道'!G31</f>
        <v>99.7</v>
      </c>
      <c r="E31" s="44">
        <f t="shared" si="3"/>
        <v>8</v>
      </c>
      <c r="F31" s="119">
        <f>'[4]18 水道'!H31</f>
        <v>2541.4270000000001</v>
      </c>
      <c r="G31" s="44">
        <f t="shared" si="0"/>
        <v>13</v>
      </c>
      <c r="H31" s="119">
        <f>'[4]18 水道'!I31</f>
        <v>37.119</v>
      </c>
      <c r="I31" s="44">
        <f t="shared" si="1"/>
        <v>20</v>
      </c>
      <c r="J31" s="205">
        <f>'[4]18 水道２'!H31</f>
        <v>22.299847964583975</v>
      </c>
      <c r="K31" s="47">
        <f t="shared" si="2"/>
        <v>30</v>
      </c>
      <c r="M31" s="48"/>
      <c r="N31" s="48"/>
    </row>
    <row r="32" spans="2:14" ht="12" customHeight="1">
      <c r="B32" s="41" t="s">
        <v>75</v>
      </c>
      <c r="C32" s="49" t="s">
        <v>76</v>
      </c>
      <c r="D32" s="206">
        <f>'[4]18 水道'!G32</f>
        <v>100</v>
      </c>
      <c r="E32" s="44">
        <f t="shared" si="3"/>
        <v>1</v>
      </c>
      <c r="F32" s="119">
        <f>'[4]18 水道'!H32</f>
        <v>8811.0110000000004</v>
      </c>
      <c r="G32" s="44">
        <f t="shared" si="0"/>
        <v>3</v>
      </c>
      <c r="H32" s="119">
        <f>'[4]18 水道'!I32</f>
        <v>0</v>
      </c>
      <c r="I32" s="44">
        <f t="shared" si="1"/>
        <v>47</v>
      </c>
      <c r="J32" s="205">
        <f>'[4]18 水道２'!H32</f>
        <v>5.9402770349437972</v>
      </c>
      <c r="K32" s="47">
        <f t="shared" si="2"/>
        <v>44</v>
      </c>
      <c r="M32" s="48"/>
      <c r="N32" s="48"/>
    </row>
    <row r="33" spans="2:14" ht="12" customHeight="1">
      <c r="B33" s="41" t="s">
        <v>77</v>
      </c>
      <c r="C33" s="49" t="s">
        <v>78</v>
      </c>
      <c r="D33" s="206">
        <f>'[4]18 水道'!G33</f>
        <v>99.9</v>
      </c>
      <c r="E33" s="44">
        <f t="shared" si="3"/>
        <v>3</v>
      </c>
      <c r="F33" s="119">
        <f>'[4]18 水道'!H33</f>
        <v>5439.3440000000001</v>
      </c>
      <c r="G33" s="44">
        <f t="shared" si="0"/>
        <v>7</v>
      </c>
      <c r="H33" s="119">
        <f>'[4]18 水道'!I33</f>
        <v>16.472999999999999</v>
      </c>
      <c r="I33" s="44">
        <f t="shared" si="1"/>
        <v>35</v>
      </c>
      <c r="J33" s="205">
        <f>'[4]18 水道２'!H33</f>
        <v>22.628280442890922</v>
      </c>
      <c r="K33" s="47">
        <f t="shared" si="2"/>
        <v>28</v>
      </c>
      <c r="M33" s="48"/>
      <c r="N33" s="48"/>
    </row>
    <row r="34" spans="2:14" ht="12" customHeight="1">
      <c r="B34" s="41" t="s">
        <v>79</v>
      </c>
      <c r="C34" s="49" t="s">
        <v>80</v>
      </c>
      <c r="D34" s="206">
        <f>'[4]18 水道'!G34</f>
        <v>99.3</v>
      </c>
      <c r="E34" s="44">
        <f t="shared" si="3"/>
        <v>13</v>
      </c>
      <c r="F34" s="119">
        <f>'[4]18 水道'!H34</f>
        <v>1309.1279999999999</v>
      </c>
      <c r="G34" s="44">
        <f t="shared" si="0"/>
        <v>27</v>
      </c>
      <c r="H34" s="119">
        <f>'[4]18 水道'!I34</f>
        <v>15.444000000000001</v>
      </c>
      <c r="I34" s="44">
        <f t="shared" si="1"/>
        <v>36</v>
      </c>
      <c r="J34" s="205">
        <f>'[4]18 水道２'!H34</f>
        <v>12.847863247863248</v>
      </c>
      <c r="K34" s="47">
        <f t="shared" si="2"/>
        <v>39</v>
      </c>
      <c r="M34" s="48"/>
      <c r="N34" s="48"/>
    </row>
    <row r="35" spans="2:14" ht="12" customHeight="1">
      <c r="B35" s="41" t="s">
        <v>81</v>
      </c>
      <c r="C35" s="49" t="s">
        <v>82</v>
      </c>
      <c r="D35" s="206">
        <f>'[4]18 水道'!G35</f>
        <v>99.3</v>
      </c>
      <c r="E35" s="44">
        <f t="shared" si="3"/>
        <v>13</v>
      </c>
      <c r="F35" s="119">
        <f>'[4]18 水道'!H35</f>
        <v>886.22799999999995</v>
      </c>
      <c r="G35" s="44">
        <f t="shared" si="0"/>
        <v>39</v>
      </c>
      <c r="H35" s="119">
        <f>'[4]18 水道'!I35</f>
        <v>39.070999999999998</v>
      </c>
      <c r="I35" s="44">
        <f t="shared" si="1"/>
        <v>18</v>
      </c>
      <c r="J35" s="205">
        <f>'[4]18 水道２'!H35</f>
        <v>41.169910646256149</v>
      </c>
      <c r="K35" s="47">
        <f t="shared" si="2"/>
        <v>15</v>
      </c>
      <c r="M35" s="48"/>
      <c r="N35" s="48"/>
    </row>
    <row r="36" spans="2:14" ht="24" customHeight="1">
      <c r="B36" s="41" t="s">
        <v>83</v>
      </c>
      <c r="C36" s="49" t="s">
        <v>84</v>
      </c>
      <c r="D36" s="206">
        <f>'[4]18 水道'!G36</f>
        <v>98</v>
      </c>
      <c r="E36" s="44">
        <f t="shared" si="3"/>
        <v>25</v>
      </c>
      <c r="F36" s="119">
        <f>'[4]18 水道'!H36</f>
        <v>507.40899999999999</v>
      </c>
      <c r="G36" s="44">
        <f t="shared" si="0"/>
        <v>47</v>
      </c>
      <c r="H36" s="119">
        <f>'[4]18 水道'!I36</f>
        <v>40.090000000000003</v>
      </c>
      <c r="I36" s="44">
        <f t="shared" si="1"/>
        <v>17</v>
      </c>
      <c r="J36" s="205">
        <f>'[4]18 水道２'!H36</f>
        <v>97.881029890500145</v>
      </c>
      <c r="K36" s="47">
        <f t="shared" si="2"/>
        <v>1</v>
      </c>
      <c r="M36" s="48"/>
      <c r="N36" s="48"/>
    </row>
    <row r="37" spans="2:14" ht="12" customHeight="1">
      <c r="B37" s="41" t="s">
        <v>85</v>
      </c>
      <c r="C37" s="49" t="s">
        <v>86</v>
      </c>
      <c r="D37" s="206">
        <f>'[4]18 水道'!G37</f>
        <v>97.4</v>
      </c>
      <c r="E37" s="44">
        <f t="shared" si="3"/>
        <v>29</v>
      </c>
      <c r="F37" s="119">
        <f>'[4]18 水道'!H37</f>
        <v>639.74199999999996</v>
      </c>
      <c r="G37" s="44">
        <f t="shared" si="0"/>
        <v>45</v>
      </c>
      <c r="H37" s="119">
        <f>'[4]18 水道'!I37</f>
        <v>17.297000000000001</v>
      </c>
      <c r="I37" s="44">
        <f t="shared" si="1"/>
        <v>34</v>
      </c>
      <c r="J37" s="205">
        <f>'[4]18 水道２'!H37</f>
        <v>54.794350534912006</v>
      </c>
      <c r="K37" s="47">
        <f t="shared" si="2"/>
        <v>7</v>
      </c>
      <c r="M37" s="48"/>
      <c r="N37" s="48"/>
    </row>
    <row r="38" spans="2:14" ht="12" customHeight="1">
      <c r="B38" s="41" t="s">
        <v>87</v>
      </c>
      <c r="C38" s="49" t="s">
        <v>88</v>
      </c>
      <c r="D38" s="206">
        <f>'[4]18 水道'!G38</f>
        <v>99.2</v>
      </c>
      <c r="E38" s="44">
        <f t="shared" si="3"/>
        <v>16</v>
      </c>
      <c r="F38" s="119">
        <f>'[4]18 水道'!H38</f>
        <v>1784.1969999999999</v>
      </c>
      <c r="G38" s="44">
        <f t="shared" si="0"/>
        <v>21</v>
      </c>
      <c r="H38" s="119">
        <f>'[4]18 水道'!I38</f>
        <v>91.046000000000006</v>
      </c>
      <c r="I38" s="44">
        <f t="shared" si="1"/>
        <v>7</v>
      </c>
      <c r="J38" s="205">
        <f>'[4]18 水道２'!H38</f>
        <v>31.519930099026379</v>
      </c>
      <c r="K38" s="47">
        <f t="shared" si="2"/>
        <v>19</v>
      </c>
      <c r="M38" s="48"/>
      <c r="N38" s="48"/>
    </row>
    <row r="39" spans="2:14" ht="12" customHeight="1">
      <c r="B39" s="41" t="s">
        <v>89</v>
      </c>
      <c r="C39" s="49" t="s">
        <v>90</v>
      </c>
      <c r="D39" s="206">
        <f>'[4]18 水道'!G39</f>
        <v>94.6</v>
      </c>
      <c r="E39" s="44">
        <f t="shared" si="3"/>
        <v>37</v>
      </c>
      <c r="F39" s="119">
        <f>'[4]18 水道'!H39</f>
        <v>2657.09</v>
      </c>
      <c r="G39" s="44">
        <f t="shared" si="0"/>
        <v>12</v>
      </c>
      <c r="H39" s="119">
        <f>'[4]18 水道'!I39</f>
        <v>11.061999999999999</v>
      </c>
      <c r="I39" s="44">
        <f t="shared" si="1"/>
        <v>40</v>
      </c>
      <c r="J39" s="205">
        <f>'[4]18 水道２'!H39</f>
        <v>13.905172907636196</v>
      </c>
      <c r="K39" s="47">
        <f t="shared" si="2"/>
        <v>37</v>
      </c>
      <c r="M39" s="48"/>
      <c r="N39" s="48"/>
    </row>
    <row r="40" spans="2:14" ht="12" customHeight="1">
      <c r="B40" s="41" t="s">
        <v>91</v>
      </c>
      <c r="C40" s="49" t="s">
        <v>92</v>
      </c>
      <c r="D40" s="206">
        <f>'[4]18 水道'!G40</f>
        <v>93.7</v>
      </c>
      <c r="E40" s="44">
        <f t="shared" si="3"/>
        <v>42</v>
      </c>
      <c r="F40" s="119">
        <f>'[4]18 水道'!H40</f>
        <v>1255.367</v>
      </c>
      <c r="G40" s="44">
        <f t="shared" si="0"/>
        <v>29</v>
      </c>
      <c r="H40" s="119">
        <f>'[4]18 水道'!I40</f>
        <v>12.244</v>
      </c>
      <c r="I40" s="44">
        <f t="shared" si="1"/>
        <v>39</v>
      </c>
      <c r="J40" s="205">
        <f>'[4]18 水道２'!H40</f>
        <v>31.350184133024751</v>
      </c>
      <c r="K40" s="47">
        <f t="shared" si="2"/>
        <v>20</v>
      </c>
      <c r="M40" s="48"/>
      <c r="N40" s="48"/>
    </row>
    <row r="41" spans="2:14" ht="24" customHeight="1">
      <c r="B41" s="41" t="s">
        <v>93</v>
      </c>
      <c r="C41" s="49" t="s">
        <v>94</v>
      </c>
      <c r="D41" s="206">
        <f>'[4]18 水道'!G41</f>
        <v>97</v>
      </c>
      <c r="E41" s="44">
        <f t="shared" si="3"/>
        <v>30</v>
      </c>
      <c r="F41" s="119">
        <f>'[4]18 水道'!H41</f>
        <v>665.39700000000005</v>
      </c>
      <c r="G41" s="44">
        <f t="shared" si="0"/>
        <v>44</v>
      </c>
      <c r="H41" s="119">
        <f>'[4]18 水道'!I41</f>
        <v>30.065000000000001</v>
      </c>
      <c r="I41" s="44">
        <f t="shared" si="1"/>
        <v>26</v>
      </c>
      <c r="J41" s="205">
        <f>'[4]18 水道２'!H41</f>
        <v>56.78718902342402</v>
      </c>
      <c r="K41" s="47">
        <f t="shared" si="2"/>
        <v>5</v>
      </c>
      <c r="M41" s="48"/>
      <c r="N41" s="48"/>
    </row>
    <row r="42" spans="2:14" ht="12" customHeight="1">
      <c r="B42" s="41" t="s">
        <v>95</v>
      </c>
      <c r="C42" s="49" t="s">
        <v>96</v>
      </c>
      <c r="D42" s="206">
        <f>'[4]18 水道'!G42</f>
        <v>99.3</v>
      </c>
      <c r="E42" s="44">
        <f t="shared" si="3"/>
        <v>13</v>
      </c>
      <c r="F42" s="119">
        <f>'[4]18 水道'!H42</f>
        <v>948.26700000000005</v>
      </c>
      <c r="G42" s="44">
        <f t="shared" si="0"/>
        <v>37</v>
      </c>
      <c r="H42" s="119">
        <f>'[4]18 水道'!I42</f>
        <v>3.073</v>
      </c>
      <c r="I42" s="44">
        <f t="shared" si="1"/>
        <v>46</v>
      </c>
      <c r="J42" s="205">
        <f>'[4]18 水道２'!H42</f>
        <v>22.010713382532128</v>
      </c>
      <c r="K42" s="47">
        <f t="shared" si="2"/>
        <v>31</v>
      </c>
      <c r="M42" s="48"/>
      <c r="N42" s="48"/>
    </row>
    <row r="43" spans="2:14" ht="12" customHeight="1">
      <c r="B43" s="41" t="s">
        <v>97</v>
      </c>
      <c r="C43" s="49" t="s">
        <v>98</v>
      </c>
      <c r="D43" s="206">
        <f>'[4]18 水道'!G43</f>
        <v>93.2</v>
      </c>
      <c r="E43" s="44">
        <f t="shared" si="3"/>
        <v>44</v>
      </c>
      <c r="F43" s="119">
        <f>'[4]18 水道'!H43</f>
        <v>1223.4000000000001</v>
      </c>
      <c r="G43" s="44">
        <f t="shared" si="0"/>
        <v>30</v>
      </c>
      <c r="H43" s="119">
        <f>'[4]18 水道'!I43</f>
        <v>38.457000000000001</v>
      </c>
      <c r="I43" s="44">
        <f t="shared" si="1"/>
        <v>19</v>
      </c>
      <c r="J43" s="205">
        <f>'[4]18 水道２'!H43</f>
        <v>54.1019076827113</v>
      </c>
      <c r="K43" s="47">
        <f t="shared" si="2"/>
        <v>10</v>
      </c>
      <c r="M43" s="48"/>
      <c r="N43" s="48"/>
    </row>
    <row r="44" spans="2:14" ht="12" customHeight="1">
      <c r="B44" s="41" t="s">
        <v>99</v>
      </c>
      <c r="C44" s="49" t="s">
        <v>100</v>
      </c>
      <c r="D44" s="206">
        <f>'[4]18 水道'!G44</f>
        <v>94.2</v>
      </c>
      <c r="E44" s="44">
        <f t="shared" si="3"/>
        <v>39</v>
      </c>
      <c r="F44" s="119">
        <f>'[4]18 水道'!H44</f>
        <v>561.39</v>
      </c>
      <c r="G44" s="44">
        <f t="shared" si="0"/>
        <v>46</v>
      </c>
      <c r="H44" s="119">
        <f>'[4]18 水道'!I44</f>
        <v>95.382999999999996</v>
      </c>
      <c r="I44" s="44">
        <f t="shared" si="1"/>
        <v>4</v>
      </c>
      <c r="J44" s="205">
        <f>'[4]18 水道２'!H44</f>
        <v>67.854991579283805</v>
      </c>
      <c r="K44" s="47">
        <f t="shared" si="2"/>
        <v>4</v>
      </c>
      <c r="M44" s="48"/>
      <c r="N44" s="48"/>
    </row>
    <row r="45" spans="2:14" ht="12" customHeight="1">
      <c r="B45" s="41" t="s">
        <v>101</v>
      </c>
      <c r="C45" s="49" t="s">
        <v>102</v>
      </c>
      <c r="D45" s="206">
        <f>'[4]18 水道'!G45</f>
        <v>94.6</v>
      </c>
      <c r="E45" s="44">
        <f t="shared" si="3"/>
        <v>37</v>
      </c>
      <c r="F45" s="119">
        <f>'[4]18 水道'!H45</f>
        <v>4760.6289999999999</v>
      </c>
      <c r="G45" s="44">
        <f t="shared" si="0"/>
        <v>9</v>
      </c>
      <c r="H45" s="119">
        <f>'[4]18 水道'!I45</f>
        <v>21.164000000000001</v>
      </c>
      <c r="I45" s="44">
        <f t="shared" si="1"/>
        <v>32</v>
      </c>
      <c r="J45" s="205">
        <f>'[4]18 水道２'!H45</f>
        <v>10.662268031289013</v>
      </c>
      <c r="K45" s="47">
        <f t="shared" si="2"/>
        <v>40</v>
      </c>
      <c r="M45" s="48"/>
      <c r="N45" s="48"/>
    </row>
    <row r="46" spans="2:14" ht="24" customHeight="1">
      <c r="B46" s="41" t="s">
        <v>103</v>
      </c>
      <c r="C46" s="49" t="s">
        <v>498</v>
      </c>
      <c r="D46" s="206">
        <f>'[4]18 水道'!G46</f>
        <v>95.1</v>
      </c>
      <c r="E46" s="44">
        <f t="shared" si="3"/>
        <v>35</v>
      </c>
      <c r="F46" s="119">
        <f>'[4]18 水道'!H46</f>
        <v>773.51900000000001</v>
      </c>
      <c r="G46" s="44">
        <f t="shared" si="0"/>
        <v>41</v>
      </c>
      <c r="H46" s="119">
        <f>'[4]18 水道'!I46</f>
        <v>9.7509999999999994</v>
      </c>
      <c r="I46" s="44">
        <f t="shared" si="1"/>
        <v>41</v>
      </c>
      <c r="J46" s="205">
        <f>'[4]18 水道２'!H46</f>
        <v>8.3169750074023696</v>
      </c>
      <c r="K46" s="47">
        <f t="shared" si="2"/>
        <v>41</v>
      </c>
      <c r="M46" s="48"/>
      <c r="N46" s="48"/>
    </row>
    <row r="47" spans="2:14" ht="12" customHeight="1">
      <c r="B47" s="41" t="s">
        <v>105</v>
      </c>
      <c r="C47" s="49" t="s">
        <v>106</v>
      </c>
      <c r="D47" s="206">
        <f>'[4]18 水道'!G47</f>
        <v>98.5</v>
      </c>
      <c r="E47" s="44">
        <f t="shared" si="3"/>
        <v>22</v>
      </c>
      <c r="F47" s="119">
        <f>'[4]18 水道'!H47</f>
        <v>1262.4760000000001</v>
      </c>
      <c r="G47" s="44">
        <f t="shared" si="0"/>
        <v>28</v>
      </c>
      <c r="H47" s="119">
        <f>'[4]18 水道'!I47</f>
        <v>34.323</v>
      </c>
      <c r="I47" s="44">
        <f t="shared" si="1"/>
        <v>23</v>
      </c>
      <c r="J47" s="205">
        <f>'[4]18 水道２'!H47</f>
        <v>30.812848454130766</v>
      </c>
      <c r="K47" s="47">
        <f t="shared" si="2"/>
        <v>21</v>
      </c>
      <c r="M47" s="48"/>
      <c r="N47" s="48"/>
    </row>
    <row r="48" spans="2:14" ht="12" customHeight="1">
      <c r="B48" s="53" t="s">
        <v>107</v>
      </c>
      <c r="C48" s="54" t="s">
        <v>108</v>
      </c>
      <c r="D48" s="152">
        <f>'[4]18 水道'!G48</f>
        <v>88.1</v>
      </c>
      <c r="E48" s="56">
        <f t="shared" si="3"/>
        <v>47</v>
      </c>
      <c r="F48" s="120">
        <f>'[4]18 水道'!H48</f>
        <v>1434.925</v>
      </c>
      <c r="G48" s="56">
        <f t="shared" si="0"/>
        <v>23</v>
      </c>
      <c r="H48" s="120">
        <f>'[4]18 水道'!I48</f>
        <v>93.546999999999997</v>
      </c>
      <c r="I48" s="56">
        <f t="shared" si="1"/>
        <v>6</v>
      </c>
      <c r="J48" s="207">
        <f>'[4]18 水道２'!H48</f>
        <v>80.652035188477143</v>
      </c>
      <c r="K48" s="59">
        <f t="shared" si="2"/>
        <v>2</v>
      </c>
      <c r="M48" s="48"/>
      <c r="N48" s="48"/>
    </row>
    <row r="49" spans="1:20" ht="12" customHeight="1">
      <c r="B49" s="41" t="s">
        <v>109</v>
      </c>
      <c r="C49" s="49" t="s">
        <v>110</v>
      </c>
      <c r="D49" s="206">
        <f>'[4]18 水道'!G49</f>
        <v>92.2</v>
      </c>
      <c r="E49" s="44">
        <f t="shared" si="3"/>
        <v>45</v>
      </c>
      <c r="F49" s="119">
        <f>'[4]18 水道'!H49</f>
        <v>992.38499999999999</v>
      </c>
      <c r="G49" s="44">
        <f t="shared" si="0"/>
        <v>36</v>
      </c>
      <c r="H49" s="119">
        <f>'[4]18 水道'!I49</f>
        <v>46.142000000000003</v>
      </c>
      <c r="I49" s="44">
        <f t="shared" si="1"/>
        <v>16</v>
      </c>
      <c r="J49" s="205">
        <f>'[4]18 水道２'!H49</f>
        <v>25.226166759201803</v>
      </c>
      <c r="K49" s="47">
        <f t="shared" si="2"/>
        <v>25</v>
      </c>
      <c r="M49" s="48"/>
      <c r="N49" s="48"/>
    </row>
    <row r="50" spans="1:20" ht="12" customHeight="1">
      <c r="B50" s="41" t="s">
        <v>111</v>
      </c>
      <c r="C50" s="49" t="s">
        <v>112</v>
      </c>
      <c r="D50" s="206">
        <f>'[4]18 水道'!G50</f>
        <v>97.5</v>
      </c>
      <c r="E50" s="44">
        <f t="shared" si="3"/>
        <v>28</v>
      </c>
      <c r="F50" s="119">
        <f>'[4]18 水道'!H50</f>
        <v>1013.221</v>
      </c>
      <c r="G50" s="44">
        <f t="shared" si="0"/>
        <v>35</v>
      </c>
      <c r="H50" s="119">
        <f>'[4]18 水道'!I50</f>
        <v>35.710999999999999</v>
      </c>
      <c r="I50" s="44">
        <f t="shared" si="1"/>
        <v>21</v>
      </c>
      <c r="J50" s="205">
        <f>'[4]18 水道２'!H50</f>
        <v>52.061240864832051</v>
      </c>
      <c r="K50" s="47">
        <f t="shared" si="2"/>
        <v>12</v>
      </c>
      <c r="M50" s="48"/>
      <c r="N50" s="48"/>
    </row>
    <row r="51" spans="1:20" ht="24" customHeight="1">
      <c r="B51" s="41" t="s">
        <v>113</v>
      </c>
      <c r="C51" s="49" t="s">
        <v>114</v>
      </c>
      <c r="D51" s="206">
        <f>'[4]18 水道'!G51</f>
        <v>97.6</v>
      </c>
      <c r="E51" s="44">
        <f t="shared" si="3"/>
        <v>26</v>
      </c>
      <c r="F51" s="119">
        <f>'[4]18 水道'!H51</f>
        <v>1419.2550000000001</v>
      </c>
      <c r="G51" s="44">
        <f t="shared" si="0"/>
        <v>25</v>
      </c>
      <c r="H51" s="119">
        <f>'[4]18 水道'!I51</f>
        <v>157.08799999999999</v>
      </c>
      <c r="I51" s="44">
        <f t="shared" si="1"/>
        <v>2</v>
      </c>
      <c r="J51" s="205">
        <f>'[4]18 水道２'!H51</f>
        <v>50.968821703333788</v>
      </c>
      <c r="K51" s="47">
        <f t="shared" si="2"/>
        <v>13</v>
      </c>
      <c r="M51" s="48"/>
      <c r="N51" s="48"/>
    </row>
    <row r="52" spans="1:20" ht="12" customHeight="1">
      <c r="B52" s="41" t="s">
        <v>115</v>
      </c>
      <c r="C52" s="49" t="s">
        <v>499</v>
      </c>
      <c r="D52" s="206">
        <f>'[4]18 水道'!G52</f>
        <v>99.9</v>
      </c>
      <c r="E52" s="44">
        <f t="shared" si="3"/>
        <v>3</v>
      </c>
      <c r="F52" s="119">
        <f>'[4]18 水道'!H52</f>
        <v>1419.886</v>
      </c>
      <c r="G52" s="44">
        <f t="shared" si="0"/>
        <v>24</v>
      </c>
      <c r="H52" s="119">
        <f>'[4]18 水道'!I52</f>
        <v>24.356999999999999</v>
      </c>
      <c r="I52" s="44">
        <f t="shared" si="1"/>
        <v>28</v>
      </c>
      <c r="J52" s="205">
        <f>'[4]18 水道２'!H52</f>
        <v>3.8956215900340241</v>
      </c>
      <c r="K52" s="47">
        <f t="shared" si="2"/>
        <v>47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208">
        <f>'[4]18 水道'!G53</f>
        <v>98</v>
      </c>
      <c r="E53" s="63"/>
      <c r="F53" s="121">
        <f>'[4]18 水道'!H53</f>
        <v>121384.594</v>
      </c>
      <c r="G53" s="63"/>
      <c r="H53" s="122">
        <f>'[4]18 水道'!I53</f>
        <v>2203.8919999999998</v>
      </c>
      <c r="I53" s="63"/>
      <c r="J53" s="209">
        <f>'[4]18 水道２'!H53</f>
        <v>22.559186019468566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210" t="s">
        <v>500</v>
      </c>
      <c r="E54" s="75"/>
      <c r="F54" s="124"/>
      <c r="G54" s="75"/>
      <c r="H54" s="124"/>
      <c r="I54" s="75"/>
      <c r="J54" s="124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210" t="s">
        <v>501</v>
      </c>
      <c r="E55" s="75"/>
      <c r="F55" s="124"/>
      <c r="G55" s="75"/>
      <c r="H55" s="124"/>
      <c r="I55" s="75"/>
      <c r="J55" s="124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58"/>
      <c r="E56" s="75"/>
      <c r="F56" s="124"/>
      <c r="G56" s="75"/>
      <c r="H56" s="124"/>
      <c r="I56" s="75"/>
      <c r="J56" s="124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502</v>
      </c>
      <c r="E58" s="309"/>
      <c r="F58" s="308" t="s">
        <v>502</v>
      </c>
      <c r="G58" s="309"/>
      <c r="H58" s="308" t="s">
        <v>502</v>
      </c>
      <c r="I58" s="309"/>
      <c r="J58" s="343" t="s">
        <v>503</v>
      </c>
      <c r="K58" s="344"/>
    </row>
    <row r="59" spans="1:20" ht="24.95" customHeight="1">
      <c r="B59" s="85"/>
      <c r="C59" s="86"/>
      <c r="D59" s="300" t="s">
        <v>504</v>
      </c>
      <c r="E59" s="301"/>
      <c r="F59" s="300" t="s">
        <v>504</v>
      </c>
      <c r="G59" s="301"/>
      <c r="H59" s="300" t="s">
        <v>504</v>
      </c>
      <c r="I59" s="301"/>
      <c r="J59" s="339" t="s">
        <v>505</v>
      </c>
      <c r="K59" s="340"/>
    </row>
    <row r="60" spans="1:20" ht="15" customHeight="1">
      <c r="B60" s="87" t="s">
        <v>126</v>
      </c>
      <c r="C60" s="88"/>
      <c r="D60" s="341">
        <v>43555</v>
      </c>
      <c r="E60" s="342"/>
      <c r="F60" s="341">
        <v>43555</v>
      </c>
      <c r="G60" s="342"/>
      <c r="H60" s="341">
        <v>43555</v>
      </c>
      <c r="I60" s="342"/>
      <c r="J60" s="311" t="s">
        <v>506</v>
      </c>
      <c r="K60" s="313"/>
    </row>
    <row r="61" spans="1:20" ht="15" customHeight="1" thickBot="1">
      <c r="B61" s="89" t="s">
        <v>127</v>
      </c>
      <c r="C61" s="90"/>
      <c r="D61" s="335" t="s">
        <v>186</v>
      </c>
      <c r="E61" s="336"/>
      <c r="F61" s="335" t="s">
        <v>186</v>
      </c>
      <c r="G61" s="336"/>
      <c r="H61" s="335" t="s">
        <v>186</v>
      </c>
      <c r="I61" s="336"/>
      <c r="J61" s="337" t="s">
        <v>186</v>
      </c>
      <c r="K61" s="338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H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93" customWidth="1"/>
    <col min="11" max="11" width="4.625" style="11" customWidth="1"/>
    <col min="12" max="12" width="4" style="10" customWidth="1"/>
    <col min="13" max="20" width="9" style="10"/>
    <col min="21" max="16384" width="9" style="11"/>
  </cols>
  <sheetData>
    <row r="1" spans="1:112" s="12" customFormat="1" ht="15.75" customHeight="1">
      <c r="A1" s="6"/>
      <c r="B1" s="7" t="s">
        <v>3</v>
      </c>
      <c r="C1" s="7"/>
      <c r="D1" s="8"/>
      <c r="E1" s="8"/>
      <c r="F1" s="7"/>
      <c r="G1" s="8"/>
      <c r="H1" s="7"/>
      <c r="I1" s="7"/>
      <c r="J1" s="9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</row>
    <row r="2" spans="1:112" s="20" customFormat="1" ht="12" customHeight="1" thickBot="1">
      <c r="A2" s="13"/>
      <c r="B2" s="14"/>
      <c r="C2" s="14"/>
      <c r="D2" s="15"/>
      <c r="E2" s="15" t="s">
        <v>5</v>
      </c>
      <c r="F2" s="16"/>
      <c r="G2" s="16" t="s">
        <v>6</v>
      </c>
      <c r="H2" s="15"/>
      <c r="I2" s="15" t="s">
        <v>7</v>
      </c>
      <c r="J2" s="17"/>
      <c r="K2" s="18" t="s">
        <v>8</v>
      </c>
      <c r="L2" s="19"/>
      <c r="M2" s="10"/>
      <c r="N2" s="10"/>
      <c r="O2" s="10"/>
      <c r="P2" s="19"/>
      <c r="Q2" s="19"/>
      <c r="R2" s="19"/>
      <c r="S2" s="19"/>
      <c r="T2" s="19"/>
    </row>
    <row r="3" spans="1:112" s="12" customFormat="1" ht="27" customHeight="1" thickTop="1">
      <c r="A3" s="6"/>
      <c r="B3" s="291" t="s">
        <v>9</v>
      </c>
      <c r="C3" s="292"/>
      <c r="D3" s="21" t="s">
        <v>10</v>
      </c>
      <c r="E3" s="22"/>
      <c r="F3" s="21" t="s">
        <v>11</v>
      </c>
      <c r="G3" s="22"/>
      <c r="H3" s="21" t="s">
        <v>12</v>
      </c>
      <c r="I3" s="22"/>
      <c r="J3" s="23" t="s">
        <v>13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</row>
    <row r="4" spans="1:112" s="12" customFormat="1" ht="30" customHeight="1">
      <c r="A4" s="6"/>
      <c r="B4" s="293" t="s">
        <v>14</v>
      </c>
      <c r="C4" s="294"/>
      <c r="D4" s="25" t="s">
        <v>15</v>
      </c>
      <c r="E4" s="26"/>
      <c r="F4" s="25" t="s">
        <v>16</v>
      </c>
      <c r="G4" s="26"/>
      <c r="H4" s="25" t="s">
        <v>17</v>
      </c>
      <c r="I4" s="26"/>
      <c r="J4" s="27" t="s">
        <v>18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</row>
    <row r="5" spans="1:112" s="40" customFormat="1" ht="24" customHeight="1">
      <c r="A5" s="12"/>
      <c r="B5" s="31"/>
      <c r="C5" s="32"/>
      <c r="D5" s="33" t="s">
        <v>19</v>
      </c>
      <c r="E5" s="34" t="s">
        <v>20</v>
      </c>
      <c r="F5" s="33" t="s">
        <v>21</v>
      </c>
      <c r="G5" s="34" t="s">
        <v>20</v>
      </c>
      <c r="H5" s="33" t="s">
        <v>21</v>
      </c>
      <c r="I5" s="34" t="s">
        <v>20</v>
      </c>
      <c r="J5" s="35" t="s">
        <v>21</v>
      </c>
      <c r="K5" s="36" t="s">
        <v>22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</row>
    <row r="6" spans="1:112" ht="12" customHeight="1">
      <c r="B6" s="41" t="s">
        <v>23</v>
      </c>
      <c r="C6" s="42" t="s">
        <v>24</v>
      </c>
      <c r="D6" s="43">
        <f>'[4]1_面積'!I6</f>
        <v>83424.44</v>
      </c>
      <c r="E6" s="44">
        <f>IF(ISNUMBER(D6),RANK(D6,D$6:D$52),"-")</f>
        <v>1</v>
      </c>
      <c r="F6" s="45">
        <f>'[4]1_可住、宅地'!P16</f>
        <v>28.5</v>
      </c>
      <c r="G6" s="44">
        <f t="shared" ref="G6:G52" si="0">IF(ISNUMBER(F6),RANK(F6,F$6:F$52),"-")</f>
        <v>30</v>
      </c>
      <c r="H6" s="45">
        <f>'[4]1_可住、宅地'!AB16</f>
        <v>3.9</v>
      </c>
      <c r="I6" s="44">
        <f t="shared" ref="I6:I52" si="1">IF(ISNUMBER(H6),RANK(H6,H$6:H$52),"-")</f>
        <v>46</v>
      </c>
      <c r="J6" s="46">
        <f>'[4]1_面積比率'!D5</f>
        <v>0.95</v>
      </c>
      <c r="K6" s="47">
        <f t="shared" ref="K6:K52" si="2">IF(ISNUMBER(J6),RANK(J6,J$6:J$52),"-")</f>
        <v>43</v>
      </c>
      <c r="M6" s="48"/>
      <c r="N6" s="48"/>
    </row>
    <row r="7" spans="1:112" ht="12" customHeight="1">
      <c r="B7" s="41" t="s">
        <v>25</v>
      </c>
      <c r="C7" s="49" t="s">
        <v>26</v>
      </c>
      <c r="D7" s="50">
        <f>'[4]1_面積'!I7</f>
        <v>9645.64</v>
      </c>
      <c r="E7" s="44">
        <f t="shared" ref="E7:E52" si="3">IF(ISNUMBER(D7),RANK(D7,D$6:D$52),"-")</f>
        <v>8</v>
      </c>
      <c r="F7" s="45">
        <f>'[4]1_可住、宅地'!P17</f>
        <v>33.5</v>
      </c>
      <c r="G7" s="44">
        <f t="shared" si="0"/>
        <v>22</v>
      </c>
      <c r="H7" s="45">
        <f>'[4]1_可住、宅地'!AB17</f>
        <v>7.6</v>
      </c>
      <c r="I7" s="44">
        <f t="shared" si="1"/>
        <v>36</v>
      </c>
      <c r="J7" s="46">
        <f>'[4]1_面積比率'!D6</f>
        <v>1.66</v>
      </c>
      <c r="K7" s="47">
        <f t="shared" si="2"/>
        <v>33</v>
      </c>
      <c r="M7" s="48"/>
      <c r="N7" s="48"/>
    </row>
    <row r="8" spans="1:112" ht="12" customHeight="1">
      <c r="B8" s="41" t="s">
        <v>27</v>
      </c>
      <c r="C8" s="49" t="s">
        <v>28</v>
      </c>
      <c r="D8" s="51">
        <f>'[4]1_面積'!I8</f>
        <v>15275.01</v>
      </c>
      <c r="E8" s="44">
        <f t="shared" si="3"/>
        <v>2</v>
      </c>
      <c r="F8" s="45">
        <f>'[4]1_可住、宅地'!P18</f>
        <v>24.3</v>
      </c>
      <c r="G8" s="44">
        <f t="shared" si="0"/>
        <v>39</v>
      </c>
      <c r="H8" s="45">
        <f>'[4]1_可住、宅地'!AB18</f>
        <v>4.2</v>
      </c>
      <c r="I8" s="44">
        <f t="shared" si="1"/>
        <v>44</v>
      </c>
      <c r="J8" s="46">
        <f>'[4]1_面積比率'!D7</f>
        <v>0.56999999999999995</v>
      </c>
      <c r="K8" s="47">
        <f t="shared" si="2"/>
        <v>47</v>
      </c>
      <c r="M8" s="48"/>
      <c r="N8" s="48"/>
    </row>
    <row r="9" spans="1:112" ht="12" customHeight="1">
      <c r="B9" s="41" t="s">
        <v>29</v>
      </c>
      <c r="C9" s="49" t="s">
        <v>30</v>
      </c>
      <c r="D9" s="52">
        <f>'[4]1_面積'!I9</f>
        <v>7282.29</v>
      </c>
      <c r="E9" s="44">
        <f t="shared" si="3"/>
        <v>16</v>
      </c>
      <c r="F9" s="45">
        <f>'[4]1_可住、宅地'!P19</f>
        <v>43.3</v>
      </c>
      <c r="G9" s="44">
        <f t="shared" si="0"/>
        <v>14</v>
      </c>
      <c r="H9" s="45">
        <f>'[4]1_可住、宅地'!AB19</f>
        <v>11</v>
      </c>
      <c r="I9" s="44">
        <f t="shared" si="1"/>
        <v>22</v>
      </c>
      <c r="J9" s="46">
        <f>'[4]1_面積比率'!D8</f>
        <v>3.53</v>
      </c>
      <c r="K9" s="47">
        <f t="shared" si="2"/>
        <v>16</v>
      </c>
      <c r="M9" s="48"/>
      <c r="N9" s="48"/>
    </row>
    <row r="10" spans="1:112" ht="12" customHeight="1">
      <c r="B10" s="41" t="s">
        <v>31</v>
      </c>
      <c r="C10" s="49" t="s">
        <v>32</v>
      </c>
      <c r="D10" s="50">
        <f>'[4]1_面積'!I10</f>
        <v>11637.52</v>
      </c>
      <c r="E10" s="44">
        <f t="shared" si="3"/>
        <v>6</v>
      </c>
      <c r="F10" s="45">
        <f>'[4]1_可住、宅地'!P20</f>
        <v>27.5</v>
      </c>
      <c r="G10" s="44">
        <f t="shared" si="0"/>
        <v>33</v>
      </c>
      <c r="H10" s="45">
        <f>'[4]1_可住、宅地'!AB20</f>
        <v>5.9</v>
      </c>
      <c r="I10" s="44">
        <f t="shared" si="1"/>
        <v>43</v>
      </c>
      <c r="J10" s="46">
        <f>'[4]1_面積比率'!D9</f>
        <v>0.74</v>
      </c>
      <c r="K10" s="47">
        <f t="shared" si="2"/>
        <v>45</v>
      </c>
      <c r="M10" s="48"/>
      <c r="N10" s="48"/>
    </row>
    <row r="11" spans="1:112" ht="24" customHeight="1">
      <c r="B11" s="41" t="s">
        <v>33</v>
      </c>
      <c r="C11" s="49" t="s">
        <v>34</v>
      </c>
      <c r="D11" s="52">
        <f>'[4]1_面積'!I11</f>
        <v>9323.15</v>
      </c>
      <c r="E11" s="44">
        <f t="shared" si="3"/>
        <v>9</v>
      </c>
      <c r="F11" s="45">
        <f>'[4]1_可住、宅地'!P21</f>
        <v>30.9</v>
      </c>
      <c r="G11" s="44">
        <f t="shared" si="0"/>
        <v>27</v>
      </c>
      <c r="H11" s="45">
        <f>'[4]1_可住、宅地'!AB21</f>
        <v>7.3</v>
      </c>
      <c r="I11" s="44">
        <f t="shared" si="1"/>
        <v>39</v>
      </c>
      <c r="J11" s="46">
        <f>'[4]1_面積比率'!D10</f>
        <v>1.25</v>
      </c>
      <c r="K11" s="47">
        <f t="shared" si="2"/>
        <v>41</v>
      </c>
      <c r="M11" s="48"/>
      <c r="N11" s="48"/>
    </row>
    <row r="12" spans="1:112" ht="12" customHeight="1">
      <c r="B12" s="41" t="s">
        <v>35</v>
      </c>
      <c r="C12" s="49" t="s">
        <v>36</v>
      </c>
      <c r="D12" s="51">
        <f>'[4]1_面積'!I12</f>
        <v>13784.14</v>
      </c>
      <c r="E12" s="44">
        <f t="shared" si="3"/>
        <v>3</v>
      </c>
      <c r="F12" s="45">
        <f>'[4]1_可住、宅地'!P22</f>
        <v>30.6</v>
      </c>
      <c r="G12" s="44">
        <f t="shared" si="0"/>
        <v>28</v>
      </c>
      <c r="H12" s="45">
        <f>'[4]1_可住、宅地'!AB22</f>
        <v>7.3</v>
      </c>
      <c r="I12" s="44">
        <f t="shared" si="1"/>
        <v>39</v>
      </c>
      <c r="J12" s="46">
        <f>'[4]1_面積比率'!D11</f>
        <v>1.34</v>
      </c>
      <c r="K12" s="47">
        <f t="shared" si="2"/>
        <v>38</v>
      </c>
      <c r="M12" s="48"/>
      <c r="N12" s="48"/>
    </row>
    <row r="13" spans="1:112" ht="12" customHeight="1">
      <c r="B13" s="41" t="s">
        <v>37</v>
      </c>
      <c r="C13" s="49" t="s">
        <v>38</v>
      </c>
      <c r="D13" s="51">
        <f>'[4]1_面積'!I13</f>
        <v>6097.39</v>
      </c>
      <c r="E13" s="44">
        <f t="shared" si="3"/>
        <v>24</v>
      </c>
      <c r="F13" s="45">
        <f>'[4]1_可住、宅地'!P23</f>
        <v>65.2</v>
      </c>
      <c r="G13" s="44">
        <f t="shared" si="0"/>
        <v>4</v>
      </c>
      <c r="H13" s="45">
        <f>'[4]1_可住、宅地'!AB23</f>
        <v>16.899999999999999</v>
      </c>
      <c r="I13" s="44">
        <f t="shared" si="1"/>
        <v>10</v>
      </c>
      <c r="J13" s="46">
        <f>'[4]1_面積比率'!D12</f>
        <v>4.03</v>
      </c>
      <c r="K13" s="47">
        <f t="shared" si="2"/>
        <v>13</v>
      </c>
      <c r="M13" s="48"/>
      <c r="N13" s="48"/>
    </row>
    <row r="14" spans="1:112" ht="12" customHeight="1">
      <c r="B14" s="41" t="s">
        <v>39</v>
      </c>
      <c r="C14" s="49" t="s">
        <v>40</v>
      </c>
      <c r="D14" s="51">
        <f>'[4]1_面積'!I14</f>
        <v>6408.09</v>
      </c>
      <c r="E14" s="44">
        <f t="shared" si="3"/>
        <v>20</v>
      </c>
      <c r="F14" s="45">
        <f>'[4]1_可住、宅地'!P24</f>
        <v>46.5</v>
      </c>
      <c r="G14" s="44">
        <f t="shared" si="0"/>
        <v>12</v>
      </c>
      <c r="H14" s="45">
        <f>'[4]1_可住、宅地'!AB24</f>
        <v>14.2</v>
      </c>
      <c r="I14" s="44">
        <f t="shared" si="1"/>
        <v>15</v>
      </c>
      <c r="J14" s="46">
        <f>'[4]1_面積比率'!D13</f>
        <v>3</v>
      </c>
      <c r="K14" s="47">
        <f t="shared" si="2"/>
        <v>20</v>
      </c>
      <c r="M14" s="48"/>
      <c r="N14" s="48"/>
    </row>
    <row r="15" spans="1:112" ht="12" customHeight="1">
      <c r="B15" s="41" t="s">
        <v>41</v>
      </c>
      <c r="C15" s="49" t="s">
        <v>42</v>
      </c>
      <c r="D15" s="51">
        <f>'[4]1_面積'!I15</f>
        <v>6362.28</v>
      </c>
      <c r="E15" s="44">
        <f t="shared" si="3"/>
        <v>21</v>
      </c>
      <c r="F15" s="45">
        <f>'[4]1_可住、宅地'!P25</f>
        <v>35.799999999999997</v>
      </c>
      <c r="G15" s="44">
        <f t="shared" si="0"/>
        <v>19</v>
      </c>
      <c r="H15" s="45">
        <f>'[4]1_可住、宅地'!AB25</f>
        <v>17.600000000000001</v>
      </c>
      <c r="I15" s="44">
        <f t="shared" si="1"/>
        <v>9</v>
      </c>
      <c r="J15" s="46">
        <f>'[4]1_面積比率'!D14</f>
        <v>3.13</v>
      </c>
      <c r="K15" s="47">
        <f t="shared" si="2"/>
        <v>19</v>
      </c>
      <c r="M15" s="48"/>
      <c r="N15" s="48"/>
    </row>
    <row r="16" spans="1:112" ht="24" customHeight="1">
      <c r="B16" s="41" t="s">
        <v>43</v>
      </c>
      <c r="C16" s="49" t="s">
        <v>44</v>
      </c>
      <c r="D16" s="52">
        <f>'[4]1_面積'!I16</f>
        <v>3797.75</v>
      </c>
      <c r="E16" s="44">
        <f t="shared" si="3"/>
        <v>39</v>
      </c>
      <c r="F16" s="45">
        <f>'[4]1_可住、宅地'!P26</f>
        <v>68.099999999999994</v>
      </c>
      <c r="G16" s="44">
        <f t="shared" si="0"/>
        <v>3</v>
      </c>
      <c r="H16" s="45">
        <f>'[4]1_可住、宅地'!AB26</f>
        <v>30.9</v>
      </c>
      <c r="I16" s="44">
        <f t="shared" si="1"/>
        <v>5</v>
      </c>
      <c r="J16" s="46">
        <f>'[4]1_面積比率'!D15</f>
        <v>18.23</v>
      </c>
      <c r="K16" s="47">
        <f t="shared" si="2"/>
        <v>4</v>
      </c>
      <c r="M16" s="48"/>
      <c r="N16" s="48"/>
    </row>
    <row r="17" spans="2:14" ht="12" customHeight="1">
      <c r="B17" s="41" t="s">
        <v>45</v>
      </c>
      <c r="C17" s="49" t="s">
        <v>46</v>
      </c>
      <c r="D17" s="52">
        <f>'[4]1_面積'!I17</f>
        <v>5157.57</v>
      </c>
      <c r="E17" s="44">
        <f t="shared" si="3"/>
        <v>28</v>
      </c>
      <c r="F17" s="45">
        <f>'[4]1_可住、宅地'!P27</f>
        <v>68.900000000000006</v>
      </c>
      <c r="G17" s="44">
        <f t="shared" si="0"/>
        <v>2</v>
      </c>
      <c r="H17" s="45">
        <f>'[4]1_可住、宅地'!AB27</f>
        <v>21.5</v>
      </c>
      <c r="I17" s="44">
        <f t="shared" si="1"/>
        <v>7</v>
      </c>
      <c r="J17" s="46">
        <f>'[4]1_面積比率'!D16</f>
        <v>12.47</v>
      </c>
      <c r="K17" s="47">
        <f t="shared" si="2"/>
        <v>6</v>
      </c>
      <c r="M17" s="48"/>
      <c r="N17" s="48"/>
    </row>
    <row r="18" spans="2:14" ht="12" customHeight="1">
      <c r="B18" s="41" t="s">
        <v>47</v>
      </c>
      <c r="C18" s="49" t="s">
        <v>48</v>
      </c>
      <c r="D18" s="52">
        <f>'[4]1_面積'!I18</f>
        <v>2194.0300000000002</v>
      </c>
      <c r="E18" s="44">
        <f t="shared" si="3"/>
        <v>45</v>
      </c>
      <c r="F18" s="45">
        <f>'[4]1_可住、宅地'!P28</f>
        <v>64.8</v>
      </c>
      <c r="G18" s="44">
        <f t="shared" si="0"/>
        <v>5</v>
      </c>
      <c r="H18" s="45">
        <f>'[4]1_可住、宅地'!AB28</f>
        <v>56.3</v>
      </c>
      <c r="I18" s="44">
        <f t="shared" si="1"/>
        <v>2</v>
      </c>
      <c r="J18" s="46">
        <f>'[4]1_面積比率'!D17</f>
        <v>49.39</v>
      </c>
      <c r="K18" s="47">
        <f t="shared" si="2"/>
        <v>1</v>
      </c>
      <c r="M18" s="48"/>
      <c r="N18" s="48"/>
    </row>
    <row r="19" spans="2:14" ht="12" customHeight="1">
      <c r="B19" s="41" t="s">
        <v>49</v>
      </c>
      <c r="C19" s="49" t="s">
        <v>50</v>
      </c>
      <c r="D19" s="51">
        <f>'[4]1_面積'!I19</f>
        <v>2416.11</v>
      </c>
      <c r="E19" s="44">
        <f t="shared" si="3"/>
        <v>43</v>
      </c>
      <c r="F19" s="45">
        <f>'[4]1_可住、宅地'!P29</f>
        <v>60.9</v>
      </c>
      <c r="G19" s="44">
        <f t="shared" si="0"/>
        <v>6</v>
      </c>
      <c r="H19" s="45">
        <f>'[4]1_可住、宅地'!AB29</f>
        <v>48.4</v>
      </c>
      <c r="I19" s="44">
        <f t="shared" si="1"/>
        <v>3</v>
      </c>
      <c r="J19" s="46">
        <f>'[4]1_面積比率'!D18</f>
        <v>39.19</v>
      </c>
      <c r="K19" s="47">
        <f t="shared" si="2"/>
        <v>3</v>
      </c>
      <c r="M19" s="48"/>
      <c r="N19" s="48"/>
    </row>
    <row r="20" spans="2:14" ht="12" customHeight="1">
      <c r="B20" s="41" t="s">
        <v>51</v>
      </c>
      <c r="C20" s="49" t="s">
        <v>52</v>
      </c>
      <c r="D20" s="52">
        <f>'[4]1_面積'!I20</f>
        <v>12583.96</v>
      </c>
      <c r="E20" s="44">
        <f t="shared" si="3"/>
        <v>5</v>
      </c>
      <c r="F20" s="45">
        <f>'[4]1_可住、宅地'!P30</f>
        <v>36</v>
      </c>
      <c r="G20" s="44">
        <f t="shared" si="0"/>
        <v>18</v>
      </c>
      <c r="H20" s="45">
        <f>'[4]1_可住、宅地'!AB30</f>
        <v>9.5</v>
      </c>
      <c r="I20" s="44">
        <f t="shared" si="1"/>
        <v>28</v>
      </c>
      <c r="J20" s="46">
        <f>'[4]1_面積比率'!D19</f>
        <v>1.85</v>
      </c>
      <c r="K20" s="47">
        <f t="shared" si="2"/>
        <v>31</v>
      </c>
      <c r="M20" s="48"/>
      <c r="N20" s="48"/>
    </row>
    <row r="21" spans="2:14" ht="24" customHeight="1">
      <c r="B21" s="41" t="s">
        <v>53</v>
      </c>
      <c r="C21" s="49" t="s">
        <v>54</v>
      </c>
      <c r="D21" s="52">
        <f>'[4]1_面積'!I21</f>
        <v>4247.58</v>
      </c>
      <c r="E21" s="44">
        <f t="shared" si="3"/>
        <v>33</v>
      </c>
      <c r="F21" s="45">
        <f>'[4]1_可住、宅地'!P31</f>
        <v>43.4</v>
      </c>
      <c r="G21" s="44">
        <f t="shared" si="0"/>
        <v>13</v>
      </c>
      <c r="H21" s="45">
        <f>'[4]1_可住、宅地'!AB31</f>
        <v>17.8</v>
      </c>
      <c r="I21" s="44">
        <f t="shared" si="1"/>
        <v>8</v>
      </c>
      <c r="J21" s="46">
        <f>'[4]1_面積比率'!D20</f>
        <v>2.4500000000000002</v>
      </c>
      <c r="K21" s="47">
        <f t="shared" si="2"/>
        <v>26</v>
      </c>
      <c r="M21" s="48"/>
      <c r="N21" s="48"/>
    </row>
    <row r="22" spans="2:14" ht="12" customHeight="1">
      <c r="B22" s="41" t="s">
        <v>55</v>
      </c>
      <c r="C22" s="49" t="s">
        <v>56</v>
      </c>
      <c r="D22" s="51">
        <f>'[4]1_面積'!I22</f>
        <v>4186.21</v>
      </c>
      <c r="E22" s="44">
        <f t="shared" si="3"/>
        <v>35</v>
      </c>
      <c r="F22" s="45">
        <f>'[4]1_可住、宅地'!P32</f>
        <v>33.200000000000003</v>
      </c>
      <c r="G22" s="44">
        <f t="shared" si="0"/>
        <v>23</v>
      </c>
      <c r="H22" s="45">
        <f>'[4]1_可住、宅地'!AB32</f>
        <v>12.2</v>
      </c>
      <c r="I22" s="44">
        <f t="shared" si="1"/>
        <v>20</v>
      </c>
      <c r="J22" s="46">
        <f>'[4]1_面積比率'!D21</f>
        <v>2.61</v>
      </c>
      <c r="K22" s="47">
        <f t="shared" si="2"/>
        <v>25</v>
      </c>
      <c r="M22" s="48"/>
      <c r="N22" s="48"/>
    </row>
    <row r="23" spans="2:14" ht="12" customHeight="1">
      <c r="B23" s="41" t="s">
        <v>57</v>
      </c>
      <c r="C23" s="49" t="s">
        <v>58</v>
      </c>
      <c r="D23" s="51">
        <f>'[4]1_面積'!I23</f>
        <v>4190.5200000000004</v>
      </c>
      <c r="E23" s="44">
        <f t="shared" si="3"/>
        <v>34</v>
      </c>
      <c r="F23" s="45">
        <f>'[4]1_可住、宅地'!P33</f>
        <v>25.7</v>
      </c>
      <c r="G23" s="44">
        <f t="shared" si="0"/>
        <v>35</v>
      </c>
      <c r="H23" s="45">
        <f>'[4]1_可住、宅地'!AB33</f>
        <v>10.6</v>
      </c>
      <c r="I23" s="44">
        <f t="shared" si="1"/>
        <v>23</v>
      </c>
      <c r="J23" s="46">
        <f>'[4]1_面積比率'!D22</f>
        <v>1.99</v>
      </c>
      <c r="K23" s="47">
        <f t="shared" si="2"/>
        <v>29</v>
      </c>
      <c r="M23" s="48"/>
      <c r="N23" s="48"/>
    </row>
    <row r="24" spans="2:14" ht="12" customHeight="1">
      <c r="B24" s="41" t="s">
        <v>59</v>
      </c>
      <c r="C24" s="49" t="s">
        <v>60</v>
      </c>
      <c r="D24" s="52">
        <f>'[4]1_面積'!I24</f>
        <v>4465.2700000000004</v>
      </c>
      <c r="E24" s="44">
        <f t="shared" si="3"/>
        <v>32</v>
      </c>
      <c r="F24" s="45">
        <f>'[4]1_可住、宅地'!P34</f>
        <v>21.4</v>
      </c>
      <c r="G24" s="44">
        <f t="shared" si="0"/>
        <v>44</v>
      </c>
      <c r="H24" s="45">
        <f>'[4]1_可住、宅地'!AB34</f>
        <v>13.3</v>
      </c>
      <c r="I24" s="44">
        <f t="shared" si="1"/>
        <v>18</v>
      </c>
      <c r="J24" s="46">
        <f>'[4]1_面積比率'!D23</f>
        <v>1.28</v>
      </c>
      <c r="K24" s="47">
        <f t="shared" si="2"/>
        <v>40</v>
      </c>
      <c r="M24" s="48"/>
      <c r="N24" s="48"/>
    </row>
    <row r="25" spans="2:14" ht="12" customHeight="1">
      <c r="B25" s="41" t="s">
        <v>61</v>
      </c>
      <c r="C25" s="49" t="s">
        <v>62</v>
      </c>
      <c r="D25" s="52">
        <f>'[4]1_面積'!I25</f>
        <v>13561.56</v>
      </c>
      <c r="E25" s="44">
        <f t="shared" si="3"/>
        <v>4</v>
      </c>
      <c r="F25" s="45">
        <f>'[4]1_可住、宅地'!P35</f>
        <v>23.8</v>
      </c>
      <c r="G25" s="44">
        <f t="shared" si="0"/>
        <v>41</v>
      </c>
      <c r="H25" s="45">
        <f>'[4]1_可住、宅地'!AB35</f>
        <v>10.4</v>
      </c>
      <c r="I25" s="44">
        <f t="shared" si="1"/>
        <v>24</v>
      </c>
      <c r="J25" s="46">
        <f>'[4]1_面積比率'!D24</f>
        <v>1.24</v>
      </c>
      <c r="K25" s="47">
        <f t="shared" si="2"/>
        <v>42</v>
      </c>
      <c r="M25" s="48"/>
      <c r="N25" s="48"/>
    </row>
    <row r="26" spans="2:14" ht="24" customHeight="1">
      <c r="B26" s="41" t="s">
        <v>63</v>
      </c>
      <c r="C26" s="49" t="s">
        <v>64</v>
      </c>
      <c r="D26" s="52">
        <f>'[4]1_面積'!I26</f>
        <v>10621.29</v>
      </c>
      <c r="E26" s="44">
        <f t="shared" si="3"/>
        <v>7</v>
      </c>
      <c r="F26" s="45">
        <f>'[4]1_可住、宅地'!P36</f>
        <v>20.8</v>
      </c>
      <c r="G26" s="44">
        <f t="shared" si="0"/>
        <v>45</v>
      </c>
      <c r="H26" s="45">
        <f>'[4]1_可住、宅地'!AB36</f>
        <v>8.1999999999999993</v>
      </c>
      <c r="I26" s="44">
        <f t="shared" si="1"/>
        <v>32</v>
      </c>
      <c r="J26" s="46">
        <f>'[4]1_面積比率'!D25</f>
        <v>1.65</v>
      </c>
      <c r="K26" s="47">
        <f t="shared" si="2"/>
        <v>34</v>
      </c>
      <c r="M26" s="48"/>
      <c r="N26" s="48"/>
    </row>
    <row r="27" spans="2:14" ht="12" customHeight="1">
      <c r="B27" s="41" t="s">
        <v>65</v>
      </c>
      <c r="C27" s="49" t="s">
        <v>66</v>
      </c>
      <c r="D27" s="52">
        <f>'[4]1_面積'!I27</f>
        <v>7777.35</v>
      </c>
      <c r="E27" s="44">
        <f t="shared" si="3"/>
        <v>13</v>
      </c>
      <c r="F27" s="45">
        <f>'[4]1_可住、宅地'!P37</f>
        <v>35.4</v>
      </c>
      <c r="G27" s="44">
        <f t="shared" si="0"/>
        <v>21</v>
      </c>
      <c r="H27" s="45">
        <f>'[4]1_可住、宅地'!AB37</f>
        <v>13.9</v>
      </c>
      <c r="I27" s="44">
        <f t="shared" si="1"/>
        <v>17</v>
      </c>
      <c r="J27" s="46">
        <f>'[4]1_面積比率'!D26</f>
        <v>5.46</v>
      </c>
      <c r="K27" s="47">
        <f t="shared" si="2"/>
        <v>11</v>
      </c>
      <c r="M27" s="48"/>
      <c r="N27" s="48"/>
    </row>
    <row r="28" spans="2:14" ht="12" customHeight="1">
      <c r="B28" s="41" t="s">
        <v>67</v>
      </c>
      <c r="C28" s="49" t="s">
        <v>68</v>
      </c>
      <c r="D28" s="52">
        <f>'[4]1_面積'!I28</f>
        <v>5173.07</v>
      </c>
      <c r="E28" s="44">
        <f t="shared" si="3"/>
        <v>27</v>
      </c>
      <c r="F28" s="45">
        <f>'[4]1_可住、宅地'!P38</f>
        <v>57.8</v>
      </c>
      <c r="G28" s="44">
        <f t="shared" si="0"/>
        <v>7</v>
      </c>
      <c r="H28" s="45">
        <f>'[4]1_可住、宅地'!AB38</f>
        <v>32.799999999999997</v>
      </c>
      <c r="I28" s="44">
        <f t="shared" si="1"/>
        <v>4</v>
      </c>
      <c r="J28" s="46">
        <f>'[4]1_面積比率'!D27</f>
        <v>18.02</v>
      </c>
      <c r="K28" s="47">
        <f t="shared" si="2"/>
        <v>5</v>
      </c>
      <c r="M28" s="48"/>
      <c r="N28" s="48"/>
    </row>
    <row r="29" spans="2:14" ht="12" customHeight="1">
      <c r="B29" s="41" t="s">
        <v>69</v>
      </c>
      <c r="C29" s="49" t="s">
        <v>70</v>
      </c>
      <c r="D29" s="52">
        <f>'[4]1_面積'!I29</f>
        <v>5774.49</v>
      </c>
      <c r="E29" s="44">
        <f t="shared" si="3"/>
        <v>25</v>
      </c>
      <c r="F29" s="45">
        <f>'[4]1_可住、宅地'!P39</f>
        <v>35.700000000000003</v>
      </c>
      <c r="G29" s="44">
        <f t="shared" si="0"/>
        <v>20</v>
      </c>
      <c r="H29" s="45">
        <f>'[4]1_可住、宅地'!AB39</f>
        <v>12.9</v>
      </c>
      <c r="I29" s="44">
        <f t="shared" si="1"/>
        <v>19</v>
      </c>
      <c r="J29" s="46">
        <f>'[4]1_面積比率'!D28</f>
        <v>3.28</v>
      </c>
      <c r="K29" s="47">
        <f t="shared" si="2"/>
        <v>18</v>
      </c>
      <c r="M29" s="48"/>
      <c r="N29" s="48"/>
    </row>
    <row r="30" spans="2:14" ht="12" customHeight="1">
      <c r="B30" s="41" t="s">
        <v>71</v>
      </c>
      <c r="C30" s="49" t="s">
        <v>72</v>
      </c>
      <c r="D30" s="52">
        <f>'[4]1_面積'!I30</f>
        <v>4017.38</v>
      </c>
      <c r="E30" s="44">
        <f t="shared" si="3"/>
        <v>38</v>
      </c>
      <c r="F30" s="45">
        <f>'[4]1_可住、宅地'!P40</f>
        <v>32.5</v>
      </c>
      <c r="G30" s="44">
        <f t="shared" si="0"/>
        <v>25</v>
      </c>
      <c r="H30" s="45">
        <f>'[4]1_可住、宅地'!AB40</f>
        <v>14.9</v>
      </c>
      <c r="I30" s="44">
        <f t="shared" si="1"/>
        <v>12</v>
      </c>
      <c r="J30" s="46">
        <f>'[4]1_面積比率'!D29</f>
        <v>2.83</v>
      </c>
      <c r="K30" s="47">
        <f t="shared" si="2"/>
        <v>23</v>
      </c>
      <c r="M30" s="48"/>
      <c r="N30" s="48"/>
    </row>
    <row r="31" spans="2:14" ht="24" customHeight="1">
      <c r="B31" s="41" t="s">
        <v>73</v>
      </c>
      <c r="C31" s="49" t="s">
        <v>74</v>
      </c>
      <c r="D31" s="51">
        <f>'[4]1_面積'!I31</f>
        <v>4612.2</v>
      </c>
      <c r="E31" s="44">
        <f t="shared" si="3"/>
        <v>31</v>
      </c>
      <c r="F31" s="45">
        <f>'[4]1_可住、宅地'!P41</f>
        <v>25.5</v>
      </c>
      <c r="G31" s="44">
        <f t="shared" si="0"/>
        <v>37</v>
      </c>
      <c r="H31" s="45">
        <f>'[4]1_可住、宅地'!AB41</f>
        <v>14.6</v>
      </c>
      <c r="I31" s="44">
        <f t="shared" si="1"/>
        <v>14</v>
      </c>
      <c r="J31" s="46">
        <f>'[4]1_面積比率'!D30</f>
        <v>5.71</v>
      </c>
      <c r="K31" s="47">
        <f t="shared" si="2"/>
        <v>10</v>
      </c>
      <c r="M31" s="48"/>
      <c r="N31" s="48"/>
    </row>
    <row r="32" spans="2:14" ht="12" customHeight="1">
      <c r="B32" s="41" t="s">
        <v>75</v>
      </c>
      <c r="C32" s="49" t="s">
        <v>76</v>
      </c>
      <c r="D32" s="51">
        <f>'[4]1_面積'!I32</f>
        <v>1905.32</v>
      </c>
      <c r="E32" s="44">
        <f t="shared" si="3"/>
        <v>46</v>
      </c>
      <c r="F32" s="45">
        <f>'[4]1_可住、宅地'!P42</f>
        <v>69.8</v>
      </c>
      <c r="G32" s="44">
        <f t="shared" si="0"/>
        <v>1</v>
      </c>
      <c r="H32" s="45">
        <f>'[4]1_可住、宅地'!AB42</f>
        <v>58.9</v>
      </c>
      <c r="I32" s="44">
        <f t="shared" si="1"/>
        <v>1</v>
      </c>
      <c r="J32" s="46">
        <f>'[4]1_面積比率'!D31</f>
        <v>47.58</v>
      </c>
      <c r="K32" s="47">
        <f t="shared" si="2"/>
        <v>2</v>
      </c>
      <c r="M32" s="48"/>
      <c r="N32" s="48"/>
    </row>
    <row r="33" spans="2:14" ht="12" customHeight="1">
      <c r="B33" s="41" t="s">
        <v>77</v>
      </c>
      <c r="C33" s="49" t="s">
        <v>78</v>
      </c>
      <c r="D33" s="51">
        <f>'[4]1_面積'!I33</f>
        <v>8401.02</v>
      </c>
      <c r="E33" s="44">
        <f t="shared" si="3"/>
        <v>12</v>
      </c>
      <c r="F33" s="45">
        <f>'[4]1_可住、宅地'!P43</f>
        <v>33.1</v>
      </c>
      <c r="G33" s="44">
        <f t="shared" si="0"/>
        <v>24</v>
      </c>
      <c r="H33" s="45">
        <f>'[4]1_可住、宅地'!AB43</f>
        <v>14.7</v>
      </c>
      <c r="I33" s="44">
        <f t="shared" si="1"/>
        <v>13</v>
      </c>
      <c r="J33" s="46">
        <f>'[4]1_面積比率'!D32</f>
        <v>6.95</v>
      </c>
      <c r="K33" s="47">
        <f t="shared" si="2"/>
        <v>8</v>
      </c>
      <c r="M33" s="48"/>
      <c r="N33" s="48"/>
    </row>
    <row r="34" spans="2:14" ht="12" customHeight="1">
      <c r="B34" s="41" t="s">
        <v>79</v>
      </c>
      <c r="C34" s="49" t="s">
        <v>80</v>
      </c>
      <c r="D34" s="51">
        <f>'[4]1_面積'!I34</f>
        <v>3690.94</v>
      </c>
      <c r="E34" s="44">
        <f t="shared" si="3"/>
        <v>40</v>
      </c>
      <c r="F34" s="45">
        <f>'[4]1_可住、宅地'!P44</f>
        <v>23.2</v>
      </c>
      <c r="G34" s="44">
        <f t="shared" si="0"/>
        <v>43</v>
      </c>
      <c r="H34" s="45">
        <f>'[4]1_可住、宅地'!AB44</f>
        <v>11.3</v>
      </c>
      <c r="I34" s="44">
        <f t="shared" si="1"/>
        <v>21</v>
      </c>
      <c r="J34" s="46">
        <f>'[4]1_面積比率'!D33</f>
        <v>3.8</v>
      </c>
      <c r="K34" s="47">
        <f t="shared" si="2"/>
        <v>14</v>
      </c>
      <c r="M34" s="48"/>
      <c r="N34" s="48"/>
    </row>
    <row r="35" spans="2:14" ht="12" customHeight="1">
      <c r="B35" s="41" t="s">
        <v>81</v>
      </c>
      <c r="C35" s="49" t="s">
        <v>82</v>
      </c>
      <c r="D35" s="51">
        <f>'[4]1_面積'!I35</f>
        <v>4724.6499999999996</v>
      </c>
      <c r="E35" s="44">
        <f t="shared" si="3"/>
        <v>30</v>
      </c>
      <c r="F35" s="45">
        <f>'[4]1_可住、宅地'!P45</f>
        <v>23.6</v>
      </c>
      <c r="G35" s="44">
        <f t="shared" si="0"/>
        <v>42</v>
      </c>
      <c r="H35" s="45">
        <f>'[4]1_可住、宅地'!AB45</f>
        <v>6.6</v>
      </c>
      <c r="I35" s="44">
        <f t="shared" si="1"/>
        <v>42</v>
      </c>
      <c r="J35" s="46">
        <f>'[4]1_面積比率'!D34</f>
        <v>1.82</v>
      </c>
      <c r="K35" s="47">
        <f t="shared" si="2"/>
        <v>32</v>
      </c>
      <c r="M35" s="48"/>
      <c r="N35" s="48"/>
    </row>
    <row r="36" spans="2:14" ht="24" customHeight="1">
      <c r="B36" s="41" t="s">
        <v>83</v>
      </c>
      <c r="C36" s="49" t="s">
        <v>84</v>
      </c>
      <c r="D36" s="51">
        <f>'[4]1_面積'!I36</f>
        <v>3507.14</v>
      </c>
      <c r="E36" s="44">
        <f t="shared" si="3"/>
        <v>41</v>
      </c>
      <c r="F36" s="45">
        <f>'[4]1_可住、宅地'!P46</f>
        <v>25.7</v>
      </c>
      <c r="G36" s="44">
        <f t="shared" si="0"/>
        <v>35</v>
      </c>
      <c r="H36" s="45">
        <f>'[4]1_可住、宅地'!AB46</f>
        <v>8</v>
      </c>
      <c r="I36" s="44">
        <f t="shared" si="1"/>
        <v>33</v>
      </c>
      <c r="J36" s="46">
        <f>'[4]1_面積比率'!D35</f>
        <v>1.41</v>
      </c>
      <c r="K36" s="47">
        <f t="shared" si="2"/>
        <v>36</v>
      </c>
      <c r="M36" s="48"/>
      <c r="N36" s="48"/>
    </row>
    <row r="37" spans="2:14" ht="12" customHeight="1">
      <c r="B37" s="41" t="s">
        <v>85</v>
      </c>
      <c r="C37" s="49" t="s">
        <v>86</v>
      </c>
      <c r="D37" s="51">
        <f>'[4]1_面積'!I37</f>
        <v>6707.89</v>
      </c>
      <c r="E37" s="44">
        <f t="shared" si="3"/>
        <v>19</v>
      </c>
      <c r="F37" s="45">
        <f>'[4]1_可住、宅地'!P47</f>
        <v>19.399999999999999</v>
      </c>
      <c r="G37" s="44">
        <f t="shared" si="0"/>
        <v>46</v>
      </c>
      <c r="H37" s="45">
        <f>'[4]1_可住、宅地'!AB47</f>
        <v>4.0999999999999996</v>
      </c>
      <c r="I37" s="44">
        <f t="shared" si="1"/>
        <v>45</v>
      </c>
      <c r="J37" s="46">
        <f>'[4]1_面積比率'!D36</f>
        <v>0.57999999999999996</v>
      </c>
      <c r="K37" s="47">
        <f t="shared" si="2"/>
        <v>46</v>
      </c>
      <c r="M37" s="48"/>
      <c r="N37" s="48"/>
    </row>
    <row r="38" spans="2:14" ht="12" customHeight="1">
      <c r="B38" s="41" t="s">
        <v>87</v>
      </c>
      <c r="C38" s="49" t="s">
        <v>88</v>
      </c>
      <c r="D38" s="52">
        <f>'[4]1_面積'!I38</f>
        <v>7114.33</v>
      </c>
      <c r="E38" s="44">
        <f t="shared" si="3"/>
        <v>17</v>
      </c>
      <c r="F38" s="45">
        <f>'[4]1_可住、宅地'!P48</f>
        <v>31.2</v>
      </c>
      <c r="G38" s="44">
        <f t="shared" si="0"/>
        <v>26</v>
      </c>
      <c r="H38" s="45">
        <f>'[4]1_可住、宅地'!AB48</f>
        <v>8.8000000000000007</v>
      </c>
      <c r="I38" s="44">
        <f t="shared" si="1"/>
        <v>29</v>
      </c>
      <c r="J38" s="46">
        <f>'[4]1_面積比率'!D37</f>
        <v>2.84</v>
      </c>
      <c r="K38" s="47">
        <f t="shared" si="2"/>
        <v>22</v>
      </c>
      <c r="M38" s="48"/>
      <c r="N38" s="48"/>
    </row>
    <row r="39" spans="2:14" ht="12" customHeight="1">
      <c r="B39" s="41" t="s">
        <v>89</v>
      </c>
      <c r="C39" s="49" t="s">
        <v>90</v>
      </c>
      <c r="D39" s="51">
        <f>'[4]1_面積'!I39</f>
        <v>8479.65</v>
      </c>
      <c r="E39" s="44">
        <f t="shared" si="3"/>
        <v>11</v>
      </c>
      <c r="F39" s="45">
        <f>'[4]1_可住、宅地'!P49</f>
        <v>27.3</v>
      </c>
      <c r="G39" s="44">
        <f t="shared" si="0"/>
        <v>34</v>
      </c>
      <c r="H39" s="45">
        <f>'[4]1_可住、宅地'!AB49</f>
        <v>8.8000000000000007</v>
      </c>
      <c r="I39" s="44">
        <f t="shared" si="1"/>
        <v>29</v>
      </c>
      <c r="J39" s="46">
        <f>'[4]1_面積比率'!D38</f>
        <v>3.57</v>
      </c>
      <c r="K39" s="47">
        <f t="shared" si="2"/>
        <v>15</v>
      </c>
      <c r="M39" s="48"/>
      <c r="N39" s="48"/>
    </row>
    <row r="40" spans="2:14" ht="12" customHeight="1">
      <c r="B40" s="41" t="s">
        <v>91</v>
      </c>
      <c r="C40" s="49" t="s">
        <v>92</v>
      </c>
      <c r="D40" s="51">
        <f>'[4]1_面積'!I40</f>
        <v>6112.54</v>
      </c>
      <c r="E40" s="44">
        <f t="shared" si="3"/>
        <v>23</v>
      </c>
      <c r="F40" s="45">
        <f>'[4]1_可住、宅地'!P50</f>
        <v>27.9</v>
      </c>
      <c r="G40" s="44">
        <f t="shared" si="0"/>
        <v>32</v>
      </c>
      <c r="H40" s="45">
        <f>'[4]1_可住、宅地'!AB50</f>
        <v>8</v>
      </c>
      <c r="I40" s="44">
        <f t="shared" si="1"/>
        <v>33</v>
      </c>
      <c r="J40" s="46">
        <f>'[4]1_面積比率'!D39</f>
        <v>3.44</v>
      </c>
      <c r="K40" s="47">
        <f t="shared" si="2"/>
        <v>17</v>
      </c>
      <c r="M40" s="48"/>
      <c r="N40" s="48"/>
    </row>
    <row r="41" spans="2:14" ht="24" customHeight="1">
      <c r="B41" s="41" t="s">
        <v>93</v>
      </c>
      <c r="C41" s="49" t="s">
        <v>94</v>
      </c>
      <c r="D41" s="51">
        <f>'[4]1_面積'!I41</f>
        <v>4146.75</v>
      </c>
      <c r="E41" s="44">
        <f t="shared" si="3"/>
        <v>36</v>
      </c>
      <c r="F41" s="45">
        <f>'[4]1_可住、宅地'!P51</f>
        <v>24.4</v>
      </c>
      <c r="G41" s="44">
        <f t="shared" si="0"/>
        <v>38</v>
      </c>
      <c r="H41" s="45">
        <f>'[4]1_可住、宅地'!AB51</f>
        <v>7.7</v>
      </c>
      <c r="I41" s="44">
        <f t="shared" si="1"/>
        <v>35</v>
      </c>
      <c r="J41" s="46">
        <f>'[4]1_面積比率'!D40</f>
        <v>1.33</v>
      </c>
      <c r="K41" s="47">
        <f t="shared" si="2"/>
        <v>39</v>
      </c>
      <c r="M41" s="48"/>
      <c r="N41" s="48"/>
    </row>
    <row r="42" spans="2:14" ht="12" customHeight="1">
      <c r="B42" s="41" t="s">
        <v>95</v>
      </c>
      <c r="C42" s="49" t="s">
        <v>96</v>
      </c>
      <c r="D42" s="52">
        <f>'[4]1_面積'!I42</f>
        <v>1876.78</v>
      </c>
      <c r="E42" s="44">
        <f t="shared" si="3"/>
        <v>47</v>
      </c>
      <c r="F42" s="45">
        <f>'[4]1_可住、宅地'!P52</f>
        <v>53.6</v>
      </c>
      <c r="G42" s="44">
        <f t="shared" si="0"/>
        <v>10</v>
      </c>
      <c r="H42" s="45">
        <f>'[4]1_可住、宅地'!AB52</f>
        <v>15.7</v>
      </c>
      <c r="I42" s="44">
        <f t="shared" si="1"/>
        <v>11</v>
      </c>
      <c r="J42" s="46">
        <f>'[4]1_面積比率'!D41</f>
        <v>4.09</v>
      </c>
      <c r="K42" s="47">
        <f t="shared" si="2"/>
        <v>12</v>
      </c>
      <c r="M42" s="48"/>
      <c r="N42" s="48"/>
    </row>
    <row r="43" spans="2:14" ht="12" customHeight="1">
      <c r="B43" s="41" t="s">
        <v>97</v>
      </c>
      <c r="C43" s="49" t="s">
        <v>98</v>
      </c>
      <c r="D43" s="51">
        <f>'[4]1_面積'!I43</f>
        <v>5676.19</v>
      </c>
      <c r="E43" s="44">
        <f t="shared" si="3"/>
        <v>26</v>
      </c>
      <c r="F43" s="45">
        <f>'[4]1_可住、宅地'!P53</f>
        <v>29.5</v>
      </c>
      <c r="G43" s="44">
        <f t="shared" si="0"/>
        <v>29</v>
      </c>
      <c r="H43" s="45">
        <f>'[4]1_可住、宅地'!AB53</f>
        <v>7.1</v>
      </c>
      <c r="I43" s="44">
        <f t="shared" si="1"/>
        <v>41</v>
      </c>
      <c r="J43" s="46">
        <f>'[4]1_面積比率'!D42</f>
        <v>2.69</v>
      </c>
      <c r="K43" s="47">
        <f t="shared" si="2"/>
        <v>24</v>
      </c>
      <c r="M43" s="48"/>
      <c r="N43" s="48"/>
    </row>
    <row r="44" spans="2:14" ht="12" customHeight="1">
      <c r="B44" s="41" t="s">
        <v>99</v>
      </c>
      <c r="C44" s="49" t="s">
        <v>100</v>
      </c>
      <c r="D44" s="51">
        <f>'[4]1_面積'!I44</f>
        <v>7103.63</v>
      </c>
      <c r="E44" s="44">
        <f t="shared" si="3"/>
        <v>18</v>
      </c>
      <c r="F44" s="45">
        <f>'[4]1_可住、宅地'!P54</f>
        <v>16.399999999999999</v>
      </c>
      <c r="G44" s="44">
        <f t="shared" si="0"/>
        <v>47</v>
      </c>
      <c r="H44" s="45">
        <f>'[4]1_可住、宅地'!AB54</f>
        <v>3.2</v>
      </c>
      <c r="I44" s="44">
        <f t="shared" si="1"/>
        <v>47</v>
      </c>
      <c r="J44" s="46">
        <f>'[4]1_面積比率'!D43</f>
        <v>0.76</v>
      </c>
      <c r="K44" s="47">
        <f t="shared" si="2"/>
        <v>44</v>
      </c>
      <c r="M44" s="48"/>
      <c r="N44" s="48"/>
    </row>
    <row r="45" spans="2:14" ht="12" customHeight="1">
      <c r="B45" s="41" t="s">
        <v>101</v>
      </c>
      <c r="C45" s="49" t="s">
        <v>102</v>
      </c>
      <c r="D45" s="52">
        <f>'[4]1_面積'!I45</f>
        <v>4986.51</v>
      </c>
      <c r="E45" s="44">
        <f t="shared" si="3"/>
        <v>29</v>
      </c>
      <c r="F45" s="45">
        <f>'[4]1_可住、宅地'!P55</f>
        <v>55.4</v>
      </c>
      <c r="G45" s="44">
        <f t="shared" si="0"/>
        <v>8</v>
      </c>
      <c r="H45" s="45">
        <f>'[4]1_可住、宅地'!AB55</f>
        <v>23.2</v>
      </c>
      <c r="I45" s="44">
        <f t="shared" si="1"/>
        <v>6</v>
      </c>
      <c r="J45" s="46">
        <f>'[4]1_面積比率'!D44</f>
        <v>11.36</v>
      </c>
      <c r="K45" s="47">
        <f t="shared" si="2"/>
        <v>7</v>
      </c>
      <c r="M45" s="48"/>
      <c r="N45" s="48"/>
    </row>
    <row r="46" spans="2:14" ht="24" customHeight="1">
      <c r="B46" s="41" t="s">
        <v>103</v>
      </c>
      <c r="C46" s="49" t="s">
        <v>104</v>
      </c>
      <c r="D46" s="51">
        <f>'[4]1_面積'!I46</f>
        <v>2440.69</v>
      </c>
      <c r="E46" s="44">
        <f t="shared" si="3"/>
        <v>42</v>
      </c>
      <c r="F46" s="45">
        <f>'[4]1_可住、宅地'!P56</f>
        <v>54.7</v>
      </c>
      <c r="G46" s="44">
        <f t="shared" si="0"/>
        <v>9</v>
      </c>
      <c r="H46" s="45">
        <f>'[4]1_可住、宅地'!AB56</f>
        <v>10.4</v>
      </c>
      <c r="I46" s="44">
        <f t="shared" si="1"/>
        <v>24</v>
      </c>
      <c r="J46" s="46">
        <f>'[4]1_面積比率'!D45</f>
        <v>2.33</v>
      </c>
      <c r="K46" s="47">
        <f t="shared" si="2"/>
        <v>27</v>
      </c>
      <c r="M46" s="48"/>
      <c r="N46" s="48"/>
    </row>
    <row r="47" spans="2:14" ht="12" customHeight="1">
      <c r="B47" s="41" t="s">
        <v>105</v>
      </c>
      <c r="C47" s="49" t="s">
        <v>106</v>
      </c>
      <c r="D47" s="51">
        <f>'[4]1_面積'!I47</f>
        <v>4130.9799999999996</v>
      </c>
      <c r="E47" s="44">
        <f t="shared" si="3"/>
        <v>37</v>
      </c>
      <c r="F47" s="45">
        <f>'[4]1_可住、宅地'!P57</f>
        <v>40.5</v>
      </c>
      <c r="G47" s="44">
        <f t="shared" si="0"/>
        <v>15</v>
      </c>
      <c r="H47" s="45">
        <f>'[4]1_可住、宅地'!AB57</f>
        <v>10</v>
      </c>
      <c r="I47" s="44">
        <f t="shared" si="1"/>
        <v>26</v>
      </c>
      <c r="J47" s="46">
        <f>'[4]1_面積比率'!D46</f>
        <v>2.93</v>
      </c>
      <c r="K47" s="47">
        <f t="shared" si="2"/>
        <v>21</v>
      </c>
      <c r="M47" s="48"/>
      <c r="N47" s="48"/>
    </row>
    <row r="48" spans="2:14" ht="12" customHeight="1">
      <c r="B48" s="53" t="s">
        <v>107</v>
      </c>
      <c r="C48" s="54" t="s">
        <v>108</v>
      </c>
      <c r="D48" s="55">
        <f>'[4]1_面積'!I48</f>
        <v>7409.46</v>
      </c>
      <c r="E48" s="56">
        <f t="shared" si="3"/>
        <v>15</v>
      </c>
      <c r="F48" s="57">
        <f>'[4]1_可住、宅地'!P58</f>
        <v>37.700000000000003</v>
      </c>
      <c r="G48" s="56">
        <f t="shared" si="0"/>
        <v>16</v>
      </c>
      <c r="H48" s="57">
        <f>'[4]1_可住、宅地'!AB58</f>
        <v>8.6</v>
      </c>
      <c r="I48" s="56">
        <f t="shared" si="1"/>
        <v>31</v>
      </c>
      <c r="J48" s="58">
        <f>'[4]1_面積比率'!D47</f>
        <v>2.11</v>
      </c>
      <c r="K48" s="59">
        <f t="shared" si="2"/>
        <v>28</v>
      </c>
      <c r="M48" s="48"/>
      <c r="N48" s="48"/>
    </row>
    <row r="49" spans="1:20" ht="12" customHeight="1">
      <c r="B49" s="41" t="s">
        <v>109</v>
      </c>
      <c r="C49" s="49" t="s">
        <v>110</v>
      </c>
      <c r="D49" s="52">
        <f>'[4]1_面積'!I49</f>
        <v>6340.76</v>
      </c>
      <c r="E49" s="44">
        <f t="shared" si="3"/>
        <v>22</v>
      </c>
      <c r="F49" s="45">
        <f>'[4]1_可住、宅地'!P59</f>
        <v>28.4</v>
      </c>
      <c r="G49" s="44">
        <f t="shared" si="0"/>
        <v>31</v>
      </c>
      <c r="H49" s="45">
        <f>'[4]1_可住、宅地'!AB59</f>
        <v>7.6</v>
      </c>
      <c r="I49" s="44">
        <f t="shared" si="1"/>
        <v>36</v>
      </c>
      <c r="J49" s="46">
        <f>'[4]1_面積比率'!D48</f>
        <v>1.86</v>
      </c>
      <c r="K49" s="47">
        <f t="shared" si="2"/>
        <v>30</v>
      </c>
      <c r="M49" s="48"/>
      <c r="N49" s="48"/>
    </row>
    <row r="50" spans="1:20" ht="12" customHeight="1">
      <c r="B50" s="41" t="s">
        <v>111</v>
      </c>
      <c r="C50" s="49" t="s">
        <v>112</v>
      </c>
      <c r="D50" s="52">
        <f>'[4]1_面積'!I50</f>
        <v>7735.22</v>
      </c>
      <c r="E50" s="44">
        <f t="shared" si="3"/>
        <v>14</v>
      </c>
      <c r="F50" s="45">
        <f>'[4]1_可住、宅地'!P60</f>
        <v>23.9</v>
      </c>
      <c r="G50" s="44">
        <f t="shared" si="0"/>
        <v>40</v>
      </c>
      <c r="H50" s="45">
        <f>'[4]1_可住、宅地'!AB60</f>
        <v>9.9</v>
      </c>
      <c r="I50" s="44">
        <f t="shared" si="1"/>
        <v>27</v>
      </c>
      <c r="J50" s="46">
        <f>'[4]1_面積比率'!D49</f>
        <v>1.43</v>
      </c>
      <c r="K50" s="47">
        <f t="shared" si="2"/>
        <v>35</v>
      </c>
      <c r="M50" s="48"/>
      <c r="N50" s="48"/>
    </row>
    <row r="51" spans="1:20" ht="24" customHeight="1">
      <c r="B51" s="41" t="s">
        <v>113</v>
      </c>
      <c r="C51" s="49" t="s">
        <v>114</v>
      </c>
      <c r="D51" s="52">
        <f>'[4]1_面積'!I51</f>
        <v>9187.06</v>
      </c>
      <c r="E51" s="44">
        <f t="shared" si="3"/>
        <v>10</v>
      </c>
      <c r="F51" s="45">
        <f>'[4]1_可住、宅地'!P61</f>
        <v>36.1</v>
      </c>
      <c r="G51" s="44">
        <f t="shared" si="0"/>
        <v>17</v>
      </c>
      <c r="H51" s="45">
        <f>'[4]1_可住、宅地'!AB61</f>
        <v>7.6</v>
      </c>
      <c r="I51" s="44">
        <f t="shared" si="1"/>
        <v>36</v>
      </c>
      <c r="J51" s="46">
        <f>'[4]1_面積比率'!D50</f>
        <v>1.35</v>
      </c>
      <c r="K51" s="47">
        <f t="shared" si="2"/>
        <v>37</v>
      </c>
      <c r="M51" s="48"/>
      <c r="N51" s="48"/>
    </row>
    <row r="52" spans="1:20" ht="12" customHeight="1">
      <c r="B52" s="41" t="s">
        <v>115</v>
      </c>
      <c r="C52" s="49" t="s">
        <v>116</v>
      </c>
      <c r="D52" s="51">
        <f>'[4]1_面積'!I52</f>
        <v>2282.59</v>
      </c>
      <c r="E52" s="44">
        <f t="shared" si="3"/>
        <v>44</v>
      </c>
      <c r="F52" s="45">
        <f>'[4]1_可住、宅地'!P62</f>
        <v>51.3</v>
      </c>
      <c r="G52" s="44">
        <f t="shared" si="0"/>
        <v>11</v>
      </c>
      <c r="H52" s="45">
        <f>'[4]1_可住、宅地'!AB62</f>
        <v>14</v>
      </c>
      <c r="I52" s="44">
        <f t="shared" si="1"/>
        <v>16</v>
      </c>
      <c r="J52" s="46">
        <f>'[4]1_面積比率'!D51</f>
        <v>5.88</v>
      </c>
      <c r="K52" s="47">
        <f t="shared" si="2"/>
        <v>9</v>
      </c>
      <c r="M52" s="48"/>
      <c r="N52" s="48"/>
    </row>
    <row r="53" spans="1:20" ht="24" customHeight="1" thickBot="1">
      <c r="B53" s="60" t="s">
        <v>117</v>
      </c>
      <c r="C53" s="61" t="s">
        <v>118</v>
      </c>
      <c r="D53" s="62">
        <f>'[4]1_面積'!I53</f>
        <v>377976.41</v>
      </c>
      <c r="E53" s="63"/>
      <c r="F53" s="64">
        <f>'[4]1_可住、宅地'!P14</f>
        <v>32.9</v>
      </c>
      <c r="G53" s="63"/>
      <c r="H53" s="64">
        <f>'[4]1_可住、宅地'!AB14</f>
        <v>10.6</v>
      </c>
      <c r="I53" s="63"/>
      <c r="J53" s="65">
        <f>'[4]1_面積比率'!D52</f>
        <v>3.38</v>
      </c>
      <c r="K53" s="66"/>
      <c r="M53" s="48"/>
      <c r="N53" s="48"/>
    </row>
    <row r="54" spans="1:20" s="70" customFormat="1" ht="12" customHeight="1" thickTop="1">
      <c r="A54" s="13"/>
      <c r="B54" s="67"/>
      <c r="C54" s="67"/>
      <c r="D54" s="68" t="s">
        <v>119</v>
      </c>
      <c r="E54" s="67"/>
      <c r="F54" s="67"/>
      <c r="G54" s="67"/>
      <c r="H54" s="67"/>
      <c r="I54" s="67"/>
      <c r="J54" s="67"/>
      <c r="K54" s="67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72"/>
      <c r="C56" s="73"/>
      <c r="D56" s="74"/>
      <c r="E56" s="75"/>
      <c r="F56" s="76"/>
      <c r="G56" s="75"/>
      <c r="H56" s="76"/>
      <c r="I56" s="75"/>
      <c r="J56" s="77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78"/>
      <c r="D57" s="79"/>
      <c r="E57" s="80"/>
      <c r="F57" s="81"/>
      <c r="G57" s="80"/>
      <c r="H57" s="80"/>
      <c r="I57" s="80"/>
      <c r="J57" s="82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121</v>
      </c>
      <c r="E58" s="296"/>
      <c r="F58" s="295" t="s">
        <v>122</v>
      </c>
      <c r="G58" s="296"/>
      <c r="H58" s="295" t="s">
        <v>122</v>
      </c>
      <c r="I58" s="296"/>
      <c r="J58" s="295" t="s">
        <v>123</v>
      </c>
      <c r="K58" s="297"/>
    </row>
    <row r="59" spans="1:20" ht="24.95" customHeight="1">
      <c r="B59" s="85"/>
      <c r="C59" s="86"/>
      <c r="D59" s="284" t="s">
        <v>124</v>
      </c>
      <c r="E59" s="285"/>
      <c r="F59" s="284" t="s">
        <v>125</v>
      </c>
      <c r="G59" s="285"/>
      <c r="H59" s="284" t="s">
        <v>125</v>
      </c>
      <c r="I59" s="285"/>
      <c r="J59" s="284" t="s">
        <v>125</v>
      </c>
      <c r="K59" s="286"/>
    </row>
    <row r="60" spans="1:20" ht="15" customHeight="1">
      <c r="B60" s="87" t="s">
        <v>126</v>
      </c>
      <c r="C60" s="88"/>
      <c r="D60" s="287">
        <v>44105</v>
      </c>
      <c r="E60" s="288"/>
      <c r="F60" s="287">
        <v>43739</v>
      </c>
      <c r="G60" s="288"/>
      <c r="H60" s="287">
        <v>43101</v>
      </c>
      <c r="I60" s="288"/>
      <c r="J60" s="287">
        <v>42278</v>
      </c>
      <c r="K60" s="289"/>
    </row>
    <row r="61" spans="1:20" ht="15" customHeight="1" thickBot="1">
      <c r="B61" s="89" t="s">
        <v>127</v>
      </c>
      <c r="C61" s="90"/>
      <c r="D61" s="281" t="s">
        <v>128</v>
      </c>
      <c r="E61" s="282"/>
      <c r="F61" s="281" t="s">
        <v>128</v>
      </c>
      <c r="G61" s="282"/>
      <c r="H61" s="281" t="s">
        <v>128</v>
      </c>
      <c r="I61" s="282"/>
      <c r="J61" s="281" t="s">
        <v>129</v>
      </c>
      <c r="K61" s="283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J61"/>
  <sheetViews>
    <sheetView tabSelected="1" zoomScaleNormal="100" zoomScaleSheetLayoutView="100" workbookViewId="0">
      <pane xSplit="3" ySplit="5" topLeftCell="D4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1" width="9" style="11"/>
    <col min="22" max="22" width="11.75" style="11" customWidth="1"/>
    <col min="23" max="16384" width="9" style="11"/>
  </cols>
  <sheetData>
    <row r="1" spans="1:140" s="12" customFormat="1" ht="15.75" customHeight="1">
      <c r="A1" s="6"/>
      <c r="B1" s="7" t="s">
        <v>507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</row>
    <row r="2" spans="1:140" s="20" customFormat="1" ht="12" customHeight="1" thickBot="1">
      <c r="A2" s="13"/>
      <c r="B2" s="14"/>
      <c r="C2" s="14"/>
      <c r="D2" s="15"/>
      <c r="E2" s="15" t="s">
        <v>5</v>
      </c>
      <c r="F2" s="16"/>
      <c r="G2" s="16" t="s">
        <v>6</v>
      </c>
      <c r="H2" s="15"/>
      <c r="I2" s="15" t="s">
        <v>7</v>
      </c>
      <c r="J2" s="18"/>
      <c r="K2" s="18" t="s">
        <v>8</v>
      </c>
      <c r="L2" s="19"/>
      <c r="M2" s="10"/>
      <c r="N2" s="10"/>
      <c r="O2" s="10"/>
      <c r="P2" s="19"/>
      <c r="Q2" s="19"/>
      <c r="R2" s="19"/>
      <c r="S2" s="19"/>
      <c r="T2" s="19"/>
    </row>
    <row r="3" spans="1:140" s="12" customFormat="1" ht="27" customHeight="1" thickTop="1">
      <c r="A3" s="6"/>
      <c r="B3" s="291" t="s">
        <v>9</v>
      </c>
      <c r="C3" s="292"/>
      <c r="D3" s="21" t="s">
        <v>508</v>
      </c>
      <c r="E3" s="22"/>
      <c r="F3" s="21" t="s">
        <v>509</v>
      </c>
      <c r="G3" s="22"/>
      <c r="H3" s="21" t="s">
        <v>510</v>
      </c>
      <c r="I3" s="22"/>
      <c r="J3" s="21" t="s">
        <v>511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</row>
    <row r="4" spans="1:140" s="12" customFormat="1" ht="30" customHeight="1">
      <c r="A4" s="6"/>
      <c r="B4" s="293" t="s">
        <v>14</v>
      </c>
      <c r="C4" s="294"/>
      <c r="D4" s="25" t="s">
        <v>512</v>
      </c>
      <c r="E4" s="26"/>
      <c r="F4" s="25" t="s">
        <v>513</v>
      </c>
      <c r="G4" s="26"/>
      <c r="H4" s="25" t="s">
        <v>514</v>
      </c>
      <c r="I4" s="26"/>
      <c r="J4" s="27" t="s">
        <v>515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0" s="40" customFormat="1" ht="24" customHeight="1">
      <c r="A5" s="12"/>
      <c r="B5" s="306"/>
      <c r="C5" s="307"/>
      <c r="D5" s="211" t="s">
        <v>21</v>
      </c>
      <c r="E5" s="34" t="s">
        <v>20</v>
      </c>
      <c r="F5" s="33" t="s">
        <v>21</v>
      </c>
      <c r="G5" s="34" t="s">
        <v>20</v>
      </c>
      <c r="H5" s="33" t="s">
        <v>21</v>
      </c>
      <c r="I5" s="34" t="s">
        <v>20</v>
      </c>
      <c r="J5" s="33" t="s">
        <v>21</v>
      </c>
      <c r="K5" s="36" t="s">
        <v>516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</row>
    <row r="6" spans="1:140" ht="12" customHeight="1">
      <c r="B6" s="41" t="s">
        <v>142</v>
      </c>
      <c r="C6" s="42" t="s">
        <v>143</v>
      </c>
      <c r="D6" s="212">
        <f>'[4]19_下水道'!B5</f>
        <v>91.4</v>
      </c>
      <c r="E6" s="213">
        <f>'[4]19_下水道'!C5</f>
        <v>6</v>
      </c>
      <c r="F6" s="94">
        <f>'[4]19_水洗化人口'!K7</f>
        <v>93.903256108740678</v>
      </c>
      <c r="G6" s="44">
        <f>IF(ISNUMBER(F6),RANK(F6,F$6:F$52),"-")</f>
        <v>22</v>
      </c>
      <c r="H6" s="45">
        <f>'[4]19_水洗化人口'!E7</f>
        <v>99.00375602541969</v>
      </c>
      <c r="I6" s="44">
        <f t="shared" ref="I6:I52" si="0">IF(ISNUMBER(H6),RANK(H6,H$6:H$52),"-")</f>
        <v>33</v>
      </c>
      <c r="J6" s="214">
        <f>'[4]19_し尿'!U7</f>
        <v>99.965218054212187</v>
      </c>
      <c r="K6" s="47">
        <f t="shared" ref="K6:K52" si="1">IF(ISNUMBER(J6),RANK(J6,J$6:J$52),"-")</f>
        <v>41</v>
      </c>
      <c r="M6" s="48"/>
      <c r="N6" s="48"/>
    </row>
    <row r="7" spans="1:140" ht="12" customHeight="1">
      <c r="B7" s="41" t="s">
        <v>25</v>
      </c>
      <c r="C7" s="49" t="s">
        <v>26</v>
      </c>
      <c r="D7" s="215">
        <f>'[4]19_下水道'!B6</f>
        <v>61</v>
      </c>
      <c r="E7" s="213">
        <f>'[4]19_下水道'!C6</f>
        <v>34</v>
      </c>
      <c r="F7" s="95">
        <f>'[4]19_水洗化人口'!K8</f>
        <v>87.996399367573304</v>
      </c>
      <c r="G7" s="44">
        <f t="shared" ref="G7:G52" si="2">IF(ISNUMBER(F7),RANK(F7,F$6:F$52),"-")</f>
        <v>40</v>
      </c>
      <c r="H7" s="45">
        <f>'[4]19_水洗化人口'!E8</f>
        <v>100</v>
      </c>
      <c r="I7" s="44">
        <f t="shared" si="0"/>
        <v>1</v>
      </c>
      <c r="J7" s="214">
        <f>'[4]19_し尿'!U8</f>
        <v>100</v>
      </c>
      <c r="K7" s="47">
        <f t="shared" si="1"/>
        <v>1</v>
      </c>
      <c r="M7" s="48"/>
      <c r="N7" s="48"/>
    </row>
    <row r="8" spans="1:140" ht="12" customHeight="1">
      <c r="B8" s="41" t="s">
        <v>27</v>
      </c>
      <c r="C8" s="49" t="s">
        <v>178</v>
      </c>
      <c r="D8" s="216">
        <f>'[4]19_下水道'!B7</f>
        <v>60.699999999999996</v>
      </c>
      <c r="E8" s="217">
        <f>'[4]19_下水道'!C7</f>
        <v>35</v>
      </c>
      <c r="F8" s="95">
        <f>'[4]19_水洗化人口'!K9</f>
        <v>75.225352585145174</v>
      </c>
      <c r="G8" s="44">
        <f t="shared" si="2"/>
        <v>47</v>
      </c>
      <c r="H8" s="45">
        <f>'[4]19_水洗化人口'!E9</f>
        <v>99.722748784608044</v>
      </c>
      <c r="I8" s="44">
        <f t="shared" si="0"/>
        <v>21</v>
      </c>
      <c r="J8" s="214">
        <f>'[4]19_し尿'!U9</f>
        <v>100</v>
      </c>
      <c r="K8" s="47">
        <f t="shared" si="1"/>
        <v>1</v>
      </c>
      <c r="M8" s="48"/>
      <c r="N8" s="48"/>
    </row>
    <row r="9" spans="1:140" ht="12" customHeight="1">
      <c r="B9" s="41" t="s">
        <v>29</v>
      </c>
      <c r="C9" s="49" t="s">
        <v>517</v>
      </c>
      <c r="D9" s="215">
        <f>'[4]19_下水道'!B8</f>
        <v>82.5</v>
      </c>
      <c r="E9" s="213">
        <f>'[4]19_下水道'!C8</f>
        <v>12</v>
      </c>
      <c r="F9" s="95">
        <f>'[4]19_水洗化人口'!K10</f>
        <v>89.367010004863474</v>
      </c>
      <c r="G9" s="44">
        <f t="shared" si="2"/>
        <v>38</v>
      </c>
      <c r="H9" s="45">
        <f>'[4]19_水洗化人口'!E10</f>
        <v>98.26312457884957</v>
      </c>
      <c r="I9" s="44">
        <f t="shared" si="0"/>
        <v>36</v>
      </c>
      <c r="J9" s="214">
        <f>'[4]19_し尿'!U10</f>
        <v>99.992026118890564</v>
      </c>
      <c r="K9" s="47">
        <f t="shared" si="1"/>
        <v>36</v>
      </c>
      <c r="M9" s="48"/>
      <c r="N9" s="48"/>
    </row>
    <row r="10" spans="1:140" ht="12" customHeight="1">
      <c r="B10" s="41" t="s">
        <v>31</v>
      </c>
      <c r="C10" s="49" t="s">
        <v>147</v>
      </c>
      <c r="D10" s="215">
        <f>'[4]19_下水道'!B9</f>
        <v>66.2</v>
      </c>
      <c r="E10" s="213">
        <f>'[4]19_下水道'!C9</f>
        <v>29</v>
      </c>
      <c r="F10" s="95">
        <f>'[4]19_水洗化人口'!K11</f>
        <v>80.880921358074602</v>
      </c>
      <c r="G10" s="44">
        <f t="shared" si="2"/>
        <v>44</v>
      </c>
      <c r="H10" s="45">
        <f>'[4]19_水洗化人口'!E11</f>
        <v>100</v>
      </c>
      <c r="I10" s="44">
        <f t="shared" si="0"/>
        <v>1</v>
      </c>
      <c r="J10" s="214">
        <f>'[4]19_し尿'!U11</f>
        <v>100</v>
      </c>
      <c r="K10" s="47">
        <f t="shared" si="1"/>
        <v>1</v>
      </c>
      <c r="M10" s="48"/>
      <c r="N10" s="48"/>
    </row>
    <row r="11" spans="1:140" ht="24" customHeight="1">
      <c r="B11" s="41" t="s">
        <v>33</v>
      </c>
      <c r="C11" s="49" t="s">
        <v>214</v>
      </c>
      <c r="D11" s="215">
        <f>'[4]19_下水道'!B10</f>
        <v>77.600000000000009</v>
      </c>
      <c r="E11" s="213">
        <f>'[4]19_下水道'!C10</f>
        <v>17</v>
      </c>
      <c r="F11" s="95">
        <f>'[4]19_水洗化人口'!K12</f>
        <v>92.913673143893945</v>
      </c>
      <c r="G11" s="44">
        <f t="shared" si="2"/>
        <v>26</v>
      </c>
      <c r="H11" s="45">
        <f>'[4]19_水洗化人口'!E12</f>
        <v>100</v>
      </c>
      <c r="I11" s="44">
        <f t="shared" si="0"/>
        <v>1</v>
      </c>
      <c r="J11" s="214">
        <f>'[4]19_し尿'!U12</f>
        <v>100</v>
      </c>
      <c r="K11" s="47">
        <f t="shared" si="1"/>
        <v>1</v>
      </c>
      <c r="M11" s="48"/>
      <c r="N11" s="48"/>
    </row>
    <row r="12" spans="1:140" ht="12" customHeight="1">
      <c r="B12" s="41" t="s">
        <v>35</v>
      </c>
      <c r="C12" s="49" t="s">
        <v>36</v>
      </c>
      <c r="D12" s="216">
        <f>'[4]19_下水道'!B11</f>
        <v>54.1</v>
      </c>
      <c r="E12" s="217">
        <f>'[4]19_下水道'!C11</f>
        <v>40</v>
      </c>
      <c r="F12" s="95">
        <f>'[4]19_水洗化人口'!K13</f>
        <v>90.808844201849723</v>
      </c>
      <c r="G12" s="44">
        <f t="shared" si="2"/>
        <v>33</v>
      </c>
      <c r="H12" s="45">
        <f>'[4]19_水洗化人口'!E13</f>
        <v>99.955249920696062</v>
      </c>
      <c r="I12" s="44">
        <f t="shared" si="0"/>
        <v>13</v>
      </c>
      <c r="J12" s="214">
        <f>'[4]19_し尿'!U13</f>
        <v>100</v>
      </c>
      <c r="K12" s="47">
        <f t="shared" si="1"/>
        <v>1</v>
      </c>
      <c r="M12" s="48"/>
      <c r="N12" s="48"/>
    </row>
    <row r="13" spans="1:140" ht="12" customHeight="1">
      <c r="B13" s="41" t="s">
        <v>37</v>
      </c>
      <c r="C13" s="49" t="s">
        <v>38</v>
      </c>
      <c r="D13" s="215">
        <f>'[4]19_下水道'!B12</f>
        <v>63</v>
      </c>
      <c r="E13" s="213">
        <f>'[4]19_下水道'!C12</f>
        <v>32</v>
      </c>
      <c r="F13" s="95">
        <f>'[4]19_水洗化人口'!K14</f>
        <v>91.770515339380637</v>
      </c>
      <c r="G13" s="44">
        <f t="shared" si="2"/>
        <v>29</v>
      </c>
      <c r="H13" s="45">
        <f>'[4]19_水洗化人口'!E14</f>
        <v>92.974034204106317</v>
      </c>
      <c r="I13" s="44">
        <f t="shared" si="0"/>
        <v>46</v>
      </c>
      <c r="J13" s="214">
        <f>'[4]19_し尿'!U14</f>
        <v>100</v>
      </c>
      <c r="K13" s="47">
        <f t="shared" si="1"/>
        <v>1</v>
      </c>
      <c r="M13" s="48"/>
      <c r="N13" s="48"/>
    </row>
    <row r="14" spans="1:140" ht="12" customHeight="1">
      <c r="B14" s="41" t="s">
        <v>39</v>
      </c>
      <c r="C14" s="49" t="s">
        <v>40</v>
      </c>
      <c r="D14" s="215">
        <f>'[4]19_下水道'!B13</f>
        <v>67.900000000000006</v>
      </c>
      <c r="E14" s="213">
        <f>'[4]19_下水道'!C13</f>
        <v>26</v>
      </c>
      <c r="F14" s="95">
        <f>'[4]19_水洗化人口'!K15</f>
        <v>94.314916862089774</v>
      </c>
      <c r="G14" s="44">
        <f t="shared" si="2"/>
        <v>20</v>
      </c>
      <c r="H14" s="45">
        <f>'[4]19_水洗化人口'!E15</f>
        <v>100</v>
      </c>
      <c r="I14" s="44">
        <f t="shared" si="0"/>
        <v>1</v>
      </c>
      <c r="J14" s="214">
        <f>'[4]19_し尿'!U15</f>
        <v>100</v>
      </c>
      <c r="K14" s="47">
        <f t="shared" si="1"/>
        <v>1</v>
      </c>
      <c r="M14" s="48"/>
      <c r="N14" s="48"/>
    </row>
    <row r="15" spans="1:140" ht="12" customHeight="1">
      <c r="B15" s="41" t="s">
        <v>41</v>
      </c>
      <c r="C15" s="49" t="s">
        <v>42</v>
      </c>
      <c r="D15" s="218">
        <f>'[4]19_下水道'!B14</f>
        <v>54.900000000000006</v>
      </c>
      <c r="E15" s="213">
        <f>'[4]19_下水道'!C14</f>
        <v>39</v>
      </c>
      <c r="F15" s="95">
        <f>'[4]19_水洗化人口'!K16</f>
        <v>95.297435799183816</v>
      </c>
      <c r="G15" s="44">
        <f t="shared" si="2"/>
        <v>17</v>
      </c>
      <c r="H15" s="45">
        <f>'[4]19_水洗化人口'!E16</f>
        <v>99.96247453629249</v>
      </c>
      <c r="I15" s="44">
        <f t="shared" si="0"/>
        <v>12</v>
      </c>
      <c r="J15" s="214">
        <f>'[4]19_し尿'!U16</f>
        <v>100</v>
      </c>
      <c r="K15" s="47">
        <f t="shared" si="1"/>
        <v>1</v>
      </c>
      <c r="M15" s="48"/>
      <c r="N15" s="48"/>
    </row>
    <row r="16" spans="1:140" ht="24" customHeight="1">
      <c r="B16" s="41" t="s">
        <v>43</v>
      </c>
      <c r="C16" s="49" t="s">
        <v>44</v>
      </c>
      <c r="D16" s="218">
        <f>'[4]19_下水道'!B15</f>
        <v>81.899999999999991</v>
      </c>
      <c r="E16" s="213">
        <f>'[4]19_下水道'!C15</f>
        <v>13</v>
      </c>
      <c r="F16" s="95">
        <f>'[4]19_水洗化人口'!K17</f>
        <v>98.882224442146736</v>
      </c>
      <c r="G16" s="44">
        <f t="shared" si="2"/>
        <v>3</v>
      </c>
      <c r="H16" s="45">
        <f>'[4]19_水洗化人口'!E17</f>
        <v>99.734181363564645</v>
      </c>
      <c r="I16" s="44">
        <f t="shared" si="0"/>
        <v>20</v>
      </c>
      <c r="J16" s="214">
        <f>'[4]19_し尿'!U17</f>
        <v>100</v>
      </c>
      <c r="K16" s="47">
        <f t="shared" si="1"/>
        <v>1</v>
      </c>
      <c r="M16" s="48"/>
      <c r="N16" s="48"/>
    </row>
    <row r="17" spans="2:14" ht="12" customHeight="1">
      <c r="B17" s="41" t="s">
        <v>45</v>
      </c>
      <c r="C17" s="49" t="s">
        <v>46</v>
      </c>
      <c r="D17" s="218">
        <f>'[4]19_下水道'!B16</f>
        <v>75.5</v>
      </c>
      <c r="E17" s="213">
        <f>'[4]19_下水道'!C16</f>
        <v>21</v>
      </c>
      <c r="F17" s="95">
        <f>'[4]19_水洗化人口'!K18</f>
        <v>97.722100980087703</v>
      </c>
      <c r="G17" s="44">
        <f t="shared" si="2"/>
        <v>8</v>
      </c>
      <c r="H17" s="45">
        <f>'[4]19_水洗化人口'!E18</f>
        <v>99.651349715025361</v>
      </c>
      <c r="I17" s="44">
        <f t="shared" si="0"/>
        <v>23</v>
      </c>
      <c r="J17" s="214">
        <f>'[4]19_し尿'!U18</f>
        <v>100</v>
      </c>
      <c r="K17" s="47">
        <f t="shared" si="1"/>
        <v>1</v>
      </c>
      <c r="M17" s="48"/>
      <c r="N17" s="48"/>
    </row>
    <row r="18" spans="2:14" ht="12" customHeight="1">
      <c r="B18" s="41" t="s">
        <v>47</v>
      </c>
      <c r="C18" s="49" t="s">
        <v>48</v>
      </c>
      <c r="D18" s="218">
        <f>'[4]19_下水道'!B17</f>
        <v>99.6</v>
      </c>
      <c r="E18" s="213">
        <f>'[4]19_下水道'!C17</f>
        <v>1</v>
      </c>
      <c r="F18" s="95">
        <f>'[4]19_水洗化人口'!K19</f>
        <v>99.859691348645612</v>
      </c>
      <c r="G18" s="44">
        <f t="shared" si="2"/>
        <v>1</v>
      </c>
      <c r="H18" s="45">
        <f>'[4]19_水洗化人口'!E19</f>
        <v>99.610652546332346</v>
      </c>
      <c r="I18" s="44">
        <f t="shared" si="0"/>
        <v>26</v>
      </c>
      <c r="J18" s="214">
        <f>'[4]19_し尿'!U19</f>
        <v>98.81120361224778</v>
      </c>
      <c r="K18" s="47">
        <f t="shared" si="1"/>
        <v>42</v>
      </c>
      <c r="M18" s="48"/>
      <c r="N18" s="48"/>
    </row>
    <row r="19" spans="2:14" ht="12" customHeight="1">
      <c r="B19" s="41" t="s">
        <v>49</v>
      </c>
      <c r="C19" s="49" t="s">
        <v>50</v>
      </c>
      <c r="D19" s="218">
        <f>'[4]19_下水道'!B18</f>
        <v>96.899999999999991</v>
      </c>
      <c r="E19" s="213">
        <f>'[4]19_下水道'!C18</f>
        <v>2</v>
      </c>
      <c r="F19" s="95">
        <f>'[4]19_水洗化人口'!K20</f>
        <v>99.694987176289914</v>
      </c>
      <c r="G19" s="44">
        <f t="shared" si="2"/>
        <v>2</v>
      </c>
      <c r="H19" s="45">
        <f>'[4]19_水洗化人口'!E20</f>
        <v>99.618129907209138</v>
      </c>
      <c r="I19" s="44">
        <f t="shared" si="0"/>
        <v>25</v>
      </c>
      <c r="J19" s="214">
        <f>'[4]19_し尿'!U20</f>
        <v>100</v>
      </c>
      <c r="K19" s="47">
        <f t="shared" si="1"/>
        <v>1</v>
      </c>
      <c r="M19" s="48"/>
      <c r="N19" s="48"/>
    </row>
    <row r="20" spans="2:14" ht="12" customHeight="1">
      <c r="B20" s="41" t="s">
        <v>51</v>
      </c>
      <c r="C20" s="49" t="s">
        <v>52</v>
      </c>
      <c r="D20" s="218">
        <f>'[4]19_下水道'!B19</f>
        <v>76.400000000000006</v>
      </c>
      <c r="E20" s="213">
        <f>'[4]19_下水道'!C19</f>
        <v>19</v>
      </c>
      <c r="F20" s="95">
        <f>'[4]19_水洗化人口'!K21</f>
        <v>94.884121457518589</v>
      </c>
      <c r="G20" s="44">
        <f t="shared" si="2"/>
        <v>18</v>
      </c>
      <c r="H20" s="45">
        <f>'[4]19_水洗化人口'!E21</f>
        <v>99.926362935433289</v>
      </c>
      <c r="I20" s="44">
        <f t="shared" si="0"/>
        <v>15</v>
      </c>
      <c r="J20" s="214">
        <f>'[4]19_し尿'!U21</f>
        <v>100</v>
      </c>
      <c r="K20" s="47">
        <f t="shared" si="1"/>
        <v>1</v>
      </c>
      <c r="M20" s="48"/>
      <c r="N20" s="48"/>
    </row>
    <row r="21" spans="2:14" ht="24" customHeight="1">
      <c r="B21" s="41" t="s">
        <v>53</v>
      </c>
      <c r="C21" s="49" t="s">
        <v>54</v>
      </c>
      <c r="D21" s="218">
        <f>'[4]19_下水道'!B20</f>
        <v>85.9</v>
      </c>
      <c r="E21" s="213">
        <f>'[4]19_下水道'!C20</f>
        <v>8</v>
      </c>
      <c r="F21" s="95">
        <f>'[4]19_水洗化人口'!K22</f>
        <v>96.86732002074298</v>
      </c>
      <c r="G21" s="44">
        <f t="shared" si="2"/>
        <v>10</v>
      </c>
      <c r="H21" s="45">
        <f>'[4]19_水洗化人口'!E22</f>
        <v>100</v>
      </c>
      <c r="I21" s="44">
        <f t="shared" si="0"/>
        <v>1</v>
      </c>
      <c r="J21" s="214">
        <f>'[4]19_し尿'!U22</f>
        <v>100</v>
      </c>
      <c r="K21" s="47">
        <f t="shared" si="1"/>
        <v>1</v>
      </c>
      <c r="M21" s="48"/>
      <c r="N21" s="48"/>
    </row>
    <row r="22" spans="2:14" ht="12" customHeight="1">
      <c r="B22" s="41" t="s">
        <v>55</v>
      </c>
      <c r="C22" s="49" t="s">
        <v>56</v>
      </c>
      <c r="D22" s="218">
        <f>'[4]19_下水道'!B21</f>
        <v>84.3</v>
      </c>
      <c r="E22" s="213">
        <f>'[4]19_下水道'!C21</f>
        <v>9</v>
      </c>
      <c r="F22" s="95">
        <f>'[4]19_水洗化人口'!K23</f>
        <v>97.257251331164355</v>
      </c>
      <c r="G22" s="44">
        <f t="shared" si="2"/>
        <v>9</v>
      </c>
      <c r="H22" s="45">
        <f>'[4]19_水洗化人口'!E23</f>
        <v>99.980898411384544</v>
      </c>
      <c r="I22" s="44">
        <f t="shared" si="0"/>
        <v>10</v>
      </c>
      <c r="J22" s="214">
        <f>'[4]19_し尿'!U23</f>
        <v>100</v>
      </c>
      <c r="K22" s="47">
        <f t="shared" si="1"/>
        <v>1</v>
      </c>
      <c r="M22" s="48"/>
      <c r="N22" s="48"/>
    </row>
    <row r="23" spans="2:14" ht="12" customHeight="1">
      <c r="B23" s="41" t="s">
        <v>57</v>
      </c>
      <c r="C23" s="49" t="s">
        <v>58</v>
      </c>
      <c r="D23" s="218">
        <f>'[4]19_下水道'!B22</f>
        <v>80.900000000000006</v>
      </c>
      <c r="E23" s="213">
        <f>'[4]19_下水道'!C22</f>
        <v>15</v>
      </c>
      <c r="F23" s="95">
        <f>'[4]19_水洗化人口'!K24</f>
        <v>96.149491237233278</v>
      </c>
      <c r="G23" s="44">
        <f t="shared" si="2"/>
        <v>13</v>
      </c>
      <c r="H23" s="45">
        <f>'[4]19_水洗化人口'!E24</f>
        <v>94.135313531353134</v>
      </c>
      <c r="I23" s="44">
        <f t="shared" si="0"/>
        <v>44</v>
      </c>
      <c r="J23" s="214">
        <f>'[4]19_し尿'!U24</f>
        <v>99.985747541450891</v>
      </c>
      <c r="K23" s="47">
        <f t="shared" si="1"/>
        <v>39</v>
      </c>
      <c r="M23" s="48"/>
      <c r="N23" s="48"/>
    </row>
    <row r="24" spans="2:14" ht="12" customHeight="1">
      <c r="B24" s="41" t="s">
        <v>59</v>
      </c>
      <c r="C24" s="49" t="s">
        <v>60</v>
      </c>
      <c r="D24" s="218">
        <f>'[4]19_下水道'!B23</f>
        <v>66.600000000000009</v>
      </c>
      <c r="E24" s="213">
        <f>'[4]19_下水道'!C23</f>
        <v>28</v>
      </c>
      <c r="F24" s="95">
        <f>'[4]19_水洗化人口'!K25</f>
        <v>95.815761293478403</v>
      </c>
      <c r="G24" s="44">
        <f t="shared" si="2"/>
        <v>14</v>
      </c>
      <c r="H24" s="45">
        <f>'[4]19_水洗化人口'!E25</f>
        <v>99.982766049116762</v>
      </c>
      <c r="I24" s="44">
        <f t="shared" si="0"/>
        <v>9</v>
      </c>
      <c r="J24" s="214">
        <f>'[4]19_し尿'!U25</f>
        <v>100</v>
      </c>
      <c r="K24" s="47">
        <f t="shared" si="1"/>
        <v>1</v>
      </c>
      <c r="M24" s="48"/>
      <c r="N24" s="48"/>
    </row>
    <row r="25" spans="2:14" ht="12" customHeight="1">
      <c r="B25" s="41" t="s">
        <v>61</v>
      </c>
      <c r="C25" s="49" t="s">
        <v>62</v>
      </c>
      <c r="D25" s="218">
        <f>'[4]19_下水道'!B24</f>
        <v>84.1</v>
      </c>
      <c r="E25" s="213">
        <f>'[4]19_下水道'!C24</f>
        <v>10</v>
      </c>
      <c r="F25" s="95">
        <f>'[4]19_水洗化人口'!K26</f>
        <v>93.680787898779514</v>
      </c>
      <c r="G25" s="44">
        <f t="shared" si="2"/>
        <v>24</v>
      </c>
      <c r="H25" s="45">
        <f>'[4]19_水洗化人口'!E26</f>
        <v>99.493819628047817</v>
      </c>
      <c r="I25" s="44">
        <f t="shared" si="0"/>
        <v>28</v>
      </c>
      <c r="J25" s="214">
        <f>'[4]19_し尿'!U26</f>
        <v>100</v>
      </c>
      <c r="K25" s="47">
        <f t="shared" si="1"/>
        <v>1</v>
      </c>
      <c r="M25" s="48"/>
      <c r="N25" s="48"/>
    </row>
    <row r="26" spans="2:14" ht="24" customHeight="1">
      <c r="B26" s="41" t="s">
        <v>63</v>
      </c>
      <c r="C26" s="49" t="s">
        <v>64</v>
      </c>
      <c r="D26" s="218">
        <f>'[4]19_下水道'!B25</f>
        <v>76.8</v>
      </c>
      <c r="E26" s="213">
        <f>'[4]19_下水道'!C25</f>
        <v>18</v>
      </c>
      <c r="F26" s="95">
        <f>'[4]19_水洗化人口'!K27</f>
        <v>95.631167460693078</v>
      </c>
      <c r="G26" s="44">
        <f t="shared" si="2"/>
        <v>15</v>
      </c>
      <c r="H26" s="45">
        <f>'[4]19_水洗化人口'!E27</f>
        <v>99.570790954647663</v>
      </c>
      <c r="I26" s="44">
        <f t="shared" si="0"/>
        <v>27</v>
      </c>
      <c r="J26" s="214">
        <f>'[4]19_し尿'!U27</f>
        <v>95.684577128688758</v>
      </c>
      <c r="K26" s="47">
        <f t="shared" si="1"/>
        <v>45</v>
      </c>
      <c r="M26" s="48"/>
      <c r="N26" s="48"/>
    </row>
    <row r="27" spans="2:14" ht="12" customHeight="1">
      <c r="B27" s="41" t="s">
        <v>65</v>
      </c>
      <c r="C27" s="49" t="s">
        <v>66</v>
      </c>
      <c r="D27" s="218">
        <f>'[4]19_下水道'!B26</f>
        <v>63.9</v>
      </c>
      <c r="E27" s="213">
        <f>'[4]19_下水道'!C26</f>
        <v>30</v>
      </c>
      <c r="F27" s="95">
        <f>'[4]19_水洗化人口'!K28</f>
        <v>97.912328023424109</v>
      </c>
      <c r="G27" s="44">
        <f t="shared" si="2"/>
        <v>7</v>
      </c>
      <c r="H27" s="45">
        <f>'[4]19_水洗化人口'!E28</f>
        <v>98.160116149092275</v>
      </c>
      <c r="I27" s="44">
        <f t="shared" si="0"/>
        <v>38</v>
      </c>
      <c r="J27" s="214">
        <f>'[4]19_し尿'!U28</f>
        <v>100</v>
      </c>
      <c r="K27" s="47">
        <f t="shared" si="1"/>
        <v>1</v>
      </c>
      <c r="M27" s="48"/>
      <c r="N27" s="48"/>
    </row>
    <row r="28" spans="2:14" ht="12" customHeight="1">
      <c r="B28" s="41" t="s">
        <v>67</v>
      </c>
      <c r="C28" s="49" t="s">
        <v>68</v>
      </c>
      <c r="D28" s="218">
        <f>'[4]19_下水道'!B27</f>
        <v>79.3</v>
      </c>
      <c r="E28" s="213">
        <f>'[4]19_下水道'!C27</f>
        <v>16</v>
      </c>
      <c r="F28" s="95">
        <f>'[4]19_水洗化人口'!K29</f>
        <v>98.440971588368669</v>
      </c>
      <c r="G28" s="44">
        <f t="shared" si="2"/>
        <v>5</v>
      </c>
      <c r="H28" s="45">
        <f>'[4]19_水洗化人口'!E29</f>
        <v>100</v>
      </c>
      <c r="I28" s="44">
        <f t="shared" si="0"/>
        <v>1</v>
      </c>
      <c r="J28" s="214">
        <f>'[4]19_し尿'!U29</f>
        <v>100</v>
      </c>
      <c r="K28" s="47">
        <f t="shared" si="1"/>
        <v>1</v>
      </c>
      <c r="M28" s="48"/>
      <c r="N28" s="48"/>
    </row>
    <row r="29" spans="2:14" ht="12" customHeight="1">
      <c r="B29" s="41" t="s">
        <v>69</v>
      </c>
      <c r="C29" s="49" t="s">
        <v>70</v>
      </c>
      <c r="D29" s="218">
        <f>'[4]19_下水道'!B28</f>
        <v>55.900000000000006</v>
      </c>
      <c r="E29" s="213">
        <f>'[4]19_下水道'!C28</f>
        <v>37</v>
      </c>
      <c r="F29" s="95">
        <f>'[4]19_水洗化人口'!K30</f>
        <v>93.860048518973969</v>
      </c>
      <c r="G29" s="44">
        <f t="shared" si="2"/>
        <v>23</v>
      </c>
      <c r="H29" s="45">
        <f>'[4]19_水洗化人口'!E30</f>
        <v>100</v>
      </c>
      <c r="I29" s="44">
        <f t="shared" si="0"/>
        <v>1</v>
      </c>
      <c r="J29" s="214">
        <f>'[4]19_し尿'!U30</f>
        <v>100</v>
      </c>
      <c r="K29" s="47">
        <f t="shared" si="1"/>
        <v>1</v>
      </c>
      <c r="M29" s="48"/>
      <c r="N29" s="48"/>
    </row>
    <row r="30" spans="2:14" ht="12" customHeight="1">
      <c r="B30" s="41" t="s">
        <v>71</v>
      </c>
      <c r="C30" s="49" t="s">
        <v>72</v>
      </c>
      <c r="D30" s="218">
        <f>'[4]19_下水道'!B29</f>
        <v>91.100000000000009</v>
      </c>
      <c r="E30" s="213">
        <f>'[4]19_下水道'!C29</f>
        <v>7</v>
      </c>
      <c r="F30" s="95">
        <f>'[4]19_水洗化人口'!K31</f>
        <v>96.635536095433338</v>
      </c>
      <c r="G30" s="44">
        <f t="shared" si="2"/>
        <v>11</v>
      </c>
      <c r="H30" s="45">
        <f>'[4]19_水洗化人口'!E31</f>
        <v>97.642928786359079</v>
      </c>
      <c r="I30" s="44">
        <f t="shared" si="0"/>
        <v>40</v>
      </c>
      <c r="J30" s="214">
        <f>'[4]19_し尿'!U31</f>
        <v>92.62293310277748</v>
      </c>
      <c r="K30" s="47">
        <f t="shared" si="1"/>
        <v>46</v>
      </c>
      <c r="M30" s="48"/>
      <c r="N30" s="48"/>
    </row>
    <row r="31" spans="2:14" ht="24" customHeight="1">
      <c r="B31" s="41" t="s">
        <v>73</v>
      </c>
      <c r="C31" s="49" t="s">
        <v>74</v>
      </c>
      <c r="D31" s="218">
        <f>'[4]19_下水道'!B30</f>
        <v>94.899999999999991</v>
      </c>
      <c r="E31" s="213">
        <f>'[4]19_下水道'!C30</f>
        <v>4</v>
      </c>
      <c r="F31" s="95">
        <f>'[4]19_水洗化人口'!K32</f>
        <v>96.448363048392011</v>
      </c>
      <c r="G31" s="44">
        <f t="shared" si="2"/>
        <v>12</v>
      </c>
      <c r="H31" s="45">
        <f>'[4]19_水洗化人口'!E32</f>
        <v>98.649960102654788</v>
      </c>
      <c r="I31" s="44">
        <f t="shared" si="0"/>
        <v>35</v>
      </c>
      <c r="J31" s="214">
        <f>'[4]19_し尿'!U32</f>
        <v>100</v>
      </c>
      <c r="K31" s="47">
        <f t="shared" si="1"/>
        <v>1</v>
      </c>
      <c r="M31" s="48"/>
      <c r="N31" s="48"/>
    </row>
    <row r="32" spans="2:14" ht="12" customHeight="1">
      <c r="B32" s="41" t="s">
        <v>75</v>
      </c>
      <c r="C32" s="49" t="s">
        <v>76</v>
      </c>
      <c r="D32" s="218">
        <f>'[4]19_下水道'!B31</f>
        <v>96.2</v>
      </c>
      <c r="E32" s="213">
        <f>'[4]19_下水道'!C31</f>
        <v>3</v>
      </c>
      <c r="F32" s="95">
        <f>'[4]19_水洗化人口'!K33</f>
        <v>98.533040000108514</v>
      </c>
      <c r="G32" s="44">
        <f t="shared" si="2"/>
        <v>4</v>
      </c>
      <c r="H32" s="45">
        <f>'[4]19_水洗化人口'!E33</f>
        <v>99.854375664555491</v>
      </c>
      <c r="I32" s="44">
        <f t="shared" si="0"/>
        <v>17</v>
      </c>
      <c r="J32" s="214">
        <f>'[4]19_し尿'!U33</f>
        <v>99.987857470201831</v>
      </c>
      <c r="K32" s="47">
        <f t="shared" si="1"/>
        <v>38</v>
      </c>
      <c r="M32" s="48"/>
      <c r="N32" s="48"/>
    </row>
    <row r="33" spans="2:14" ht="12" customHeight="1">
      <c r="B33" s="41" t="s">
        <v>77</v>
      </c>
      <c r="C33" s="49" t="s">
        <v>78</v>
      </c>
      <c r="D33" s="218">
        <f>'[4]19_下水道'!B32</f>
        <v>93.300000000000011</v>
      </c>
      <c r="E33" s="213">
        <f>'[4]19_下水道'!C32</f>
        <v>5</v>
      </c>
      <c r="F33" s="95">
        <f>'[4]19_水洗化人口'!K34</f>
        <v>98.339382102183421</v>
      </c>
      <c r="G33" s="44">
        <f t="shared" si="2"/>
        <v>6</v>
      </c>
      <c r="H33" s="45">
        <f>'[4]19_水洗化人口'!E34</f>
        <v>98.994991183184226</v>
      </c>
      <c r="I33" s="44">
        <f t="shared" si="0"/>
        <v>34</v>
      </c>
      <c r="J33" s="214">
        <f>'[4]19_し尿'!U34</f>
        <v>100</v>
      </c>
      <c r="K33" s="47">
        <f t="shared" si="1"/>
        <v>1</v>
      </c>
      <c r="M33" s="48"/>
      <c r="N33" s="48"/>
    </row>
    <row r="34" spans="2:14" ht="12" customHeight="1">
      <c r="B34" s="41" t="s">
        <v>79</v>
      </c>
      <c r="C34" s="49" t="s">
        <v>80</v>
      </c>
      <c r="D34" s="218">
        <f>'[4]19_下水道'!B33</f>
        <v>81.2</v>
      </c>
      <c r="E34" s="213">
        <f>'[4]19_下水道'!C33</f>
        <v>14</v>
      </c>
      <c r="F34" s="95">
        <f>'[4]19_水洗化人口'!K35</f>
        <v>95.300186020855463</v>
      </c>
      <c r="G34" s="44">
        <f t="shared" si="2"/>
        <v>16</v>
      </c>
      <c r="H34" s="45">
        <f>'[4]19_水洗化人口'!E35</f>
        <v>99.739355724809585</v>
      </c>
      <c r="I34" s="44">
        <f t="shared" si="0"/>
        <v>19</v>
      </c>
      <c r="J34" s="214">
        <f>'[4]19_し尿'!U35</f>
        <v>98.280123942485119</v>
      </c>
      <c r="K34" s="47">
        <f t="shared" si="1"/>
        <v>44</v>
      </c>
      <c r="M34" s="48"/>
      <c r="N34" s="48"/>
    </row>
    <row r="35" spans="2:14" ht="12" customHeight="1">
      <c r="B35" s="41" t="s">
        <v>81</v>
      </c>
      <c r="C35" s="49" t="s">
        <v>82</v>
      </c>
      <c r="D35" s="218">
        <f>'[4]19_下水道'!B34</f>
        <v>27.900000000000002</v>
      </c>
      <c r="E35" s="213">
        <f>'[4]19_下水道'!C34</f>
        <v>46</v>
      </c>
      <c r="F35" s="95">
        <f>'[4]19_水洗化人口'!K36</f>
        <v>84.235714811058742</v>
      </c>
      <c r="G35" s="44">
        <f t="shared" si="2"/>
        <v>41</v>
      </c>
      <c r="H35" s="45">
        <f>'[4]19_水洗化人口'!E36</f>
        <v>99.698385475190733</v>
      </c>
      <c r="I35" s="44">
        <f t="shared" si="0"/>
        <v>22</v>
      </c>
      <c r="J35" s="214">
        <f>'[4]19_し尿'!U36</f>
        <v>100</v>
      </c>
      <c r="K35" s="47">
        <f t="shared" si="1"/>
        <v>1</v>
      </c>
      <c r="M35" s="48"/>
      <c r="N35" s="48"/>
    </row>
    <row r="36" spans="2:14" ht="24" customHeight="1">
      <c r="B36" s="41" t="s">
        <v>83</v>
      </c>
      <c r="C36" s="49" t="s">
        <v>84</v>
      </c>
      <c r="D36" s="218">
        <f>'[4]19_下水道'!B35</f>
        <v>72.3</v>
      </c>
      <c r="E36" s="213">
        <f>'[4]19_下水道'!C35</f>
        <v>22</v>
      </c>
      <c r="F36" s="95">
        <f>'[4]19_水洗化人口'!K37</f>
        <v>92.920089588945871</v>
      </c>
      <c r="G36" s="44">
        <f t="shared" si="2"/>
        <v>25</v>
      </c>
      <c r="H36" s="45">
        <f>'[4]19_水洗化人口'!E37</f>
        <v>97.927194143012883</v>
      </c>
      <c r="I36" s="44">
        <f t="shared" si="0"/>
        <v>39</v>
      </c>
      <c r="J36" s="214">
        <f>'[4]19_し尿'!U37</f>
        <v>100</v>
      </c>
      <c r="K36" s="47">
        <f t="shared" si="1"/>
        <v>1</v>
      </c>
      <c r="M36" s="48"/>
      <c r="N36" s="48"/>
    </row>
    <row r="37" spans="2:14" ht="12" customHeight="1">
      <c r="B37" s="41" t="s">
        <v>85</v>
      </c>
      <c r="C37" s="49" t="s">
        <v>86</v>
      </c>
      <c r="D37" s="218">
        <f>'[4]19_下水道'!B36</f>
        <v>49.7</v>
      </c>
      <c r="E37" s="213">
        <f>'[4]19_下水道'!C36</f>
        <v>42</v>
      </c>
      <c r="F37" s="95">
        <f>'[4]19_水洗化人口'!K38</f>
        <v>82.890224109143574</v>
      </c>
      <c r="G37" s="44">
        <f t="shared" si="2"/>
        <v>43</v>
      </c>
      <c r="H37" s="45">
        <f>'[4]19_水洗化人口'!E38</f>
        <v>98.238174309192317</v>
      </c>
      <c r="I37" s="44">
        <f t="shared" si="0"/>
        <v>37</v>
      </c>
      <c r="J37" s="214">
        <f>'[4]19_し尿'!U38</f>
        <v>99.970885093167709</v>
      </c>
      <c r="K37" s="47">
        <f t="shared" si="1"/>
        <v>40</v>
      </c>
      <c r="M37" s="48"/>
      <c r="N37" s="48"/>
    </row>
    <row r="38" spans="2:14" ht="12" customHeight="1">
      <c r="B38" s="41" t="s">
        <v>87</v>
      </c>
      <c r="C38" s="49" t="s">
        <v>88</v>
      </c>
      <c r="D38" s="218">
        <f>'[4]19_下水道'!B37</f>
        <v>68.600000000000009</v>
      </c>
      <c r="E38" s="213">
        <f>'[4]19_下水道'!C37</f>
        <v>25</v>
      </c>
      <c r="F38" s="95">
        <f>'[4]19_水洗化人口'!K39</f>
        <v>89.254690662007008</v>
      </c>
      <c r="G38" s="44">
        <f t="shared" si="2"/>
        <v>39</v>
      </c>
      <c r="H38" s="45">
        <f>'[4]19_水洗化人口'!E39</f>
        <v>95.43707902926522</v>
      </c>
      <c r="I38" s="44">
        <f t="shared" si="0"/>
        <v>42</v>
      </c>
      <c r="J38" s="214">
        <f>'[4]19_し尿'!U39</f>
        <v>100</v>
      </c>
      <c r="K38" s="47">
        <f t="shared" si="1"/>
        <v>1</v>
      </c>
      <c r="M38" s="48"/>
      <c r="N38" s="48"/>
    </row>
    <row r="39" spans="2:14" ht="12" customHeight="1">
      <c r="B39" s="41" t="s">
        <v>89</v>
      </c>
      <c r="C39" s="49" t="s">
        <v>90</v>
      </c>
      <c r="D39" s="218">
        <f>'[4]19_下水道'!B38</f>
        <v>75.8</v>
      </c>
      <c r="E39" s="213">
        <f>'[4]19_下水道'!C38</f>
        <v>20</v>
      </c>
      <c r="F39" s="95">
        <f>'[4]19_水洗化人口'!K40</f>
        <v>90.946476990771245</v>
      </c>
      <c r="G39" s="44">
        <f t="shared" si="2"/>
        <v>32</v>
      </c>
      <c r="H39" s="45">
        <f>'[4]19_水洗化人口'!E40</f>
        <v>97.433623844469594</v>
      </c>
      <c r="I39" s="44">
        <f t="shared" si="0"/>
        <v>41</v>
      </c>
      <c r="J39" s="214">
        <f>'[4]19_し尿'!U40</f>
        <v>100</v>
      </c>
      <c r="K39" s="47">
        <f t="shared" si="1"/>
        <v>1</v>
      </c>
      <c r="M39" s="48"/>
      <c r="N39" s="48"/>
    </row>
    <row r="40" spans="2:14" ht="12" customHeight="1">
      <c r="B40" s="41" t="s">
        <v>91</v>
      </c>
      <c r="C40" s="49" t="s">
        <v>92</v>
      </c>
      <c r="D40" s="218">
        <f>'[4]19_下水道'!B39</f>
        <v>66.8</v>
      </c>
      <c r="E40" s="213">
        <f>'[4]19_下水道'!C39</f>
        <v>27</v>
      </c>
      <c r="F40" s="95">
        <f>'[4]19_水洗化人口'!K41</f>
        <v>92.09697130692831</v>
      </c>
      <c r="G40" s="44">
        <f t="shared" si="2"/>
        <v>27</v>
      </c>
      <c r="H40" s="45">
        <f>'[4]19_水洗化人口'!E41</f>
        <v>94.705065672896012</v>
      </c>
      <c r="I40" s="44">
        <f t="shared" si="0"/>
        <v>43</v>
      </c>
      <c r="J40" s="214">
        <f>'[4]19_し尿'!U41</f>
        <v>100</v>
      </c>
      <c r="K40" s="47">
        <f t="shared" si="1"/>
        <v>1</v>
      </c>
      <c r="M40" s="48"/>
      <c r="N40" s="48"/>
    </row>
    <row r="41" spans="2:14" ht="24" customHeight="1">
      <c r="B41" s="41" t="s">
        <v>93</v>
      </c>
      <c r="C41" s="49" t="s">
        <v>94</v>
      </c>
      <c r="D41" s="218">
        <f>'[4]19_下水道'!B40</f>
        <v>18.399999999999999</v>
      </c>
      <c r="E41" s="213">
        <f>'[4]19_下水道'!C40</f>
        <v>47</v>
      </c>
      <c r="F41" s="95">
        <f>'[4]19_水洗化人口'!K42</f>
        <v>94.079000816404815</v>
      </c>
      <c r="G41" s="44">
        <f t="shared" si="2"/>
        <v>21</v>
      </c>
      <c r="H41" s="45">
        <f>'[4]19_水洗化人口'!E42</f>
        <v>92.995636330919069</v>
      </c>
      <c r="I41" s="44">
        <f t="shared" si="0"/>
        <v>45</v>
      </c>
      <c r="J41" s="214">
        <f>'[4]19_し尿'!U42</f>
        <v>100</v>
      </c>
      <c r="K41" s="47">
        <f t="shared" si="1"/>
        <v>1</v>
      </c>
      <c r="M41" s="48"/>
      <c r="N41" s="48"/>
    </row>
    <row r="42" spans="2:14" ht="12" customHeight="1">
      <c r="B42" s="41" t="s">
        <v>95</v>
      </c>
      <c r="C42" s="49" t="s">
        <v>96</v>
      </c>
      <c r="D42" s="218">
        <f>'[4]19_下水道'!B41</f>
        <v>45.800000000000004</v>
      </c>
      <c r="E42" s="213">
        <f>'[4]19_下水道'!C41</f>
        <v>43</v>
      </c>
      <c r="F42" s="95">
        <f>'[4]19_水洗化人口'!K43</f>
        <v>91.857654214008633</v>
      </c>
      <c r="G42" s="44">
        <f t="shared" si="2"/>
        <v>28</v>
      </c>
      <c r="H42" s="45">
        <f>'[4]19_水洗化人口'!E43</f>
        <v>99.465400203893878</v>
      </c>
      <c r="I42" s="44">
        <f t="shared" si="0"/>
        <v>30</v>
      </c>
      <c r="J42" s="214">
        <f>'[4]19_し尿'!U43</f>
        <v>100</v>
      </c>
      <c r="K42" s="47">
        <f t="shared" si="1"/>
        <v>1</v>
      </c>
      <c r="M42" s="48"/>
      <c r="N42" s="48"/>
    </row>
    <row r="43" spans="2:14" ht="12" customHeight="1">
      <c r="B43" s="41" t="s">
        <v>97</v>
      </c>
      <c r="C43" s="49" t="s">
        <v>98</v>
      </c>
      <c r="D43" s="218">
        <f>'[4]19_下水道'!B42</f>
        <v>55.400000000000006</v>
      </c>
      <c r="E43" s="213">
        <f>'[4]19_下水道'!C42</f>
        <v>38</v>
      </c>
      <c r="F43" s="95">
        <f>'[4]19_水洗化人口'!K44</f>
        <v>90.76246662740833</v>
      </c>
      <c r="G43" s="44">
        <f t="shared" si="2"/>
        <v>34</v>
      </c>
      <c r="H43" s="45">
        <f>'[4]19_水洗化人口'!E44</f>
        <v>99.490015409043622</v>
      </c>
      <c r="I43" s="44">
        <f t="shared" si="0"/>
        <v>29</v>
      </c>
      <c r="J43" s="214">
        <f>'[4]19_し尿'!U44</f>
        <v>100</v>
      </c>
      <c r="K43" s="47">
        <f t="shared" si="1"/>
        <v>1</v>
      </c>
      <c r="M43" s="48"/>
      <c r="N43" s="48"/>
    </row>
    <row r="44" spans="2:14" ht="12" customHeight="1">
      <c r="B44" s="41" t="s">
        <v>99</v>
      </c>
      <c r="C44" s="49" t="s">
        <v>100</v>
      </c>
      <c r="D44" s="218">
        <f>'[4]19_下水道'!B43</f>
        <v>40.1</v>
      </c>
      <c r="E44" s="213">
        <f>'[4]19_下水道'!C43</f>
        <v>45</v>
      </c>
      <c r="F44" s="95">
        <f>'[4]19_水洗化人口'!K45</f>
        <v>83.574970030366444</v>
      </c>
      <c r="G44" s="44">
        <f t="shared" si="2"/>
        <v>42</v>
      </c>
      <c r="H44" s="45">
        <f>'[4]19_水洗化人口'!E45</f>
        <v>99.270147242072071</v>
      </c>
      <c r="I44" s="44">
        <f t="shared" si="0"/>
        <v>31</v>
      </c>
      <c r="J44" s="214">
        <f>'[4]19_し尿'!U45</f>
        <v>100</v>
      </c>
      <c r="K44" s="47">
        <f t="shared" si="1"/>
        <v>1</v>
      </c>
      <c r="M44" s="48"/>
      <c r="N44" s="48"/>
    </row>
    <row r="45" spans="2:14" ht="12" customHeight="1">
      <c r="B45" s="41" t="s">
        <v>101</v>
      </c>
      <c r="C45" s="49" t="s">
        <v>102</v>
      </c>
      <c r="D45" s="218">
        <f>'[4]19_下水道'!B44</f>
        <v>82.6</v>
      </c>
      <c r="E45" s="213">
        <f>'[4]19_下水道'!C44</f>
        <v>11</v>
      </c>
      <c r="F45" s="95">
        <f>'[4]19_水洗化人口'!K46</f>
        <v>91.367949877599742</v>
      </c>
      <c r="G45" s="44">
        <f t="shared" si="2"/>
        <v>30</v>
      </c>
      <c r="H45" s="45">
        <f>'[4]19_水洗化人口'!E46</f>
        <v>99.776264085295637</v>
      </c>
      <c r="I45" s="44">
        <f t="shared" si="0"/>
        <v>18</v>
      </c>
      <c r="J45" s="214">
        <f>'[4]19_し尿'!U46</f>
        <v>99.997258823589874</v>
      </c>
      <c r="K45" s="47">
        <f t="shared" si="1"/>
        <v>35</v>
      </c>
      <c r="M45" s="48"/>
      <c r="N45" s="48"/>
    </row>
    <row r="46" spans="2:14" ht="24" customHeight="1">
      <c r="B46" s="41" t="s">
        <v>103</v>
      </c>
      <c r="C46" s="49" t="s">
        <v>104</v>
      </c>
      <c r="D46" s="218">
        <f>'[4]19_下水道'!B45</f>
        <v>62</v>
      </c>
      <c r="E46" s="213">
        <f>'[4]19_下水道'!C45</f>
        <v>33</v>
      </c>
      <c r="F46" s="95">
        <f>'[4]19_水洗化人口'!K47</f>
        <v>80.790854843922617</v>
      </c>
      <c r="G46" s="44">
        <f t="shared" si="2"/>
        <v>45</v>
      </c>
      <c r="H46" s="45">
        <f>'[4]19_水洗化人口'!E47</f>
        <v>99.635868234525972</v>
      </c>
      <c r="I46" s="44">
        <f t="shared" si="0"/>
        <v>24</v>
      </c>
      <c r="J46" s="214">
        <f>'[4]19_し尿'!U47</f>
        <v>100</v>
      </c>
      <c r="K46" s="47">
        <f t="shared" si="1"/>
        <v>1</v>
      </c>
      <c r="M46" s="48"/>
      <c r="N46" s="48"/>
    </row>
    <row r="47" spans="2:14" ht="12" customHeight="1">
      <c r="B47" s="41" t="s">
        <v>105</v>
      </c>
      <c r="C47" s="49" t="s">
        <v>106</v>
      </c>
      <c r="D47" s="218">
        <f>'[4]19_下水道'!B46</f>
        <v>63.2</v>
      </c>
      <c r="E47" s="213">
        <f>'[4]19_下水道'!C46</f>
        <v>31</v>
      </c>
      <c r="F47" s="95">
        <f>'[4]19_水洗化人口'!K48</f>
        <v>78.483817946868839</v>
      </c>
      <c r="G47" s="44">
        <f t="shared" si="2"/>
        <v>46</v>
      </c>
      <c r="H47" s="45">
        <f>'[4]19_水洗化人口'!E48</f>
        <v>99.857085496900112</v>
      </c>
      <c r="I47" s="44">
        <f t="shared" si="0"/>
        <v>16</v>
      </c>
      <c r="J47" s="214">
        <f>'[4]19_し尿'!U48</f>
        <v>100</v>
      </c>
      <c r="K47" s="47">
        <f t="shared" si="1"/>
        <v>1</v>
      </c>
      <c r="M47" s="48"/>
      <c r="N47" s="48"/>
    </row>
    <row r="48" spans="2:14" ht="12" customHeight="1">
      <c r="B48" s="53" t="s">
        <v>107</v>
      </c>
      <c r="C48" s="54" t="s">
        <v>108</v>
      </c>
      <c r="D48" s="219">
        <f>'[4]19_下水道'!B47</f>
        <v>69</v>
      </c>
      <c r="E48" s="220">
        <f>'[4]19_下水道'!C47</f>
        <v>24</v>
      </c>
      <c r="F48" s="96">
        <f>'[4]19_水洗化人口'!K49</f>
        <v>90.760572912948334</v>
      </c>
      <c r="G48" s="56">
        <f t="shared" si="2"/>
        <v>35</v>
      </c>
      <c r="H48" s="57">
        <f>'[4]19_水洗化人口'!E49</f>
        <v>99.234003200272568</v>
      </c>
      <c r="I48" s="56">
        <f t="shared" si="0"/>
        <v>32</v>
      </c>
      <c r="J48" s="221">
        <f>'[4]19_し尿'!U49</f>
        <v>99.988887124940462</v>
      </c>
      <c r="K48" s="59">
        <f t="shared" si="1"/>
        <v>37</v>
      </c>
      <c r="M48" s="48"/>
      <c r="N48" s="48"/>
    </row>
    <row r="49" spans="1:20" ht="12" customHeight="1">
      <c r="B49" s="41" t="s">
        <v>109</v>
      </c>
      <c r="C49" s="49" t="s">
        <v>518</v>
      </c>
      <c r="D49" s="218">
        <f>'[4]19_下水道'!B48</f>
        <v>51.5</v>
      </c>
      <c r="E49" s="213">
        <f>'[4]19_下水道'!C48</f>
        <v>41</v>
      </c>
      <c r="F49" s="95">
        <f>'[4]19_水洗化人口'!K50</f>
        <v>90.147248510098223</v>
      </c>
      <c r="G49" s="44">
        <f t="shared" si="2"/>
        <v>36</v>
      </c>
      <c r="H49" s="45">
        <f>'[4]19_水洗化人口'!E50</f>
        <v>90.343300692202007</v>
      </c>
      <c r="I49" s="44">
        <f t="shared" si="0"/>
        <v>47</v>
      </c>
      <c r="J49" s="214">
        <f>'[4]19_し尿'!U50</f>
        <v>100</v>
      </c>
      <c r="K49" s="47">
        <f t="shared" si="1"/>
        <v>1</v>
      </c>
      <c r="M49" s="48"/>
      <c r="N49" s="48"/>
    </row>
    <row r="50" spans="1:20" ht="12" customHeight="1">
      <c r="B50" s="41" t="s">
        <v>111</v>
      </c>
      <c r="C50" s="49" t="s">
        <v>519</v>
      </c>
      <c r="D50" s="218">
        <f>'[4]19_下水道'!B49</f>
        <v>60.4</v>
      </c>
      <c r="E50" s="213">
        <f>'[4]19_下水道'!C49</f>
        <v>36</v>
      </c>
      <c r="F50" s="95">
        <f>'[4]19_水洗化人口'!K51</f>
        <v>91.18082820278002</v>
      </c>
      <c r="G50" s="44">
        <f t="shared" si="2"/>
        <v>31</v>
      </c>
      <c r="H50" s="45">
        <f>'[4]19_水洗化人口'!E51</f>
        <v>99.989718703734169</v>
      </c>
      <c r="I50" s="44">
        <f t="shared" si="0"/>
        <v>8</v>
      </c>
      <c r="J50" s="214">
        <f>'[4]19_し尿'!U51</f>
        <v>100</v>
      </c>
      <c r="K50" s="47">
        <f t="shared" si="1"/>
        <v>1</v>
      </c>
      <c r="M50" s="48"/>
      <c r="N50" s="48"/>
    </row>
    <row r="51" spans="1:20" ht="24" customHeight="1">
      <c r="B51" s="41" t="s">
        <v>113</v>
      </c>
      <c r="C51" s="49" t="s">
        <v>520</v>
      </c>
      <c r="D51" s="218">
        <f>'[4]19_下水道'!B50</f>
        <v>42.4</v>
      </c>
      <c r="E51" s="213">
        <f>'[4]19_下水道'!C50</f>
        <v>44</v>
      </c>
      <c r="F51" s="95">
        <f>'[4]19_水洗化人口'!K52</f>
        <v>89.882796704715417</v>
      </c>
      <c r="G51" s="44">
        <f t="shared" si="2"/>
        <v>37</v>
      </c>
      <c r="H51" s="45">
        <f>'[4]19_水洗化人口'!E52</f>
        <v>99.974719354741623</v>
      </c>
      <c r="I51" s="44">
        <f t="shared" si="0"/>
        <v>11</v>
      </c>
      <c r="J51" s="214">
        <f>'[4]19_し尿'!U52</f>
        <v>98.497363092446193</v>
      </c>
      <c r="K51" s="47">
        <f t="shared" si="1"/>
        <v>43</v>
      </c>
      <c r="M51" s="48"/>
      <c r="N51" s="48"/>
    </row>
    <row r="52" spans="1:20" ht="12" customHeight="1">
      <c r="B52" s="41" t="s">
        <v>115</v>
      </c>
      <c r="C52" s="49" t="s">
        <v>521</v>
      </c>
      <c r="D52" s="216">
        <f>'[4]19_下水道'!B51</f>
        <v>72</v>
      </c>
      <c r="E52" s="213">
        <f>'[4]19_下水道'!C51</f>
        <v>23</v>
      </c>
      <c r="F52" s="95">
        <f>'[4]19_水洗化人口'!K53</f>
        <v>94.871887125986703</v>
      </c>
      <c r="G52" s="44">
        <f t="shared" si="2"/>
        <v>19</v>
      </c>
      <c r="H52" s="45">
        <f>'[4]19_水洗化人口'!E53</f>
        <v>99.951019975907116</v>
      </c>
      <c r="I52" s="44">
        <f t="shared" si="0"/>
        <v>14</v>
      </c>
      <c r="J52" s="214">
        <f>'[4]19_し尿'!U53</f>
        <v>69.662500585123809</v>
      </c>
      <c r="K52" s="47">
        <f t="shared" si="1"/>
        <v>47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222">
        <f>'[4]19_下水道'!B52</f>
        <v>79.7</v>
      </c>
      <c r="E53" s="223"/>
      <c r="F53" s="98">
        <f>'[4]19_水洗化人口'!K54</f>
        <v>95.162244660885619</v>
      </c>
      <c r="G53" s="63"/>
      <c r="H53" s="64">
        <f>'[4]19_水洗化人口'!E54</f>
        <v>98.720472509066539</v>
      </c>
      <c r="I53" s="63"/>
      <c r="J53" s="224">
        <f>'[4]19_し尿'!U54</f>
        <v>99.706889208609425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6"/>
      <c r="E54" s="225"/>
      <c r="F54" s="76"/>
      <c r="G54" s="75"/>
      <c r="H54" s="76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6"/>
      <c r="E55" s="225"/>
      <c r="F55" s="76"/>
      <c r="G55" s="75"/>
      <c r="H55" s="76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6"/>
      <c r="E56" s="225"/>
      <c r="F56" s="76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522</v>
      </c>
      <c r="E58" s="309"/>
      <c r="F58" s="356" t="s">
        <v>523</v>
      </c>
      <c r="G58" s="357"/>
      <c r="H58" s="356" t="s">
        <v>523</v>
      </c>
      <c r="I58" s="357"/>
      <c r="J58" s="356" t="s">
        <v>523</v>
      </c>
      <c r="K58" s="358"/>
    </row>
    <row r="59" spans="1:20" ht="24.95" customHeight="1">
      <c r="B59" s="85"/>
      <c r="C59" s="86"/>
      <c r="D59" s="300" t="s">
        <v>166</v>
      </c>
      <c r="E59" s="301"/>
      <c r="F59" s="350" t="s">
        <v>524</v>
      </c>
      <c r="G59" s="351"/>
      <c r="H59" s="350" t="s">
        <v>524</v>
      </c>
      <c r="I59" s="351"/>
      <c r="J59" s="350" t="s">
        <v>524</v>
      </c>
      <c r="K59" s="352"/>
    </row>
    <row r="60" spans="1:20" ht="15" customHeight="1">
      <c r="B60" s="87" t="s">
        <v>126</v>
      </c>
      <c r="C60" s="88"/>
      <c r="D60" s="353" t="s">
        <v>525</v>
      </c>
      <c r="E60" s="354"/>
      <c r="F60" s="353" t="s">
        <v>526</v>
      </c>
      <c r="G60" s="354"/>
      <c r="H60" s="353" t="s">
        <v>526</v>
      </c>
      <c r="I60" s="354"/>
      <c r="J60" s="353" t="s">
        <v>526</v>
      </c>
      <c r="K60" s="355"/>
    </row>
    <row r="61" spans="1:20" ht="15" customHeight="1" thickBot="1">
      <c r="B61" s="89" t="s">
        <v>127</v>
      </c>
      <c r="C61" s="90"/>
      <c r="D61" s="345" t="s">
        <v>186</v>
      </c>
      <c r="E61" s="346"/>
      <c r="F61" s="347" t="s">
        <v>186</v>
      </c>
      <c r="G61" s="348"/>
      <c r="H61" s="347" t="s">
        <v>186</v>
      </c>
      <c r="I61" s="348"/>
      <c r="J61" s="347" t="s">
        <v>186</v>
      </c>
      <c r="K61" s="349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Q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1" width="9.625" style="238" bestFit="1" customWidth="1"/>
    <col min="22" max="22" width="4.75" style="160" bestFit="1" customWidth="1"/>
    <col min="23" max="28" width="9" style="11"/>
    <col min="29" max="29" width="11.75" style="11" customWidth="1"/>
    <col min="30" max="16384" width="9" style="11"/>
  </cols>
  <sheetData>
    <row r="1" spans="1:147" s="12" customFormat="1" ht="15.75" customHeight="1">
      <c r="A1" s="6"/>
      <c r="B1" s="7" t="s">
        <v>527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226"/>
      <c r="V1" s="227"/>
      <c r="W1" s="228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47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  <c r="U2" s="226"/>
      <c r="V2" s="227"/>
      <c r="W2" s="79"/>
    </row>
    <row r="3" spans="1:147" s="12" customFormat="1" ht="27" customHeight="1" thickTop="1">
      <c r="A3" s="6"/>
      <c r="B3" s="291" t="s">
        <v>9</v>
      </c>
      <c r="C3" s="292"/>
      <c r="D3" s="21" t="s">
        <v>528</v>
      </c>
      <c r="E3" s="22"/>
      <c r="F3" s="21" t="s">
        <v>529</v>
      </c>
      <c r="G3" s="22"/>
      <c r="H3" s="21" t="s">
        <v>530</v>
      </c>
      <c r="I3" s="22"/>
      <c r="J3" s="21" t="s">
        <v>531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226"/>
      <c r="V3" s="227"/>
      <c r="W3" s="228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47" s="12" customFormat="1" ht="30" customHeight="1">
      <c r="A4" s="6"/>
      <c r="B4" s="293" t="s">
        <v>14</v>
      </c>
      <c r="C4" s="294"/>
      <c r="D4" s="25" t="s">
        <v>532</v>
      </c>
      <c r="E4" s="26"/>
      <c r="F4" s="25" t="s">
        <v>533</v>
      </c>
      <c r="G4" s="26"/>
      <c r="H4" s="25" t="s">
        <v>534</v>
      </c>
      <c r="I4" s="26"/>
      <c r="J4" s="27" t="s">
        <v>535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229"/>
      <c r="V4" s="230"/>
      <c r="W4" s="231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</row>
    <row r="5" spans="1:147" s="40" customFormat="1" ht="24" customHeight="1">
      <c r="A5" s="12"/>
      <c r="B5" s="306"/>
      <c r="C5" s="307"/>
      <c r="D5" s="33" t="s">
        <v>21</v>
      </c>
      <c r="E5" s="34" t="s">
        <v>20</v>
      </c>
      <c r="F5" s="33" t="s">
        <v>536</v>
      </c>
      <c r="G5" s="34" t="s">
        <v>20</v>
      </c>
      <c r="H5" s="33" t="s">
        <v>21</v>
      </c>
      <c r="I5" s="34" t="s">
        <v>20</v>
      </c>
      <c r="J5" s="33" t="s">
        <v>21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232"/>
      <c r="V5" s="233"/>
      <c r="W5" s="234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</row>
    <row r="6" spans="1:147" ht="12" customHeight="1">
      <c r="B6" s="41" t="s">
        <v>142</v>
      </c>
      <c r="C6" s="42" t="s">
        <v>143</v>
      </c>
      <c r="D6" s="204">
        <f>'[4]20_ごみ処理'!AQ7</f>
        <v>93.538631311273534</v>
      </c>
      <c r="E6" s="44">
        <f>IF(ISNUMBER(D6),RANK(D6,D$6:D$52),"-")</f>
        <v>40</v>
      </c>
      <c r="F6" s="119">
        <f>'[4]20_ごみ処理'!L7</f>
        <v>969.40168472825303</v>
      </c>
      <c r="G6" s="44">
        <f t="shared" ref="G6:G52" si="0">IF(ISNUMBER(F6),RANK(F6,F$6:F$52),"-")</f>
        <v>15</v>
      </c>
      <c r="H6" s="45">
        <f>'[4]20_ごみ処理'!AB7</f>
        <v>91.544488309917838</v>
      </c>
      <c r="I6" s="44">
        <f t="shared" ref="I6:I52" si="1">IF(ISNUMBER(H6),RANK(H6,H$6:H$52),"-")</f>
        <v>47</v>
      </c>
      <c r="J6" s="45">
        <f>'[4]20_ごみ処理'!AK7</f>
        <v>23.907139158475953</v>
      </c>
      <c r="K6" s="47">
        <f t="shared" ref="K6:K52" si="2">IF(ISNUMBER(J6),RANK(J6,J$6:J$52),"-")</f>
        <v>8</v>
      </c>
      <c r="M6" s="48"/>
      <c r="N6" s="48"/>
      <c r="U6" s="226"/>
      <c r="V6" s="227"/>
      <c r="W6" s="228"/>
    </row>
    <row r="7" spans="1:147" ht="12" customHeight="1">
      <c r="B7" s="41" t="s">
        <v>25</v>
      </c>
      <c r="C7" s="49" t="s">
        <v>26</v>
      </c>
      <c r="D7" s="206">
        <f>'[4]20_ごみ処理'!AQ8</f>
        <v>97.52002786485545</v>
      </c>
      <c r="E7" s="44">
        <f t="shared" ref="E7:E52" si="3">IF(ISNUMBER(D7),RANK(D7,D$6:D$52),"-")</f>
        <v>19</v>
      </c>
      <c r="F7" s="119">
        <f>'[4]20_ごみ処理'!L8</f>
        <v>1001.9464684377186</v>
      </c>
      <c r="G7" s="44">
        <f t="shared" si="0"/>
        <v>5</v>
      </c>
      <c r="H7" s="45">
        <f>'[4]20_ごみ処理'!AB8</f>
        <v>96.406020343444439</v>
      </c>
      <c r="I7" s="44">
        <f t="shared" si="1"/>
        <v>45</v>
      </c>
      <c r="J7" s="45">
        <f>'[4]20_ごみ処理'!AK8</f>
        <v>14.496610531344395</v>
      </c>
      <c r="K7" s="47">
        <f t="shared" si="2"/>
        <v>42</v>
      </c>
      <c r="M7" s="48"/>
      <c r="N7" s="48"/>
      <c r="U7" s="226"/>
      <c r="V7" s="227"/>
      <c r="W7" s="228"/>
    </row>
    <row r="8" spans="1:147" ht="12" customHeight="1">
      <c r="B8" s="41" t="s">
        <v>27</v>
      </c>
      <c r="C8" s="49" t="s">
        <v>344</v>
      </c>
      <c r="D8" s="206">
        <f>'[4]20_ごみ処理'!AQ9</f>
        <v>95.50365087171474</v>
      </c>
      <c r="E8" s="44">
        <f t="shared" si="3"/>
        <v>31</v>
      </c>
      <c r="F8" s="119">
        <f>'[4]20_ごみ処理'!L9</f>
        <v>929.91838161855435</v>
      </c>
      <c r="G8" s="44">
        <f t="shared" si="0"/>
        <v>27</v>
      </c>
      <c r="H8" s="45">
        <f>'[4]20_ごみ処理'!AB9</f>
        <v>99.493173737677381</v>
      </c>
      <c r="I8" s="44">
        <f t="shared" si="1"/>
        <v>18</v>
      </c>
      <c r="J8" s="45">
        <f>'[4]20_ごみ処理'!AK9</f>
        <v>18.1902547832211</v>
      </c>
      <c r="K8" s="47">
        <f t="shared" si="2"/>
        <v>26</v>
      </c>
      <c r="M8" s="48"/>
      <c r="N8" s="48"/>
      <c r="U8" s="226"/>
      <c r="V8" s="227"/>
      <c r="W8" s="228"/>
    </row>
    <row r="9" spans="1:147" ht="12" customHeight="1">
      <c r="B9" s="41" t="s">
        <v>29</v>
      </c>
      <c r="C9" s="49" t="s">
        <v>213</v>
      </c>
      <c r="D9" s="206">
        <f>'[4]20_ごみ処理'!AQ10</f>
        <v>97.060414346724755</v>
      </c>
      <c r="E9" s="44">
        <f t="shared" si="3"/>
        <v>24</v>
      </c>
      <c r="F9" s="119">
        <f>'[4]20_ごみ処理'!L10</f>
        <v>972.20728493398133</v>
      </c>
      <c r="G9" s="44">
        <f t="shared" si="0"/>
        <v>13</v>
      </c>
      <c r="H9" s="45">
        <f>'[4]20_ごみ処理'!AB10</f>
        <v>99.329776289512438</v>
      </c>
      <c r="I9" s="44">
        <f t="shared" si="1"/>
        <v>22</v>
      </c>
      <c r="J9" s="45">
        <f>'[4]20_ごみ処理'!AK10</f>
        <v>15.179331314435041</v>
      </c>
      <c r="K9" s="47">
        <f t="shared" si="2"/>
        <v>38</v>
      </c>
      <c r="M9" s="48"/>
      <c r="N9" s="48"/>
      <c r="U9" s="226"/>
      <c r="V9" s="227"/>
      <c r="W9" s="228"/>
    </row>
    <row r="10" spans="1:147" ht="12" customHeight="1">
      <c r="B10" s="41" t="s">
        <v>31</v>
      </c>
      <c r="C10" s="49" t="s">
        <v>32</v>
      </c>
      <c r="D10" s="206">
        <f>'[4]20_ごみ処理'!AQ11</f>
        <v>98.729536884100682</v>
      </c>
      <c r="E10" s="44">
        <f t="shared" si="3"/>
        <v>11</v>
      </c>
      <c r="F10" s="119">
        <f>'[4]20_ごみ処理'!L11</f>
        <v>988.70746733417002</v>
      </c>
      <c r="G10" s="44">
        <f t="shared" si="0"/>
        <v>8</v>
      </c>
      <c r="H10" s="45">
        <f>'[4]20_ごみ処理'!AB11</f>
        <v>98.938492536100497</v>
      </c>
      <c r="I10" s="44">
        <f t="shared" si="1"/>
        <v>30</v>
      </c>
      <c r="J10" s="45">
        <f>'[4]20_ごみ処理'!AK11</f>
        <v>15.878526146776291</v>
      </c>
      <c r="K10" s="47">
        <f t="shared" si="2"/>
        <v>37</v>
      </c>
      <c r="M10" s="48"/>
      <c r="N10" s="48"/>
      <c r="U10" s="226"/>
      <c r="V10" s="227"/>
      <c r="W10" s="228"/>
    </row>
    <row r="11" spans="1:147" ht="24" customHeight="1">
      <c r="B11" s="41" t="s">
        <v>33</v>
      </c>
      <c r="C11" s="49" t="s">
        <v>537</v>
      </c>
      <c r="D11" s="206">
        <f>'[4]20_ごみ処理'!AQ12</f>
        <v>94.017844924323285</v>
      </c>
      <c r="E11" s="44">
        <f t="shared" si="3"/>
        <v>37</v>
      </c>
      <c r="F11" s="119">
        <f>'[4]20_ごみ処理'!L12</f>
        <v>915.44520447724051</v>
      </c>
      <c r="G11" s="44">
        <f t="shared" si="0"/>
        <v>30</v>
      </c>
      <c r="H11" s="45">
        <f>'[4]20_ごみ処理'!AB12</f>
        <v>99.413995976862594</v>
      </c>
      <c r="I11" s="44">
        <f t="shared" si="1"/>
        <v>19</v>
      </c>
      <c r="J11" s="45">
        <f>'[4]20_ごみ処理'!AK12</f>
        <v>14.268484328981494</v>
      </c>
      <c r="K11" s="47">
        <f t="shared" si="2"/>
        <v>43</v>
      </c>
      <c r="M11" s="48"/>
      <c r="N11" s="48"/>
      <c r="U11" s="226"/>
      <c r="V11" s="227"/>
      <c r="W11" s="228"/>
    </row>
    <row r="12" spans="1:147" ht="12" customHeight="1">
      <c r="B12" s="41" t="s">
        <v>35</v>
      </c>
      <c r="C12" s="49" t="s">
        <v>36</v>
      </c>
      <c r="D12" s="206">
        <f>'[4]20_ごみ処理'!AQ13</f>
        <v>96.836502976479295</v>
      </c>
      <c r="E12" s="44">
        <f t="shared" si="3"/>
        <v>26</v>
      </c>
      <c r="F12" s="119">
        <f>'[4]20_ごみ処理'!L13</f>
        <v>1028.8999818475227</v>
      </c>
      <c r="G12" s="44">
        <f t="shared" si="0"/>
        <v>3</v>
      </c>
      <c r="H12" s="45">
        <f>'[4]20_ごみ処理'!AB13</f>
        <v>99.597567941726808</v>
      </c>
      <c r="I12" s="44">
        <f t="shared" si="1"/>
        <v>15</v>
      </c>
      <c r="J12" s="45">
        <f>'[4]20_ごみ処理'!AK13</f>
        <v>12.90480269067664</v>
      </c>
      <c r="K12" s="47">
        <f t="shared" si="2"/>
        <v>46</v>
      </c>
      <c r="M12" s="48"/>
      <c r="N12" s="48"/>
      <c r="U12" s="226"/>
      <c r="V12" s="227"/>
      <c r="W12" s="228"/>
    </row>
    <row r="13" spans="1:147" ht="12" customHeight="1">
      <c r="B13" s="41" t="s">
        <v>37</v>
      </c>
      <c r="C13" s="49" t="s">
        <v>538</v>
      </c>
      <c r="D13" s="206">
        <f>'[4]20_ごみ処理'!AQ14</f>
        <v>98.10781957893704</v>
      </c>
      <c r="E13" s="44">
        <f t="shared" si="3"/>
        <v>14</v>
      </c>
      <c r="F13" s="119">
        <f>'[4]20_ごみ処理'!L14</f>
        <v>990.2346511826712</v>
      </c>
      <c r="G13" s="44">
        <f t="shared" si="0"/>
        <v>7</v>
      </c>
      <c r="H13" s="45">
        <f>'[4]20_ごみ処理'!AB14</f>
        <v>100</v>
      </c>
      <c r="I13" s="44">
        <f t="shared" si="1"/>
        <v>1</v>
      </c>
      <c r="J13" s="45">
        <f>'[4]20_ごみ処理'!AK14</f>
        <v>21.259856538463339</v>
      </c>
      <c r="K13" s="47">
        <f t="shared" si="2"/>
        <v>15</v>
      </c>
      <c r="M13" s="48"/>
      <c r="N13" s="48"/>
      <c r="U13" s="226"/>
      <c r="V13" s="227"/>
      <c r="W13" s="228"/>
    </row>
    <row r="14" spans="1:147" ht="12" customHeight="1">
      <c r="B14" s="41" t="s">
        <v>39</v>
      </c>
      <c r="C14" s="49" t="s">
        <v>217</v>
      </c>
      <c r="D14" s="206">
        <f>'[4]20_ごみ処理'!AQ15</f>
        <v>97.207428577454834</v>
      </c>
      <c r="E14" s="44">
        <f t="shared" si="3"/>
        <v>22</v>
      </c>
      <c r="F14" s="119">
        <f>'[4]20_ごみ処理'!L15</f>
        <v>918.10065791973864</v>
      </c>
      <c r="G14" s="44">
        <f t="shared" si="0"/>
        <v>29</v>
      </c>
      <c r="H14" s="45">
        <f>'[4]20_ごみ処理'!AB15</f>
        <v>100</v>
      </c>
      <c r="I14" s="44">
        <f t="shared" si="1"/>
        <v>1</v>
      </c>
      <c r="J14" s="45">
        <f>'[4]20_ごみ処理'!AK15</f>
        <v>15.888569546733727</v>
      </c>
      <c r="K14" s="47">
        <f t="shared" si="2"/>
        <v>35</v>
      </c>
      <c r="M14" s="48"/>
      <c r="N14" s="48"/>
      <c r="U14" s="226"/>
      <c r="V14" s="227"/>
      <c r="W14" s="228"/>
    </row>
    <row r="15" spans="1:147" ht="12" customHeight="1">
      <c r="B15" s="41" t="s">
        <v>41</v>
      </c>
      <c r="C15" s="49" t="s">
        <v>42</v>
      </c>
      <c r="D15" s="206">
        <f>'[4]20_ごみ処理'!AQ16</f>
        <v>95.316975735342524</v>
      </c>
      <c r="E15" s="44">
        <f t="shared" si="3"/>
        <v>33</v>
      </c>
      <c r="F15" s="119">
        <f>'[4]20_ごみ処理'!L16</f>
        <v>986.16329133785598</v>
      </c>
      <c r="G15" s="44">
        <f t="shared" si="0"/>
        <v>11</v>
      </c>
      <c r="H15" s="45">
        <f>'[4]20_ごみ処理'!AB16</f>
        <v>99.719759113339578</v>
      </c>
      <c r="I15" s="44">
        <f t="shared" si="1"/>
        <v>12</v>
      </c>
      <c r="J15" s="45">
        <f>'[4]20_ごみ処理'!AK16</f>
        <v>15.156090885278417</v>
      </c>
      <c r="K15" s="47">
        <f t="shared" si="2"/>
        <v>39</v>
      </c>
      <c r="M15" s="48"/>
      <c r="N15" s="48"/>
      <c r="U15" s="226"/>
      <c r="V15" s="227"/>
      <c r="W15" s="228"/>
    </row>
    <row r="16" spans="1:147" ht="24" customHeight="1">
      <c r="B16" s="41" t="s">
        <v>43</v>
      </c>
      <c r="C16" s="49" t="s">
        <v>44</v>
      </c>
      <c r="D16" s="206">
        <f>'[4]20_ごみ処理'!AQ17</f>
        <v>95.067752251545457</v>
      </c>
      <c r="E16" s="44">
        <f t="shared" si="3"/>
        <v>35</v>
      </c>
      <c r="F16" s="119">
        <f>'[4]20_ごみ処理'!L17</f>
        <v>857.56310122847538</v>
      </c>
      <c r="G16" s="44">
        <f t="shared" si="0"/>
        <v>43</v>
      </c>
      <c r="H16" s="45">
        <f>'[4]20_ごみ処理'!AB17</f>
        <v>99.960835110343311</v>
      </c>
      <c r="I16" s="44">
        <f t="shared" si="1"/>
        <v>4</v>
      </c>
      <c r="J16" s="45">
        <f>'[4]20_ごみ処理'!AK17</f>
        <v>23.911125112699246</v>
      </c>
      <c r="K16" s="47">
        <f t="shared" si="2"/>
        <v>7</v>
      </c>
      <c r="M16" s="48"/>
      <c r="N16" s="48"/>
      <c r="U16" s="226"/>
      <c r="V16" s="227"/>
      <c r="W16" s="228"/>
    </row>
    <row r="17" spans="2:23" ht="12" customHeight="1">
      <c r="B17" s="41" t="s">
        <v>45</v>
      </c>
      <c r="C17" s="49" t="s">
        <v>46</v>
      </c>
      <c r="D17" s="206">
        <f>'[4]20_ごみ処理'!AQ18</f>
        <v>95.837329845468204</v>
      </c>
      <c r="E17" s="44">
        <f t="shared" si="3"/>
        <v>30</v>
      </c>
      <c r="F17" s="119">
        <f>'[4]20_ごみ処理'!L18</f>
        <v>896.53389715382923</v>
      </c>
      <c r="G17" s="44">
        <f t="shared" si="0"/>
        <v>35</v>
      </c>
      <c r="H17" s="45">
        <f>'[4]20_ごみ処理'!AB18</f>
        <v>99.892942169563838</v>
      </c>
      <c r="I17" s="44">
        <f t="shared" si="1"/>
        <v>8</v>
      </c>
      <c r="J17" s="45">
        <f>'[4]20_ごみ処理'!AK18</f>
        <v>22.424216366211716</v>
      </c>
      <c r="K17" s="47">
        <f t="shared" si="2"/>
        <v>11</v>
      </c>
      <c r="M17" s="48"/>
      <c r="N17" s="48"/>
      <c r="U17" s="226"/>
      <c r="V17" s="227"/>
      <c r="W17" s="228"/>
    </row>
    <row r="18" spans="2:23" ht="12" customHeight="1">
      <c r="B18" s="41" t="s">
        <v>47</v>
      </c>
      <c r="C18" s="49" t="s">
        <v>48</v>
      </c>
      <c r="D18" s="206">
        <f>'[4]20_ごみ処理'!AQ19</f>
        <v>95.079033313349157</v>
      </c>
      <c r="E18" s="44">
        <f t="shared" si="3"/>
        <v>34</v>
      </c>
      <c r="F18" s="119">
        <f>'[4]20_ごみ処理'!L19</f>
        <v>874.75312290092518</v>
      </c>
      <c r="G18" s="44">
        <f t="shared" si="0"/>
        <v>41</v>
      </c>
      <c r="H18" s="45">
        <f>'[4]20_ごみ処理'!AB19</f>
        <v>99.898746544605871</v>
      </c>
      <c r="I18" s="44">
        <f t="shared" si="1"/>
        <v>7</v>
      </c>
      <c r="J18" s="45">
        <f>'[4]20_ごみ処理'!AK19</f>
        <v>21.620979725572411</v>
      </c>
      <c r="K18" s="47">
        <f t="shared" si="2"/>
        <v>14</v>
      </c>
      <c r="M18" s="48"/>
      <c r="N18" s="48"/>
      <c r="U18" s="226"/>
      <c r="V18" s="227"/>
      <c r="W18" s="228"/>
    </row>
    <row r="19" spans="2:23" ht="12" customHeight="1">
      <c r="B19" s="41" t="s">
        <v>49</v>
      </c>
      <c r="C19" s="49" t="s">
        <v>50</v>
      </c>
      <c r="D19" s="206">
        <f>'[4]20_ごみ処理'!AQ20</f>
        <v>91.054135999997172</v>
      </c>
      <c r="E19" s="44">
        <f t="shared" si="3"/>
        <v>45</v>
      </c>
      <c r="F19" s="119">
        <f>'[4]20_ごみ処理'!L20</f>
        <v>845.22577680840743</v>
      </c>
      <c r="G19" s="44">
        <f t="shared" si="0"/>
        <v>44</v>
      </c>
      <c r="H19" s="45">
        <f>'[4]20_ごみ処理'!AB20</f>
        <v>99.634731578474202</v>
      </c>
      <c r="I19" s="44">
        <f t="shared" si="1"/>
        <v>14</v>
      </c>
      <c r="J19" s="45">
        <f>'[4]20_ごみ処理'!AK20</f>
        <v>24.252313706196812</v>
      </c>
      <c r="K19" s="47">
        <f t="shared" si="2"/>
        <v>5</v>
      </c>
      <c r="M19" s="48"/>
      <c r="N19" s="48"/>
      <c r="U19" s="226"/>
      <c r="V19" s="227"/>
      <c r="W19" s="228"/>
    </row>
    <row r="20" spans="2:23" ht="12" customHeight="1">
      <c r="B20" s="41" t="s">
        <v>51</v>
      </c>
      <c r="C20" s="49" t="s">
        <v>52</v>
      </c>
      <c r="D20" s="206">
        <f>'[4]20_ごみ処理'!AQ21</f>
        <v>96.128061165784914</v>
      </c>
      <c r="E20" s="44">
        <f t="shared" si="3"/>
        <v>28</v>
      </c>
      <c r="F20" s="119">
        <f>'[4]20_ごみ処理'!L21</f>
        <v>1034.1909388186202</v>
      </c>
      <c r="G20" s="44">
        <f t="shared" si="0"/>
        <v>2</v>
      </c>
      <c r="H20" s="45">
        <f>'[4]20_ごみ処理'!AB21</f>
        <v>98.735618144954444</v>
      </c>
      <c r="I20" s="44">
        <f t="shared" si="1"/>
        <v>34</v>
      </c>
      <c r="J20" s="45">
        <f>'[4]20_ごみ処理'!AK21</f>
        <v>22.90578019562512</v>
      </c>
      <c r="K20" s="47">
        <f t="shared" si="2"/>
        <v>9</v>
      </c>
      <c r="M20" s="48"/>
      <c r="N20" s="48"/>
      <c r="U20" s="226"/>
      <c r="V20" s="227"/>
      <c r="W20" s="228"/>
    </row>
    <row r="21" spans="2:23" ht="24" customHeight="1">
      <c r="B21" s="41" t="s">
        <v>53</v>
      </c>
      <c r="C21" s="49" t="s">
        <v>54</v>
      </c>
      <c r="D21" s="206">
        <f>'[4]20_ごみ処理'!AQ22</f>
        <v>93.778817733990152</v>
      </c>
      <c r="E21" s="44">
        <f t="shared" si="3"/>
        <v>39</v>
      </c>
      <c r="F21" s="119">
        <f>'[4]20_ごみ処理'!L22</f>
        <v>1044.9739276431228</v>
      </c>
      <c r="G21" s="44">
        <f t="shared" si="0"/>
        <v>1</v>
      </c>
      <c r="H21" s="45">
        <f>'[4]20_ごみ処理'!AB22</f>
        <v>99.31974933156836</v>
      </c>
      <c r="I21" s="44">
        <f t="shared" si="1"/>
        <v>23</v>
      </c>
      <c r="J21" s="45">
        <f>'[4]20_ごみ処理'!AK22</f>
        <v>24.106140022463496</v>
      </c>
      <c r="K21" s="47">
        <f t="shared" si="2"/>
        <v>6</v>
      </c>
      <c r="M21" s="48"/>
      <c r="N21" s="48"/>
      <c r="U21" s="226"/>
      <c r="V21" s="227"/>
      <c r="W21" s="228"/>
    </row>
    <row r="22" spans="2:23" ht="12" customHeight="1">
      <c r="B22" s="41" t="s">
        <v>55</v>
      </c>
      <c r="C22" s="49" t="s">
        <v>56</v>
      </c>
      <c r="D22" s="206">
        <f>'[4]20_ごみ処理'!AQ23</f>
        <v>97.983634335884801</v>
      </c>
      <c r="E22" s="44">
        <f t="shared" si="3"/>
        <v>16</v>
      </c>
      <c r="F22" s="119">
        <f>'[4]20_ごみ処理'!L23</f>
        <v>941.66943154030525</v>
      </c>
      <c r="G22" s="44">
        <f t="shared" si="0"/>
        <v>25</v>
      </c>
      <c r="H22" s="45">
        <f>'[4]20_ごみ処理'!AB23</f>
        <v>97.044792217624419</v>
      </c>
      <c r="I22" s="44">
        <f t="shared" si="1"/>
        <v>44</v>
      </c>
      <c r="J22" s="45">
        <f>'[4]20_ごみ処理'!AK23</f>
        <v>14.984179503639854</v>
      </c>
      <c r="K22" s="47">
        <f t="shared" si="2"/>
        <v>40</v>
      </c>
      <c r="M22" s="48"/>
      <c r="N22" s="48"/>
      <c r="U22" s="226"/>
      <c r="V22" s="227"/>
      <c r="W22" s="228"/>
    </row>
    <row r="23" spans="2:23" ht="12" customHeight="1">
      <c r="B23" s="41" t="s">
        <v>57</v>
      </c>
      <c r="C23" s="49" t="s">
        <v>539</v>
      </c>
      <c r="D23" s="206">
        <f>'[4]20_ごみ処理'!AQ24</f>
        <v>89.931721630059172</v>
      </c>
      <c r="E23" s="44">
        <f t="shared" si="3"/>
        <v>46</v>
      </c>
      <c r="F23" s="119">
        <f>'[4]20_ごみ処理'!L24</f>
        <v>1001.476959695101</v>
      </c>
      <c r="G23" s="44">
        <f t="shared" si="0"/>
        <v>6</v>
      </c>
      <c r="H23" s="45">
        <f>'[4]20_ごみ処理'!AB24</f>
        <v>99.646674526934305</v>
      </c>
      <c r="I23" s="44">
        <f t="shared" si="1"/>
        <v>13</v>
      </c>
      <c r="J23" s="45">
        <f>'[4]20_ごみ処理'!AK24</f>
        <v>18.635836297568574</v>
      </c>
      <c r="K23" s="47">
        <f t="shared" si="2"/>
        <v>24</v>
      </c>
      <c r="M23" s="48"/>
      <c r="N23" s="48"/>
      <c r="U23" s="226"/>
      <c r="V23" s="227"/>
      <c r="W23" s="228"/>
    </row>
    <row r="24" spans="2:23" ht="12" customHeight="1">
      <c r="B24" s="41" t="s">
        <v>59</v>
      </c>
      <c r="C24" s="49" t="s">
        <v>60</v>
      </c>
      <c r="D24" s="206">
        <f>'[4]20_ごみ処理'!AQ25</f>
        <v>97.369036795379188</v>
      </c>
      <c r="E24" s="44">
        <f t="shared" si="3"/>
        <v>21</v>
      </c>
      <c r="F24" s="119">
        <f>'[4]20_ごみ処理'!L25</f>
        <v>985.08187138094115</v>
      </c>
      <c r="G24" s="44">
        <f t="shared" si="0"/>
        <v>12</v>
      </c>
      <c r="H24" s="45">
        <f>'[4]20_ごみ処理'!AB25</f>
        <v>99.944729949158415</v>
      </c>
      <c r="I24" s="44">
        <f t="shared" si="1"/>
        <v>6</v>
      </c>
      <c r="J24" s="45">
        <f>'[4]20_ごみ処理'!AK25</f>
        <v>16.995635637507473</v>
      </c>
      <c r="K24" s="47">
        <f t="shared" si="2"/>
        <v>29</v>
      </c>
      <c r="M24" s="48"/>
      <c r="N24" s="48"/>
      <c r="U24" s="226"/>
      <c r="V24" s="227"/>
      <c r="W24" s="228"/>
    </row>
    <row r="25" spans="2:23" ht="12" customHeight="1">
      <c r="B25" s="41" t="s">
        <v>61</v>
      </c>
      <c r="C25" s="49" t="s">
        <v>62</v>
      </c>
      <c r="D25" s="206">
        <f>'[4]20_ごみ処理'!AQ26</f>
        <v>96.947070657688855</v>
      </c>
      <c r="E25" s="44">
        <f t="shared" si="3"/>
        <v>25</v>
      </c>
      <c r="F25" s="119">
        <f>'[4]20_ごみ処理'!L26</f>
        <v>810.91823750459264</v>
      </c>
      <c r="G25" s="44">
        <f t="shared" si="0"/>
        <v>47</v>
      </c>
      <c r="H25" s="45">
        <f>'[4]20_ごみ処理'!AB26</f>
        <v>99.163134802478254</v>
      </c>
      <c r="I25" s="44">
        <f t="shared" si="1"/>
        <v>27</v>
      </c>
      <c r="J25" s="45">
        <f>'[4]20_ごみ処理'!AK26</f>
        <v>20.628766501822721</v>
      </c>
      <c r="K25" s="47">
        <f t="shared" si="2"/>
        <v>18</v>
      </c>
      <c r="M25" s="48"/>
      <c r="N25" s="48"/>
      <c r="U25" s="226"/>
      <c r="V25" s="227"/>
      <c r="W25" s="228"/>
    </row>
    <row r="26" spans="2:23" ht="24" customHeight="1">
      <c r="B26" s="41" t="s">
        <v>63</v>
      </c>
      <c r="C26" s="49" t="s">
        <v>64</v>
      </c>
      <c r="D26" s="206">
        <f>'[4]20_ごみ処理'!AQ27</f>
        <v>94.112595405214336</v>
      </c>
      <c r="E26" s="44">
        <f t="shared" si="3"/>
        <v>36</v>
      </c>
      <c r="F26" s="119">
        <f>'[4]20_ごみ処理'!L27</f>
        <v>890.96182640240306</v>
      </c>
      <c r="G26" s="44">
        <f t="shared" si="0"/>
        <v>37</v>
      </c>
      <c r="H26" s="45">
        <f>'[4]20_ごみ処理'!AB27</f>
        <v>98.769586244655343</v>
      </c>
      <c r="I26" s="44">
        <f t="shared" si="1"/>
        <v>33</v>
      </c>
      <c r="J26" s="45">
        <f>'[4]20_ごみ処理'!AK27</f>
        <v>18.182461897952241</v>
      </c>
      <c r="K26" s="47">
        <f t="shared" si="2"/>
        <v>27</v>
      </c>
      <c r="M26" s="48"/>
      <c r="N26" s="48"/>
      <c r="U26" s="226"/>
      <c r="V26" s="227"/>
      <c r="W26" s="228"/>
    </row>
    <row r="27" spans="2:23" ht="12" customHeight="1">
      <c r="B27" s="41" t="s">
        <v>65</v>
      </c>
      <c r="C27" s="49" t="s">
        <v>66</v>
      </c>
      <c r="D27" s="206">
        <f>'[4]20_ごみ処理'!AQ28</f>
        <v>96.02907827252956</v>
      </c>
      <c r="E27" s="44">
        <f t="shared" si="3"/>
        <v>29</v>
      </c>
      <c r="F27" s="119">
        <f>'[4]20_ごみ処理'!L28</f>
        <v>885.64944698838065</v>
      </c>
      <c r="G27" s="44">
        <f t="shared" si="0"/>
        <v>39</v>
      </c>
      <c r="H27" s="45">
        <f>'[4]20_ごみ処理'!AB28</f>
        <v>99.519746307153255</v>
      </c>
      <c r="I27" s="44">
        <f t="shared" si="1"/>
        <v>17</v>
      </c>
      <c r="J27" s="45">
        <f>'[4]20_ごみ処理'!AK28</f>
        <v>18.407610809517003</v>
      </c>
      <c r="K27" s="47">
        <f t="shared" si="2"/>
        <v>25</v>
      </c>
      <c r="M27" s="48"/>
      <c r="N27" s="48"/>
      <c r="U27" s="226"/>
      <c r="V27" s="227"/>
      <c r="W27" s="228"/>
    </row>
    <row r="28" spans="2:23" ht="12" customHeight="1">
      <c r="B28" s="41" t="s">
        <v>67</v>
      </c>
      <c r="C28" s="49" t="s">
        <v>540</v>
      </c>
      <c r="D28" s="206">
        <f>'[4]20_ごみ処理'!AQ29</f>
        <v>93.896103534617509</v>
      </c>
      <c r="E28" s="44">
        <f t="shared" si="3"/>
        <v>38</v>
      </c>
      <c r="F28" s="119">
        <f>'[4]20_ごみ処理'!L29</f>
        <v>911.43318210727591</v>
      </c>
      <c r="G28" s="44">
        <f t="shared" si="0"/>
        <v>31</v>
      </c>
      <c r="H28" s="45">
        <f>'[4]20_ごみ処理'!AB29</f>
        <v>99.389124251915419</v>
      </c>
      <c r="I28" s="44">
        <f t="shared" si="1"/>
        <v>20</v>
      </c>
      <c r="J28" s="45">
        <f>'[4]20_ごみ処理'!AK29</f>
        <v>21.910856690753143</v>
      </c>
      <c r="K28" s="47">
        <f t="shared" si="2"/>
        <v>13</v>
      </c>
      <c r="M28" s="48"/>
      <c r="N28" s="48"/>
      <c r="U28" s="226"/>
      <c r="V28" s="227"/>
      <c r="W28" s="228"/>
    </row>
    <row r="29" spans="2:23" ht="12" customHeight="1">
      <c r="B29" s="41" t="s">
        <v>69</v>
      </c>
      <c r="C29" s="49" t="s">
        <v>541</v>
      </c>
      <c r="D29" s="206">
        <f>'[4]20_ごみ処理'!AQ30</f>
        <v>98.622227803751315</v>
      </c>
      <c r="E29" s="44">
        <f t="shared" si="3"/>
        <v>12</v>
      </c>
      <c r="F29" s="119">
        <f>'[4]20_ごみ処理'!L30</f>
        <v>946.5699848404256</v>
      </c>
      <c r="G29" s="44">
        <f t="shared" si="0"/>
        <v>23</v>
      </c>
      <c r="H29" s="45">
        <f>'[4]20_ごみ処理'!AB30</f>
        <v>98.322189841261647</v>
      </c>
      <c r="I29" s="44">
        <f t="shared" si="1"/>
        <v>36</v>
      </c>
      <c r="J29" s="45">
        <f>'[4]20_ごみ処理'!AK30</f>
        <v>26.409642117251391</v>
      </c>
      <c r="K29" s="47">
        <f t="shared" si="2"/>
        <v>4</v>
      </c>
      <c r="M29" s="48"/>
      <c r="N29" s="48"/>
      <c r="U29" s="226"/>
      <c r="V29" s="227"/>
      <c r="W29" s="228"/>
    </row>
    <row r="30" spans="2:23" ht="12" customHeight="1">
      <c r="B30" s="41" t="s">
        <v>71</v>
      </c>
      <c r="C30" s="49" t="s">
        <v>72</v>
      </c>
      <c r="D30" s="206">
        <f>'[4]20_ごみ処理'!AQ31</f>
        <v>95.481308260043718</v>
      </c>
      <c r="E30" s="44">
        <f t="shared" si="3"/>
        <v>32</v>
      </c>
      <c r="F30" s="119">
        <f>'[4]20_ごみ処理'!L31</f>
        <v>833.55011977282243</v>
      </c>
      <c r="G30" s="44">
        <f t="shared" si="0"/>
        <v>46</v>
      </c>
      <c r="H30" s="45">
        <f>'[4]20_ごみ処理'!AB31</f>
        <v>99.289211356161502</v>
      </c>
      <c r="I30" s="44">
        <f t="shared" si="1"/>
        <v>24</v>
      </c>
      <c r="J30" s="45">
        <f>'[4]20_ごみ処理'!AK31</f>
        <v>18.720055791247749</v>
      </c>
      <c r="K30" s="47">
        <f t="shared" si="2"/>
        <v>22</v>
      </c>
      <c r="M30" s="48"/>
      <c r="N30" s="48"/>
      <c r="U30" s="226"/>
      <c r="V30" s="227"/>
      <c r="W30" s="228"/>
    </row>
    <row r="31" spans="2:23" ht="24" customHeight="1">
      <c r="B31" s="41" t="s">
        <v>73</v>
      </c>
      <c r="C31" s="49" t="s">
        <v>74</v>
      </c>
      <c r="D31" s="206">
        <f>'[4]20_ごみ処理'!AQ32</f>
        <v>93.036380557188807</v>
      </c>
      <c r="E31" s="44">
        <f t="shared" si="3"/>
        <v>41</v>
      </c>
      <c r="F31" s="119">
        <f>'[4]20_ごみ処理'!L32</f>
        <v>838.41797031219028</v>
      </c>
      <c r="G31" s="44">
        <f t="shared" si="0"/>
        <v>45</v>
      </c>
      <c r="H31" s="45">
        <f>'[4]20_ごみ処理'!AB32</f>
        <v>98.301906588720811</v>
      </c>
      <c r="I31" s="44">
        <f t="shared" si="1"/>
        <v>37</v>
      </c>
      <c r="J31" s="45">
        <f>'[4]20_ごみ処理'!AK32</f>
        <v>15.886965942552678</v>
      </c>
      <c r="K31" s="47">
        <f t="shared" si="2"/>
        <v>36</v>
      </c>
      <c r="M31" s="48"/>
      <c r="N31" s="48"/>
      <c r="U31" s="226"/>
      <c r="V31" s="227"/>
      <c r="W31" s="228"/>
    </row>
    <row r="32" spans="2:23" ht="12" customHeight="1">
      <c r="B32" s="41" t="s">
        <v>75</v>
      </c>
      <c r="C32" s="49" t="s">
        <v>76</v>
      </c>
      <c r="D32" s="206">
        <f>'[4]20_ごみ処理'!AQ33</f>
        <v>92.883373563574096</v>
      </c>
      <c r="E32" s="44">
        <f t="shared" si="3"/>
        <v>42</v>
      </c>
      <c r="F32" s="119">
        <f>'[4]20_ごみ処理'!L33</f>
        <v>960.63745016367136</v>
      </c>
      <c r="G32" s="44">
        <f t="shared" si="0"/>
        <v>18</v>
      </c>
      <c r="H32" s="45">
        <f>'[4]20_ごみ処理'!AB33</f>
        <v>99.947143309307776</v>
      </c>
      <c r="I32" s="44">
        <f t="shared" si="1"/>
        <v>5</v>
      </c>
      <c r="J32" s="45">
        <f>'[4]20_ごみ処理'!AK33</f>
        <v>13.44521473613646</v>
      </c>
      <c r="K32" s="47">
        <f t="shared" si="2"/>
        <v>45</v>
      </c>
      <c r="M32" s="48"/>
      <c r="N32" s="48"/>
      <c r="U32" s="226"/>
      <c r="V32" s="227"/>
      <c r="W32" s="228"/>
    </row>
    <row r="33" spans="2:23" ht="12" customHeight="1">
      <c r="B33" s="41" t="s">
        <v>77</v>
      </c>
      <c r="C33" s="49" t="s">
        <v>78</v>
      </c>
      <c r="D33" s="206">
        <f>'[4]20_ごみ処理'!AQ34</f>
        <v>92.113238066786352</v>
      </c>
      <c r="E33" s="44">
        <f t="shared" si="3"/>
        <v>44</v>
      </c>
      <c r="F33" s="119">
        <f>'[4]20_ごみ処理'!L34</f>
        <v>937.31611629774704</v>
      </c>
      <c r="G33" s="44">
        <f t="shared" si="0"/>
        <v>26</v>
      </c>
      <c r="H33" s="45">
        <f>'[4]20_ごみ処理'!AB34</f>
        <v>98.796539945456374</v>
      </c>
      <c r="I33" s="44">
        <f t="shared" si="1"/>
        <v>32</v>
      </c>
      <c r="J33" s="45">
        <f>'[4]20_ごみ処理'!AK34</f>
        <v>16.677455731925903</v>
      </c>
      <c r="K33" s="47">
        <f t="shared" si="2"/>
        <v>30</v>
      </c>
      <c r="M33" s="48"/>
      <c r="N33" s="48"/>
      <c r="U33" s="226"/>
      <c r="V33" s="227"/>
      <c r="W33" s="228"/>
    </row>
    <row r="34" spans="2:23" ht="12" customHeight="1">
      <c r="B34" s="41" t="s">
        <v>79</v>
      </c>
      <c r="C34" s="49" t="s">
        <v>542</v>
      </c>
      <c r="D34" s="206">
        <f>'[4]20_ごみ処理'!AQ35</f>
        <v>92.613534615522369</v>
      </c>
      <c r="E34" s="44">
        <f t="shared" si="3"/>
        <v>43</v>
      </c>
      <c r="F34" s="119">
        <f>'[4]20_ごみ処理'!L35</f>
        <v>897.78113397561071</v>
      </c>
      <c r="G34" s="44">
        <f t="shared" si="0"/>
        <v>34</v>
      </c>
      <c r="H34" s="45">
        <f>'[4]20_ごみ処理'!AB35</f>
        <v>99.278770622954625</v>
      </c>
      <c r="I34" s="44">
        <f t="shared" si="1"/>
        <v>25</v>
      </c>
      <c r="J34" s="45">
        <f>'[4]20_ごみ処理'!AK35</f>
        <v>16.247729562713221</v>
      </c>
      <c r="K34" s="47">
        <f t="shared" si="2"/>
        <v>32</v>
      </c>
      <c r="M34" s="48"/>
      <c r="N34" s="48"/>
      <c r="U34" s="226"/>
      <c r="V34" s="227"/>
      <c r="W34" s="228"/>
    </row>
    <row r="35" spans="2:23" ht="12" customHeight="1">
      <c r="B35" s="41" t="s">
        <v>81</v>
      </c>
      <c r="C35" s="49" t="s">
        <v>82</v>
      </c>
      <c r="D35" s="206">
        <f>'[4]20_ごみ処理'!AQ36</f>
        <v>102.23104701661632</v>
      </c>
      <c r="E35" s="44">
        <f t="shared" si="3"/>
        <v>1</v>
      </c>
      <c r="F35" s="119">
        <f>'[4]20_ごみ処理'!L36</f>
        <v>961.94210680459594</v>
      </c>
      <c r="G35" s="44">
        <f t="shared" si="0"/>
        <v>16</v>
      </c>
      <c r="H35" s="45">
        <f>'[4]20_ごみ処理'!AB36</f>
        <v>98.964520094890133</v>
      </c>
      <c r="I35" s="44">
        <f t="shared" si="1"/>
        <v>29</v>
      </c>
      <c r="J35" s="45">
        <f>'[4]20_ごみ処理'!AK36</f>
        <v>12.134642387814425</v>
      </c>
      <c r="K35" s="47">
        <f t="shared" si="2"/>
        <v>47</v>
      </c>
      <c r="M35" s="48"/>
      <c r="N35" s="48"/>
      <c r="U35" s="226"/>
      <c r="V35" s="227"/>
      <c r="W35" s="228"/>
    </row>
    <row r="36" spans="2:23" ht="24" customHeight="1">
      <c r="B36" s="41" t="s">
        <v>83</v>
      </c>
      <c r="C36" s="49" t="s">
        <v>543</v>
      </c>
      <c r="D36" s="206">
        <f>'[4]20_ごみ処理'!AQ37</f>
        <v>97.591098931626945</v>
      </c>
      <c r="E36" s="44">
        <f t="shared" si="3"/>
        <v>18</v>
      </c>
      <c r="F36" s="119">
        <f>'[4]20_ごみ処理'!L37</f>
        <v>1026.5507796648315</v>
      </c>
      <c r="G36" s="44">
        <f t="shared" si="0"/>
        <v>4</v>
      </c>
      <c r="H36" s="45">
        <f>'[4]20_ごみ処理'!AB37</f>
        <v>99.817623020027696</v>
      </c>
      <c r="I36" s="44">
        <f t="shared" si="1"/>
        <v>9</v>
      </c>
      <c r="J36" s="45">
        <f>'[4]20_ごみ処理'!AK37</f>
        <v>29.638954511656802</v>
      </c>
      <c r="K36" s="47">
        <f t="shared" si="2"/>
        <v>2</v>
      </c>
      <c r="M36" s="48"/>
      <c r="N36" s="48"/>
      <c r="U36" s="226"/>
      <c r="V36" s="227"/>
      <c r="W36" s="228"/>
    </row>
    <row r="37" spans="2:23" ht="12" customHeight="1">
      <c r="B37" s="41" t="s">
        <v>85</v>
      </c>
      <c r="C37" s="49" t="s">
        <v>86</v>
      </c>
      <c r="D37" s="206">
        <f>'[4]20_ごみ処理'!AQ38</f>
        <v>99.222095824411142</v>
      </c>
      <c r="E37" s="44">
        <f t="shared" si="3"/>
        <v>8</v>
      </c>
      <c r="F37" s="119">
        <f>'[4]20_ごみ処理'!L38</f>
        <v>954.42266916699134</v>
      </c>
      <c r="G37" s="44">
        <f t="shared" si="0"/>
        <v>20</v>
      </c>
      <c r="H37" s="45">
        <f>'[4]20_ごみ処理'!AB38</f>
        <v>97.864645681239566</v>
      </c>
      <c r="I37" s="44">
        <f t="shared" si="1"/>
        <v>42</v>
      </c>
      <c r="J37" s="45">
        <f>'[4]20_ごみ処理'!AK38</f>
        <v>21.925763295610238</v>
      </c>
      <c r="K37" s="47">
        <f t="shared" si="2"/>
        <v>12</v>
      </c>
      <c r="M37" s="48"/>
      <c r="N37" s="48"/>
      <c r="U37" s="226"/>
      <c r="V37" s="227"/>
      <c r="W37" s="228"/>
    </row>
    <row r="38" spans="2:23" ht="12" customHeight="1">
      <c r="B38" s="41" t="s">
        <v>87</v>
      </c>
      <c r="C38" s="49" t="s">
        <v>88</v>
      </c>
      <c r="D38" s="206">
        <f>'[4]20_ごみ処理'!AQ39</f>
        <v>89.905382357548874</v>
      </c>
      <c r="E38" s="44">
        <f t="shared" si="3"/>
        <v>47</v>
      </c>
      <c r="F38" s="119">
        <f>'[4]20_ごみ処理'!L39</f>
        <v>970.10627363410697</v>
      </c>
      <c r="G38" s="44">
        <f t="shared" si="0"/>
        <v>14</v>
      </c>
      <c r="H38" s="45">
        <f>'[4]20_ごみ処理'!AB39</f>
        <v>99.336364652581878</v>
      </c>
      <c r="I38" s="44">
        <f t="shared" si="1"/>
        <v>21</v>
      </c>
      <c r="J38" s="45">
        <f>'[4]20_ごみ処理'!AK39</f>
        <v>28.575767998892172</v>
      </c>
      <c r="K38" s="47">
        <f t="shared" si="2"/>
        <v>3</v>
      </c>
      <c r="M38" s="48"/>
      <c r="N38" s="48"/>
      <c r="U38" s="226"/>
      <c r="V38" s="227"/>
      <c r="W38" s="228"/>
    </row>
    <row r="39" spans="2:23" ht="12" customHeight="1">
      <c r="B39" s="41" t="s">
        <v>89</v>
      </c>
      <c r="C39" s="49" t="s">
        <v>90</v>
      </c>
      <c r="D39" s="206">
        <f>'[4]20_ごみ処理'!AQ40</f>
        <v>99.420268136690837</v>
      </c>
      <c r="E39" s="44">
        <f t="shared" si="3"/>
        <v>6</v>
      </c>
      <c r="F39" s="119">
        <f>'[4]20_ごみ処理'!L40</f>
        <v>901.19425252362487</v>
      </c>
      <c r="G39" s="44">
        <f t="shared" si="0"/>
        <v>32</v>
      </c>
      <c r="H39" s="45">
        <f>'[4]20_ごみ処理'!AB40</f>
        <v>96.139141631917866</v>
      </c>
      <c r="I39" s="44">
        <f t="shared" si="1"/>
        <v>46</v>
      </c>
      <c r="J39" s="45">
        <f>'[4]20_ごみ処理'!AK40</f>
        <v>20.588675538015249</v>
      </c>
      <c r="K39" s="47">
        <f t="shared" si="2"/>
        <v>19</v>
      </c>
      <c r="M39" s="48"/>
      <c r="N39" s="48"/>
      <c r="U39" s="226"/>
      <c r="V39" s="227"/>
      <c r="W39" s="228"/>
    </row>
    <row r="40" spans="2:23" ht="12" customHeight="1">
      <c r="B40" s="41" t="s">
        <v>91</v>
      </c>
      <c r="C40" s="49" t="s">
        <v>92</v>
      </c>
      <c r="D40" s="206">
        <f>'[4]20_ごみ処理'!AQ41</f>
        <v>97.764141345360457</v>
      </c>
      <c r="E40" s="44">
        <f t="shared" si="3"/>
        <v>17</v>
      </c>
      <c r="F40" s="119">
        <f>'[4]20_ごみ処理'!L41</f>
        <v>987.4917012466392</v>
      </c>
      <c r="G40" s="44">
        <f t="shared" si="0"/>
        <v>9</v>
      </c>
      <c r="H40" s="45">
        <f>'[4]20_ごみ処理'!AB41</f>
        <v>98.235180845310481</v>
      </c>
      <c r="I40" s="44">
        <f t="shared" si="1"/>
        <v>38</v>
      </c>
      <c r="J40" s="45">
        <f>'[4]20_ごみ処理'!AK41</f>
        <v>30.592084817839332</v>
      </c>
      <c r="K40" s="47">
        <f t="shared" si="2"/>
        <v>1</v>
      </c>
      <c r="M40" s="48"/>
      <c r="N40" s="48"/>
      <c r="U40" s="226"/>
      <c r="V40" s="227"/>
      <c r="W40" s="228"/>
    </row>
    <row r="41" spans="2:23" ht="24" customHeight="1">
      <c r="B41" s="41" t="s">
        <v>93</v>
      </c>
      <c r="C41" s="49" t="s">
        <v>94</v>
      </c>
      <c r="D41" s="206">
        <f>'[4]20_ごみ処理'!AQ42</f>
        <v>97.44010527241916</v>
      </c>
      <c r="E41" s="44">
        <f t="shared" si="3"/>
        <v>20</v>
      </c>
      <c r="F41" s="119">
        <f>'[4]20_ごみ処理'!L42</f>
        <v>953.86308492355965</v>
      </c>
      <c r="G41" s="44">
        <f t="shared" si="0"/>
        <v>21</v>
      </c>
      <c r="H41" s="45">
        <f>'[4]20_ごみ処理'!AB42</f>
        <v>99.748356070271853</v>
      </c>
      <c r="I41" s="44">
        <f t="shared" si="1"/>
        <v>10</v>
      </c>
      <c r="J41" s="45">
        <f>'[4]20_ごみ処理'!AK42</f>
        <v>16.562328013208585</v>
      </c>
      <c r="K41" s="47">
        <f t="shared" si="2"/>
        <v>31</v>
      </c>
      <c r="M41" s="48"/>
      <c r="N41" s="48"/>
      <c r="U41" s="226"/>
      <c r="V41" s="227"/>
      <c r="W41" s="228"/>
    </row>
    <row r="42" spans="2:23" ht="12" customHeight="1">
      <c r="B42" s="41" t="s">
        <v>95</v>
      </c>
      <c r="C42" s="49" t="s">
        <v>96</v>
      </c>
      <c r="D42" s="206">
        <f>'[4]20_ごみ処理'!AQ43</f>
        <v>98.873246674825026</v>
      </c>
      <c r="E42" s="44">
        <f t="shared" si="3"/>
        <v>10</v>
      </c>
      <c r="F42" s="119">
        <f>'[4]20_ごみ処理'!L43</f>
        <v>863.47098155969434</v>
      </c>
      <c r="G42" s="44">
        <f t="shared" si="0"/>
        <v>42</v>
      </c>
      <c r="H42" s="45">
        <f>'[4]20_ごみ処理'!AB43</f>
        <v>98.598572584129499</v>
      </c>
      <c r="I42" s="44">
        <f t="shared" si="1"/>
        <v>35</v>
      </c>
      <c r="J42" s="45">
        <f>'[4]20_ごみ処理'!AK43</f>
        <v>18.906811189351323</v>
      </c>
      <c r="K42" s="47">
        <f t="shared" si="2"/>
        <v>21</v>
      </c>
      <c r="M42" s="48"/>
      <c r="N42" s="48"/>
      <c r="U42" s="226"/>
      <c r="V42" s="227"/>
      <c r="W42" s="228"/>
    </row>
    <row r="43" spans="2:23" ht="12" customHeight="1">
      <c r="B43" s="41" t="s">
        <v>97</v>
      </c>
      <c r="C43" s="49" t="s">
        <v>98</v>
      </c>
      <c r="D43" s="206">
        <f>'[4]20_ごみ処理'!AQ44</f>
        <v>99.42378729898914</v>
      </c>
      <c r="E43" s="44">
        <f t="shared" si="3"/>
        <v>5</v>
      </c>
      <c r="F43" s="119">
        <f>'[4]20_ごみ処理'!L44</f>
        <v>894.94740929412853</v>
      </c>
      <c r="G43" s="44">
        <f t="shared" si="0"/>
        <v>36</v>
      </c>
      <c r="H43" s="45">
        <f>'[4]20_ごみ処理'!AB44</f>
        <v>97.921621411170563</v>
      </c>
      <c r="I43" s="44">
        <f t="shared" si="1"/>
        <v>40</v>
      </c>
      <c r="J43" s="45">
        <f>'[4]20_ごみ処理'!AK44</f>
        <v>17.17257959912742</v>
      </c>
      <c r="K43" s="47">
        <f t="shared" si="2"/>
        <v>28</v>
      </c>
      <c r="M43" s="48"/>
      <c r="N43" s="48"/>
      <c r="U43" s="226"/>
      <c r="V43" s="227"/>
      <c r="W43" s="228"/>
    </row>
    <row r="44" spans="2:23" ht="12" customHeight="1">
      <c r="B44" s="41" t="s">
        <v>99</v>
      </c>
      <c r="C44" s="49" t="s">
        <v>100</v>
      </c>
      <c r="D44" s="206">
        <f>'[4]20_ごみ処理'!AQ45</f>
        <v>99.793132474627953</v>
      </c>
      <c r="E44" s="44">
        <f t="shared" si="3"/>
        <v>3</v>
      </c>
      <c r="F44" s="119">
        <f>'[4]20_ごみ処理'!L45</f>
        <v>960.70668389249477</v>
      </c>
      <c r="G44" s="44">
        <f t="shared" si="0"/>
        <v>17</v>
      </c>
      <c r="H44" s="45">
        <f>'[4]20_ごみ処理'!AB45</f>
        <v>98.015764072080245</v>
      </c>
      <c r="I44" s="44">
        <f t="shared" si="1"/>
        <v>39</v>
      </c>
      <c r="J44" s="45">
        <f>'[4]20_ごみ処理'!AK45</f>
        <v>20.728257980569737</v>
      </c>
      <c r="K44" s="47">
        <f t="shared" si="2"/>
        <v>17</v>
      </c>
      <c r="M44" s="48"/>
      <c r="N44" s="48"/>
      <c r="U44" s="226"/>
      <c r="V44" s="227"/>
      <c r="W44" s="228"/>
    </row>
    <row r="45" spans="2:23" ht="12" customHeight="1">
      <c r="B45" s="41" t="s">
        <v>101</v>
      </c>
      <c r="C45" s="49" t="s">
        <v>102</v>
      </c>
      <c r="D45" s="206">
        <f>'[4]20_ごみ処理'!AQ46</f>
        <v>99.629413926663091</v>
      </c>
      <c r="E45" s="44">
        <f t="shared" si="3"/>
        <v>4</v>
      </c>
      <c r="F45" s="119">
        <f>'[4]20_ごみ処理'!L46</f>
        <v>946.18888886677519</v>
      </c>
      <c r="G45" s="44">
        <f t="shared" si="0"/>
        <v>24</v>
      </c>
      <c r="H45" s="45">
        <f>'[4]20_ごみ処理'!AB46</f>
        <v>98.867534319033652</v>
      </c>
      <c r="I45" s="44">
        <f t="shared" si="1"/>
        <v>31</v>
      </c>
      <c r="J45" s="45">
        <f>'[4]20_ごみ処理'!AK46</f>
        <v>20.804609147010702</v>
      </c>
      <c r="K45" s="47">
        <f t="shared" si="2"/>
        <v>16</v>
      </c>
      <c r="M45" s="48"/>
      <c r="N45" s="48"/>
      <c r="U45" s="226"/>
      <c r="V45" s="227"/>
      <c r="W45" s="228"/>
    </row>
    <row r="46" spans="2:23" ht="24" customHeight="1">
      <c r="B46" s="41" t="s">
        <v>103</v>
      </c>
      <c r="C46" s="49" t="s">
        <v>104</v>
      </c>
      <c r="D46" s="206">
        <f>'[4]20_ごみ処理'!AQ47</f>
        <v>98.370652408325952</v>
      </c>
      <c r="E46" s="44">
        <f t="shared" si="3"/>
        <v>13</v>
      </c>
      <c r="F46" s="119">
        <f>'[4]20_ごみ処理'!L47</f>
        <v>888.59604784862836</v>
      </c>
      <c r="G46" s="44">
        <f t="shared" si="0"/>
        <v>38</v>
      </c>
      <c r="H46" s="45">
        <f>'[4]20_ごみ処理'!AB47</f>
        <v>99.994330208648321</v>
      </c>
      <c r="I46" s="44">
        <f t="shared" si="1"/>
        <v>3</v>
      </c>
      <c r="J46" s="45">
        <f>'[4]20_ごみ処理'!AK47</f>
        <v>20.056666282446468</v>
      </c>
      <c r="K46" s="47">
        <f t="shared" si="2"/>
        <v>20</v>
      </c>
      <c r="M46" s="48"/>
      <c r="N46" s="48"/>
      <c r="U46" s="226"/>
      <c r="V46" s="227"/>
      <c r="W46" s="228"/>
    </row>
    <row r="47" spans="2:23" ht="12" customHeight="1">
      <c r="B47" s="41" t="s">
        <v>105</v>
      </c>
      <c r="C47" s="49" t="s">
        <v>106</v>
      </c>
      <c r="D47" s="206">
        <f>'[4]20_ごみ処理'!AQ48</f>
        <v>96.437271072819001</v>
      </c>
      <c r="E47" s="44">
        <f t="shared" si="3"/>
        <v>27</v>
      </c>
      <c r="F47" s="119">
        <f>'[4]20_ごみ処理'!L48</f>
        <v>957.79336783369104</v>
      </c>
      <c r="G47" s="44">
        <f t="shared" si="0"/>
        <v>19</v>
      </c>
      <c r="H47" s="45">
        <f>'[4]20_ごみ処理'!AB48</f>
        <v>97.854445425664068</v>
      </c>
      <c r="I47" s="44">
        <f t="shared" si="1"/>
        <v>43</v>
      </c>
      <c r="J47" s="45">
        <f>'[4]20_ごみ処理'!AK48</f>
        <v>14.948769603088838</v>
      </c>
      <c r="K47" s="47">
        <f t="shared" si="2"/>
        <v>41</v>
      </c>
      <c r="M47" s="48"/>
      <c r="N47" s="48"/>
      <c r="U47" s="226"/>
      <c r="V47" s="227"/>
      <c r="W47" s="228"/>
    </row>
    <row r="48" spans="2:23" ht="12" customHeight="1">
      <c r="B48" s="53" t="s">
        <v>107</v>
      </c>
      <c r="C48" s="54" t="s">
        <v>108</v>
      </c>
      <c r="D48" s="152">
        <f>'[4]20_ごみ処理'!AQ49</f>
        <v>97.20205691811725</v>
      </c>
      <c r="E48" s="56">
        <f t="shared" si="3"/>
        <v>23</v>
      </c>
      <c r="F48" s="120">
        <f>'[4]20_ごみ処理'!L49</f>
        <v>899.09809812089145</v>
      </c>
      <c r="G48" s="56">
        <f t="shared" si="0"/>
        <v>33</v>
      </c>
      <c r="H48" s="57">
        <f>'[4]20_ごみ処理'!AB49</f>
        <v>98.96889957212241</v>
      </c>
      <c r="I48" s="56">
        <f t="shared" si="1"/>
        <v>28</v>
      </c>
      <c r="J48" s="57">
        <f>'[4]20_ごみ処理'!AK49</f>
        <v>22.6891299063975</v>
      </c>
      <c r="K48" s="59">
        <f t="shared" si="2"/>
        <v>10</v>
      </c>
      <c r="M48" s="48"/>
      <c r="N48" s="48"/>
      <c r="U48" s="226"/>
      <c r="V48" s="227"/>
      <c r="W48" s="228"/>
    </row>
    <row r="49" spans="1:23" ht="12" customHeight="1">
      <c r="B49" s="41" t="s">
        <v>109</v>
      </c>
      <c r="C49" s="49" t="s">
        <v>110</v>
      </c>
      <c r="D49" s="206">
        <f>'[4]20_ごみ処理'!AQ50</f>
        <v>98.993894080996881</v>
      </c>
      <c r="E49" s="44">
        <f t="shared" si="3"/>
        <v>9</v>
      </c>
      <c r="F49" s="119">
        <f>'[4]20_ごみ処理'!L50</f>
        <v>947.84228811419712</v>
      </c>
      <c r="G49" s="44">
        <f t="shared" si="0"/>
        <v>22</v>
      </c>
      <c r="H49" s="45">
        <f>'[4]20_ごみ処理'!AB50</f>
        <v>99.270668381951239</v>
      </c>
      <c r="I49" s="44">
        <f t="shared" si="1"/>
        <v>26</v>
      </c>
      <c r="J49" s="45">
        <f>'[4]20_ごみ処理'!AK50</f>
        <v>18.707041791534344</v>
      </c>
      <c r="K49" s="47">
        <f t="shared" si="2"/>
        <v>23</v>
      </c>
      <c r="M49" s="48"/>
      <c r="N49" s="48"/>
      <c r="U49" s="226"/>
      <c r="V49" s="227"/>
      <c r="W49" s="228"/>
    </row>
    <row r="50" spans="1:23" ht="12" customHeight="1">
      <c r="B50" s="41" t="s">
        <v>111</v>
      </c>
      <c r="C50" s="49" t="s">
        <v>112</v>
      </c>
      <c r="D50" s="206">
        <f>'[4]20_ごみ処理'!AQ51</f>
        <v>98.026170049943616</v>
      </c>
      <c r="E50" s="44">
        <f t="shared" si="3"/>
        <v>15</v>
      </c>
      <c r="F50" s="119">
        <f>'[4]20_ごみ処理'!L51</f>
        <v>986.83497142138867</v>
      </c>
      <c r="G50" s="44">
        <f t="shared" si="0"/>
        <v>10</v>
      </c>
      <c r="H50" s="45">
        <f>'[4]20_ごみ処理'!AB51</f>
        <v>99.563181966425873</v>
      </c>
      <c r="I50" s="44">
        <f t="shared" si="1"/>
        <v>16</v>
      </c>
      <c r="J50" s="45">
        <f>'[4]20_ごみ処理'!AK51</f>
        <v>15.947962872844846</v>
      </c>
      <c r="K50" s="47">
        <f t="shared" si="2"/>
        <v>34</v>
      </c>
      <c r="M50" s="48"/>
      <c r="N50" s="48"/>
      <c r="U50" s="226"/>
      <c r="V50" s="227"/>
      <c r="W50" s="228"/>
    </row>
    <row r="51" spans="1:23" ht="24" customHeight="1">
      <c r="B51" s="41" t="s">
        <v>113</v>
      </c>
      <c r="C51" s="49" t="s">
        <v>114</v>
      </c>
      <c r="D51" s="206">
        <f>'[4]20_ごみ処理'!AQ52</f>
        <v>99.905268619507069</v>
      </c>
      <c r="E51" s="44">
        <f t="shared" si="3"/>
        <v>2</v>
      </c>
      <c r="F51" s="119">
        <f>'[4]20_ごみ処理'!L52</f>
        <v>922.87715879907898</v>
      </c>
      <c r="G51" s="44">
        <f t="shared" si="0"/>
        <v>28</v>
      </c>
      <c r="H51" s="45">
        <f>'[4]20_ごみ処理'!AB52</f>
        <v>97.878285039059463</v>
      </c>
      <c r="I51" s="44">
        <f t="shared" si="1"/>
        <v>41</v>
      </c>
      <c r="J51" s="45">
        <f>'[4]20_ごみ処理'!AK52</f>
        <v>16.167300434969615</v>
      </c>
      <c r="K51" s="47">
        <f t="shared" si="2"/>
        <v>33</v>
      </c>
      <c r="M51" s="48"/>
      <c r="N51" s="48"/>
      <c r="U51" s="226"/>
      <c r="V51" s="227"/>
      <c r="W51" s="228"/>
    </row>
    <row r="52" spans="1:23" ht="12" customHeight="1">
      <c r="B52" s="41" t="s">
        <v>115</v>
      </c>
      <c r="C52" s="49" t="s">
        <v>116</v>
      </c>
      <c r="D52" s="206">
        <f>'[4]20_ごみ処理'!AQ53</f>
        <v>99.307246779139163</v>
      </c>
      <c r="E52" s="44">
        <f t="shared" si="3"/>
        <v>7</v>
      </c>
      <c r="F52" s="119">
        <f>'[4]20_ごみ処理'!L53</f>
        <v>884.35578861595252</v>
      </c>
      <c r="G52" s="44">
        <f t="shared" si="0"/>
        <v>40</v>
      </c>
      <c r="H52" s="45">
        <f>'[4]20_ごみ処理'!AB53</f>
        <v>99.720245658619234</v>
      </c>
      <c r="I52" s="44">
        <f t="shared" si="1"/>
        <v>11</v>
      </c>
      <c r="J52" s="45">
        <f>'[4]20_ごみ処理'!AK53</f>
        <v>13.82233175034639</v>
      </c>
      <c r="K52" s="47">
        <f t="shared" si="2"/>
        <v>44</v>
      </c>
      <c r="M52" s="48"/>
      <c r="N52" s="48"/>
      <c r="U52" s="226"/>
      <c r="V52" s="227"/>
      <c r="W52" s="228"/>
    </row>
    <row r="53" spans="1:23" ht="24" customHeight="1" thickBot="1">
      <c r="B53" s="60" t="s">
        <v>117</v>
      </c>
      <c r="C53" s="97" t="s">
        <v>118</v>
      </c>
      <c r="D53" s="208">
        <f>'[4]20_ごみ処理'!AQ54</f>
        <v>95.379946354511333</v>
      </c>
      <c r="E53" s="63"/>
      <c r="F53" s="122">
        <f>'[4]20_ごみ処理'!L54</f>
        <v>918.3337249082316</v>
      </c>
      <c r="G53" s="63"/>
      <c r="H53" s="64">
        <f>'[4]20_ごみ処理'!AB54</f>
        <v>98.921935804661913</v>
      </c>
      <c r="I53" s="63"/>
      <c r="J53" s="64">
        <f>'[4]20_ごみ処理'!AK54</f>
        <v>19.935733142718696</v>
      </c>
      <c r="K53" s="66"/>
      <c r="M53" s="48"/>
      <c r="N53" s="48"/>
      <c r="U53" s="226"/>
      <c r="V53" s="227"/>
      <c r="W53" s="228"/>
    </row>
    <row r="54" spans="1:23" s="70" customFormat="1" ht="12" customHeight="1" thickTop="1">
      <c r="A54" s="13"/>
      <c r="B54" s="99"/>
      <c r="C54" s="100"/>
      <c r="D54" s="235"/>
      <c r="E54" s="236"/>
      <c r="F54" s="237"/>
      <c r="G54" s="236"/>
      <c r="H54" s="164"/>
      <c r="I54" s="236"/>
      <c r="J54" s="164"/>
      <c r="K54" s="236"/>
      <c r="L54" s="69"/>
      <c r="M54" s="10"/>
      <c r="N54" s="10"/>
      <c r="O54" s="10"/>
      <c r="P54" s="69"/>
      <c r="Q54" s="69"/>
      <c r="R54" s="69"/>
      <c r="S54" s="69"/>
      <c r="T54" s="69"/>
      <c r="U54" s="226"/>
      <c r="V54" s="227"/>
      <c r="W54" s="79"/>
    </row>
    <row r="55" spans="1:23" s="70" customFormat="1" ht="12" customHeight="1">
      <c r="A55" s="13"/>
      <c r="B55" s="99"/>
      <c r="C55" s="100"/>
      <c r="D55" s="158"/>
      <c r="E55" s="75"/>
      <c r="F55" s="124"/>
      <c r="G55" s="75"/>
      <c r="H55" s="76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  <c r="U55" s="226"/>
      <c r="V55" s="227"/>
      <c r="W55" s="79"/>
    </row>
    <row r="56" spans="1:23" s="70" customFormat="1" ht="12" customHeight="1">
      <c r="A56" s="13"/>
      <c r="B56" s="99"/>
      <c r="C56" s="100"/>
      <c r="D56" s="158"/>
      <c r="E56" s="75"/>
      <c r="F56" s="124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  <c r="U56" s="238"/>
      <c r="V56" s="160"/>
    </row>
    <row r="57" spans="1:23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  <c r="U57" s="238"/>
      <c r="V57" s="160"/>
    </row>
    <row r="58" spans="1:23" ht="39.950000000000003" customHeight="1">
      <c r="B58" s="83" t="s">
        <v>120</v>
      </c>
      <c r="C58" s="84"/>
      <c r="D58" s="356" t="s">
        <v>523</v>
      </c>
      <c r="E58" s="357"/>
      <c r="F58" s="356" t="s">
        <v>523</v>
      </c>
      <c r="G58" s="357"/>
      <c r="H58" s="356" t="s">
        <v>523</v>
      </c>
      <c r="I58" s="357"/>
      <c r="J58" s="356" t="s">
        <v>523</v>
      </c>
      <c r="K58" s="358"/>
    </row>
    <row r="59" spans="1:23" ht="24.95" customHeight="1">
      <c r="B59" s="85"/>
      <c r="C59" s="86"/>
      <c r="D59" s="300" t="s">
        <v>524</v>
      </c>
      <c r="E59" s="301"/>
      <c r="F59" s="362" t="s">
        <v>524</v>
      </c>
      <c r="G59" s="301"/>
      <c r="H59" s="362" t="s">
        <v>524</v>
      </c>
      <c r="I59" s="301"/>
      <c r="J59" s="362" t="s">
        <v>524</v>
      </c>
      <c r="K59" s="302"/>
    </row>
    <row r="60" spans="1:23" ht="15" customHeight="1">
      <c r="B60" s="87" t="s">
        <v>126</v>
      </c>
      <c r="C60" s="88"/>
      <c r="D60" s="341" t="s">
        <v>526</v>
      </c>
      <c r="E60" s="342"/>
      <c r="F60" s="341" t="s">
        <v>526</v>
      </c>
      <c r="G60" s="342"/>
      <c r="H60" s="341" t="s">
        <v>526</v>
      </c>
      <c r="I60" s="342"/>
      <c r="J60" s="341" t="s">
        <v>526</v>
      </c>
      <c r="K60" s="363"/>
    </row>
    <row r="61" spans="1:23" ht="15" customHeight="1" thickBot="1">
      <c r="B61" s="89" t="s">
        <v>127</v>
      </c>
      <c r="C61" s="90"/>
      <c r="D61" s="335" t="s">
        <v>186</v>
      </c>
      <c r="E61" s="336"/>
      <c r="F61" s="359" t="s">
        <v>186</v>
      </c>
      <c r="G61" s="360"/>
      <c r="H61" s="359" t="s">
        <v>186</v>
      </c>
      <c r="I61" s="360"/>
      <c r="J61" s="359" t="s">
        <v>186</v>
      </c>
      <c r="K61" s="361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7.25">
      <c r="A1" s="6"/>
      <c r="B1" s="7" t="s">
        <v>544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5</v>
      </c>
      <c r="F2" s="16"/>
      <c r="G2" s="15" t="s">
        <v>238</v>
      </c>
      <c r="H2" s="15"/>
      <c r="I2" s="16" t="s">
        <v>239</v>
      </c>
      <c r="J2" s="18"/>
      <c r="K2" s="15" t="s">
        <v>240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545</v>
      </c>
      <c r="E3" s="22"/>
      <c r="F3" s="317" t="s">
        <v>546</v>
      </c>
      <c r="G3" s="365"/>
      <c r="H3" s="21" t="s">
        <v>547</v>
      </c>
      <c r="I3" s="22"/>
      <c r="J3" s="21" t="s">
        <v>548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549</v>
      </c>
      <c r="E4" s="26"/>
      <c r="F4" s="25" t="s">
        <v>550</v>
      </c>
      <c r="G4" s="26"/>
      <c r="H4" s="25" t="s">
        <v>551</v>
      </c>
      <c r="I4" s="26"/>
      <c r="J4" s="27" t="s">
        <v>552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239" t="s">
        <v>553</v>
      </c>
      <c r="E5" s="34" t="s">
        <v>554</v>
      </c>
      <c r="F5" s="239" t="s">
        <v>553</v>
      </c>
      <c r="G5" s="34" t="s">
        <v>20</v>
      </c>
      <c r="H5" s="33" t="s">
        <v>405</v>
      </c>
      <c r="I5" s="34" t="s">
        <v>20</v>
      </c>
      <c r="J5" s="118" t="s">
        <v>555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94">
        <f>'[4]21_特サ'!E7</f>
        <v>19.617858494135451</v>
      </c>
      <c r="E6" s="44">
        <f>IF(ISNUMBER(D6),RANK(D6,D$6:D$52),"-")</f>
        <v>10</v>
      </c>
      <c r="F6" s="45">
        <f>'[4]21_特サ'!I7</f>
        <v>25.160802118804391</v>
      </c>
      <c r="G6" s="44">
        <f t="shared" ref="G6:G52" si="0">IF(ISNUMBER(F6),RANK(F6,F$6:F$52),"-")</f>
        <v>46</v>
      </c>
      <c r="H6" s="45">
        <f>'[4]21_ボランティア'!M14</f>
        <v>22.6</v>
      </c>
      <c r="I6" s="44">
        <f t="shared" ref="I6:I52" si="1">IF(ISNUMBER(H6),RANK(H6,H$6:H$52),"-")</f>
        <v>43</v>
      </c>
      <c r="J6" s="45">
        <f>'[4]21_浴場'!C8</f>
        <v>24.971623155505107</v>
      </c>
      <c r="K6" s="47">
        <f t="shared" ref="K6:K52" si="2">IF(ISNUMBER(J6),RANK(J6,J$6:J$52),"-")</f>
        <v>21</v>
      </c>
      <c r="M6" s="48"/>
      <c r="N6" s="48"/>
    </row>
    <row r="7" spans="1:141" ht="12" customHeight="1">
      <c r="B7" s="41" t="s">
        <v>25</v>
      </c>
      <c r="C7" s="49" t="s">
        <v>26</v>
      </c>
      <c r="D7" s="95">
        <f>'[4]21_特サ'!E8</f>
        <v>9.9762470308788593</v>
      </c>
      <c r="E7" s="44">
        <f t="shared" ref="E7:E52" si="3">IF(ISNUMBER(D7),RANK(D7,D$6:D$52),"-")</f>
        <v>45</v>
      </c>
      <c r="F7" s="45">
        <f>'[4]21_特サ'!I8</f>
        <v>30.562153602533648</v>
      </c>
      <c r="G7" s="44">
        <f t="shared" si="0"/>
        <v>41</v>
      </c>
      <c r="H7" s="45">
        <f>'[4]21_ボランティア'!M15</f>
        <v>22.4</v>
      </c>
      <c r="I7" s="44">
        <f t="shared" si="1"/>
        <v>45</v>
      </c>
      <c r="J7" s="45">
        <f>'[4]21_浴場'!C9</f>
        <v>34.916864608076004</v>
      </c>
      <c r="K7" s="47">
        <f t="shared" si="2"/>
        <v>7</v>
      </c>
      <c r="M7" s="48"/>
      <c r="N7" s="48"/>
    </row>
    <row r="8" spans="1:141" ht="12" customHeight="1">
      <c r="B8" s="41" t="s">
        <v>27</v>
      </c>
      <c r="C8" s="49" t="s">
        <v>145</v>
      </c>
      <c r="D8" s="95">
        <f>'[4]21_特サ'!E9</f>
        <v>11.442385173247381</v>
      </c>
      <c r="E8" s="44">
        <f t="shared" si="3"/>
        <v>37</v>
      </c>
      <c r="F8" s="45">
        <f>'[4]21_特サ'!I9</f>
        <v>22.240128928283642</v>
      </c>
      <c r="G8" s="44">
        <f t="shared" si="0"/>
        <v>47</v>
      </c>
      <c r="H8" s="45">
        <f>'[4]21_ボランティア'!M16</f>
        <v>30.2</v>
      </c>
      <c r="I8" s="44">
        <f t="shared" si="1"/>
        <v>14</v>
      </c>
      <c r="J8" s="45">
        <f>'[4]21_浴場'!C10</f>
        <v>19.016921837228043</v>
      </c>
      <c r="K8" s="47">
        <f t="shared" si="2"/>
        <v>32</v>
      </c>
      <c r="M8" s="48"/>
      <c r="N8" s="48"/>
    </row>
    <row r="9" spans="1:141" ht="12" customHeight="1">
      <c r="B9" s="41" t="s">
        <v>29</v>
      </c>
      <c r="C9" s="49" t="s">
        <v>213</v>
      </c>
      <c r="D9" s="95">
        <f>'[4]21_特サ'!E10</f>
        <v>23.1433506044905</v>
      </c>
      <c r="E9" s="44">
        <f t="shared" si="3"/>
        <v>7</v>
      </c>
      <c r="F9" s="45">
        <f>'[4]21_特サ'!I10</f>
        <v>30.051813471502591</v>
      </c>
      <c r="G9" s="44">
        <f t="shared" si="0"/>
        <v>42</v>
      </c>
      <c r="H9" s="45">
        <f>'[4]21_ボランティア'!M17</f>
        <v>26.7</v>
      </c>
      <c r="I9" s="44">
        <f t="shared" si="1"/>
        <v>29</v>
      </c>
      <c r="J9" s="45">
        <f>'[4]21_浴場'!C11</f>
        <v>16.796200345423145</v>
      </c>
      <c r="K9" s="47">
        <f t="shared" si="2"/>
        <v>36</v>
      </c>
      <c r="M9" s="48"/>
      <c r="N9" s="48"/>
    </row>
    <row r="10" spans="1:141" ht="12" customHeight="1">
      <c r="B10" s="41" t="s">
        <v>31</v>
      </c>
      <c r="C10" s="49" t="s">
        <v>32</v>
      </c>
      <c r="D10" s="95">
        <f>'[4]21_特サ'!E11</f>
        <v>10.703363914373089</v>
      </c>
      <c r="E10" s="44">
        <f t="shared" si="3"/>
        <v>43</v>
      </c>
      <c r="F10" s="45">
        <f>'[4]21_特サ'!I11</f>
        <v>32.008154943934755</v>
      </c>
      <c r="G10" s="44">
        <f t="shared" si="0"/>
        <v>39</v>
      </c>
      <c r="H10" s="45">
        <f>'[4]21_ボランティア'!M18</f>
        <v>27.2</v>
      </c>
      <c r="I10" s="44">
        <f t="shared" si="1"/>
        <v>27</v>
      </c>
      <c r="J10" s="45">
        <f>'[4]21_浴場'!C12</f>
        <v>33.231396534148828</v>
      </c>
      <c r="K10" s="47">
        <f t="shared" si="2"/>
        <v>10</v>
      </c>
      <c r="M10" s="48"/>
      <c r="N10" s="48"/>
    </row>
    <row r="11" spans="1:141" ht="24" customHeight="1">
      <c r="B11" s="41" t="s">
        <v>33</v>
      </c>
      <c r="C11" s="49" t="s">
        <v>214</v>
      </c>
      <c r="D11" s="95">
        <f>'[4]21_特サ'!E12</f>
        <v>11.284403669724771</v>
      </c>
      <c r="E11" s="44">
        <f t="shared" si="3"/>
        <v>40</v>
      </c>
      <c r="F11" s="45">
        <f>'[4]21_特サ'!I12</f>
        <v>28.807339449541285</v>
      </c>
      <c r="G11" s="44">
        <f t="shared" si="0"/>
        <v>44</v>
      </c>
      <c r="H11" s="45">
        <f>'[4]21_ボランティア'!M19</f>
        <v>32.1</v>
      </c>
      <c r="I11" s="44">
        <f t="shared" si="1"/>
        <v>11</v>
      </c>
      <c r="J11" s="45">
        <f>'[4]21_浴場'!C13</f>
        <v>22.477064220183486</v>
      </c>
      <c r="K11" s="47">
        <f t="shared" si="2"/>
        <v>27</v>
      </c>
      <c r="M11" s="48"/>
      <c r="N11" s="48"/>
    </row>
    <row r="12" spans="1:141" ht="12" customHeight="1">
      <c r="B12" s="41" t="s">
        <v>35</v>
      </c>
      <c r="C12" s="49" t="s">
        <v>36</v>
      </c>
      <c r="D12" s="95">
        <f>'[4]21_特サ'!E14</f>
        <v>13.090128755364807</v>
      </c>
      <c r="E12" s="44">
        <f t="shared" si="3"/>
        <v>29</v>
      </c>
      <c r="F12" s="45">
        <f>'[4]21_特サ'!I14</f>
        <v>34.92489270386266</v>
      </c>
      <c r="G12" s="44">
        <f t="shared" si="0"/>
        <v>29</v>
      </c>
      <c r="H12" s="45">
        <f>'[4]21_ボランティア'!M20</f>
        <v>28.1</v>
      </c>
      <c r="I12" s="44">
        <f t="shared" si="1"/>
        <v>22</v>
      </c>
      <c r="J12" s="45">
        <f>'[4]21_浴場'!C14</f>
        <v>26.448497854077253</v>
      </c>
      <c r="K12" s="47">
        <f t="shared" si="2"/>
        <v>17</v>
      </c>
      <c r="M12" s="48"/>
      <c r="N12" s="48"/>
    </row>
    <row r="13" spans="1:141" ht="12" customHeight="1">
      <c r="B13" s="41" t="s">
        <v>37</v>
      </c>
      <c r="C13" s="49" t="s">
        <v>38</v>
      </c>
      <c r="D13" s="95">
        <f>'[4]21_特サ'!E15</f>
        <v>14.911366006256518</v>
      </c>
      <c r="E13" s="44">
        <f t="shared" si="3"/>
        <v>23</v>
      </c>
      <c r="F13" s="45">
        <f>'[4]21_特サ'!I15</f>
        <v>33.472367049009385</v>
      </c>
      <c r="G13" s="44">
        <f t="shared" si="0"/>
        <v>35</v>
      </c>
      <c r="H13" s="45">
        <f>'[4]21_ボランティア'!M21</f>
        <v>26.2</v>
      </c>
      <c r="I13" s="44">
        <f t="shared" si="1"/>
        <v>30</v>
      </c>
      <c r="J13" s="45">
        <f>'[4]21_浴場'!C15</f>
        <v>15.919360444907891</v>
      </c>
      <c r="K13" s="47">
        <f t="shared" si="2"/>
        <v>39</v>
      </c>
      <c r="M13" s="48"/>
      <c r="N13" s="48"/>
    </row>
    <row r="14" spans="1:141" ht="12" customHeight="1">
      <c r="B14" s="41" t="s">
        <v>39</v>
      </c>
      <c r="C14" s="49" t="s">
        <v>217</v>
      </c>
      <c r="D14" s="95">
        <f>'[4]21_特サ'!E16</f>
        <v>14.182939362795477</v>
      </c>
      <c r="E14" s="44">
        <f t="shared" si="3"/>
        <v>25</v>
      </c>
      <c r="F14" s="45">
        <f>'[4]21_特サ'!I16</f>
        <v>41.264131551901336</v>
      </c>
      <c r="G14" s="44">
        <f t="shared" si="0"/>
        <v>19</v>
      </c>
      <c r="H14" s="45">
        <f>'[4]21_ボランティア'!M22</f>
        <v>26.2</v>
      </c>
      <c r="I14" s="44">
        <f t="shared" si="1"/>
        <v>30</v>
      </c>
      <c r="J14" s="45">
        <f>'[4]21_浴場'!C16</f>
        <v>25.53956834532374</v>
      </c>
      <c r="K14" s="47">
        <f t="shared" si="2"/>
        <v>19</v>
      </c>
      <c r="M14" s="48"/>
      <c r="N14" s="48"/>
    </row>
    <row r="15" spans="1:141" ht="12" customHeight="1">
      <c r="B15" s="41" t="s">
        <v>41</v>
      </c>
      <c r="C15" s="49" t="s">
        <v>556</v>
      </c>
      <c r="D15" s="95">
        <f>'[4]21_特サ'!E17</f>
        <v>16.342213114754099</v>
      </c>
      <c r="E15" s="44">
        <f t="shared" si="3"/>
        <v>17</v>
      </c>
      <c r="F15" s="45">
        <f>'[4]21_特サ'!I17</f>
        <v>33.145491803278688</v>
      </c>
      <c r="G15" s="44">
        <f t="shared" si="0"/>
        <v>36</v>
      </c>
      <c r="H15" s="45">
        <f>'[4]21_ボランティア'!M23</f>
        <v>28.3</v>
      </c>
      <c r="I15" s="44">
        <f t="shared" si="1"/>
        <v>20</v>
      </c>
      <c r="J15" s="45">
        <f>'[4]21_浴場'!C17</f>
        <v>23.668032786885245</v>
      </c>
      <c r="K15" s="47">
        <f t="shared" si="2"/>
        <v>24</v>
      </c>
      <c r="M15" s="48"/>
      <c r="N15" s="48"/>
    </row>
    <row r="16" spans="1:141" ht="24" customHeight="1">
      <c r="B16" s="41" t="s">
        <v>43</v>
      </c>
      <c r="C16" s="49" t="s">
        <v>44</v>
      </c>
      <c r="D16" s="95">
        <f>'[4]21_特サ'!E18</f>
        <v>12.169167803547067</v>
      </c>
      <c r="E16" s="44">
        <f t="shared" si="3"/>
        <v>33</v>
      </c>
      <c r="F16" s="45">
        <f>'[4]21_特サ'!I18</f>
        <v>37.135061391541612</v>
      </c>
      <c r="G16" s="44">
        <f t="shared" si="0"/>
        <v>23</v>
      </c>
      <c r="H16" s="45">
        <f>'[4]21_ボランティア'!M24</f>
        <v>24.2</v>
      </c>
      <c r="I16" s="44">
        <f t="shared" si="1"/>
        <v>41</v>
      </c>
      <c r="J16" s="45">
        <f>'[4]21_浴場'!C18</f>
        <v>8.4993178717598905</v>
      </c>
      <c r="K16" s="47">
        <f t="shared" si="2"/>
        <v>47</v>
      </c>
      <c r="M16" s="48"/>
      <c r="N16" s="48"/>
    </row>
    <row r="17" spans="2:14" ht="12" customHeight="1">
      <c r="B17" s="41" t="s">
        <v>45</v>
      </c>
      <c r="C17" s="49" t="s">
        <v>46</v>
      </c>
      <c r="D17" s="95">
        <f>'[4]21_特サ'!E19</f>
        <v>13.173461231015189</v>
      </c>
      <c r="E17" s="44">
        <f t="shared" si="3"/>
        <v>28</v>
      </c>
      <c r="F17" s="45">
        <f>'[4]21_特サ'!I19</f>
        <v>34.484412470023983</v>
      </c>
      <c r="G17" s="44">
        <f t="shared" si="0"/>
        <v>33</v>
      </c>
      <c r="H17" s="45">
        <f>'[4]21_ボランティア'!M25</f>
        <v>25.2</v>
      </c>
      <c r="I17" s="44">
        <f t="shared" si="1"/>
        <v>36</v>
      </c>
      <c r="J17" s="45">
        <f>'[4]21_浴場'!C19</f>
        <v>13.685051958433254</v>
      </c>
      <c r="K17" s="47">
        <f t="shared" si="2"/>
        <v>43</v>
      </c>
      <c r="M17" s="48"/>
      <c r="N17" s="48"/>
    </row>
    <row r="18" spans="2:14" ht="12" customHeight="1">
      <c r="B18" s="41" t="s">
        <v>47</v>
      </c>
      <c r="C18" s="49" t="s">
        <v>48</v>
      </c>
      <c r="D18" s="95">
        <f>'[4]21_特サ'!E21</f>
        <v>75.032556793517585</v>
      </c>
      <c r="E18" s="44">
        <f t="shared" si="3"/>
        <v>1</v>
      </c>
      <c r="F18" s="45">
        <f>'[4]21_特サ'!I21</f>
        <v>28.432933005353785</v>
      </c>
      <c r="G18" s="44">
        <f t="shared" si="0"/>
        <v>45</v>
      </c>
      <c r="H18" s="45">
        <f>'[4]21_ボランティア'!M26</f>
        <v>21.6</v>
      </c>
      <c r="I18" s="44">
        <f t="shared" si="1"/>
        <v>46</v>
      </c>
      <c r="J18" s="45">
        <f>'[4]21_浴場'!C20</f>
        <v>14.40457242077847</v>
      </c>
      <c r="K18" s="47">
        <f t="shared" si="2"/>
        <v>42</v>
      </c>
      <c r="M18" s="48"/>
      <c r="N18" s="48"/>
    </row>
    <row r="19" spans="2:14" ht="12" customHeight="1">
      <c r="B19" s="41" t="s">
        <v>49</v>
      </c>
      <c r="C19" s="49" t="s">
        <v>50</v>
      </c>
      <c r="D19" s="95">
        <f>'[4]21_特サ'!E22</f>
        <v>26.871526642693691</v>
      </c>
      <c r="E19" s="44">
        <f t="shared" si="3"/>
        <v>3</v>
      </c>
      <c r="F19" s="45">
        <f>'[4]21_特サ'!I22</f>
        <v>34.913370382477936</v>
      </c>
      <c r="G19" s="44">
        <f t="shared" si="0"/>
        <v>30</v>
      </c>
      <c r="H19" s="45">
        <f>'[4]21_ボランティア'!M27</f>
        <v>25.5</v>
      </c>
      <c r="I19" s="44">
        <f t="shared" si="1"/>
        <v>35</v>
      </c>
      <c r="J19" s="45">
        <f>'[4]21_浴場'!C21</f>
        <v>11.626893320257166</v>
      </c>
      <c r="K19" s="47">
        <f t="shared" si="2"/>
        <v>44</v>
      </c>
      <c r="M19" s="48"/>
      <c r="N19" s="48"/>
    </row>
    <row r="20" spans="2:14" ht="12" customHeight="1">
      <c r="B20" s="41" t="s">
        <v>51</v>
      </c>
      <c r="C20" s="49" t="s">
        <v>52</v>
      </c>
      <c r="D20" s="95">
        <f>'[4]21_特サ'!E23</f>
        <v>18.076580587711486</v>
      </c>
      <c r="E20" s="44">
        <f t="shared" si="3"/>
        <v>15</v>
      </c>
      <c r="F20" s="45">
        <f>'[4]21_特サ'!I23</f>
        <v>36.331255565449688</v>
      </c>
      <c r="G20" s="44">
        <f t="shared" si="0"/>
        <v>26</v>
      </c>
      <c r="H20" s="45">
        <f>'[4]21_ボランティア'!M28</f>
        <v>24.5</v>
      </c>
      <c r="I20" s="44">
        <f t="shared" si="1"/>
        <v>40</v>
      </c>
      <c r="J20" s="45">
        <f>'[4]21_浴場'!C22</f>
        <v>27.3820124666073</v>
      </c>
      <c r="K20" s="47">
        <f t="shared" si="2"/>
        <v>13</v>
      </c>
      <c r="M20" s="48"/>
      <c r="N20" s="48"/>
    </row>
    <row r="21" spans="2:14" ht="24" customHeight="1">
      <c r="B21" s="41" t="s">
        <v>53</v>
      </c>
      <c r="C21" s="49" t="s">
        <v>54</v>
      </c>
      <c r="D21" s="95">
        <f>'[4]21_特サ'!E24</f>
        <v>16</v>
      </c>
      <c r="E21" s="44">
        <f t="shared" si="3"/>
        <v>19</v>
      </c>
      <c r="F21" s="45">
        <f>'[4]21_特サ'!I24</f>
        <v>32.666666666666664</v>
      </c>
      <c r="G21" s="44">
        <f t="shared" si="0"/>
        <v>37</v>
      </c>
      <c r="H21" s="45">
        <f>'[4]21_ボランティア'!M29</f>
        <v>32.4</v>
      </c>
      <c r="I21" s="44">
        <f t="shared" si="1"/>
        <v>7</v>
      </c>
      <c r="J21" s="45">
        <f>'[4]21_浴場'!C23</f>
        <v>27.333333333333332</v>
      </c>
      <c r="K21" s="47">
        <f t="shared" si="2"/>
        <v>14</v>
      </c>
      <c r="M21" s="48"/>
      <c r="N21" s="48"/>
    </row>
    <row r="22" spans="2:14" ht="12" customHeight="1">
      <c r="B22" s="41" t="s">
        <v>55</v>
      </c>
      <c r="C22" s="49" t="s">
        <v>56</v>
      </c>
      <c r="D22" s="95">
        <f>'[4]21_特サ'!E25</f>
        <v>25.021872265966756</v>
      </c>
      <c r="E22" s="44">
        <f t="shared" si="3"/>
        <v>5</v>
      </c>
      <c r="F22" s="45">
        <f>'[4]21_特サ'!I25</f>
        <v>38.495188101487315</v>
      </c>
      <c r="G22" s="44">
        <f t="shared" si="0"/>
        <v>20</v>
      </c>
      <c r="H22" s="45">
        <f>'[4]21_ボランティア'!M30</f>
        <v>31.6</v>
      </c>
      <c r="I22" s="44">
        <f t="shared" si="1"/>
        <v>12</v>
      </c>
      <c r="J22" s="45">
        <f>'[4]21_浴場'!C24</f>
        <v>31.058617672790902</v>
      </c>
      <c r="K22" s="47">
        <f t="shared" si="2"/>
        <v>11</v>
      </c>
      <c r="M22" s="48"/>
      <c r="N22" s="48"/>
    </row>
    <row r="23" spans="2:14" ht="12" customHeight="1">
      <c r="B23" s="41" t="s">
        <v>57</v>
      </c>
      <c r="C23" s="49" t="s">
        <v>557</v>
      </c>
      <c r="D23" s="95">
        <f>'[4]21_特サ'!E26</f>
        <v>18.863049095607234</v>
      </c>
      <c r="E23" s="44">
        <f t="shared" si="3"/>
        <v>11</v>
      </c>
      <c r="F23" s="45">
        <f>'[4]21_特サ'!I26</f>
        <v>34.883720930232556</v>
      </c>
      <c r="G23" s="44">
        <f t="shared" si="0"/>
        <v>31</v>
      </c>
      <c r="H23" s="45">
        <f>'[4]21_ボランティア'!M31</f>
        <v>32.200000000000003</v>
      </c>
      <c r="I23" s="44">
        <f t="shared" si="1"/>
        <v>9</v>
      </c>
      <c r="J23" s="45">
        <f>'[4]21_浴場'!C25</f>
        <v>19.379844961240309</v>
      </c>
      <c r="K23" s="47">
        <f t="shared" si="2"/>
        <v>31</v>
      </c>
      <c r="M23" s="48"/>
      <c r="N23" s="48"/>
    </row>
    <row r="24" spans="2:14" ht="12" customHeight="1">
      <c r="B24" s="41" t="s">
        <v>59</v>
      </c>
      <c r="C24" s="49" t="s">
        <v>321</v>
      </c>
      <c r="D24" s="95">
        <f>'[4]21_特サ'!E28</f>
        <v>15.911872705018361</v>
      </c>
      <c r="E24" s="44">
        <f t="shared" si="3"/>
        <v>21</v>
      </c>
      <c r="F24" s="45">
        <f>'[4]21_特サ'!I28</f>
        <v>43.57405140758874</v>
      </c>
      <c r="G24" s="44">
        <f t="shared" si="0"/>
        <v>14</v>
      </c>
      <c r="H24" s="45">
        <f>'[4]21_ボランティア'!M32</f>
        <v>29.7</v>
      </c>
      <c r="I24" s="44">
        <f t="shared" si="1"/>
        <v>16</v>
      </c>
      <c r="J24" s="45">
        <f>'[4]21_浴場'!C26</f>
        <v>39.045287637698898</v>
      </c>
      <c r="K24" s="47">
        <f t="shared" si="2"/>
        <v>6</v>
      </c>
      <c r="M24" s="48"/>
      <c r="N24" s="48"/>
    </row>
    <row r="25" spans="2:14" ht="12" customHeight="1">
      <c r="B25" s="41" t="s">
        <v>61</v>
      </c>
      <c r="C25" s="49" t="s">
        <v>322</v>
      </c>
      <c r="D25" s="95">
        <f>'[4]21_特サ'!E29</f>
        <v>21.182743577314593</v>
      </c>
      <c r="E25" s="44">
        <f t="shared" si="3"/>
        <v>9</v>
      </c>
      <c r="F25" s="45">
        <f>'[4]21_特サ'!I29</f>
        <v>36.548715462918082</v>
      </c>
      <c r="G25" s="44">
        <f t="shared" si="0"/>
        <v>25</v>
      </c>
      <c r="H25" s="45">
        <f>'[4]21_ボランティア'!M33</f>
        <v>32.299999999999997</v>
      </c>
      <c r="I25" s="44">
        <f t="shared" si="1"/>
        <v>8</v>
      </c>
      <c r="J25" s="45">
        <f>'[4]21_浴場'!C27</f>
        <v>53.902084343189536</v>
      </c>
      <c r="K25" s="47">
        <f t="shared" si="2"/>
        <v>1</v>
      </c>
      <c r="M25" s="48"/>
      <c r="N25" s="48"/>
    </row>
    <row r="26" spans="2:14" ht="24" customHeight="1">
      <c r="B26" s="41" t="s">
        <v>63</v>
      </c>
      <c r="C26" s="49" t="s">
        <v>64</v>
      </c>
      <c r="D26" s="95">
        <f>'[4]21_特サ'!E30</f>
        <v>13.920881321982975</v>
      </c>
      <c r="E26" s="44">
        <f t="shared" si="3"/>
        <v>26</v>
      </c>
      <c r="F26" s="45">
        <f>'[4]21_特サ'!I30</f>
        <v>48.322483725588384</v>
      </c>
      <c r="G26" s="44">
        <f t="shared" si="0"/>
        <v>6</v>
      </c>
      <c r="H26" s="45">
        <f>'[4]21_ボランティア'!M34</f>
        <v>33.4</v>
      </c>
      <c r="I26" s="44">
        <f t="shared" si="1"/>
        <v>2</v>
      </c>
      <c r="J26" s="45">
        <f>'[4]21_浴場'!C28</f>
        <v>27.090635953930899</v>
      </c>
      <c r="K26" s="47">
        <f t="shared" si="2"/>
        <v>15</v>
      </c>
      <c r="M26" s="48"/>
      <c r="N26" s="48"/>
    </row>
    <row r="27" spans="2:14" ht="12" customHeight="1">
      <c r="B27" s="41" t="s">
        <v>65</v>
      </c>
      <c r="C27" s="49" t="s">
        <v>66</v>
      </c>
      <c r="D27" s="95">
        <f>'[4]21_特サ'!E31</f>
        <v>15.987974856518173</v>
      </c>
      <c r="E27" s="44">
        <f t="shared" si="3"/>
        <v>20</v>
      </c>
      <c r="F27" s="45">
        <f>'[4]21_特サ'!I31</f>
        <v>41.350095654550422</v>
      </c>
      <c r="G27" s="44">
        <f t="shared" si="0"/>
        <v>18</v>
      </c>
      <c r="H27" s="45">
        <f>'[4]21_ボランティア'!M35</f>
        <v>29.4</v>
      </c>
      <c r="I27" s="44">
        <f t="shared" si="1"/>
        <v>17</v>
      </c>
      <c r="J27" s="45">
        <f>'[4]21_浴場'!C29</f>
        <v>34.025690079256627</v>
      </c>
      <c r="K27" s="47">
        <f t="shared" si="2"/>
        <v>8</v>
      </c>
      <c r="M27" s="48"/>
      <c r="N27" s="48"/>
    </row>
    <row r="28" spans="2:14" ht="12" customHeight="1">
      <c r="B28" s="41" t="s">
        <v>67</v>
      </c>
      <c r="C28" s="49" t="s">
        <v>68</v>
      </c>
      <c r="D28" s="95">
        <f>'[4]21_特サ'!E32</f>
        <v>23.457609128300383</v>
      </c>
      <c r="E28" s="44">
        <f t="shared" si="3"/>
        <v>6</v>
      </c>
      <c r="F28" s="45">
        <f>'[4]21_特サ'!I32</f>
        <v>42.841979567467156</v>
      </c>
      <c r="G28" s="44">
        <f t="shared" si="0"/>
        <v>15</v>
      </c>
      <c r="H28" s="45">
        <f>'[4]21_ボランティア'!M36</f>
        <v>24.6</v>
      </c>
      <c r="I28" s="44">
        <f t="shared" si="1"/>
        <v>38</v>
      </c>
      <c r="J28" s="45">
        <f>'[4]21_浴場'!C30</f>
        <v>9.0486931139710762</v>
      </c>
      <c r="K28" s="47">
        <f t="shared" si="2"/>
        <v>46</v>
      </c>
      <c r="M28" s="48"/>
      <c r="N28" s="48"/>
    </row>
    <row r="29" spans="2:14" ht="12" customHeight="1">
      <c r="B29" s="41" t="s">
        <v>69</v>
      </c>
      <c r="C29" s="49" t="s">
        <v>70</v>
      </c>
      <c r="D29" s="95">
        <f>'[4]21_特サ'!E33</f>
        <v>11.390284757118929</v>
      </c>
      <c r="E29" s="44">
        <f t="shared" si="3"/>
        <v>39</v>
      </c>
      <c r="F29" s="45">
        <f>'[4]21_特サ'!I33</f>
        <v>45.840312674483528</v>
      </c>
      <c r="G29" s="44">
        <f t="shared" si="0"/>
        <v>9</v>
      </c>
      <c r="H29" s="45">
        <f>'[4]21_ボランティア'!M37</f>
        <v>29</v>
      </c>
      <c r="I29" s="44">
        <f t="shared" si="1"/>
        <v>19</v>
      </c>
      <c r="J29" s="45">
        <f>'[4]21_浴場'!C31</f>
        <v>17.978782802903407</v>
      </c>
      <c r="K29" s="47">
        <f t="shared" si="2"/>
        <v>34</v>
      </c>
      <c r="M29" s="48"/>
      <c r="N29" s="48"/>
    </row>
    <row r="30" spans="2:14" ht="12" customHeight="1">
      <c r="B30" s="41" t="s">
        <v>71</v>
      </c>
      <c r="C30" s="49" t="s">
        <v>72</v>
      </c>
      <c r="D30" s="95">
        <f>'[4]21_特サ'!E35</f>
        <v>11.756373937677054</v>
      </c>
      <c r="E30" s="44">
        <f t="shared" si="3"/>
        <v>34</v>
      </c>
      <c r="F30" s="45">
        <f>'[4]21_特サ'!I35</f>
        <v>44.546742209631731</v>
      </c>
      <c r="G30" s="44">
        <f t="shared" si="0"/>
        <v>12</v>
      </c>
      <c r="H30" s="45">
        <f>'[4]21_ボランティア'!M38</f>
        <v>33.9</v>
      </c>
      <c r="I30" s="44">
        <f t="shared" si="1"/>
        <v>1</v>
      </c>
      <c r="J30" s="45">
        <f>'[4]21_浴場'!C32</f>
        <v>20.538243626062325</v>
      </c>
      <c r="K30" s="47">
        <f t="shared" si="2"/>
        <v>28</v>
      </c>
      <c r="M30" s="48"/>
      <c r="N30" s="48"/>
    </row>
    <row r="31" spans="2:14" ht="24" customHeight="1">
      <c r="B31" s="41" t="s">
        <v>73</v>
      </c>
      <c r="C31" s="49" t="s">
        <v>74</v>
      </c>
      <c r="D31" s="95">
        <f>'[4]21_特サ'!E36</f>
        <v>18.21690467001158</v>
      </c>
      <c r="E31" s="44">
        <f t="shared" si="3"/>
        <v>14</v>
      </c>
      <c r="F31" s="45">
        <f>'[4]21_特サ'!I36</f>
        <v>41.875723658818991</v>
      </c>
      <c r="G31" s="44">
        <f t="shared" si="0"/>
        <v>16</v>
      </c>
      <c r="H31" s="45">
        <f>'[4]21_ボランティア'!M39</f>
        <v>24.6</v>
      </c>
      <c r="I31" s="44">
        <f t="shared" si="1"/>
        <v>38</v>
      </c>
      <c r="J31" s="45">
        <f>'[4]21_浴場'!C33</f>
        <v>17.792358162871476</v>
      </c>
      <c r="K31" s="47">
        <f t="shared" si="2"/>
        <v>35</v>
      </c>
      <c r="M31" s="48"/>
      <c r="N31" s="48"/>
    </row>
    <row r="32" spans="2:14" ht="12" customHeight="1">
      <c r="B32" s="41" t="s">
        <v>75</v>
      </c>
      <c r="C32" s="49" t="s">
        <v>76</v>
      </c>
      <c r="D32" s="95">
        <f>'[4]21_特サ'!E37</f>
        <v>39.226143197549078</v>
      </c>
      <c r="E32" s="44">
        <f t="shared" si="3"/>
        <v>2</v>
      </c>
      <c r="F32" s="45">
        <f>'[4]21_特サ'!I37</f>
        <v>38.318393282650632</v>
      </c>
      <c r="G32" s="44">
        <f t="shared" si="0"/>
        <v>21</v>
      </c>
      <c r="H32" s="45">
        <f>'[4]21_ボランティア'!M40</f>
        <v>20.6</v>
      </c>
      <c r="I32" s="44">
        <f t="shared" si="1"/>
        <v>47</v>
      </c>
      <c r="J32" s="45">
        <f>'[4]21_浴場'!C34</f>
        <v>10.881652104845116</v>
      </c>
      <c r="K32" s="47">
        <f t="shared" si="2"/>
        <v>45</v>
      </c>
      <c r="M32" s="48"/>
      <c r="N32" s="48"/>
    </row>
    <row r="33" spans="2:14" ht="12" customHeight="1">
      <c r="B33" s="41" t="s">
        <v>77</v>
      </c>
      <c r="C33" s="49" t="s">
        <v>78</v>
      </c>
      <c r="D33" s="95">
        <f>'[4]21_特サ'!E38</f>
        <v>16.174325309992707</v>
      </c>
      <c r="E33" s="44">
        <f t="shared" si="3"/>
        <v>18</v>
      </c>
      <c r="F33" s="45">
        <f>'[4]21_特サ'!I38</f>
        <v>46.425966447848282</v>
      </c>
      <c r="G33" s="44">
        <f t="shared" si="0"/>
        <v>7</v>
      </c>
      <c r="H33" s="45">
        <f>'[4]21_ボランティア'!M41</f>
        <v>26</v>
      </c>
      <c r="I33" s="44">
        <f t="shared" si="1"/>
        <v>33</v>
      </c>
      <c r="J33" s="45">
        <f>'[4]21_浴場'!C35</f>
        <v>19.730123997082419</v>
      </c>
      <c r="K33" s="47">
        <f t="shared" si="2"/>
        <v>30</v>
      </c>
      <c r="M33" s="48"/>
      <c r="N33" s="48"/>
    </row>
    <row r="34" spans="2:14" ht="12" customHeight="1">
      <c r="B34" s="41" t="s">
        <v>79</v>
      </c>
      <c r="C34" s="49" t="s">
        <v>80</v>
      </c>
      <c r="D34" s="95">
        <f>'[4]21_特サ'!E39</f>
        <v>6.9454817027632556</v>
      </c>
      <c r="E34" s="44">
        <f t="shared" si="3"/>
        <v>47</v>
      </c>
      <c r="F34" s="45">
        <f>'[4]21_特サ'!I39</f>
        <v>45.855115758028376</v>
      </c>
      <c r="G34" s="44">
        <f t="shared" si="0"/>
        <v>8</v>
      </c>
      <c r="H34" s="45">
        <f>'[4]21_ボランティア'!M42</f>
        <v>26.8</v>
      </c>
      <c r="I34" s="44">
        <f t="shared" si="1"/>
        <v>28</v>
      </c>
      <c r="J34" s="45">
        <f>'[4]21_浴場'!C36</f>
        <v>15.384615384615383</v>
      </c>
      <c r="K34" s="47">
        <f t="shared" si="2"/>
        <v>41</v>
      </c>
      <c r="M34" s="48"/>
      <c r="N34" s="48"/>
    </row>
    <row r="35" spans="2:14" ht="12" customHeight="1">
      <c r="B35" s="41" t="s">
        <v>81</v>
      </c>
      <c r="C35" s="49" t="s">
        <v>82</v>
      </c>
      <c r="D35" s="95">
        <f>'[4]21_特サ'!E40</f>
        <v>11.443850267379679</v>
      </c>
      <c r="E35" s="44">
        <f t="shared" si="3"/>
        <v>36</v>
      </c>
      <c r="F35" s="45">
        <f>'[4]21_特サ'!I40</f>
        <v>62.032085561497325</v>
      </c>
      <c r="G35" s="44">
        <f t="shared" si="0"/>
        <v>1</v>
      </c>
      <c r="H35" s="45">
        <f>'[4]21_ボランティア'!M43</f>
        <v>24.2</v>
      </c>
      <c r="I35" s="44">
        <f t="shared" si="1"/>
        <v>41</v>
      </c>
      <c r="J35" s="45">
        <f>'[4]21_浴場'!C37</f>
        <v>27.807486631016044</v>
      </c>
      <c r="K35" s="47">
        <f t="shared" si="2"/>
        <v>12</v>
      </c>
      <c r="M35" s="48"/>
      <c r="N35" s="48"/>
    </row>
    <row r="36" spans="2:14" ht="24" customHeight="1">
      <c r="B36" s="41" t="s">
        <v>83</v>
      </c>
      <c r="C36" s="49" t="s">
        <v>84</v>
      </c>
      <c r="D36" s="95">
        <f>'[4]21_特サ'!E42</f>
        <v>11.428571428571429</v>
      </c>
      <c r="E36" s="44">
        <f t="shared" si="3"/>
        <v>38</v>
      </c>
      <c r="F36" s="45">
        <f>'[4]21_特サ'!I42</f>
        <v>41.428571428571431</v>
      </c>
      <c r="G36" s="44">
        <f t="shared" si="0"/>
        <v>17</v>
      </c>
      <c r="H36" s="45">
        <f>'[4]21_ボランティア'!M44</f>
        <v>32.200000000000003</v>
      </c>
      <c r="I36" s="44">
        <f t="shared" si="1"/>
        <v>9</v>
      </c>
      <c r="J36" s="45">
        <f>'[4]21_浴場'!C38</f>
        <v>25.714285714285715</v>
      </c>
      <c r="K36" s="47">
        <f t="shared" si="2"/>
        <v>18</v>
      </c>
      <c r="M36" s="48"/>
      <c r="N36" s="48"/>
    </row>
    <row r="37" spans="2:14" ht="12" customHeight="1">
      <c r="B37" s="41" t="s">
        <v>85</v>
      </c>
      <c r="C37" s="49" t="s">
        <v>86</v>
      </c>
      <c r="D37" s="95">
        <f>'[4]21_特サ'!E43</f>
        <v>12.5</v>
      </c>
      <c r="E37" s="44">
        <f t="shared" si="3"/>
        <v>30</v>
      </c>
      <c r="F37" s="45">
        <f>'[4]21_特サ'!I43</f>
        <v>29.117647058823529</v>
      </c>
      <c r="G37" s="44">
        <f t="shared" si="0"/>
        <v>43</v>
      </c>
      <c r="H37" s="45">
        <f>'[4]21_ボランティア'!M45</f>
        <v>33.1</v>
      </c>
      <c r="I37" s="44">
        <f t="shared" si="1"/>
        <v>3</v>
      </c>
      <c r="J37" s="45">
        <f>'[4]21_浴場'!C39</f>
        <v>24.852941176470591</v>
      </c>
      <c r="K37" s="47">
        <f t="shared" si="2"/>
        <v>22</v>
      </c>
      <c r="M37" s="48"/>
      <c r="N37" s="48"/>
    </row>
    <row r="38" spans="2:14" ht="12" customHeight="1">
      <c r="B38" s="41" t="s">
        <v>87</v>
      </c>
      <c r="C38" s="49" t="s">
        <v>88</v>
      </c>
      <c r="D38" s="95">
        <f>'[4]21_特サ'!E44</f>
        <v>18.493150684931507</v>
      </c>
      <c r="E38" s="44">
        <f t="shared" si="3"/>
        <v>12</v>
      </c>
      <c r="F38" s="45">
        <f>'[4]21_特サ'!I44</f>
        <v>37.565858798735512</v>
      </c>
      <c r="G38" s="44">
        <f t="shared" si="0"/>
        <v>22</v>
      </c>
      <c r="H38" s="45">
        <f>'[4]21_ボランティア'!M46</f>
        <v>30.8</v>
      </c>
      <c r="I38" s="44">
        <f t="shared" si="1"/>
        <v>13</v>
      </c>
      <c r="J38" s="45">
        <f>'[4]21_浴場'!C40</f>
        <v>16.280295047418335</v>
      </c>
      <c r="K38" s="47">
        <f t="shared" si="2"/>
        <v>37</v>
      </c>
      <c r="M38" s="48"/>
      <c r="N38" s="48"/>
    </row>
    <row r="39" spans="2:14" ht="12" customHeight="1">
      <c r="B39" s="41" t="s">
        <v>89</v>
      </c>
      <c r="C39" s="49" t="s">
        <v>90</v>
      </c>
      <c r="D39" s="95">
        <f>'[4]21_特サ'!E45</f>
        <v>22.435214767483135</v>
      </c>
      <c r="E39" s="44">
        <f t="shared" si="3"/>
        <v>8</v>
      </c>
      <c r="F39" s="45">
        <f>'[4]21_特サ'!I45</f>
        <v>45.012424565140215</v>
      </c>
      <c r="G39" s="44">
        <f t="shared" si="0"/>
        <v>10</v>
      </c>
      <c r="H39" s="45">
        <f>'[4]21_ボランティア'!M47</f>
        <v>25.6</v>
      </c>
      <c r="I39" s="44">
        <f t="shared" si="1"/>
        <v>34</v>
      </c>
      <c r="J39" s="45">
        <f>'[4]21_浴場'!C41</f>
        <v>16.009939652112177</v>
      </c>
      <c r="K39" s="47">
        <f t="shared" si="2"/>
        <v>38</v>
      </c>
      <c r="M39" s="48"/>
      <c r="N39" s="48"/>
    </row>
    <row r="40" spans="2:14" ht="12" customHeight="1">
      <c r="B40" s="41" t="s">
        <v>91</v>
      </c>
      <c r="C40" s="49" t="s">
        <v>92</v>
      </c>
      <c r="D40" s="95">
        <f>'[4]21_特サ'!E46</f>
        <v>12.408759124087592</v>
      </c>
      <c r="E40" s="44">
        <f t="shared" si="3"/>
        <v>31</v>
      </c>
      <c r="F40" s="45">
        <f>'[4]21_特サ'!I46</f>
        <v>44.01459854014599</v>
      </c>
      <c r="G40" s="44">
        <f t="shared" si="0"/>
        <v>13</v>
      </c>
      <c r="H40" s="45">
        <f>'[4]21_ボランティア'!M48</f>
        <v>27.8</v>
      </c>
      <c r="I40" s="44">
        <f t="shared" si="1"/>
        <v>24</v>
      </c>
      <c r="J40" s="45">
        <f>'[4]21_浴場'!C42</f>
        <v>26.569343065693431</v>
      </c>
      <c r="K40" s="47">
        <f t="shared" si="2"/>
        <v>16</v>
      </c>
      <c r="M40" s="48"/>
      <c r="N40" s="48"/>
    </row>
    <row r="41" spans="2:14" ht="24" customHeight="1">
      <c r="B41" s="41" t="s">
        <v>93</v>
      </c>
      <c r="C41" s="49" t="s">
        <v>94</v>
      </c>
      <c r="D41" s="95">
        <f>'[4]21_特サ'!E47</f>
        <v>10.869565217391305</v>
      </c>
      <c r="E41" s="44">
        <f t="shared" si="3"/>
        <v>42</v>
      </c>
      <c r="F41" s="45">
        <f>'[4]21_特サ'!I47</f>
        <v>55.70652173913043</v>
      </c>
      <c r="G41" s="44">
        <f t="shared" si="0"/>
        <v>2</v>
      </c>
      <c r="H41" s="45">
        <f>'[4]21_ボランティア'!M49</f>
        <v>26.2</v>
      </c>
      <c r="I41" s="44">
        <f t="shared" si="1"/>
        <v>30</v>
      </c>
      <c r="J41" s="45">
        <f>'[4]21_浴場'!C43</f>
        <v>25.135869565217391</v>
      </c>
      <c r="K41" s="47">
        <f t="shared" si="2"/>
        <v>20</v>
      </c>
      <c r="M41" s="48"/>
      <c r="N41" s="48"/>
    </row>
    <row r="42" spans="2:14" ht="12" customHeight="1">
      <c r="B42" s="41" t="s">
        <v>95</v>
      </c>
      <c r="C42" s="49" t="s">
        <v>96</v>
      </c>
      <c r="D42" s="95">
        <f>'[4]21_特サ'!E49</f>
        <v>17.047817047817048</v>
      </c>
      <c r="E42" s="44">
        <f t="shared" si="3"/>
        <v>16</v>
      </c>
      <c r="F42" s="45">
        <f>'[4]21_特サ'!I49</f>
        <v>52.494802494802499</v>
      </c>
      <c r="G42" s="44">
        <f t="shared" si="0"/>
        <v>4</v>
      </c>
      <c r="H42" s="45">
        <f>'[4]21_ボランティア'!M50</f>
        <v>28.2</v>
      </c>
      <c r="I42" s="44">
        <f t="shared" si="1"/>
        <v>21</v>
      </c>
      <c r="J42" s="45">
        <f>'[4]21_浴場'!C44</f>
        <v>23.492723492723496</v>
      </c>
      <c r="K42" s="47">
        <f t="shared" si="2"/>
        <v>25</v>
      </c>
      <c r="M42" s="48"/>
      <c r="N42" s="48"/>
    </row>
    <row r="43" spans="2:14" ht="12" customHeight="1">
      <c r="B43" s="41" t="s">
        <v>97</v>
      </c>
      <c r="C43" s="49" t="s">
        <v>98</v>
      </c>
      <c r="D43" s="95">
        <f>'[4]21_特サ'!E50</f>
        <v>14.940828402366865</v>
      </c>
      <c r="E43" s="44">
        <f t="shared" si="3"/>
        <v>22</v>
      </c>
      <c r="F43" s="45">
        <f>'[4]21_特サ'!I50</f>
        <v>48.964497041420117</v>
      </c>
      <c r="G43" s="44">
        <f t="shared" si="0"/>
        <v>5</v>
      </c>
      <c r="H43" s="45">
        <f>'[4]21_ボランティア'!M51</f>
        <v>27.5</v>
      </c>
      <c r="I43" s="44">
        <f t="shared" si="1"/>
        <v>26</v>
      </c>
      <c r="J43" s="45">
        <f>'[4]21_浴場'!C45</f>
        <v>44.674556213017752</v>
      </c>
      <c r="K43" s="47">
        <f t="shared" si="2"/>
        <v>4</v>
      </c>
      <c r="M43" s="48"/>
      <c r="N43" s="48"/>
    </row>
    <row r="44" spans="2:14" ht="12" customHeight="1">
      <c r="B44" s="41" t="s">
        <v>99</v>
      </c>
      <c r="C44" s="49" t="s">
        <v>100</v>
      </c>
      <c r="D44" s="95">
        <f>'[4]21_特サ'!E51</f>
        <v>10.056657223796035</v>
      </c>
      <c r="E44" s="44">
        <f t="shared" si="3"/>
        <v>44</v>
      </c>
      <c r="F44" s="45">
        <f>'[4]21_特サ'!I51</f>
        <v>44.900849858356942</v>
      </c>
      <c r="G44" s="44">
        <f t="shared" si="0"/>
        <v>11</v>
      </c>
      <c r="H44" s="45">
        <f>'[4]21_ボランティア'!M52</f>
        <v>22.6</v>
      </c>
      <c r="I44" s="44">
        <f t="shared" si="1"/>
        <v>43</v>
      </c>
      <c r="J44" s="45">
        <f>'[4]21_浴場'!C46</f>
        <v>20.113314447592071</v>
      </c>
      <c r="K44" s="47">
        <f t="shared" si="2"/>
        <v>29</v>
      </c>
      <c r="M44" s="48"/>
      <c r="N44" s="48"/>
    </row>
    <row r="45" spans="2:14" ht="12" customHeight="1">
      <c r="B45" s="41" t="s">
        <v>101</v>
      </c>
      <c r="C45" s="49" t="s">
        <v>558</v>
      </c>
      <c r="D45" s="95">
        <f>'[4]21_特サ'!E52</f>
        <v>25.239866849422363</v>
      </c>
      <c r="E45" s="44">
        <f t="shared" si="3"/>
        <v>4</v>
      </c>
      <c r="F45" s="45">
        <f>'[4]21_特サ'!I52</f>
        <v>32.661053456040726</v>
      </c>
      <c r="G45" s="44">
        <f t="shared" si="0"/>
        <v>38</v>
      </c>
      <c r="H45" s="45">
        <f>'[4]21_ボランティア'!M53</f>
        <v>28.1</v>
      </c>
      <c r="I45" s="44">
        <f t="shared" si="1"/>
        <v>22</v>
      </c>
      <c r="J45" s="45">
        <f>'[4]21_浴場'!C47</f>
        <v>15.449383199530057</v>
      </c>
      <c r="K45" s="47">
        <f t="shared" si="2"/>
        <v>40</v>
      </c>
      <c r="M45" s="48"/>
      <c r="N45" s="48"/>
    </row>
    <row r="46" spans="2:14" ht="24" customHeight="1">
      <c r="B46" s="41" t="s">
        <v>103</v>
      </c>
      <c r="C46" s="49" t="s">
        <v>104</v>
      </c>
      <c r="D46" s="95">
        <f>'[4]21_特サ'!E53</f>
        <v>9.0354090354090353</v>
      </c>
      <c r="E46" s="44">
        <f t="shared" si="3"/>
        <v>46</v>
      </c>
      <c r="F46" s="45">
        <f>'[4]21_特サ'!I53</f>
        <v>36.019536019536019</v>
      </c>
      <c r="G46" s="44">
        <f t="shared" si="0"/>
        <v>27</v>
      </c>
      <c r="H46" s="45">
        <f>'[4]21_ボランティア'!M54</f>
        <v>32.6</v>
      </c>
      <c r="I46" s="44">
        <f t="shared" si="1"/>
        <v>5</v>
      </c>
      <c r="J46" s="45">
        <f>'[4]21_浴場'!C48</f>
        <v>33.821733821733822</v>
      </c>
      <c r="K46" s="47">
        <f t="shared" si="2"/>
        <v>9</v>
      </c>
      <c r="M46" s="48"/>
      <c r="N46" s="48"/>
    </row>
    <row r="47" spans="2:14" ht="12" customHeight="1">
      <c r="B47" s="41" t="s">
        <v>105</v>
      </c>
      <c r="C47" s="49" t="s">
        <v>559</v>
      </c>
      <c r="D47" s="95">
        <f>'[4]21_特サ'!E54</f>
        <v>12.378821774794929</v>
      </c>
      <c r="E47" s="44">
        <f t="shared" si="3"/>
        <v>32</v>
      </c>
      <c r="F47" s="45">
        <f>'[4]21_特サ'!I54</f>
        <v>36.987322893363164</v>
      </c>
      <c r="G47" s="44">
        <f t="shared" si="0"/>
        <v>24</v>
      </c>
      <c r="H47" s="45">
        <f>'[4]21_ボランティア'!M55</f>
        <v>27.7</v>
      </c>
      <c r="I47" s="44">
        <f t="shared" si="1"/>
        <v>25</v>
      </c>
      <c r="J47" s="45">
        <f>'[4]21_浴場'!C49</f>
        <v>24.011931394481731</v>
      </c>
      <c r="K47" s="47">
        <f t="shared" si="2"/>
        <v>23</v>
      </c>
      <c r="M47" s="48"/>
      <c r="N47" s="48"/>
    </row>
    <row r="48" spans="2:14" ht="12" customHeight="1">
      <c r="B48" s="53" t="s">
        <v>107</v>
      </c>
      <c r="C48" s="54" t="s">
        <v>108</v>
      </c>
      <c r="D48" s="96">
        <f>'[4]21_特サ'!E56</f>
        <v>14.684120660216278</v>
      </c>
      <c r="E48" s="56">
        <f t="shared" si="3"/>
        <v>24</v>
      </c>
      <c r="F48" s="57">
        <f>'[4]21_特サ'!I56</f>
        <v>30.79112122936824</v>
      </c>
      <c r="G48" s="56">
        <f t="shared" si="0"/>
        <v>40</v>
      </c>
      <c r="H48" s="57">
        <f>'[4]21_ボランティア'!M56</f>
        <v>32.700000000000003</v>
      </c>
      <c r="I48" s="56">
        <f t="shared" si="1"/>
        <v>4</v>
      </c>
      <c r="J48" s="57">
        <f>'[4]21_浴場'!C50</f>
        <v>40.523619806488334</v>
      </c>
      <c r="K48" s="59">
        <f t="shared" si="2"/>
        <v>5</v>
      </c>
      <c r="M48" s="48"/>
      <c r="N48" s="48"/>
    </row>
    <row r="49" spans="1:20" ht="12" customHeight="1">
      <c r="B49" s="41" t="s">
        <v>109</v>
      </c>
      <c r="C49" s="49" t="s">
        <v>110</v>
      </c>
      <c r="D49" s="95">
        <f>'[4]21_特サ'!E57</f>
        <v>13.461538461538462</v>
      </c>
      <c r="E49" s="44">
        <f t="shared" si="3"/>
        <v>27</v>
      </c>
      <c r="F49" s="45">
        <f>'[4]21_特サ'!I57</f>
        <v>34.702797202797207</v>
      </c>
      <c r="G49" s="44">
        <f t="shared" si="0"/>
        <v>32</v>
      </c>
      <c r="H49" s="45">
        <f>'[4]21_ボランティア'!M57</f>
        <v>29.8</v>
      </c>
      <c r="I49" s="44">
        <f t="shared" si="1"/>
        <v>15</v>
      </c>
      <c r="J49" s="45">
        <f>'[4]21_浴場'!C51</f>
        <v>47.814685314685313</v>
      </c>
      <c r="K49" s="47">
        <f t="shared" si="2"/>
        <v>2</v>
      </c>
      <c r="M49" s="48"/>
      <c r="N49" s="48"/>
    </row>
    <row r="50" spans="1:20" ht="12" customHeight="1">
      <c r="B50" s="41" t="s">
        <v>111</v>
      </c>
      <c r="C50" s="49" t="s">
        <v>560</v>
      </c>
      <c r="D50" s="95">
        <f>'[4]21_特サ'!E58</f>
        <v>11.100832562442182</v>
      </c>
      <c r="E50" s="44">
        <f t="shared" si="3"/>
        <v>41</v>
      </c>
      <c r="F50" s="45">
        <f>'[4]21_特サ'!I58</f>
        <v>34.967622571692878</v>
      </c>
      <c r="G50" s="44">
        <f t="shared" si="0"/>
        <v>28</v>
      </c>
      <c r="H50" s="45">
        <f>'[4]21_ボランティア'!M58</f>
        <v>29.1</v>
      </c>
      <c r="I50" s="44">
        <f t="shared" si="1"/>
        <v>18</v>
      </c>
      <c r="J50" s="45">
        <f>'[4]21_浴場'!C52</f>
        <v>22.756706753006476</v>
      </c>
      <c r="K50" s="47">
        <f t="shared" si="2"/>
        <v>26</v>
      </c>
      <c r="M50" s="48"/>
      <c r="N50" s="48"/>
    </row>
    <row r="51" spans="1:20" ht="24" customHeight="1">
      <c r="B51" s="41" t="s">
        <v>113</v>
      </c>
      <c r="C51" s="49" t="s">
        <v>114</v>
      </c>
      <c r="D51" s="95">
        <f>'[4]21_特サ'!E59</f>
        <v>11.524163568773234</v>
      </c>
      <c r="E51" s="44">
        <f t="shared" si="3"/>
        <v>35</v>
      </c>
      <c r="F51" s="45">
        <f>'[4]21_特サ'!I59</f>
        <v>33.705080545229244</v>
      </c>
      <c r="G51" s="44">
        <f t="shared" si="0"/>
        <v>34</v>
      </c>
      <c r="H51" s="45">
        <f>'[4]21_ボランティア'!M59</f>
        <v>32.6</v>
      </c>
      <c r="I51" s="44">
        <f t="shared" si="1"/>
        <v>5</v>
      </c>
      <c r="J51" s="45">
        <f>'[4]21_浴場'!C53</f>
        <v>45.539033457249069</v>
      </c>
      <c r="K51" s="47">
        <f t="shared" si="2"/>
        <v>3</v>
      </c>
      <c r="M51" s="48"/>
      <c r="N51" s="48"/>
    </row>
    <row r="52" spans="1:20" ht="12" customHeight="1">
      <c r="B52" s="41" t="s">
        <v>115</v>
      </c>
      <c r="C52" s="49" t="s">
        <v>561</v>
      </c>
      <c r="D52" s="95">
        <f>'[4]21_特サ'!E60</f>
        <v>18.232044198895029</v>
      </c>
      <c r="E52" s="44">
        <f t="shared" si="3"/>
        <v>13</v>
      </c>
      <c r="F52" s="45">
        <f>'[4]21_特サ'!I60</f>
        <v>53.591160220994475</v>
      </c>
      <c r="G52" s="44">
        <f t="shared" si="0"/>
        <v>3</v>
      </c>
      <c r="H52" s="45">
        <f>'[4]21_ボランティア'!M60</f>
        <v>25.1</v>
      </c>
      <c r="I52" s="44">
        <f t="shared" si="1"/>
        <v>37</v>
      </c>
      <c r="J52" s="45">
        <f>'[4]21_浴場'!C54</f>
        <v>18.853591160220994</v>
      </c>
      <c r="K52" s="47">
        <f t="shared" si="2"/>
        <v>33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98">
        <f>'[4]21_特サ'!E6</f>
        <v>25.155999145860189</v>
      </c>
      <c r="E53" s="63"/>
      <c r="F53" s="98">
        <f>'[4]21_特サ'!I6</f>
        <v>36.960527668593755</v>
      </c>
      <c r="G53" s="63"/>
      <c r="H53" s="64">
        <f>'[4]21_ボランティア'!M13</f>
        <v>26</v>
      </c>
      <c r="I53" s="63"/>
      <c r="J53" s="64">
        <f>'[4]21_浴場'!C7</f>
        <v>19.6017177700624</v>
      </c>
      <c r="K53" s="66"/>
      <c r="M53" s="48"/>
      <c r="N53" s="48"/>
    </row>
    <row r="54" spans="1:20" s="70" customFormat="1" ht="12" customHeight="1" thickTop="1">
      <c r="A54" s="13"/>
      <c r="B54" s="240"/>
      <c r="C54" s="240" t="s">
        <v>562</v>
      </c>
      <c r="D54" s="240"/>
      <c r="E54" s="240"/>
      <c r="F54" s="240"/>
      <c r="G54" s="240"/>
      <c r="H54" s="240"/>
      <c r="I54" s="240"/>
      <c r="J54" s="240"/>
      <c r="K54" s="240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87" t="s">
        <v>563</v>
      </c>
      <c r="D55" s="241"/>
      <c r="E55" s="241"/>
      <c r="F55" s="241"/>
      <c r="G55" s="241"/>
      <c r="H55" s="241"/>
      <c r="I55" s="241"/>
      <c r="J55" s="241"/>
      <c r="K55" s="241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98"/>
      <c r="E56" s="75"/>
      <c r="F56" s="76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564</v>
      </c>
      <c r="E58" s="296"/>
      <c r="F58" s="308" t="s">
        <v>564</v>
      </c>
      <c r="G58" s="309"/>
      <c r="H58" s="308" t="s">
        <v>565</v>
      </c>
      <c r="I58" s="309"/>
      <c r="J58" s="308" t="s">
        <v>566</v>
      </c>
      <c r="K58" s="310"/>
    </row>
    <row r="59" spans="1:20" ht="24.95" customHeight="1">
      <c r="B59" s="85"/>
      <c r="C59" s="86"/>
      <c r="D59" s="284" t="s">
        <v>567</v>
      </c>
      <c r="E59" s="285"/>
      <c r="F59" s="284" t="s">
        <v>567</v>
      </c>
      <c r="G59" s="285"/>
      <c r="H59" s="284" t="s">
        <v>568</v>
      </c>
      <c r="I59" s="285"/>
      <c r="J59" s="300" t="s">
        <v>389</v>
      </c>
      <c r="K59" s="302"/>
    </row>
    <row r="60" spans="1:20" ht="15" customHeight="1">
      <c r="B60" s="87" t="s">
        <v>126</v>
      </c>
      <c r="C60" s="88"/>
      <c r="D60" s="287">
        <v>43282</v>
      </c>
      <c r="E60" s="288"/>
      <c r="F60" s="287">
        <v>43282</v>
      </c>
      <c r="G60" s="288"/>
      <c r="H60" s="364">
        <v>42663</v>
      </c>
      <c r="I60" s="288"/>
      <c r="J60" s="287" t="s">
        <v>569</v>
      </c>
      <c r="K60" s="289"/>
    </row>
    <row r="61" spans="1:20" ht="15" customHeight="1" thickBot="1">
      <c r="B61" s="89" t="s">
        <v>127</v>
      </c>
      <c r="C61" s="90"/>
      <c r="D61" s="314" t="s">
        <v>393</v>
      </c>
      <c r="E61" s="315"/>
      <c r="F61" s="281" t="s">
        <v>393</v>
      </c>
      <c r="G61" s="282"/>
      <c r="H61" s="314" t="s">
        <v>570</v>
      </c>
      <c r="I61" s="315"/>
      <c r="J61" s="281" t="s">
        <v>393</v>
      </c>
      <c r="K61" s="283"/>
    </row>
  </sheetData>
  <mergeCells count="21">
    <mergeCell ref="D58:E58"/>
    <mergeCell ref="F58:G58"/>
    <mergeCell ref="H58:I58"/>
    <mergeCell ref="J58:K58"/>
    <mergeCell ref="M1:O1"/>
    <mergeCell ref="B3:C3"/>
    <mergeCell ref="F3:G3"/>
    <mergeCell ref="B4:C4"/>
    <mergeCell ref="B5:C5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3"/>
  <sheetViews>
    <sheetView tabSelected="1" zoomScaleNormal="100" zoomScaleSheetLayoutView="100" workbookViewId="0">
      <pane xSplit="3" ySplit="5" topLeftCell="D3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8" t="s">
        <v>571</v>
      </c>
      <c r="C1" s="8"/>
      <c r="D1" s="7"/>
      <c r="E1" s="8"/>
      <c r="F1" s="7"/>
      <c r="G1" s="7"/>
      <c r="H1" s="7"/>
      <c r="I1" s="7"/>
      <c r="J1" s="242"/>
      <c r="K1" s="242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1:141" ht="12" customHeight="1" thickBot="1">
      <c r="B2" s="243"/>
      <c r="C2" s="243"/>
      <c r="D2" s="244"/>
      <c r="E2" s="244" t="s">
        <v>5</v>
      </c>
      <c r="F2" s="245"/>
      <c r="G2" s="245" t="s">
        <v>6</v>
      </c>
      <c r="H2" s="244"/>
      <c r="I2" s="244" t="s">
        <v>7</v>
      </c>
      <c r="J2" s="246"/>
      <c r="K2" s="246" t="s">
        <v>8</v>
      </c>
      <c r="L2" s="19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572</v>
      </c>
      <c r="E3" s="22"/>
      <c r="F3" s="21" t="s">
        <v>573</v>
      </c>
      <c r="G3" s="22"/>
      <c r="H3" s="21" t="s">
        <v>574</v>
      </c>
      <c r="I3" s="22"/>
      <c r="J3" s="21" t="s">
        <v>575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132" t="s">
        <v>576</v>
      </c>
      <c r="E4" s="26"/>
      <c r="F4" s="25" t="s">
        <v>292</v>
      </c>
      <c r="G4" s="26"/>
      <c r="H4" s="373" t="s">
        <v>423</v>
      </c>
      <c r="I4" s="374"/>
      <c r="J4" s="25" t="s">
        <v>577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</row>
    <row r="5" spans="1:141" s="249" customFormat="1" ht="24" customHeight="1">
      <c r="A5" s="6"/>
      <c r="B5" s="247"/>
      <c r="C5" s="248"/>
      <c r="D5" s="33" t="s">
        <v>578</v>
      </c>
      <c r="E5" s="34" t="s">
        <v>20</v>
      </c>
      <c r="F5" s="118" t="s">
        <v>579</v>
      </c>
      <c r="G5" s="34" t="s">
        <v>20</v>
      </c>
      <c r="H5" s="118" t="s">
        <v>579</v>
      </c>
      <c r="I5" s="34" t="s">
        <v>20</v>
      </c>
      <c r="J5" s="33" t="s">
        <v>578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</row>
    <row r="6" spans="1:141" ht="12" customHeight="1">
      <c r="B6" s="41" t="s">
        <v>142</v>
      </c>
      <c r="C6" s="42" t="s">
        <v>580</v>
      </c>
      <c r="D6" s="94">
        <f>'[4]22_交通事故'!N8</f>
        <v>182.76190476190476</v>
      </c>
      <c r="E6" s="44">
        <f>IF(ISNUMBER(D6),RANK(D6,D$6:D$52),"-")</f>
        <v>40</v>
      </c>
      <c r="F6" s="45">
        <f>'[4]22_交通事故'!P8</f>
        <v>210.4</v>
      </c>
      <c r="G6" s="44">
        <f t="shared" ref="G6:G52" si="0">IF(ISNUMBER(F6),RANK(F6,F$6:F$52),"-")</f>
        <v>41</v>
      </c>
      <c r="H6" s="45">
        <f>'[4]22_交通事故'!O8</f>
        <v>2.8952380952380952</v>
      </c>
      <c r="I6" s="44">
        <f t="shared" ref="I6:I52" si="1">IF(ISNUMBER(H6),RANK(H6,H$6:H$52),"-")</f>
        <v>31</v>
      </c>
      <c r="J6" s="119">
        <f>'[4]22_道交法違反'!B10</f>
        <v>218521</v>
      </c>
      <c r="K6" s="47">
        <f t="shared" ref="K6:K52" si="2">IF(ISNUMBER(J6),RANK(J6,J$6:J$52),"-")</f>
        <v>9</v>
      </c>
      <c r="M6" s="48"/>
      <c r="N6" s="48"/>
    </row>
    <row r="7" spans="1:141" ht="12" customHeight="1">
      <c r="B7" s="41" t="s">
        <v>25</v>
      </c>
      <c r="C7" s="49" t="s">
        <v>581</v>
      </c>
      <c r="D7" s="95">
        <f>'[4]22_交通事故'!N9</f>
        <v>223.99678972712681</v>
      </c>
      <c r="E7" s="44">
        <f t="shared" ref="E7:E52" si="3">IF(ISNUMBER(D7),RANK(D7,D$6:D$52),"-")</f>
        <v>29</v>
      </c>
      <c r="F7" s="45">
        <f>'[4]22_交通事故'!P9</f>
        <v>271.10754414125199</v>
      </c>
      <c r="G7" s="44">
        <f t="shared" si="0"/>
        <v>30</v>
      </c>
      <c r="H7" s="45">
        <f>'[4]22_交通事故'!O9</f>
        <v>2.9695024077046552</v>
      </c>
      <c r="I7" s="44">
        <f t="shared" si="1"/>
        <v>29</v>
      </c>
      <c r="J7" s="119">
        <f>'[4]22_道交法違反'!B11</f>
        <v>34253</v>
      </c>
      <c r="K7" s="47">
        <f t="shared" si="2"/>
        <v>40</v>
      </c>
      <c r="M7" s="48"/>
      <c r="N7" s="48"/>
    </row>
    <row r="8" spans="1:141" ht="12" customHeight="1">
      <c r="B8" s="41" t="s">
        <v>27</v>
      </c>
      <c r="C8" s="49" t="s">
        <v>582</v>
      </c>
      <c r="D8" s="95">
        <f>'[4]22_交通事故'!N10</f>
        <v>160.3911980440098</v>
      </c>
      <c r="E8" s="44">
        <f t="shared" si="3"/>
        <v>41</v>
      </c>
      <c r="F8" s="45">
        <f>'[4]22_交通事故'!P10</f>
        <v>193.96903015484924</v>
      </c>
      <c r="G8" s="44">
        <f t="shared" si="0"/>
        <v>42</v>
      </c>
      <c r="H8" s="45">
        <f>'[4]22_交通事故'!O10</f>
        <v>3.6674816625916873</v>
      </c>
      <c r="I8" s="44">
        <f t="shared" si="1"/>
        <v>18</v>
      </c>
      <c r="J8" s="119">
        <f>'[4]22_道交法違反'!B12</f>
        <v>30815</v>
      </c>
      <c r="K8" s="47">
        <f t="shared" si="2"/>
        <v>45</v>
      </c>
      <c r="M8" s="48"/>
      <c r="N8" s="48"/>
    </row>
    <row r="9" spans="1:141" ht="12" customHeight="1">
      <c r="B9" s="41" t="s">
        <v>29</v>
      </c>
      <c r="C9" s="49" t="s">
        <v>583</v>
      </c>
      <c r="D9" s="95">
        <f>'[4]22_交通事故'!N11</f>
        <v>246.0971379011275</v>
      </c>
      <c r="E9" s="44">
        <f t="shared" si="3"/>
        <v>24</v>
      </c>
      <c r="F9" s="45">
        <f>'[4]22_交通事故'!P11</f>
        <v>300.99739809193409</v>
      </c>
      <c r="G9" s="44">
        <f t="shared" si="0"/>
        <v>23</v>
      </c>
      <c r="H9" s="45">
        <f>'[4]22_交通事故'!O11</f>
        <v>2.818733738074588</v>
      </c>
      <c r="I9" s="44">
        <f t="shared" si="1"/>
        <v>32</v>
      </c>
      <c r="J9" s="119">
        <f>'[4]22_道交法違反'!B13</f>
        <v>77040</v>
      </c>
      <c r="K9" s="47">
        <f t="shared" si="2"/>
        <v>16</v>
      </c>
      <c r="M9" s="48"/>
      <c r="N9" s="48"/>
    </row>
    <row r="10" spans="1:141" ht="12" customHeight="1">
      <c r="B10" s="41" t="s">
        <v>31</v>
      </c>
      <c r="C10" s="49" t="s">
        <v>584</v>
      </c>
      <c r="D10" s="95">
        <f>'[4]22_交通事故'!N12</f>
        <v>156.72877846790891</v>
      </c>
      <c r="E10" s="44">
        <f t="shared" si="3"/>
        <v>42</v>
      </c>
      <c r="F10" s="45">
        <f>'[4]22_交通事故'!P12</f>
        <v>189.44099378881987</v>
      </c>
      <c r="G10" s="44">
        <f t="shared" si="0"/>
        <v>43</v>
      </c>
      <c r="H10" s="45">
        <f>'[4]22_交通事故'!O12</f>
        <v>4.1407867494824018</v>
      </c>
      <c r="I10" s="44">
        <f t="shared" si="1"/>
        <v>10</v>
      </c>
      <c r="J10" s="119">
        <f>'[4]22_道交法違反'!B14</f>
        <v>23415</v>
      </c>
      <c r="K10" s="47">
        <f t="shared" si="2"/>
        <v>46</v>
      </c>
      <c r="M10" s="48"/>
      <c r="N10" s="48"/>
    </row>
    <row r="11" spans="1:141" ht="24" customHeight="1">
      <c r="B11" s="41" t="s">
        <v>33</v>
      </c>
      <c r="C11" s="49" t="s">
        <v>585</v>
      </c>
      <c r="D11" s="95">
        <f>'[4]22_交通事故'!N13</f>
        <v>398.14471243042669</v>
      </c>
      <c r="E11" s="44">
        <f t="shared" si="3"/>
        <v>8</v>
      </c>
      <c r="F11" s="45">
        <f>'[4]22_交通事故'!P13</f>
        <v>476.3450834879406</v>
      </c>
      <c r="G11" s="44">
        <f t="shared" si="0"/>
        <v>9</v>
      </c>
      <c r="H11" s="45">
        <f>'[4]22_交通事故'!O13</f>
        <v>2.9684601113172544</v>
      </c>
      <c r="I11" s="44">
        <f t="shared" si="1"/>
        <v>30</v>
      </c>
      <c r="J11" s="119">
        <f>'[4]22_道交法違反'!B15</f>
        <v>32541</v>
      </c>
      <c r="K11" s="47">
        <f t="shared" si="2"/>
        <v>43</v>
      </c>
      <c r="M11" s="48"/>
      <c r="N11" s="48"/>
    </row>
    <row r="12" spans="1:141" ht="12" customHeight="1">
      <c r="B12" s="41" t="s">
        <v>35</v>
      </c>
      <c r="C12" s="49" t="s">
        <v>586</v>
      </c>
      <c r="D12" s="95">
        <f>'[4]22_交通事故'!N14</f>
        <v>212.29685807150597</v>
      </c>
      <c r="E12" s="44">
        <f t="shared" si="3"/>
        <v>33</v>
      </c>
      <c r="F12" s="45">
        <f>'[4]22_交通事故'!P14</f>
        <v>253.68364030335863</v>
      </c>
      <c r="G12" s="44">
        <f t="shared" si="0"/>
        <v>34</v>
      </c>
      <c r="H12" s="45">
        <f>'[4]22_交通事故'!O14</f>
        <v>3.3044420368364031</v>
      </c>
      <c r="I12" s="44">
        <f t="shared" si="1"/>
        <v>23</v>
      </c>
      <c r="J12" s="119">
        <f>'[4]22_道交法違反'!B16</f>
        <v>69263</v>
      </c>
      <c r="K12" s="47">
        <f t="shared" si="2"/>
        <v>22</v>
      </c>
      <c r="M12" s="48"/>
      <c r="N12" s="48"/>
    </row>
    <row r="13" spans="1:141" ht="12" customHeight="1">
      <c r="B13" s="41" t="s">
        <v>37</v>
      </c>
      <c r="C13" s="49" t="s">
        <v>587</v>
      </c>
      <c r="D13" s="95">
        <f>'[4]22_交通事故'!N15</f>
        <v>260.38461538461542</v>
      </c>
      <c r="E13" s="44">
        <f t="shared" si="3"/>
        <v>19</v>
      </c>
      <c r="F13" s="45">
        <f>'[4]22_交通事故'!P15</f>
        <v>327.69230769230768</v>
      </c>
      <c r="G13" s="44">
        <f t="shared" si="0"/>
        <v>19</v>
      </c>
      <c r="H13" s="45">
        <f>'[4]22_交通事故'!O15</f>
        <v>3.7412587412587412</v>
      </c>
      <c r="I13" s="44">
        <f t="shared" si="1"/>
        <v>16</v>
      </c>
      <c r="J13" s="119">
        <f>'[4]22_道交法違反'!B17</f>
        <v>105415</v>
      </c>
      <c r="K13" s="47">
        <f t="shared" si="2"/>
        <v>12</v>
      </c>
      <c r="M13" s="48"/>
      <c r="N13" s="48"/>
    </row>
    <row r="14" spans="1:141" ht="12" customHeight="1">
      <c r="B14" s="41" t="s">
        <v>39</v>
      </c>
      <c r="C14" s="49" t="s">
        <v>588</v>
      </c>
      <c r="D14" s="95">
        <f>'[4]22_交通事故'!N16</f>
        <v>235.4188210961737</v>
      </c>
      <c r="E14" s="44">
        <f t="shared" si="3"/>
        <v>26</v>
      </c>
      <c r="F14" s="45">
        <f>'[4]22_交通事故'!P16</f>
        <v>290.64115822130299</v>
      </c>
      <c r="G14" s="44">
        <f t="shared" si="0"/>
        <v>26</v>
      </c>
      <c r="H14" s="45">
        <f>'[4]22_交通事故'!O16</f>
        <v>4.239917269906929</v>
      </c>
      <c r="I14" s="44">
        <f t="shared" si="1"/>
        <v>5</v>
      </c>
      <c r="J14" s="119">
        <f>'[4]22_道交法違反'!B18</f>
        <v>42291</v>
      </c>
      <c r="K14" s="47">
        <f t="shared" si="2"/>
        <v>32</v>
      </c>
      <c r="M14" s="48"/>
      <c r="N14" s="48"/>
    </row>
    <row r="15" spans="1:141" ht="12" customHeight="1">
      <c r="B15" s="41" t="s">
        <v>41</v>
      </c>
      <c r="C15" s="49" t="s">
        <v>589</v>
      </c>
      <c r="D15" s="95">
        <f>'[4]22_交通事故'!N17</f>
        <v>609.21730175077244</v>
      </c>
      <c r="E15" s="44">
        <f t="shared" si="3"/>
        <v>3</v>
      </c>
      <c r="F15" s="45">
        <f>'[4]22_交通事故'!P17</f>
        <v>764.41812564366637</v>
      </c>
      <c r="G15" s="44">
        <f t="shared" si="0"/>
        <v>3</v>
      </c>
      <c r="H15" s="45">
        <f>'[4]22_交通事故'!O17</f>
        <v>3.1410916580844486</v>
      </c>
      <c r="I15" s="44">
        <f t="shared" si="1"/>
        <v>26</v>
      </c>
      <c r="J15" s="119">
        <f>'[4]22_道交法違反'!B19</f>
        <v>69027</v>
      </c>
      <c r="K15" s="47">
        <f t="shared" si="2"/>
        <v>23</v>
      </c>
      <c r="M15" s="48"/>
      <c r="N15" s="48"/>
    </row>
    <row r="16" spans="1:141" ht="24" customHeight="1">
      <c r="B16" s="41" t="s">
        <v>43</v>
      </c>
      <c r="C16" s="49" t="s">
        <v>590</v>
      </c>
      <c r="D16" s="95">
        <f>'[4]22_交通事故'!N18</f>
        <v>290.59863945578235</v>
      </c>
      <c r="E16" s="44">
        <f t="shared" si="3"/>
        <v>15</v>
      </c>
      <c r="F16" s="45">
        <f>'[4]22_交通事故'!P18</f>
        <v>349.71428571428572</v>
      </c>
      <c r="G16" s="44">
        <f t="shared" si="0"/>
        <v>15</v>
      </c>
      <c r="H16" s="45">
        <f>'[4]22_交通事故'!O18</f>
        <v>1.7551020408163265</v>
      </c>
      <c r="I16" s="44">
        <f t="shared" si="1"/>
        <v>44</v>
      </c>
      <c r="J16" s="119">
        <f>'[4]22_道交法違反'!B20</f>
        <v>351521</v>
      </c>
      <c r="K16" s="47">
        <f t="shared" si="2"/>
        <v>5</v>
      </c>
      <c r="M16" s="48"/>
      <c r="N16" s="48"/>
    </row>
    <row r="17" spans="2:14" ht="12" customHeight="1">
      <c r="B17" s="41" t="s">
        <v>45</v>
      </c>
      <c r="C17" s="49" t="s">
        <v>591</v>
      </c>
      <c r="D17" s="95">
        <f>'[4]22_交通事故'!N19</f>
        <v>263.23693880811629</v>
      </c>
      <c r="E17" s="44">
        <f t="shared" si="3"/>
        <v>18</v>
      </c>
      <c r="F17" s="45">
        <f>'[4]22_交通事故'!P19</f>
        <v>318.00607125738935</v>
      </c>
      <c r="G17" s="44">
        <f t="shared" si="0"/>
        <v>21</v>
      </c>
      <c r="H17" s="45">
        <f>'[4]22_交通事故'!O19</f>
        <v>2.7480428183415881</v>
      </c>
      <c r="I17" s="44">
        <f t="shared" si="1"/>
        <v>34</v>
      </c>
      <c r="J17" s="119">
        <f>'[4]22_道交法違反'!B21</f>
        <v>237896</v>
      </c>
      <c r="K17" s="47">
        <f t="shared" si="2"/>
        <v>8</v>
      </c>
      <c r="M17" s="48"/>
      <c r="N17" s="48"/>
    </row>
    <row r="18" spans="2:14" ht="12" customHeight="1">
      <c r="B18" s="41" t="s">
        <v>47</v>
      </c>
      <c r="C18" s="49" t="s">
        <v>592</v>
      </c>
      <c r="D18" s="95">
        <f>'[4]22_交通事故'!N20</f>
        <v>218.85640399396596</v>
      </c>
      <c r="E18" s="44">
        <f t="shared" si="3"/>
        <v>32</v>
      </c>
      <c r="F18" s="45">
        <f>'[4]22_交通事故'!P20</f>
        <v>249.81682350405862</v>
      </c>
      <c r="G18" s="44">
        <f t="shared" si="0"/>
        <v>35</v>
      </c>
      <c r="H18" s="45">
        <f>'[4]22_交通事故'!O20</f>
        <v>0.95539113569427481</v>
      </c>
      <c r="I18" s="44">
        <f t="shared" si="1"/>
        <v>47</v>
      </c>
      <c r="J18" s="119">
        <f>'[4]22_道交法違反'!B22</f>
        <v>728760</v>
      </c>
      <c r="K18" s="47">
        <f t="shared" si="2"/>
        <v>1</v>
      </c>
      <c r="M18" s="48"/>
      <c r="N18" s="48"/>
    </row>
    <row r="19" spans="2:14" ht="12" customHeight="1">
      <c r="B19" s="41" t="s">
        <v>49</v>
      </c>
      <c r="C19" s="49" t="s">
        <v>593</v>
      </c>
      <c r="D19" s="95">
        <f>'[4]22_交通事故'!N21</f>
        <v>253.2507066753642</v>
      </c>
      <c r="E19" s="44">
        <f t="shared" si="3"/>
        <v>21</v>
      </c>
      <c r="F19" s="45">
        <f>'[4]22_交通事故'!P21</f>
        <v>297.80387040661014</v>
      </c>
      <c r="G19" s="44">
        <f t="shared" si="0"/>
        <v>24</v>
      </c>
      <c r="H19" s="45">
        <f>'[4]22_交通事故'!O21</f>
        <v>1.4350945857795172</v>
      </c>
      <c r="I19" s="44">
        <f t="shared" si="1"/>
        <v>46</v>
      </c>
      <c r="J19" s="119">
        <f>'[4]22_道交法違反'!B23</f>
        <v>414007</v>
      </c>
      <c r="K19" s="47">
        <f t="shared" si="2"/>
        <v>3</v>
      </c>
      <c r="M19" s="48"/>
      <c r="N19" s="48"/>
    </row>
    <row r="20" spans="2:14" ht="12" customHeight="1">
      <c r="B20" s="41" t="s">
        <v>51</v>
      </c>
      <c r="C20" s="49" t="s">
        <v>594</v>
      </c>
      <c r="D20" s="95">
        <f>'[4]22_交通事故'!N22</f>
        <v>156.7251461988304</v>
      </c>
      <c r="E20" s="44">
        <f t="shared" si="3"/>
        <v>43</v>
      </c>
      <c r="F20" s="45">
        <f>'[4]22_交通事故'!P22</f>
        <v>183.80566801619435</v>
      </c>
      <c r="G20" s="44">
        <f t="shared" si="0"/>
        <v>44</v>
      </c>
      <c r="H20" s="45">
        <f>'[4]22_交通事故'!O22</f>
        <v>4.1835357624831309</v>
      </c>
      <c r="I20" s="44">
        <f t="shared" si="1"/>
        <v>8</v>
      </c>
      <c r="J20" s="119">
        <f>'[4]22_道交法違反'!B24</f>
        <v>64791</v>
      </c>
      <c r="K20" s="47">
        <f t="shared" si="2"/>
        <v>25</v>
      </c>
      <c r="M20" s="48"/>
      <c r="N20" s="48"/>
    </row>
    <row r="21" spans="2:14" ht="24" customHeight="1">
      <c r="B21" s="41" t="s">
        <v>53</v>
      </c>
      <c r="C21" s="49" t="s">
        <v>595</v>
      </c>
      <c r="D21" s="95">
        <f>'[4]22_交通事故'!N23</f>
        <v>225.38314176245211</v>
      </c>
      <c r="E21" s="44">
        <f t="shared" si="3"/>
        <v>28</v>
      </c>
      <c r="F21" s="45">
        <f>'[4]22_交通事故'!P23</f>
        <v>258.23754789272033</v>
      </c>
      <c r="G21" s="44">
        <f t="shared" si="0"/>
        <v>33</v>
      </c>
      <c r="H21" s="45">
        <f>'[4]22_交通事故'!O23</f>
        <v>3.2567049808429118</v>
      </c>
      <c r="I21" s="44">
        <f t="shared" si="1"/>
        <v>24</v>
      </c>
      <c r="J21" s="119">
        <f>'[4]22_道交法違反'!B25</f>
        <v>57611</v>
      </c>
      <c r="K21" s="47">
        <f t="shared" si="2"/>
        <v>28</v>
      </c>
      <c r="M21" s="48"/>
      <c r="N21" s="48"/>
    </row>
    <row r="22" spans="2:14" ht="12" customHeight="1">
      <c r="B22" s="41" t="s">
        <v>55</v>
      </c>
      <c r="C22" s="49" t="s">
        <v>596</v>
      </c>
      <c r="D22" s="95">
        <f>'[4]22_交通事故'!N24</f>
        <v>211.59929701230226</v>
      </c>
      <c r="E22" s="44">
        <f t="shared" si="3"/>
        <v>34</v>
      </c>
      <c r="F22" s="45">
        <f>'[4]22_交通事故'!P24</f>
        <v>248.06678383128292</v>
      </c>
      <c r="G22" s="44">
        <f t="shared" si="0"/>
        <v>36</v>
      </c>
      <c r="H22" s="45">
        <f>'[4]22_交通事故'!O24</f>
        <v>2.7240773286467488</v>
      </c>
      <c r="I22" s="44">
        <f t="shared" si="1"/>
        <v>35</v>
      </c>
      <c r="J22" s="119">
        <f>'[4]22_道交法違反'!B26</f>
        <v>63701</v>
      </c>
      <c r="K22" s="47">
        <f t="shared" si="2"/>
        <v>26</v>
      </c>
      <c r="M22" s="48"/>
      <c r="N22" s="48"/>
    </row>
    <row r="23" spans="2:14" ht="12" customHeight="1">
      <c r="B23" s="41" t="s">
        <v>57</v>
      </c>
      <c r="C23" s="49" t="s">
        <v>597</v>
      </c>
      <c r="D23" s="95">
        <f>'[4]22_交通事故'!N25</f>
        <v>152.08333333333331</v>
      </c>
      <c r="E23" s="44">
        <f t="shared" si="3"/>
        <v>44</v>
      </c>
      <c r="F23" s="45">
        <f>'[4]22_交通事故'!P25</f>
        <v>173.56770833333331</v>
      </c>
      <c r="G23" s="44">
        <f t="shared" si="0"/>
        <v>45</v>
      </c>
      <c r="H23" s="45">
        <f>'[4]22_交通事故'!O25</f>
        <v>4.0364583333333339</v>
      </c>
      <c r="I23" s="44">
        <f t="shared" si="1"/>
        <v>11</v>
      </c>
      <c r="J23" s="119">
        <f>'[4]22_道交法違反'!B27</f>
        <v>39282</v>
      </c>
      <c r="K23" s="47">
        <f t="shared" si="2"/>
        <v>36</v>
      </c>
      <c r="M23" s="48"/>
      <c r="N23" s="48"/>
    </row>
    <row r="24" spans="2:14" ht="12" customHeight="1">
      <c r="B24" s="41" t="s">
        <v>59</v>
      </c>
      <c r="C24" s="49" t="s">
        <v>598</v>
      </c>
      <c r="D24" s="95">
        <f>'[4]22_交通事故'!N26</f>
        <v>370.28360049321827</v>
      </c>
      <c r="E24" s="44">
        <f t="shared" si="3"/>
        <v>9</v>
      </c>
      <c r="F24" s="45">
        <f>'[4]22_交通事故'!P26</f>
        <v>467.20098643649817</v>
      </c>
      <c r="G24" s="44">
        <f t="shared" si="0"/>
        <v>10</v>
      </c>
      <c r="H24" s="45">
        <f>'[4]22_交通事故'!O26</f>
        <v>3.0826140567200988</v>
      </c>
      <c r="I24" s="44">
        <f t="shared" si="1"/>
        <v>28</v>
      </c>
      <c r="J24" s="119">
        <f>'[4]22_道交法違反'!B28</f>
        <v>41475</v>
      </c>
      <c r="K24" s="47">
        <f t="shared" si="2"/>
        <v>33</v>
      </c>
      <c r="M24" s="48"/>
      <c r="N24" s="48"/>
    </row>
    <row r="25" spans="2:14" ht="12" customHeight="1">
      <c r="B25" s="41" t="s">
        <v>61</v>
      </c>
      <c r="C25" s="49" t="s">
        <v>599</v>
      </c>
      <c r="D25" s="95">
        <f>'[4]22_交通事故'!N27</f>
        <v>306.53977550024399</v>
      </c>
      <c r="E25" s="44">
        <f t="shared" si="3"/>
        <v>12</v>
      </c>
      <c r="F25" s="45">
        <f>'[4]22_交通事故'!P27</f>
        <v>368.91166422645193</v>
      </c>
      <c r="G25" s="44">
        <f t="shared" si="0"/>
        <v>14</v>
      </c>
      <c r="H25" s="45">
        <f>'[4]22_交通事故'!O27</f>
        <v>3.1722791605661298</v>
      </c>
      <c r="I25" s="44">
        <f t="shared" si="1"/>
        <v>25</v>
      </c>
      <c r="J25" s="119">
        <f>'[4]22_道交法違反'!B29</f>
        <v>69930</v>
      </c>
      <c r="K25" s="47">
        <f t="shared" si="2"/>
        <v>21</v>
      </c>
      <c r="M25" s="48"/>
      <c r="N25" s="48"/>
    </row>
    <row r="26" spans="2:14" ht="24" customHeight="1">
      <c r="B26" s="41" t="s">
        <v>63</v>
      </c>
      <c r="C26" s="49" t="s">
        <v>600</v>
      </c>
      <c r="D26" s="95">
        <f>'[4]22_交通事故'!N28</f>
        <v>206.19023653749369</v>
      </c>
      <c r="E26" s="44">
        <f t="shared" si="3"/>
        <v>36</v>
      </c>
      <c r="F26" s="45">
        <f>'[4]22_交通事故'!P28</f>
        <v>262.75792652239556</v>
      </c>
      <c r="G26" s="44">
        <f t="shared" si="0"/>
        <v>32</v>
      </c>
      <c r="H26" s="45">
        <f>'[4]22_交通事故'!O28</f>
        <v>4.2274786109713141</v>
      </c>
      <c r="I26" s="44">
        <f t="shared" si="1"/>
        <v>6</v>
      </c>
      <c r="J26" s="119">
        <f>'[4]22_道交法違反'!B30</f>
        <v>81069</v>
      </c>
      <c r="K26" s="47">
        <f t="shared" si="2"/>
        <v>15</v>
      </c>
      <c r="M26" s="48"/>
      <c r="N26" s="48"/>
    </row>
    <row r="27" spans="2:14" ht="12" customHeight="1">
      <c r="B27" s="41" t="s">
        <v>65</v>
      </c>
      <c r="C27" s="49" t="s">
        <v>601</v>
      </c>
      <c r="D27" s="95">
        <f>'[4]22_交通事故'!N29</f>
        <v>688.85839736553237</v>
      </c>
      <c r="E27" s="44">
        <f t="shared" si="3"/>
        <v>1</v>
      </c>
      <c r="F27" s="45">
        <f>'[4]22_交通事故'!P29</f>
        <v>891.63007683863884</v>
      </c>
      <c r="G27" s="44">
        <f t="shared" si="0"/>
        <v>1</v>
      </c>
      <c r="H27" s="45">
        <f>'[4]22_交通事故'!O29</f>
        <v>2.7716794731064764</v>
      </c>
      <c r="I27" s="44">
        <f t="shared" si="1"/>
        <v>33</v>
      </c>
      <c r="J27" s="119">
        <f>'[4]22_道交法違反'!B31</f>
        <v>173631</v>
      </c>
      <c r="K27" s="47">
        <f t="shared" si="2"/>
        <v>10</v>
      </c>
      <c r="M27" s="48"/>
      <c r="N27" s="48"/>
    </row>
    <row r="28" spans="2:14" ht="12" customHeight="1">
      <c r="B28" s="41" t="s">
        <v>67</v>
      </c>
      <c r="C28" s="49" t="s">
        <v>602</v>
      </c>
      <c r="D28" s="95">
        <f>'[4]22_交通事故'!N30</f>
        <v>408.3156779661017</v>
      </c>
      <c r="E28" s="44">
        <f t="shared" si="3"/>
        <v>7</v>
      </c>
      <c r="F28" s="45">
        <f>'[4]22_交通事故'!P30</f>
        <v>490.08209745762707</v>
      </c>
      <c r="G28" s="44">
        <f t="shared" si="0"/>
        <v>8</v>
      </c>
      <c r="H28" s="45">
        <f>'[4]22_交通事故'!O30</f>
        <v>2.0656779661016951</v>
      </c>
      <c r="I28" s="44">
        <f t="shared" si="1"/>
        <v>42</v>
      </c>
      <c r="J28" s="119">
        <f>'[4]22_道交法違反'!B32</f>
        <v>404890</v>
      </c>
      <c r="K28" s="47">
        <f t="shared" si="2"/>
        <v>4</v>
      </c>
      <c r="M28" s="48"/>
      <c r="N28" s="48"/>
    </row>
    <row r="29" spans="2:14" ht="12" customHeight="1">
      <c r="B29" s="41" t="s">
        <v>69</v>
      </c>
      <c r="C29" s="49" t="s">
        <v>603</v>
      </c>
      <c r="D29" s="95">
        <f>'[4]22_交通事故'!N31</f>
        <v>204.77259966311064</v>
      </c>
      <c r="E29" s="44">
        <f t="shared" si="3"/>
        <v>37</v>
      </c>
      <c r="F29" s="45">
        <f>'[4]22_交通事故'!P31</f>
        <v>263.22290847838292</v>
      </c>
      <c r="G29" s="44">
        <f t="shared" si="0"/>
        <v>31</v>
      </c>
      <c r="H29" s="45">
        <f>'[4]22_交通事故'!O31</f>
        <v>4.2111173498034811</v>
      </c>
      <c r="I29" s="44">
        <f t="shared" si="1"/>
        <v>7</v>
      </c>
      <c r="J29" s="119">
        <f>'[4]22_道交法違反'!B33</f>
        <v>36090</v>
      </c>
      <c r="K29" s="47">
        <f t="shared" si="2"/>
        <v>38</v>
      </c>
      <c r="M29" s="48"/>
      <c r="N29" s="48"/>
    </row>
    <row r="30" spans="2:14" ht="12" customHeight="1">
      <c r="B30" s="41" t="s">
        <v>71</v>
      </c>
      <c r="C30" s="49" t="s">
        <v>604</v>
      </c>
      <c r="D30" s="95">
        <f>'[4]22_交通事故'!N32</f>
        <v>257.9207920792079</v>
      </c>
      <c r="E30" s="44">
        <f t="shared" si="3"/>
        <v>20</v>
      </c>
      <c r="F30" s="45">
        <f>'[4]22_交通事故'!P32</f>
        <v>324.75247524752479</v>
      </c>
      <c r="G30" s="44">
        <f t="shared" si="0"/>
        <v>20</v>
      </c>
      <c r="H30" s="45">
        <f>'[4]22_交通事故'!O32</f>
        <v>4.0311173974540306</v>
      </c>
      <c r="I30" s="44">
        <f t="shared" si="1"/>
        <v>12</v>
      </c>
      <c r="J30" s="119">
        <f>'[4]22_道交法違反'!B34</f>
        <v>34234</v>
      </c>
      <c r="K30" s="47">
        <f t="shared" si="2"/>
        <v>41</v>
      </c>
      <c r="M30" s="48"/>
      <c r="N30" s="48"/>
    </row>
    <row r="31" spans="2:14" ht="24" customHeight="1">
      <c r="B31" s="41" t="s">
        <v>73</v>
      </c>
      <c r="C31" s="49" t="s">
        <v>605</v>
      </c>
      <c r="D31" s="95">
        <f>'[4]22_交通事故'!N33</f>
        <v>200.65814943863725</v>
      </c>
      <c r="E31" s="44">
        <f t="shared" si="3"/>
        <v>39</v>
      </c>
      <c r="F31" s="45">
        <f>'[4]22_交通事故'!P33</f>
        <v>235.03677893921795</v>
      </c>
      <c r="G31" s="44">
        <f t="shared" si="0"/>
        <v>40</v>
      </c>
      <c r="H31" s="45">
        <f>'[4]22_交通事故'!O33</f>
        <v>2.1293070073557878</v>
      </c>
      <c r="I31" s="44">
        <f t="shared" si="1"/>
        <v>41</v>
      </c>
      <c r="J31" s="119">
        <f>'[4]22_道交法違反'!B35</f>
        <v>103114</v>
      </c>
      <c r="K31" s="47">
        <f t="shared" si="2"/>
        <v>13</v>
      </c>
      <c r="M31" s="48"/>
      <c r="N31" s="48"/>
    </row>
    <row r="32" spans="2:14" ht="12" customHeight="1">
      <c r="B32" s="41" t="s">
        <v>75</v>
      </c>
      <c r="C32" s="49" t="s">
        <v>606</v>
      </c>
      <c r="D32" s="95">
        <f>'[4]22_交通事故'!N34</f>
        <v>350.93654217277782</v>
      </c>
      <c r="E32" s="44">
        <f t="shared" si="3"/>
        <v>10</v>
      </c>
      <c r="F32" s="45">
        <f>'[4]22_交通事故'!P34</f>
        <v>416.21069360880921</v>
      </c>
      <c r="G32" s="44">
        <f t="shared" si="0"/>
        <v>11</v>
      </c>
      <c r="H32" s="45">
        <f>'[4]22_交通事故'!O34</f>
        <v>1.475763423771143</v>
      </c>
      <c r="I32" s="44">
        <f t="shared" si="1"/>
        <v>45</v>
      </c>
      <c r="J32" s="119">
        <f>'[4]22_道交法違反'!B36</f>
        <v>459290</v>
      </c>
      <c r="K32" s="47">
        <f t="shared" si="2"/>
        <v>2</v>
      </c>
      <c r="M32" s="48"/>
      <c r="N32" s="48"/>
    </row>
    <row r="33" spans="2:14" ht="12" customHeight="1">
      <c r="B33" s="41" t="s">
        <v>77</v>
      </c>
      <c r="C33" s="49" t="s">
        <v>607</v>
      </c>
      <c r="D33" s="95">
        <f>'[4]22_交通事故'!N35</f>
        <v>418.88035126234905</v>
      </c>
      <c r="E33" s="44">
        <f t="shared" si="3"/>
        <v>6</v>
      </c>
      <c r="F33" s="45">
        <f>'[4]22_交通事故'!P35</f>
        <v>503.12843029637759</v>
      </c>
      <c r="G33" s="44">
        <f t="shared" si="0"/>
        <v>7</v>
      </c>
      <c r="H33" s="45">
        <f>'[4]22_交通事故'!O35</f>
        <v>2.5246981339187706</v>
      </c>
      <c r="I33" s="44">
        <f t="shared" si="1"/>
        <v>38</v>
      </c>
      <c r="J33" s="119">
        <f>'[4]22_道交法違反'!B37</f>
        <v>324459</v>
      </c>
      <c r="K33" s="47">
        <f t="shared" si="2"/>
        <v>6</v>
      </c>
      <c r="M33" s="48"/>
      <c r="N33" s="48"/>
    </row>
    <row r="34" spans="2:14" ht="12" customHeight="1">
      <c r="B34" s="41" t="s">
        <v>79</v>
      </c>
      <c r="C34" s="49" t="s">
        <v>608</v>
      </c>
      <c r="D34" s="95">
        <f>'[4]22_交通事故'!N36</f>
        <v>250.22556390977445</v>
      </c>
      <c r="E34" s="44">
        <f t="shared" si="3"/>
        <v>22</v>
      </c>
      <c r="F34" s="45">
        <f>'[4]22_交通事故'!P36</f>
        <v>311.6541353383459</v>
      </c>
      <c r="G34" s="44">
        <f t="shared" si="0"/>
        <v>22</v>
      </c>
      <c r="H34" s="45">
        <f>'[4]22_交通事故'!O36</f>
        <v>2.5563909774436091</v>
      </c>
      <c r="I34" s="44">
        <f t="shared" si="1"/>
        <v>37</v>
      </c>
      <c r="J34" s="119">
        <f>'[4]22_道交法違反'!B38</f>
        <v>70750</v>
      </c>
      <c r="K34" s="47">
        <f t="shared" si="2"/>
        <v>20</v>
      </c>
      <c r="M34" s="48"/>
      <c r="N34" s="48"/>
    </row>
    <row r="35" spans="2:14" ht="12" customHeight="1">
      <c r="B35" s="41" t="s">
        <v>81</v>
      </c>
      <c r="C35" s="49" t="s">
        <v>609</v>
      </c>
      <c r="D35" s="95">
        <f>'[4]22_交通事故'!N37</f>
        <v>200.97297297297297</v>
      </c>
      <c r="E35" s="44">
        <f t="shared" si="3"/>
        <v>38</v>
      </c>
      <c r="F35" s="45">
        <f>'[4]22_交通事故'!P37</f>
        <v>238.70270270270271</v>
      </c>
      <c r="G35" s="44">
        <f t="shared" si="0"/>
        <v>38</v>
      </c>
      <c r="H35" s="45">
        <f>'[4]22_交通事故'!O37</f>
        <v>3.567567567567568</v>
      </c>
      <c r="I35" s="44">
        <f t="shared" si="1"/>
        <v>21</v>
      </c>
      <c r="J35" s="119">
        <f>'[4]22_道交法違反'!B39</f>
        <v>40192</v>
      </c>
      <c r="K35" s="47">
        <f t="shared" si="2"/>
        <v>34</v>
      </c>
      <c r="M35" s="48"/>
      <c r="N35" s="48"/>
    </row>
    <row r="36" spans="2:14" ht="24" customHeight="1">
      <c r="B36" s="41" t="s">
        <v>83</v>
      </c>
      <c r="C36" s="49" t="s">
        <v>610</v>
      </c>
      <c r="D36" s="95">
        <f>'[4]22_交通事故'!N38</f>
        <v>144.78417266187051</v>
      </c>
      <c r="E36" s="44">
        <f t="shared" si="3"/>
        <v>45</v>
      </c>
      <c r="F36" s="45">
        <f>'[4]22_交通事故'!P38</f>
        <v>172.12230215827338</v>
      </c>
      <c r="G36" s="44">
        <f t="shared" si="0"/>
        <v>46</v>
      </c>
      <c r="H36" s="45">
        <f>'[4]22_交通事故'!O38</f>
        <v>5.5755395683453237</v>
      </c>
      <c r="I36" s="44">
        <f t="shared" si="1"/>
        <v>2</v>
      </c>
      <c r="J36" s="119">
        <f>'[4]22_道交法違反'!B40</f>
        <v>32583</v>
      </c>
      <c r="K36" s="47">
        <f t="shared" si="2"/>
        <v>42</v>
      </c>
      <c r="M36" s="48"/>
      <c r="N36" s="48"/>
    </row>
    <row r="37" spans="2:14" ht="12" customHeight="1">
      <c r="B37" s="41" t="s">
        <v>85</v>
      </c>
      <c r="C37" s="49" t="s">
        <v>611</v>
      </c>
      <c r="D37" s="95">
        <f>'[4]22_交通事故'!N39</f>
        <v>137.53709198813056</v>
      </c>
      <c r="E37" s="44">
        <f t="shared" si="3"/>
        <v>46</v>
      </c>
      <c r="F37" s="45">
        <f>'[4]22_交通事故'!P39</f>
        <v>156.97329376854597</v>
      </c>
      <c r="G37" s="44">
        <f t="shared" si="0"/>
        <v>47</v>
      </c>
      <c r="H37" s="45">
        <f>'[4]22_交通事故'!O39</f>
        <v>3.7091988130563793</v>
      </c>
      <c r="I37" s="44">
        <f t="shared" si="1"/>
        <v>17</v>
      </c>
      <c r="J37" s="119">
        <f>'[4]22_道交法違反'!B41</f>
        <v>34962</v>
      </c>
      <c r="K37" s="47">
        <f t="shared" si="2"/>
        <v>39</v>
      </c>
      <c r="M37" s="48"/>
      <c r="N37" s="48"/>
    </row>
    <row r="38" spans="2:14" ht="12" customHeight="1">
      <c r="B38" s="41" t="s">
        <v>87</v>
      </c>
      <c r="C38" s="49" t="s">
        <v>612</v>
      </c>
      <c r="D38" s="95">
        <f>'[4]22_交通事故'!N40</f>
        <v>248.14814814814815</v>
      </c>
      <c r="E38" s="44">
        <f t="shared" si="3"/>
        <v>23</v>
      </c>
      <c r="F38" s="45">
        <f>'[4]22_交通事故'!P40</f>
        <v>281.21693121693119</v>
      </c>
      <c r="G38" s="44">
        <f t="shared" si="0"/>
        <v>28</v>
      </c>
      <c r="H38" s="45">
        <f>'[4]22_交通事故'!O40</f>
        <v>3.9682539682539679</v>
      </c>
      <c r="I38" s="44">
        <f t="shared" si="1"/>
        <v>13</v>
      </c>
      <c r="J38" s="119">
        <f>'[4]22_道交法違反'!B42</f>
        <v>76195</v>
      </c>
      <c r="K38" s="47">
        <f t="shared" si="2"/>
        <v>18</v>
      </c>
      <c r="M38" s="48"/>
      <c r="N38" s="48"/>
    </row>
    <row r="39" spans="2:14" ht="12" customHeight="1">
      <c r="B39" s="41" t="s">
        <v>89</v>
      </c>
      <c r="C39" s="49" t="s">
        <v>613</v>
      </c>
      <c r="D39" s="95">
        <f>'[4]22_交通事故'!N41</f>
        <v>223.14550641940087</v>
      </c>
      <c r="E39" s="44">
        <f t="shared" si="3"/>
        <v>30</v>
      </c>
      <c r="F39" s="45">
        <f>'[4]22_交通事故'!P41</f>
        <v>272.57489300998571</v>
      </c>
      <c r="G39" s="44">
        <f t="shared" si="0"/>
        <v>29</v>
      </c>
      <c r="H39" s="45">
        <f>'[4]22_交通事故'!O41</f>
        <v>2.674750356633381</v>
      </c>
      <c r="I39" s="44">
        <f t="shared" si="1"/>
        <v>36</v>
      </c>
      <c r="J39" s="119">
        <f>'[4]22_道交法違反'!B43</f>
        <v>141136</v>
      </c>
      <c r="K39" s="47">
        <f t="shared" si="2"/>
        <v>11</v>
      </c>
      <c r="M39" s="48"/>
      <c r="N39" s="48"/>
    </row>
    <row r="40" spans="2:14" ht="12" customHeight="1">
      <c r="B40" s="41" t="s">
        <v>91</v>
      </c>
      <c r="C40" s="49" t="s">
        <v>614</v>
      </c>
      <c r="D40" s="95">
        <f>'[4]22_交通事故'!N42</f>
        <v>236.30338733431518</v>
      </c>
      <c r="E40" s="44">
        <f t="shared" si="3"/>
        <v>25</v>
      </c>
      <c r="F40" s="45">
        <f>'[4]22_交通事故'!P42</f>
        <v>288.80706921944034</v>
      </c>
      <c r="G40" s="44">
        <f t="shared" si="0"/>
        <v>27</v>
      </c>
      <c r="H40" s="45">
        <f>'[4]22_交通事故'!O42</f>
        <v>3.313696612665685</v>
      </c>
      <c r="I40" s="44">
        <f t="shared" si="1"/>
        <v>22</v>
      </c>
      <c r="J40" s="119">
        <f>'[4]22_道交法違反'!B44</f>
        <v>76996</v>
      </c>
      <c r="K40" s="47">
        <f t="shared" si="2"/>
        <v>17</v>
      </c>
      <c r="M40" s="48"/>
      <c r="N40" s="48"/>
    </row>
    <row r="41" spans="2:14" ht="24" customHeight="1">
      <c r="B41" s="41" t="s">
        <v>93</v>
      </c>
      <c r="C41" s="49" t="s">
        <v>615</v>
      </c>
      <c r="D41" s="95">
        <f>'[4]22_交通事故'!N43</f>
        <v>345.46703296703299</v>
      </c>
      <c r="E41" s="44">
        <f t="shared" si="3"/>
        <v>11</v>
      </c>
      <c r="F41" s="45">
        <f>'[4]22_交通事故'!P43</f>
        <v>415.7967032967033</v>
      </c>
      <c r="G41" s="44">
        <f t="shared" si="0"/>
        <v>12</v>
      </c>
      <c r="H41" s="45">
        <f>'[4]22_交通事故'!O43</f>
        <v>5.6318681318681323</v>
      </c>
      <c r="I41" s="44">
        <f t="shared" si="1"/>
        <v>1</v>
      </c>
      <c r="J41" s="119">
        <f>'[4]22_道交法違反'!B45</f>
        <v>22114</v>
      </c>
      <c r="K41" s="47">
        <f t="shared" si="2"/>
        <v>47</v>
      </c>
      <c r="M41" s="48"/>
      <c r="N41" s="48"/>
    </row>
    <row r="42" spans="2:14" ht="12" customHeight="1">
      <c r="B42" s="41" t="s">
        <v>95</v>
      </c>
      <c r="C42" s="49" t="s">
        <v>616</v>
      </c>
      <c r="D42" s="95">
        <f>'[4]22_交通事故'!N44</f>
        <v>474.58158995815899</v>
      </c>
      <c r="E42" s="44">
        <f t="shared" si="3"/>
        <v>5</v>
      </c>
      <c r="F42" s="45">
        <f>'[4]22_交通事故'!P44</f>
        <v>577.92887029288704</v>
      </c>
      <c r="G42" s="44">
        <f t="shared" si="0"/>
        <v>6</v>
      </c>
      <c r="H42" s="45">
        <f>'[4]22_交通事故'!O44</f>
        <v>4.9163179916317992</v>
      </c>
      <c r="I42" s="44">
        <f t="shared" si="1"/>
        <v>3</v>
      </c>
      <c r="J42" s="119">
        <f>'[4]22_道交法違反'!B46</f>
        <v>60519</v>
      </c>
      <c r="K42" s="47">
        <f t="shared" si="2"/>
        <v>27</v>
      </c>
      <c r="M42" s="48"/>
      <c r="N42" s="48"/>
    </row>
    <row r="43" spans="2:14" ht="12" customHeight="1">
      <c r="B43" s="41" t="s">
        <v>97</v>
      </c>
      <c r="C43" s="49" t="s">
        <v>617</v>
      </c>
      <c r="D43" s="95">
        <f>'[4]22_交通事故'!N45</f>
        <v>209.93278566094097</v>
      </c>
      <c r="E43" s="44">
        <f t="shared" si="3"/>
        <v>35</v>
      </c>
      <c r="F43" s="45">
        <f>'[4]22_交通事故'!P45</f>
        <v>236.59447348767739</v>
      </c>
      <c r="G43" s="44">
        <f t="shared" si="0"/>
        <v>39</v>
      </c>
      <c r="H43" s="45">
        <f>'[4]22_交通事故'!O45</f>
        <v>3.136669156086632</v>
      </c>
      <c r="I43" s="44">
        <f t="shared" si="1"/>
        <v>27</v>
      </c>
      <c r="J43" s="119">
        <f>'[4]22_道交法違反'!B47</f>
        <v>31539</v>
      </c>
      <c r="K43" s="47">
        <f t="shared" si="2"/>
        <v>44</v>
      </c>
      <c r="M43" s="48"/>
      <c r="N43" s="48"/>
    </row>
    <row r="44" spans="2:14" ht="12" customHeight="1">
      <c r="B44" s="41" t="s">
        <v>99</v>
      </c>
      <c r="C44" s="49" t="s">
        <v>618</v>
      </c>
      <c r="D44" s="95">
        <f>'[4]22_交通事故'!N46</f>
        <v>222.92263610315186</v>
      </c>
      <c r="E44" s="44">
        <f t="shared" si="3"/>
        <v>31</v>
      </c>
      <c r="F44" s="45">
        <f>'[4]22_交通事故'!P46</f>
        <v>243.55300859598853</v>
      </c>
      <c r="G44" s="44">
        <f t="shared" si="0"/>
        <v>37</v>
      </c>
      <c r="H44" s="45">
        <f>'[4]22_交通事故'!O46</f>
        <v>4.7277936962750715</v>
      </c>
      <c r="I44" s="44">
        <f t="shared" si="1"/>
        <v>4</v>
      </c>
      <c r="J44" s="119">
        <f>'[4]22_道交法違反'!B48</f>
        <v>36227</v>
      </c>
      <c r="K44" s="47">
        <f t="shared" si="2"/>
        <v>37</v>
      </c>
      <c r="M44" s="48"/>
      <c r="N44" s="48"/>
    </row>
    <row r="45" spans="2:14" ht="12" customHeight="1">
      <c r="B45" s="41" t="s">
        <v>101</v>
      </c>
      <c r="C45" s="49" t="s">
        <v>619</v>
      </c>
      <c r="D45" s="95">
        <f>'[4]22_交通事故'!N47</f>
        <v>527.74294670846393</v>
      </c>
      <c r="E45" s="44">
        <f t="shared" si="3"/>
        <v>4</v>
      </c>
      <c r="F45" s="45">
        <f>'[4]22_交通事故'!P47</f>
        <v>687.24529780564262</v>
      </c>
      <c r="G45" s="44">
        <f t="shared" si="0"/>
        <v>5</v>
      </c>
      <c r="H45" s="45">
        <f>'[4]22_交通事故'!O47</f>
        <v>1.9200626959247649</v>
      </c>
      <c r="I45" s="44">
        <f t="shared" si="1"/>
        <v>43</v>
      </c>
      <c r="J45" s="119">
        <f>'[4]22_道交法違反'!B49</f>
        <v>297263</v>
      </c>
      <c r="K45" s="47">
        <f t="shared" si="2"/>
        <v>7</v>
      </c>
      <c r="M45" s="48"/>
      <c r="N45" s="48"/>
    </row>
    <row r="46" spans="2:14" ht="24" customHeight="1">
      <c r="B46" s="41" t="s">
        <v>103</v>
      </c>
      <c r="C46" s="49" t="s">
        <v>620</v>
      </c>
      <c r="D46" s="95">
        <f>'[4]22_交通事故'!N48</f>
        <v>618.40490797546011</v>
      </c>
      <c r="E46" s="44">
        <f t="shared" si="3"/>
        <v>2</v>
      </c>
      <c r="F46" s="45">
        <f>'[4]22_交通事故'!P48</f>
        <v>823.68098159509202</v>
      </c>
      <c r="G46" s="44">
        <f t="shared" si="0"/>
        <v>2</v>
      </c>
      <c r="H46" s="45">
        <f>'[4]22_交通事故'!O48</f>
        <v>4.1717791411042944</v>
      </c>
      <c r="I46" s="44">
        <f t="shared" si="1"/>
        <v>9</v>
      </c>
      <c r="J46" s="119">
        <f>'[4]22_道交法違反'!B50</f>
        <v>43876</v>
      </c>
      <c r="K46" s="47">
        <f t="shared" si="2"/>
        <v>31</v>
      </c>
      <c r="M46" s="48"/>
      <c r="N46" s="48"/>
    </row>
    <row r="47" spans="2:14" ht="12" customHeight="1">
      <c r="B47" s="41" t="s">
        <v>105</v>
      </c>
      <c r="C47" s="49" t="s">
        <v>621</v>
      </c>
      <c r="D47" s="95">
        <f>'[4]22_交通事故'!N49</f>
        <v>298.3421250941974</v>
      </c>
      <c r="E47" s="44">
        <f t="shared" si="3"/>
        <v>13</v>
      </c>
      <c r="F47" s="45">
        <f>'[4]22_交通事故'!P49</f>
        <v>384.47626224566693</v>
      </c>
      <c r="G47" s="44">
        <f t="shared" si="0"/>
        <v>13</v>
      </c>
      <c r="H47" s="45">
        <f>'[4]22_交通事故'!O49</f>
        <v>2.4868123587038435</v>
      </c>
      <c r="I47" s="44">
        <f t="shared" si="1"/>
        <v>39</v>
      </c>
      <c r="J47" s="119">
        <f>'[4]22_道交法違反'!B51</f>
        <v>66746</v>
      </c>
      <c r="K47" s="47">
        <f t="shared" si="2"/>
        <v>24</v>
      </c>
      <c r="M47" s="48"/>
      <c r="N47" s="48"/>
    </row>
    <row r="48" spans="2:14" ht="12" customHeight="1">
      <c r="B48" s="53" t="s">
        <v>107</v>
      </c>
      <c r="C48" s="54" t="s">
        <v>622</v>
      </c>
      <c r="D48" s="96">
        <f>'[4]22_交通事故'!N50</f>
        <v>234.78260869565219</v>
      </c>
      <c r="E48" s="56">
        <f t="shared" si="3"/>
        <v>27</v>
      </c>
      <c r="F48" s="57">
        <f>'[4]22_交通事故'!P50</f>
        <v>291.30434782608694</v>
      </c>
      <c r="G48" s="56">
        <f t="shared" si="0"/>
        <v>25</v>
      </c>
      <c r="H48" s="57">
        <f>'[4]22_交通事故'!O50</f>
        <v>3.9473684210526314</v>
      </c>
      <c r="I48" s="56">
        <f t="shared" si="1"/>
        <v>14</v>
      </c>
      <c r="J48" s="120">
        <f>'[4]22_道交法違反'!B52</f>
        <v>70874</v>
      </c>
      <c r="K48" s="59">
        <f t="shared" si="2"/>
        <v>19</v>
      </c>
      <c r="M48" s="48"/>
      <c r="N48" s="48"/>
    </row>
    <row r="49" spans="2:20" ht="12" customHeight="1">
      <c r="B49" s="41" t="s">
        <v>109</v>
      </c>
      <c r="C49" s="49" t="s">
        <v>623</v>
      </c>
      <c r="D49" s="95">
        <f>'[4]22_交通事故'!N51</f>
        <v>267.57709251101318</v>
      </c>
      <c r="E49" s="44">
        <f t="shared" si="3"/>
        <v>17</v>
      </c>
      <c r="F49" s="45">
        <f>'[4]22_交通事故'!P51</f>
        <v>331.71806167400877</v>
      </c>
      <c r="G49" s="44">
        <f t="shared" si="0"/>
        <v>18</v>
      </c>
      <c r="H49" s="45">
        <f>'[4]22_交通事故'!O51</f>
        <v>3.6123348017621146</v>
      </c>
      <c r="I49" s="44">
        <f t="shared" si="1"/>
        <v>20</v>
      </c>
      <c r="J49" s="119">
        <f>'[4]22_道交法違反'!B53</f>
        <v>39310</v>
      </c>
      <c r="K49" s="47">
        <f t="shared" si="2"/>
        <v>35</v>
      </c>
      <c r="M49" s="48"/>
      <c r="N49" s="48"/>
    </row>
    <row r="50" spans="2:20" ht="12" customHeight="1">
      <c r="B50" s="41" t="s">
        <v>111</v>
      </c>
      <c r="C50" s="49" t="s">
        <v>624</v>
      </c>
      <c r="D50" s="95">
        <f>'[4]22_交通事故'!N52</f>
        <v>56</v>
      </c>
      <c r="E50" s="44">
        <f t="shared" si="3"/>
        <v>47</v>
      </c>
      <c r="F50" s="45">
        <f>'[4]22_交通事故'!P52</f>
        <v>692.63746505125812</v>
      </c>
      <c r="G50" s="44">
        <f t="shared" si="0"/>
        <v>4</v>
      </c>
      <c r="H50" s="45">
        <f>'[4]22_交通事故'!O52</f>
        <v>3.6346691519105314</v>
      </c>
      <c r="I50" s="44">
        <f t="shared" si="1"/>
        <v>19</v>
      </c>
      <c r="J50" s="119">
        <f>'[4]22_道交法違反'!B54</f>
        <v>48344</v>
      </c>
      <c r="K50" s="47">
        <f t="shared" si="2"/>
        <v>30</v>
      </c>
      <c r="M50" s="48"/>
      <c r="N50" s="48"/>
    </row>
    <row r="51" spans="2:20" ht="24" customHeight="1">
      <c r="B51" s="41" t="s">
        <v>113</v>
      </c>
      <c r="C51" s="49" t="s">
        <v>625</v>
      </c>
      <c r="D51" s="95">
        <f>'[4]22_交通事故'!N53</f>
        <v>297.81523096129837</v>
      </c>
      <c r="E51" s="44">
        <f t="shared" si="3"/>
        <v>14</v>
      </c>
      <c r="F51" s="45">
        <f>'[4]22_交通事故'!P53</f>
        <v>345.31835205992508</v>
      </c>
      <c r="G51" s="44">
        <f t="shared" si="0"/>
        <v>16</v>
      </c>
      <c r="H51" s="45">
        <f>'[4]22_交通事故'!O53</f>
        <v>3.8077403245942576</v>
      </c>
      <c r="I51" s="44">
        <f t="shared" si="1"/>
        <v>15</v>
      </c>
      <c r="J51" s="119">
        <f>'[4]22_道交法違反'!B55</f>
        <v>52354</v>
      </c>
      <c r="K51" s="47">
        <f t="shared" si="2"/>
        <v>29</v>
      </c>
      <c r="M51" s="48"/>
      <c r="N51" s="48"/>
    </row>
    <row r="52" spans="2:20" ht="12" customHeight="1">
      <c r="B52" s="41" t="s">
        <v>115</v>
      </c>
      <c r="C52" s="49" t="s">
        <v>626</v>
      </c>
      <c r="D52" s="95">
        <f>'[4]22_交通事故'!N54</f>
        <v>280.45423262216104</v>
      </c>
      <c r="E52" s="44">
        <f t="shared" si="3"/>
        <v>16</v>
      </c>
      <c r="F52" s="45">
        <f>'[4]22_交通事故'!P54</f>
        <v>334.54920853406747</v>
      </c>
      <c r="G52" s="44">
        <f t="shared" si="0"/>
        <v>17</v>
      </c>
      <c r="H52" s="45">
        <f>'[4]22_交通事故'!O54</f>
        <v>2.477632484514797</v>
      </c>
      <c r="I52" s="44">
        <f t="shared" si="1"/>
        <v>40</v>
      </c>
      <c r="J52" s="119">
        <f>'[4]22_道交法違反'!B56</f>
        <v>81176</v>
      </c>
      <c r="K52" s="47">
        <f t="shared" si="2"/>
        <v>14</v>
      </c>
      <c r="M52" s="48"/>
      <c r="N52" s="48"/>
    </row>
    <row r="53" spans="2:20" ht="24" customHeight="1" thickBot="1">
      <c r="B53" s="60" t="s">
        <v>117</v>
      </c>
      <c r="C53" s="61" t="s">
        <v>627</v>
      </c>
      <c r="D53" s="98">
        <f>'[4]22_交通事故'!N55</f>
        <v>302.16855437634246</v>
      </c>
      <c r="E53" s="63"/>
      <c r="F53" s="64">
        <f>'[4]22_交通事故'!P55</f>
        <v>366.00299602907256</v>
      </c>
      <c r="G53" s="63"/>
      <c r="H53" s="64">
        <f>'[4]22_交通事故'!O55</f>
        <v>2.5482099122591486</v>
      </c>
      <c r="I53" s="63"/>
      <c r="J53" s="122">
        <f>'[4]22_道交法違反'!B57</f>
        <v>5711488</v>
      </c>
      <c r="K53" s="66"/>
      <c r="M53" s="48"/>
      <c r="N53" s="48"/>
    </row>
    <row r="54" spans="2:20" ht="12.75" customHeight="1" thickTop="1">
      <c r="B54" s="250"/>
      <c r="C54" s="250"/>
      <c r="D54" s="70" t="s">
        <v>628</v>
      </c>
      <c r="E54" s="251"/>
      <c r="F54" s="252"/>
      <c r="G54" s="251"/>
      <c r="H54" s="251"/>
      <c r="I54" s="251"/>
      <c r="J54" s="253"/>
      <c r="K54" s="251"/>
      <c r="L54" s="69"/>
      <c r="P54" s="69"/>
      <c r="Q54" s="69"/>
      <c r="R54" s="69"/>
      <c r="S54" s="69"/>
      <c r="T54" s="69"/>
    </row>
    <row r="55" spans="2:20" ht="12.75" customHeight="1">
      <c r="B55" s="250"/>
      <c r="C55" s="250"/>
      <c r="D55" s="80" t="s">
        <v>629</v>
      </c>
      <c r="E55" s="251"/>
      <c r="F55" s="252"/>
      <c r="G55" s="251"/>
      <c r="H55" s="251"/>
      <c r="I55" s="251"/>
      <c r="J55" s="253"/>
      <c r="K55" s="251"/>
      <c r="L55" s="69"/>
      <c r="P55" s="69"/>
      <c r="Q55" s="69"/>
      <c r="R55" s="69"/>
      <c r="S55" s="69"/>
      <c r="T55" s="69"/>
    </row>
    <row r="56" spans="2:20" ht="12.75" customHeight="1">
      <c r="B56" s="250"/>
      <c r="C56" s="250"/>
      <c r="D56" s="80" t="s">
        <v>630</v>
      </c>
      <c r="E56" s="251"/>
      <c r="F56" s="252"/>
      <c r="G56" s="251"/>
      <c r="H56" s="251"/>
      <c r="I56" s="251"/>
      <c r="J56" s="253"/>
      <c r="K56" s="251"/>
      <c r="L56" s="69"/>
      <c r="P56" s="69"/>
      <c r="Q56" s="69"/>
      <c r="R56" s="69"/>
      <c r="S56" s="69"/>
      <c r="T56" s="69"/>
    </row>
    <row r="57" spans="2:20" ht="12.75" customHeight="1" thickBot="1">
      <c r="B57" s="250"/>
      <c r="C57" s="250"/>
      <c r="D57" s="251"/>
      <c r="E57" s="251"/>
      <c r="F57" s="252"/>
      <c r="G57" s="251"/>
      <c r="H57" s="251"/>
      <c r="I57" s="251"/>
      <c r="J57" s="253"/>
      <c r="K57" s="251"/>
      <c r="L57" s="69"/>
      <c r="P57" s="69"/>
      <c r="Q57" s="69"/>
      <c r="R57" s="69"/>
      <c r="S57" s="69"/>
      <c r="T57" s="69"/>
    </row>
    <row r="58" spans="2:20" ht="39.950000000000003" customHeight="1">
      <c r="B58" s="83" t="s">
        <v>120</v>
      </c>
      <c r="C58" s="84"/>
      <c r="D58" s="295" t="s">
        <v>631</v>
      </c>
      <c r="E58" s="375"/>
      <c r="F58" s="295" t="s">
        <v>631</v>
      </c>
      <c r="G58" s="375"/>
      <c r="H58" s="295" t="s">
        <v>631</v>
      </c>
      <c r="I58" s="375"/>
      <c r="J58" s="295" t="s">
        <v>632</v>
      </c>
      <c r="K58" s="297"/>
    </row>
    <row r="59" spans="2:20" ht="24.95" customHeight="1">
      <c r="B59" s="85"/>
      <c r="C59" s="86"/>
      <c r="D59" s="369" t="s">
        <v>633</v>
      </c>
      <c r="E59" s="370"/>
      <c r="F59" s="284" t="s">
        <v>633</v>
      </c>
      <c r="G59" s="285"/>
      <c r="H59" s="284" t="s">
        <v>633</v>
      </c>
      <c r="I59" s="285"/>
      <c r="J59" s="369" t="s">
        <v>634</v>
      </c>
      <c r="K59" s="371"/>
    </row>
    <row r="60" spans="2:20" ht="15" customHeight="1">
      <c r="B60" s="87" t="s">
        <v>126</v>
      </c>
      <c r="C60" s="88"/>
      <c r="D60" s="327" t="s">
        <v>635</v>
      </c>
      <c r="E60" s="372"/>
      <c r="F60" s="327" t="s">
        <v>636</v>
      </c>
      <c r="G60" s="328"/>
      <c r="H60" s="327" t="s">
        <v>636</v>
      </c>
      <c r="I60" s="328"/>
      <c r="J60" s="327" t="s">
        <v>636</v>
      </c>
      <c r="K60" s="329"/>
    </row>
    <row r="61" spans="2:20" ht="15" customHeight="1" thickBot="1">
      <c r="B61" s="89" t="s">
        <v>127</v>
      </c>
      <c r="C61" s="90"/>
      <c r="D61" s="366" t="s">
        <v>637</v>
      </c>
      <c r="E61" s="367"/>
      <c r="F61" s="366" t="s">
        <v>637</v>
      </c>
      <c r="G61" s="367"/>
      <c r="H61" s="366" t="s">
        <v>637</v>
      </c>
      <c r="I61" s="367"/>
      <c r="J61" s="366" t="s">
        <v>637</v>
      </c>
      <c r="K61" s="368"/>
    </row>
    <row r="62" spans="2:20" ht="12.75" customHeight="1">
      <c r="J62" s="254"/>
    </row>
    <row r="63" spans="2:20" ht="12.75" customHeight="1">
      <c r="J63" s="255"/>
    </row>
  </sheetData>
  <mergeCells count="20">
    <mergeCell ref="M1:O1"/>
    <mergeCell ref="B3:C3"/>
    <mergeCell ref="B4:C4"/>
    <mergeCell ref="H4:I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54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8" t="s">
        <v>638</v>
      </c>
      <c r="C1" s="8"/>
      <c r="D1" s="7"/>
      <c r="E1" s="8"/>
      <c r="F1" s="7"/>
      <c r="G1" s="7"/>
      <c r="H1" s="7"/>
      <c r="I1" s="7"/>
      <c r="J1" s="242"/>
      <c r="K1" s="242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1:141" ht="12" customHeight="1" thickBot="1">
      <c r="B2" s="243"/>
      <c r="C2" s="243"/>
      <c r="D2" s="244"/>
      <c r="E2" s="244"/>
      <c r="F2" s="245"/>
      <c r="G2" s="245"/>
      <c r="H2" s="244"/>
      <c r="I2" s="244"/>
      <c r="J2" s="246"/>
      <c r="K2" s="246"/>
      <c r="L2" s="19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639</v>
      </c>
      <c r="E3" s="22"/>
      <c r="F3" s="21" t="s">
        <v>640</v>
      </c>
      <c r="G3" s="22"/>
      <c r="H3" s="21" t="s">
        <v>641</v>
      </c>
      <c r="I3" s="22"/>
      <c r="J3" s="21" t="s">
        <v>642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643</v>
      </c>
      <c r="C4" s="294"/>
      <c r="D4" s="256" t="s">
        <v>644</v>
      </c>
      <c r="E4" s="26"/>
      <c r="F4" s="373" t="s">
        <v>645</v>
      </c>
      <c r="G4" s="374"/>
      <c r="H4" s="25" t="s">
        <v>646</v>
      </c>
      <c r="I4" s="26"/>
      <c r="J4" s="25" t="s">
        <v>647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</row>
    <row r="5" spans="1:141" s="249" customFormat="1" ht="24" customHeight="1">
      <c r="A5" s="6"/>
      <c r="B5" s="247"/>
      <c r="C5" s="248"/>
      <c r="D5" s="33" t="s">
        <v>578</v>
      </c>
      <c r="E5" s="34" t="s">
        <v>20</v>
      </c>
      <c r="F5" s="33" t="s">
        <v>578</v>
      </c>
      <c r="G5" s="34" t="s">
        <v>20</v>
      </c>
      <c r="H5" s="33" t="s">
        <v>648</v>
      </c>
      <c r="I5" s="34" t="s">
        <v>20</v>
      </c>
      <c r="J5" s="33" t="s">
        <v>405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</row>
    <row r="6" spans="1:141" ht="12" customHeight="1">
      <c r="B6" s="41" t="s">
        <v>142</v>
      </c>
      <c r="C6" s="42" t="s">
        <v>580</v>
      </c>
      <c r="D6" s="128">
        <f>'[4]23_犯罪'!L10</f>
        <v>23607</v>
      </c>
      <c r="E6" s="44">
        <f>IF(ISNUMBER(D6),RANK(D6,D$6:D$52),"-")</f>
        <v>9</v>
      </c>
      <c r="F6" s="45">
        <f>'[4]23_犯罪'!P10</f>
        <v>4.4965294609631261</v>
      </c>
      <c r="G6" s="44">
        <f t="shared" ref="G6:G52" si="0">IF(ISNUMBER(F6),RANK(F6,F$6:F$52),"-")</f>
        <v>28</v>
      </c>
      <c r="H6" s="119">
        <f>'[4]23_犯罪'!M10</f>
        <v>11108</v>
      </c>
      <c r="I6" s="44">
        <f t="shared" ref="I6:I52" si="1">IF(ISNUMBER(H6),RANK(H6,H$6:H$52),"-")</f>
        <v>9</v>
      </c>
      <c r="J6" s="45">
        <f>'[4]23_犯罪'!N10</f>
        <v>47.053839962722897</v>
      </c>
      <c r="K6" s="47">
        <f t="shared" ref="K6:K52" si="2">IF(ISNUMBER(J6),RANK(J6,J$6:J$52),"-")</f>
        <v>25</v>
      </c>
      <c r="M6" s="48"/>
      <c r="N6" s="48"/>
    </row>
    <row r="7" spans="1:141" ht="12" customHeight="1">
      <c r="B7" s="41" t="s">
        <v>25</v>
      </c>
      <c r="C7" s="49" t="s">
        <v>581</v>
      </c>
      <c r="D7" s="129">
        <f>'[4]23_犯罪'!L11</f>
        <v>3488</v>
      </c>
      <c r="E7" s="44">
        <f t="shared" ref="E7:E52" si="3">IF(ISNUMBER(D7),RANK(D7,D$6:D$52),"-")</f>
        <v>37</v>
      </c>
      <c r="F7" s="45">
        <f>'[4]23_犯罪'!P11</f>
        <v>2.7985246768418071</v>
      </c>
      <c r="G7" s="44">
        <f t="shared" si="0"/>
        <v>43</v>
      </c>
      <c r="H7" s="119">
        <f>'[4]23_犯罪'!M11</f>
        <v>1987</v>
      </c>
      <c r="I7" s="44">
        <f t="shared" si="1"/>
        <v>38</v>
      </c>
      <c r="J7" s="45">
        <f>'[4]23_犯罪'!N11</f>
        <v>56.966743119266098</v>
      </c>
      <c r="K7" s="47">
        <f t="shared" si="2"/>
        <v>12</v>
      </c>
      <c r="M7" s="48"/>
      <c r="N7" s="48"/>
    </row>
    <row r="8" spans="1:141" ht="12" customHeight="1">
      <c r="B8" s="41" t="s">
        <v>27</v>
      </c>
      <c r="C8" s="49" t="s">
        <v>582</v>
      </c>
      <c r="D8" s="129">
        <f>'[4]23_犯罪'!L12</f>
        <v>3063</v>
      </c>
      <c r="E8" s="44">
        <f t="shared" si="3"/>
        <v>43</v>
      </c>
      <c r="F8" s="45">
        <f>'[4]23_犯罪'!P12</f>
        <v>2.496706922635505</v>
      </c>
      <c r="G8" s="44">
        <f t="shared" si="0"/>
        <v>46</v>
      </c>
      <c r="H8" s="119">
        <f>'[4]23_犯罪'!M12</f>
        <v>1850</v>
      </c>
      <c r="I8" s="44">
        <f t="shared" si="1"/>
        <v>40</v>
      </c>
      <c r="J8" s="45">
        <f>'[4]23_犯罪'!N12</f>
        <v>60.3983023179889</v>
      </c>
      <c r="K8" s="47">
        <f t="shared" si="2"/>
        <v>10</v>
      </c>
      <c r="M8" s="48"/>
      <c r="N8" s="48"/>
    </row>
    <row r="9" spans="1:141" ht="12" customHeight="1">
      <c r="B9" s="41" t="s">
        <v>29</v>
      </c>
      <c r="C9" s="49" t="s">
        <v>583</v>
      </c>
      <c r="D9" s="129">
        <f>'[4]23_犯罪'!L13</f>
        <v>12979</v>
      </c>
      <c r="E9" s="44">
        <f t="shared" si="3"/>
        <v>14</v>
      </c>
      <c r="F9" s="45">
        <f>'[4]23_犯罪'!P13</f>
        <v>5.6274700665332684</v>
      </c>
      <c r="G9" s="44">
        <f t="shared" si="0"/>
        <v>14</v>
      </c>
      <c r="H9" s="119">
        <f>'[4]23_犯罪'!M13</f>
        <v>5295</v>
      </c>
      <c r="I9" s="44">
        <f t="shared" si="1"/>
        <v>15</v>
      </c>
      <c r="J9" s="45">
        <f>'[4]23_犯罪'!N13</f>
        <v>40.796671546344101</v>
      </c>
      <c r="K9" s="47">
        <f t="shared" si="2"/>
        <v>38</v>
      </c>
      <c r="M9" s="48"/>
      <c r="N9" s="48"/>
    </row>
    <row r="10" spans="1:141" ht="12" customHeight="1">
      <c r="B10" s="41" t="s">
        <v>31</v>
      </c>
      <c r="C10" s="49" t="s">
        <v>584</v>
      </c>
      <c r="D10" s="129">
        <f>'[4]23_犯罪'!L14</f>
        <v>2162</v>
      </c>
      <c r="E10" s="44">
        <f t="shared" si="3"/>
        <v>46</v>
      </c>
      <c r="F10" s="45">
        <f>'[4]23_犯罪'!P14</f>
        <v>2.2369605479622137</v>
      </c>
      <c r="G10" s="44">
        <f t="shared" si="0"/>
        <v>47</v>
      </c>
      <c r="H10" s="119">
        <f>'[4]23_犯罪'!M14</f>
        <v>1706</v>
      </c>
      <c r="I10" s="44">
        <f t="shared" si="1"/>
        <v>42</v>
      </c>
      <c r="J10" s="45">
        <f>'[4]23_犯罪'!N14</f>
        <v>78.908418131359895</v>
      </c>
      <c r="K10" s="47">
        <f t="shared" si="2"/>
        <v>1</v>
      </c>
      <c r="M10" s="48"/>
      <c r="N10" s="48"/>
    </row>
    <row r="11" spans="1:141" ht="24" customHeight="1">
      <c r="B11" s="41" t="s">
        <v>33</v>
      </c>
      <c r="C11" s="49" t="s">
        <v>585</v>
      </c>
      <c r="D11" s="129">
        <f>'[4]23_犯罪'!L15</f>
        <v>3275</v>
      </c>
      <c r="E11" s="44">
        <f t="shared" si="3"/>
        <v>40</v>
      </c>
      <c r="F11" s="45">
        <f>'[4]23_犯罪'!P15</f>
        <v>3.0389749699814228</v>
      </c>
      <c r="G11" s="44">
        <f t="shared" si="0"/>
        <v>42</v>
      </c>
      <c r="H11" s="119">
        <f>'[4]23_犯罪'!M15</f>
        <v>2289</v>
      </c>
      <c r="I11" s="44">
        <f t="shared" si="1"/>
        <v>33</v>
      </c>
      <c r="J11" s="45">
        <f>'[4]23_犯罪'!N15</f>
        <v>69.893129770992402</v>
      </c>
      <c r="K11" s="47">
        <f t="shared" si="2"/>
        <v>3</v>
      </c>
      <c r="M11" s="48"/>
      <c r="N11" s="48"/>
    </row>
    <row r="12" spans="1:141" ht="12" customHeight="1">
      <c r="B12" s="41" t="s">
        <v>35</v>
      </c>
      <c r="C12" s="49" t="s">
        <v>586</v>
      </c>
      <c r="D12" s="129">
        <f>'[4]23_犯罪'!L16</f>
        <v>9416</v>
      </c>
      <c r="E12" s="44">
        <f t="shared" si="3"/>
        <v>21</v>
      </c>
      <c r="F12" s="45">
        <f>'[4]23_犯罪'!P16</f>
        <v>5.1020878137802974</v>
      </c>
      <c r="G12" s="44">
        <f t="shared" si="0"/>
        <v>18</v>
      </c>
      <c r="H12" s="119">
        <f>'[4]23_犯罪'!M16</f>
        <v>4342</v>
      </c>
      <c r="I12" s="44">
        <f t="shared" si="1"/>
        <v>19</v>
      </c>
      <c r="J12" s="45">
        <f>'[4]23_犯罪'!N16</f>
        <v>46.112999150382301</v>
      </c>
      <c r="K12" s="47">
        <f t="shared" si="2"/>
        <v>27</v>
      </c>
      <c r="M12" s="48"/>
      <c r="N12" s="48"/>
    </row>
    <row r="13" spans="1:141" ht="12" customHeight="1">
      <c r="B13" s="41" t="s">
        <v>37</v>
      </c>
      <c r="C13" s="49" t="s">
        <v>587</v>
      </c>
      <c r="D13" s="129">
        <f>'[4]23_犯罪'!L17</f>
        <v>20312</v>
      </c>
      <c r="E13" s="44">
        <f t="shared" si="3"/>
        <v>10</v>
      </c>
      <c r="F13" s="45">
        <f>'[4]23_犯罪'!P17</f>
        <v>7.1013356258611404</v>
      </c>
      <c r="G13" s="44">
        <f t="shared" si="0"/>
        <v>5</v>
      </c>
      <c r="H13" s="119">
        <f>'[4]23_犯罪'!M17</f>
        <v>7286</v>
      </c>
      <c r="I13" s="44">
        <f t="shared" si="1"/>
        <v>11</v>
      </c>
      <c r="J13" s="45">
        <f>'[4]23_犯罪'!N17</f>
        <v>35.870421425758202</v>
      </c>
      <c r="K13" s="47">
        <f t="shared" si="2"/>
        <v>41</v>
      </c>
      <c r="M13" s="48"/>
      <c r="N13" s="48"/>
    </row>
    <row r="14" spans="1:141" ht="12" customHeight="1">
      <c r="B14" s="41" t="s">
        <v>39</v>
      </c>
      <c r="C14" s="49" t="s">
        <v>588</v>
      </c>
      <c r="D14" s="129">
        <f>'[4]23_犯罪'!L18</f>
        <v>11155</v>
      </c>
      <c r="E14" s="44">
        <f t="shared" si="3"/>
        <v>17</v>
      </c>
      <c r="F14" s="45">
        <f>'[4]23_犯罪'!P18</f>
        <v>5.7678684998371246</v>
      </c>
      <c r="G14" s="44">
        <f t="shared" si="0"/>
        <v>13</v>
      </c>
      <c r="H14" s="119">
        <f>'[4]23_犯罪'!M18</f>
        <v>4704</v>
      </c>
      <c r="I14" s="44">
        <f t="shared" si="1"/>
        <v>18</v>
      </c>
      <c r="J14" s="45">
        <f>'[4]23_犯罪'!N18</f>
        <v>42.169430748543299</v>
      </c>
      <c r="K14" s="47">
        <f t="shared" si="2"/>
        <v>34</v>
      </c>
      <c r="M14" s="48"/>
      <c r="N14" s="48"/>
    </row>
    <row r="15" spans="1:141" ht="12" customHeight="1">
      <c r="B15" s="41" t="s">
        <v>41</v>
      </c>
      <c r="C15" s="49" t="s">
        <v>589</v>
      </c>
      <c r="D15" s="129">
        <f>'[4]23_犯罪'!L19</f>
        <v>11699</v>
      </c>
      <c r="E15" s="44">
        <f t="shared" si="3"/>
        <v>16</v>
      </c>
      <c r="F15" s="45">
        <f>'[4]23_犯罪'!P19</f>
        <v>6.0227876461551775</v>
      </c>
      <c r="G15" s="44">
        <f t="shared" si="0"/>
        <v>10</v>
      </c>
      <c r="H15" s="119">
        <f>'[4]23_犯罪'!M19</f>
        <v>5987</v>
      </c>
      <c r="I15" s="44">
        <f t="shared" si="1"/>
        <v>13</v>
      </c>
      <c r="J15" s="45">
        <f>'[4]23_犯罪'!N19</f>
        <v>51.175314129412797</v>
      </c>
      <c r="K15" s="47">
        <f t="shared" si="2"/>
        <v>19</v>
      </c>
      <c r="M15" s="48"/>
      <c r="N15" s="48"/>
    </row>
    <row r="16" spans="1:141" ht="24" customHeight="1">
      <c r="B16" s="41" t="s">
        <v>43</v>
      </c>
      <c r="C16" s="49" t="s">
        <v>590</v>
      </c>
      <c r="D16" s="129">
        <f>'[4]23_犯罪'!L20</f>
        <v>55497</v>
      </c>
      <c r="E16" s="44">
        <f t="shared" si="3"/>
        <v>3</v>
      </c>
      <c r="F16" s="45">
        <f>'[4]23_犯罪'!P20</f>
        <v>7.5509276373856702</v>
      </c>
      <c r="G16" s="44">
        <f t="shared" si="0"/>
        <v>2</v>
      </c>
      <c r="H16" s="119">
        <f>'[4]23_犯罪'!M20</f>
        <v>18750</v>
      </c>
      <c r="I16" s="44">
        <f t="shared" si="1"/>
        <v>3</v>
      </c>
      <c r="J16" s="45">
        <f>'[4]23_犯罪'!N20</f>
        <v>33.785610032974802</v>
      </c>
      <c r="K16" s="47">
        <f t="shared" si="2"/>
        <v>44</v>
      </c>
      <c r="M16" s="48"/>
      <c r="N16" s="48"/>
    </row>
    <row r="17" spans="2:14" ht="12" customHeight="1">
      <c r="B17" s="41" t="s">
        <v>45</v>
      </c>
      <c r="C17" s="49" t="s">
        <v>591</v>
      </c>
      <c r="D17" s="129">
        <f>'[4]23_犯罪'!L21</f>
        <v>41793</v>
      </c>
      <c r="E17" s="44">
        <f t="shared" si="3"/>
        <v>5</v>
      </c>
      <c r="F17" s="45">
        <f>'[4]23_犯罪'!P21</f>
        <v>6.6768572360657972</v>
      </c>
      <c r="G17" s="44">
        <f t="shared" si="0"/>
        <v>7</v>
      </c>
      <c r="H17" s="119">
        <f>'[4]23_犯罪'!M21</f>
        <v>12883</v>
      </c>
      <c r="I17" s="44">
        <f t="shared" si="1"/>
        <v>8</v>
      </c>
      <c r="J17" s="45">
        <f>'[4]23_犯罪'!N21</f>
        <v>30.825736367334201</v>
      </c>
      <c r="K17" s="47">
        <f t="shared" si="2"/>
        <v>46</v>
      </c>
      <c r="M17" s="48"/>
      <c r="N17" s="48"/>
    </row>
    <row r="18" spans="2:14" ht="12" customHeight="1">
      <c r="B18" s="41" t="s">
        <v>47</v>
      </c>
      <c r="C18" s="49" t="s">
        <v>592</v>
      </c>
      <c r="D18" s="129">
        <f>'[4]23_犯罪'!L22</f>
        <v>104664</v>
      </c>
      <c r="E18" s="44">
        <f t="shared" si="3"/>
        <v>1</v>
      </c>
      <c r="F18" s="45">
        <f>'[4]23_犯罪'!P22</f>
        <v>7.5186074111556325</v>
      </c>
      <c r="G18" s="44">
        <f t="shared" si="0"/>
        <v>3</v>
      </c>
      <c r="H18" s="119">
        <f>'[4]23_犯罪'!M22</f>
        <v>34309</v>
      </c>
      <c r="I18" s="44">
        <f t="shared" si="1"/>
        <v>1</v>
      </c>
      <c r="J18" s="45">
        <f>'[4]23_犯罪'!N22</f>
        <v>32.780134525720399</v>
      </c>
      <c r="K18" s="47">
        <f t="shared" si="2"/>
        <v>45</v>
      </c>
      <c r="M18" s="48"/>
      <c r="N18" s="48"/>
    </row>
    <row r="19" spans="2:14" ht="12" customHeight="1">
      <c r="B19" s="41" t="s">
        <v>49</v>
      </c>
      <c r="C19" s="49" t="s">
        <v>593</v>
      </c>
      <c r="D19" s="129">
        <f>'[4]23_犯罪'!L23</f>
        <v>41780</v>
      </c>
      <c r="E19" s="44">
        <f t="shared" si="3"/>
        <v>6</v>
      </c>
      <c r="F19" s="45">
        <f>'[4]23_犯罪'!P23</f>
        <v>4.5421594587154885</v>
      </c>
      <c r="G19" s="44">
        <f t="shared" si="0"/>
        <v>27</v>
      </c>
      <c r="H19" s="119">
        <f>'[4]23_犯罪'!M23</f>
        <v>17738</v>
      </c>
      <c r="I19" s="44">
        <f t="shared" si="1"/>
        <v>4</v>
      </c>
      <c r="J19" s="45">
        <f>'[4]23_犯罪'!N23</f>
        <v>42.455720440402096</v>
      </c>
      <c r="K19" s="47">
        <f t="shared" si="2"/>
        <v>33</v>
      </c>
      <c r="M19" s="48"/>
      <c r="N19" s="48"/>
    </row>
    <row r="20" spans="2:14" ht="12" customHeight="1">
      <c r="B20" s="41" t="s">
        <v>51</v>
      </c>
      <c r="C20" s="49" t="s">
        <v>594</v>
      </c>
      <c r="D20" s="129">
        <f>'[4]23_犯罪'!L24</f>
        <v>10743</v>
      </c>
      <c r="E20" s="44">
        <f t="shared" si="3"/>
        <v>18</v>
      </c>
      <c r="F20" s="45">
        <f>'[4]23_犯罪'!P24</f>
        <v>4.8324281433273981</v>
      </c>
      <c r="G20" s="44">
        <f t="shared" si="0"/>
        <v>24</v>
      </c>
      <c r="H20" s="119">
        <f>'[4]23_犯罪'!M24</f>
        <v>5615</v>
      </c>
      <c r="I20" s="44">
        <f t="shared" si="1"/>
        <v>14</v>
      </c>
      <c r="J20" s="45">
        <f>'[4]23_犯罪'!N24</f>
        <v>52.266592199571797</v>
      </c>
      <c r="K20" s="47">
        <f t="shared" si="2"/>
        <v>17</v>
      </c>
      <c r="M20" s="48"/>
      <c r="N20" s="48"/>
    </row>
    <row r="21" spans="2:14" ht="24" customHeight="1">
      <c r="B21" s="41" t="s">
        <v>53</v>
      </c>
      <c r="C21" s="49" t="s">
        <v>595</v>
      </c>
      <c r="D21" s="129">
        <f>'[4]23_犯罪'!L25</f>
        <v>4508</v>
      </c>
      <c r="E21" s="44">
        <f t="shared" si="3"/>
        <v>31</v>
      </c>
      <c r="F21" s="45">
        <f>'[4]23_犯罪'!P25</f>
        <v>4.3200683851109059</v>
      </c>
      <c r="G21" s="44">
        <f t="shared" si="0"/>
        <v>30</v>
      </c>
      <c r="H21" s="119">
        <f>'[4]23_犯罪'!M25</f>
        <v>2297</v>
      </c>
      <c r="I21" s="44">
        <f t="shared" si="1"/>
        <v>32</v>
      </c>
      <c r="J21" s="45">
        <f>'[4]23_犯罪'!N25</f>
        <v>50.953859804791499</v>
      </c>
      <c r="K21" s="47">
        <f t="shared" si="2"/>
        <v>20</v>
      </c>
      <c r="M21" s="48"/>
      <c r="N21" s="48"/>
    </row>
    <row r="22" spans="2:14" ht="12" customHeight="1">
      <c r="B22" s="41" t="s">
        <v>55</v>
      </c>
      <c r="C22" s="49" t="s">
        <v>596</v>
      </c>
      <c r="D22" s="129">
        <f>'[4]23_犯罪'!L26</f>
        <v>4508</v>
      </c>
      <c r="E22" s="44">
        <f t="shared" si="3"/>
        <v>31</v>
      </c>
      <c r="F22" s="45">
        <f>'[4]23_犯罪'!P26</f>
        <v>3.9625578715403438</v>
      </c>
      <c r="G22" s="44">
        <f t="shared" si="0"/>
        <v>35</v>
      </c>
      <c r="H22" s="119">
        <f>'[4]23_犯罪'!M26</f>
        <v>2246</v>
      </c>
      <c r="I22" s="44">
        <f t="shared" si="1"/>
        <v>34</v>
      </c>
      <c r="J22" s="45">
        <f>'[4]23_犯罪'!N26</f>
        <v>49.822537710736498</v>
      </c>
      <c r="K22" s="47">
        <f t="shared" si="2"/>
        <v>22</v>
      </c>
      <c r="M22" s="48"/>
      <c r="N22" s="48"/>
    </row>
    <row r="23" spans="2:14" ht="12" customHeight="1">
      <c r="B23" s="41" t="s">
        <v>57</v>
      </c>
      <c r="C23" s="49" t="s">
        <v>597</v>
      </c>
      <c r="D23" s="129">
        <f>'[4]23_犯罪'!L27</f>
        <v>3132</v>
      </c>
      <c r="E23" s="44">
        <f t="shared" si="3"/>
        <v>41</v>
      </c>
      <c r="F23" s="45">
        <f>'[4]23_犯罪'!P27</f>
        <v>4.0784595611358743</v>
      </c>
      <c r="G23" s="44">
        <f t="shared" si="0"/>
        <v>34</v>
      </c>
      <c r="H23" s="119">
        <f>'[4]23_犯罪'!M27</f>
        <v>2023</v>
      </c>
      <c r="I23" s="44">
        <f t="shared" si="1"/>
        <v>37</v>
      </c>
      <c r="J23" s="45">
        <f>'[4]23_犯罪'!N27</f>
        <v>64.591315453384397</v>
      </c>
      <c r="K23" s="47">
        <f t="shared" si="2"/>
        <v>5</v>
      </c>
      <c r="M23" s="48"/>
      <c r="N23" s="48"/>
    </row>
    <row r="24" spans="2:14" ht="12" customHeight="1">
      <c r="B24" s="41" t="s">
        <v>59</v>
      </c>
      <c r="C24" s="49" t="s">
        <v>598</v>
      </c>
      <c r="D24" s="129">
        <f>'[4]23_犯罪'!L28</f>
        <v>3985</v>
      </c>
      <c r="E24" s="44">
        <f t="shared" si="3"/>
        <v>35</v>
      </c>
      <c r="F24" s="45">
        <f>'[4]23_犯罪'!P28</f>
        <v>4.9139534080763934</v>
      </c>
      <c r="G24" s="44">
        <f t="shared" si="0"/>
        <v>22</v>
      </c>
      <c r="H24" s="119">
        <f>'[4]23_犯罪'!M28</f>
        <v>1850</v>
      </c>
      <c r="I24" s="44">
        <f t="shared" si="1"/>
        <v>40</v>
      </c>
      <c r="J24" s="45">
        <f>'[4]23_犯罪'!N28</f>
        <v>46.424090338770398</v>
      </c>
      <c r="K24" s="47">
        <f t="shared" si="2"/>
        <v>26</v>
      </c>
      <c r="M24" s="48"/>
      <c r="N24" s="48"/>
    </row>
    <row r="25" spans="2:14" ht="12" customHeight="1">
      <c r="B25" s="41" t="s">
        <v>61</v>
      </c>
      <c r="C25" s="49" t="s">
        <v>599</v>
      </c>
      <c r="D25" s="129">
        <f>'[4]23_犯罪'!L29</f>
        <v>8504</v>
      </c>
      <c r="E25" s="44">
        <f t="shared" si="3"/>
        <v>22</v>
      </c>
      <c r="F25" s="45">
        <f>'[4]23_犯罪'!P29</f>
        <v>4.1507426334568205</v>
      </c>
      <c r="G25" s="44">
        <f t="shared" si="0"/>
        <v>33</v>
      </c>
      <c r="H25" s="119">
        <f>'[4]23_犯罪'!M29</f>
        <v>4154</v>
      </c>
      <c r="I25" s="44">
        <f t="shared" si="1"/>
        <v>21</v>
      </c>
      <c r="J25" s="45">
        <f>'[4]23_犯罪'!N29</f>
        <v>48.847601128880498</v>
      </c>
      <c r="K25" s="47">
        <f t="shared" si="2"/>
        <v>23</v>
      </c>
      <c r="M25" s="48"/>
      <c r="N25" s="48"/>
    </row>
    <row r="26" spans="2:14" ht="24" customHeight="1">
      <c r="B26" s="41" t="s">
        <v>63</v>
      </c>
      <c r="C26" s="49" t="s">
        <v>600</v>
      </c>
      <c r="D26" s="129">
        <f>'[4]23_犯罪'!L30</f>
        <v>12857</v>
      </c>
      <c r="E26" s="44">
        <f t="shared" si="3"/>
        <v>15</v>
      </c>
      <c r="F26" s="45">
        <f>'[4]23_犯罪'!P30</f>
        <v>6.4719038229888746</v>
      </c>
      <c r="G26" s="44">
        <f t="shared" si="0"/>
        <v>9</v>
      </c>
      <c r="H26" s="119">
        <f>'[4]23_犯罪'!M30</f>
        <v>4795</v>
      </c>
      <c r="I26" s="44">
        <f t="shared" si="1"/>
        <v>17</v>
      </c>
      <c r="J26" s="45">
        <f>'[4]23_犯罪'!N30</f>
        <v>37.294858831764799</v>
      </c>
      <c r="K26" s="47">
        <f t="shared" si="2"/>
        <v>39</v>
      </c>
      <c r="M26" s="48"/>
      <c r="N26" s="48"/>
    </row>
    <row r="27" spans="2:14" ht="12" customHeight="1">
      <c r="B27" s="41" t="s">
        <v>65</v>
      </c>
      <c r="C27" s="49" t="s">
        <v>601</v>
      </c>
      <c r="D27" s="129">
        <f>'[4]23_犯罪'!L31</f>
        <v>17876</v>
      </c>
      <c r="E27" s="44">
        <f t="shared" si="3"/>
        <v>11</v>
      </c>
      <c r="F27" s="45">
        <f>'[4]23_犯罪'!P31</f>
        <v>4.9062337382888233</v>
      </c>
      <c r="G27" s="44">
        <f t="shared" si="0"/>
        <v>23</v>
      </c>
      <c r="H27" s="119">
        <f>'[4]23_犯罪'!M31</f>
        <v>8114</v>
      </c>
      <c r="I27" s="44">
        <f t="shared" si="1"/>
        <v>10</v>
      </c>
      <c r="J27" s="45">
        <f>'[4]23_犯罪'!N31</f>
        <v>45.390467666144602</v>
      </c>
      <c r="K27" s="47">
        <f t="shared" si="2"/>
        <v>29</v>
      </c>
      <c r="M27" s="48"/>
      <c r="N27" s="48"/>
    </row>
    <row r="28" spans="2:14" ht="12" customHeight="1">
      <c r="B28" s="41" t="s">
        <v>67</v>
      </c>
      <c r="C28" s="49" t="s">
        <v>602</v>
      </c>
      <c r="D28" s="129">
        <f>'[4]23_犯罪'!L32</f>
        <v>49956</v>
      </c>
      <c r="E28" s="44">
        <f t="shared" si="3"/>
        <v>4</v>
      </c>
      <c r="F28" s="45">
        <f>'[4]23_犯罪'!P32</f>
        <v>6.6147271027836911</v>
      </c>
      <c r="G28" s="44">
        <f t="shared" si="0"/>
        <v>8</v>
      </c>
      <c r="H28" s="119">
        <f>'[4]23_犯罪'!M32</f>
        <v>17395</v>
      </c>
      <c r="I28" s="44">
        <f t="shared" si="1"/>
        <v>5</v>
      </c>
      <c r="J28" s="45">
        <f>'[4]23_犯罪'!N32</f>
        <v>34.820642165105298</v>
      </c>
      <c r="K28" s="47">
        <f t="shared" si="2"/>
        <v>42</v>
      </c>
      <c r="M28" s="48"/>
      <c r="N28" s="48"/>
    </row>
    <row r="29" spans="2:14" ht="12" customHeight="1">
      <c r="B29" s="41" t="s">
        <v>69</v>
      </c>
      <c r="C29" s="49" t="s">
        <v>603</v>
      </c>
      <c r="D29" s="129">
        <f>'[4]23_犯罪'!L33</f>
        <v>10322</v>
      </c>
      <c r="E29" s="44">
        <f t="shared" si="3"/>
        <v>19</v>
      </c>
      <c r="F29" s="45">
        <f>'[4]23_犯罪'!P33</f>
        <v>5.7960044517267288</v>
      </c>
      <c r="G29" s="44">
        <f t="shared" si="0"/>
        <v>12</v>
      </c>
      <c r="H29" s="119">
        <f>'[4]23_犯罪'!M33</f>
        <v>3829</v>
      </c>
      <c r="I29" s="44">
        <f t="shared" si="1"/>
        <v>24</v>
      </c>
      <c r="J29" s="45">
        <f>'[4]23_犯罪'!N33</f>
        <v>37.095524123231897</v>
      </c>
      <c r="K29" s="47">
        <f t="shared" si="2"/>
        <v>40</v>
      </c>
      <c r="M29" s="48"/>
      <c r="N29" s="48"/>
    </row>
    <row r="30" spans="2:14" ht="12" customHeight="1">
      <c r="B30" s="41" t="s">
        <v>71</v>
      </c>
      <c r="C30" s="49" t="s">
        <v>604</v>
      </c>
      <c r="D30" s="129">
        <f>'[4]23_犯罪'!L34</f>
        <v>6771</v>
      </c>
      <c r="E30" s="44">
        <f t="shared" si="3"/>
        <v>24</v>
      </c>
      <c r="F30" s="45">
        <f>'[4]23_犯罪'!P34</f>
        <v>4.788736179605543</v>
      </c>
      <c r="G30" s="44">
        <f t="shared" si="0"/>
        <v>25</v>
      </c>
      <c r="H30" s="119">
        <f>'[4]23_犯罪'!M34</f>
        <v>2840</v>
      </c>
      <c r="I30" s="44">
        <f t="shared" si="1"/>
        <v>29</v>
      </c>
      <c r="J30" s="45">
        <f>'[4]23_犯罪'!N34</f>
        <v>41.943582927189503</v>
      </c>
      <c r="K30" s="47">
        <f t="shared" si="2"/>
        <v>35</v>
      </c>
      <c r="M30" s="48"/>
      <c r="N30" s="48"/>
    </row>
    <row r="31" spans="2:14" ht="24" customHeight="1">
      <c r="B31" s="41" t="s">
        <v>73</v>
      </c>
      <c r="C31" s="49" t="s">
        <v>605</v>
      </c>
      <c r="D31" s="129">
        <f>'[4]23_犯罪'!L35</f>
        <v>15136</v>
      </c>
      <c r="E31" s="44">
        <f t="shared" si="3"/>
        <v>12</v>
      </c>
      <c r="F31" s="45">
        <f>'[4]23_犯罪'!P35</f>
        <v>5.8599504366507071</v>
      </c>
      <c r="G31" s="44">
        <f t="shared" si="0"/>
        <v>11</v>
      </c>
      <c r="H31" s="119">
        <f>'[4]23_犯罪'!M35</f>
        <v>5212</v>
      </c>
      <c r="I31" s="44">
        <f t="shared" si="1"/>
        <v>16</v>
      </c>
      <c r="J31" s="45">
        <f>'[4]23_犯罪'!N35</f>
        <v>34.434460887949299</v>
      </c>
      <c r="K31" s="47">
        <f t="shared" si="2"/>
        <v>43</v>
      </c>
      <c r="M31" s="48"/>
      <c r="N31" s="48"/>
    </row>
    <row r="32" spans="2:14" ht="12" customHeight="1">
      <c r="B32" s="41" t="s">
        <v>75</v>
      </c>
      <c r="C32" s="49" t="s">
        <v>606</v>
      </c>
      <c r="D32" s="129">
        <f>'[4]23_犯罪'!L36</f>
        <v>84672</v>
      </c>
      <c r="E32" s="44">
        <f t="shared" si="3"/>
        <v>2</v>
      </c>
      <c r="F32" s="45">
        <f>'[4]23_犯罪'!P36</f>
        <v>9.6115916667300461</v>
      </c>
      <c r="G32" s="44">
        <f t="shared" si="0"/>
        <v>1</v>
      </c>
      <c r="H32" s="119">
        <f>'[4]23_犯罪'!M36</f>
        <v>22074</v>
      </c>
      <c r="I32" s="44">
        <f t="shared" si="1"/>
        <v>2</v>
      </c>
      <c r="J32" s="45">
        <f>'[4]23_犯罪'!N36</f>
        <v>26.0700113378685</v>
      </c>
      <c r="K32" s="47">
        <f t="shared" si="2"/>
        <v>47</v>
      </c>
      <c r="M32" s="48"/>
      <c r="N32" s="48"/>
    </row>
    <row r="33" spans="2:14" ht="12" customHeight="1">
      <c r="B33" s="41" t="s">
        <v>77</v>
      </c>
      <c r="C33" s="49" t="s">
        <v>607</v>
      </c>
      <c r="D33" s="129">
        <f>'[4]23_犯罪'!L37</f>
        <v>40395</v>
      </c>
      <c r="E33" s="44">
        <f t="shared" si="3"/>
        <v>7</v>
      </c>
      <c r="F33" s="45">
        <f>'[4]23_犯罪'!P37</f>
        <v>7.3899736379452605</v>
      </c>
      <c r="G33" s="44">
        <f t="shared" si="0"/>
        <v>4</v>
      </c>
      <c r="H33" s="119">
        <f>'[4]23_犯罪'!M37</f>
        <v>16524</v>
      </c>
      <c r="I33" s="44">
        <f t="shared" si="1"/>
        <v>6</v>
      </c>
      <c r="J33" s="45">
        <f>'[4]23_犯罪'!N37</f>
        <v>40.906052729298203</v>
      </c>
      <c r="K33" s="47">
        <f t="shared" si="2"/>
        <v>37</v>
      </c>
      <c r="M33" s="48"/>
      <c r="N33" s="48"/>
    </row>
    <row r="34" spans="2:14" ht="12" customHeight="1">
      <c r="B34" s="41" t="s">
        <v>79</v>
      </c>
      <c r="C34" s="49" t="s">
        <v>608</v>
      </c>
      <c r="D34" s="129">
        <f>'[4]23_犯罪'!L38</f>
        <v>6616</v>
      </c>
      <c r="E34" s="44">
        <f t="shared" si="3"/>
        <v>25</v>
      </c>
      <c r="F34" s="45">
        <f>'[4]23_犯罪'!P38</f>
        <v>4.9739760909329434</v>
      </c>
      <c r="G34" s="44">
        <f t="shared" si="0"/>
        <v>21</v>
      </c>
      <c r="H34" s="119">
        <f>'[4]23_犯罪'!M38</f>
        <v>4075</v>
      </c>
      <c r="I34" s="44">
        <f t="shared" si="1"/>
        <v>22</v>
      </c>
      <c r="J34" s="45">
        <f>'[4]23_犯罪'!N38</f>
        <v>61.593107617896003</v>
      </c>
      <c r="K34" s="47">
        <f t="shared" si="2"/>
        <v>9</v>
      </c>
      <c r="M34" s="48"/>
      <c r="N34" s="48"/>
    </row>
    <row r="35" spans="2:14" ht="12" customHeight="1">
      <c r="B35" s="41" t="s">
        <v>81</v>
      </c>
      <c r="C35" s="49" t="s">
        <v>609</v>
      </c>
      <c r="D35" s="129">
        <f>'[4]23_犯罪'!L39</f>
        <v>4363</v>
      </c>
      <c r="E35" s="44">
        <f t="shared" si="3"/>
        <v>33</v>
      </c>
      <c r="F35" s="45">
        <f>'[4]23_犯罪'!P39</f>
        <v>4.717098427669896</v>
      </c>
      <c r="G35" s="44">
        <f t="shared" si="0"/>
        <v>26</v>
      </c>
      <c r="H35" s="119">
        <f>'[4]23_犯罪'!M39</f>
        <v>2704</v>
      </c>
      <c r="I35" s="44">
        <f t="shared" si="1"/>
        <v>30</v>
      </c>
      <c r="J35" s="45">
        <f>'[4]23_犯罪'!N39</f>
        <v>61.975704790281902</v>
      </c>
      <c r="K35" s="47">
        <f t="shared" si="2"/>
        <v>8</v>
      </c>
      <c r="M35" s="48"/>
      <c r="N35" s="48"/>
    </row>
    <row r="36" spans="2:14" ht="24" customHeight="1">
      <c r="B36" s="41" t="s">
        <v>83</v>
      </c>
      <c r="C36" s="49" t="s">
        <v>610</v>
      </c>
      <c r="D36" s="129">
        <f>'[4]23_犯罪'!L40</f>
        <v>2029</v>
      </c>
      <c r="E36" s="44">
        <f t="shared" si="3"/>
        <v>47</v>
      </c>
      <c r="F36" s="45">
        <f>'[4]23_犯罪'!P40</f>
        <v>3.6521839303907062</v>
      </c>
      <c r="G36" s="44">
        <f t="shared" si="0"/>
        <v>39</v>
      </c>
      <c r="H36" s="119">
        <f>'[4]23_犯罪'!M40</f>
        <v>1489</v>
      </c>
      <c r="I36" s="44">
        <f t="shared" si="1"/>
        <v>46</v>
      </c>
      <c r="J36" s="45">
        <f>'[4]23_犯罪'!N40</f>
        <v>73.3859043863972</v>
      </c>
      <c r="K36" s="47">
        <f t="shared" si="2"/>
        <v>2</v>
      </c>
      <c r="M36" s="48"/>
      <c r="N36" s="48"/>
    </row>
    <row r="37" spans="2:14" ht="12" customHeight="1">
      <c r="B37" s="41" t="s">
        <v>85</v>
      </c>
      <c r="C37" s="49" t="s">
        <v>611</v>
      </c>
      <c r="D37" s="129">
        <f>'[4]23_犯罪'!L41</f>
        <v>2310</v>
      </c>
      <c r="E37" s="44">
        <f t="shared" si="3"/>
        <v>45</v>
      </c>
      <c r="F37" s="45">
        <f>'[4]23_犯罪'!P41</f>
        <v>3.4255411910206335</v>
      </c>
      <c r="G37" s="44">
        <f t="shared" si="0"/>
        <v>41</v>
      </c>
      <c r="H37" s="119">
        <f>'[4]23_犯罪'!M41</f>
        <v>1482</v>
      </c>
      <c r="I37" s="44">
        <f t="shared" si="1"/>
        <v>47</v>
      </c>
      <c r="J37" s="45">
        <f>'[4]23_犯罪'!N41</f>
        <v>64.155844155844207</v>
      </c>
      <c r="K37" s="47">
        <f t="shared" si="2"/>
        <v>6</v>
      </c>
      <c r="M37" s="48"/>
      <c r="N37" s="48"/>
    </row>
    <row r="38" spans="2:14" ht="12" customHeight="1">
      <c r="B38" s="41" t="s">
        <v>87</v>
      </c>
      <c r="C38" s="49" t="s">
        <v>612</v>
      </c>
      <c r="D38" s="129">
        <f>'[4]23_犯罪'!L42</f>
        <v>9436</v>
      </c>
      <c r="E38" s="44">
        <f t="shared" si="3"/>
        <v>20</v>
      </c>
      <c r="F38" s="45">
        <f>'[4]23_犯罪'!P42</f>
        <v>4.9936864477192362</v>
      </c>
      <c r="G38" s="44">
        <f t="shared" si="0"/>
        <v>20</v>
      </c>
      <c r="H38" s="119">
        <f>'[4]23_犯罪'!M42</f>
        <v>4185</v>
      </c>
      <c r="I38" s="44">
        <f t="shared" si="1"/>
        <v>20</v>
      </c>
      <c r="J38" s="45">
        <f>'[4]23_犯罪'!N42</f>
        <v>44.351420093259897</v>
      </c>
      <c r="K38" s="47">
        <f t="shared" si="2"/>
        <v>30</v>
      </c>
      <c r="M38" s="48"/>
      <c r="N38" s="48"/>
    </row>
    <row r="39" spans="2:14" ht="12" customHeight="1">
      <c r="B39" s="41" t="s">
        <v>89</v>
      </c>
      <c r="C39" s="49" t="s">
        <v>613</v>
      </c>
      <c r="D39" s="129">
        <f>'[4]23_犯罪'!L43</f>
        <v>14160</v>
      </c>
      <c r="E39" s="44">
        <f t="shared" si="3"/>
        <v>13</v>
      </c>
      <c r="F39" s="45">
        <f>'[4]23_犯罪'!P43</f>
        <v>5.0496099211996954</v>
      </c>
      <c r="G39" s="44">
        <f t="shared" si="0"/>
        <v>19</v>
      </c>
      <c r="H39" s="119">
        <f>'[4]23_犯罪'!M43</f>
        <v>6459</v>
      </c>
      <c r="I39" s="44">
        <f t="shared" si="1"/>
        <v>12</v>
      </c>
      <c r="J39" s="45">
        <f>'[4]23_犯罪'!N43</f>
        <v>45.614406779661003</v>
      </c>
      <c r="K39" s="47">
        <f t="shared" si="2"/>
        <v>28</v>
      </c>
      <c r="M39" s="48"/>
      <c r="N39" s="48"/>
    </row>
    <row r="40" spans="2:14" ht="12" customHeight="1">
      <c r="B40" s="41" t="s">
        <v>91</v>
      </c>
      <c r="C40" s="49" t="s">
        <v>614</v>
      </c>
      <c r="D40" s="129">
        <f>'[4]23_犯罪'!L44</f>
        <v>5196</v>
      </c>
      <c r="E40" s="44">
        <f t="shared" si="3"/>
        <v>29</v>
      </c>
      <c r="F40" s="45">
        <f>'[4]23_犯罪'!P44</f>
        <v>3.825268563889936</v>
      </c>
      <c r="G40" s="44">
        <f t="shared" si="0"/>
        <v>36</v>
      </c>
      <c r="H40" s="119">
        <f>'[4]23_犯罪'!M44</f>
        <v>2874</v>
      </c>
      <c r="I40" s="44">
        <f t="shared" si="1"/>
        <v>28</v>
      </c>
      <c r="J40" s="45">
        <f>'[4]23_犯罪'!N44</f>
        <v>55.311778290993097</v>
      </c>
      <c r="K40" s="47">
        <f t="shared" si="2"/>
        <v>13</v>
      </c>
      <c r="M40" s="48"/>
      <c r="N40" s="48"/>
    </row>
    <row r="41" spans="2:14" ht="24" customHeight="1">
      <c r="B41" s="41" t="s">
        <v>93</v>
      </c>
      <c r="C41" s="49" t="s">
        <v>615</v>
      </c>
      <c r="D41" s="129">
        <f>'[4]23_犯罪'!L45</f>
        <v>3111</v>
      </c>
      <c r="E41" s="44">
        <f t="shared" si="3"/>
        <v>42</v>
      </c>
      <c r="F41" s="45">
        <f>'[4]23_犯罪'!P45</f>
        <v>4.2734866623533438</v>
      </c>
      <c r="G41" s="44">
        <f t="shared" si="0"/>
        <v>31</v>
      </c>
      <c r="H41" s="119">
        <f>'[4]23_犯罪'!M45</f>
        <v>1654</v>
      </c>
      <c r="I41" s="44">
        <f t="shared" si="1"/>
        <v>43</v>
      </c>
      <c r="J41" s="45">
        <f>'[4]23_犯罪'!N45</f>
        <v>53.166184506589502</v>
      </c>
      <c r="K41" s="47">
        <f t="shared" si="2"/>
        <v>16</v>
      </c>
      <c r="M41" s="48"/>
      <c r="N41" s="48"/>
    </row>
    <row r="42" spans="2:14" ht="12" customHeight="1">
      <c r="B42" s="41" t="s">
        <v>95</v>
      </c>
      <c r="C42" s="49" t="s">
        <v>616</v>
      </c>
      <c r="D42" s="129">
        <f>'[4]23_犯罪'!L46</f>
        <v>4962</v>
      </c>
      <c r="E42" s="44">
        <f t="shared" si="3"/>
        <v>30</v>
      </c>
      <c r="F42" s="45">
        <f>'[4]23_犯罪'!P46</f>
        <v>5.1884932979347456</v>
      </c>
      <c r="G42" s="44">
        <f t="shared" si="0"/>
        <v>16</v>
      </c>
      <c r="H42" s="119">
        <f>'[4]23_犯罪'!M46</f>
        <v>2688</v>
      </c>
      <c r="I42" s="44">
        <f t="shared" si="1"/>
        <v>31</v>
      </c>
      <c r="J42" s="45">
        <f>'[4]23_犯罪'!N46</f>
        <v>54.171704957678401</v>
      </c>
      <c r="K42" s="47">
        <f t="shared" si="2"/>
        <v>14</v>
      </c>
      <c r="M42" s="48"/>
      <c r="N42" s="48"/>
    </row>
    <row r="43" spans="2:14" ht="12" customHeight="1">
      <c r="B43" s="41" t="s">
        <v>97</v>
      </c>
      <c r="C43" s="49" t="s">
        <v>617</v>
      </c>
      <c r="D43" s="129">
        <f>'[4]23_犯罪'!L47</f>
        <v>7446</v>
      </c>
      <c r="E43" s="44">
        <f t="shared" si="3"/>
        <v>23</v>
      </c>
      <c r="F43" s="45">
        <f>'[4]23_犯罪'!P47</f>
        <v>5.5599735666043166</v>
      </c>
      <c r="G43" s="44">
        <f t="shared" si="0"/>
        <v>15</v>
      </c>
      <c r="H43" s="119">
        <f>'[4]23_犯罪'!M47</f>
        <v>3094</v>
      </c>
      <c r="I43" s="44">
        <f t="shared" si="1"/>
        <v>26</v>
      </c>
      <c r="J43" s="45">
        <f>'[4]23_犯罪'!N47</f>
        <v>41.552511415525103</v>
      </c>
      <c r="K43" s="47">
        <f t="shared" si="2"/>
        <v>36</v>
      </c>
      <c r="M43" s="48"/>
      <c r="N43" s="48"/>
    </row>
    <row r="44" spans="2:14" ht="12" customHeight="1">
      <c r="B44" s="41" t="s">
        <v>99</v>
      </c>
      <c r="C44" s="49" t="s">
        <v>618</v>
      </c>
      <c r="D44" s="129">
        <f>'[4]23_犯罪'!L48</f>
        <v>3562</v>
      </c>
      <c r="E44" s="44">
        <f t="shared" si="3"/>
        <v>36</v>
      </c>
      <c r="F44" s="45">
        <f>'[4]23_犯罪'!P48</f>
        <v>5.102939849203973</v>
      </c>
      <c r="G44" s="44">
        <f t="shared" si="0"/>
        <v>17</v>
      </c>
      <c r="H44" s="119">
        <f>'[4]23_犯罪'!M48</f>
        <v>1545</v>
      </c>
      <c r="I44" s="44">
        <f t="shared" si="1"/>
        <v>44</v>
      </c>
      <c r="J44" s="45">
        <f>'[4]23_犯罪'!N48</f>
        <v>43.374508702975902</v>
      </c>
      <c r="K44" s="47">
        <f t="shared" si="2"/>
        <v>31</v>
      </c>
      <c r="M44" s="48"/>
      <c r="N44" s="48"/>
    </row>
    <row r="45" spans="2:14" ht="12" customHeight="1">
      <c r="B45" s="41" t="s">
        <v>101</v>
      </c>
      <c r="C45" s="49" t="s">
        <v>619</v>
      </c>
      <c r="D45" s="129">
        <f>'[4]23_犯罪'!L49</f>
        <v>34520</v>
      </c>
      <c r="E45" s="44">
        <f t="shared" si="3"/>
        <v>8</v>
      </c>
      <c r="F45" s="45">
        <f>'[4]23_犯罪'!P49</f>
        <v>6.7637482686509083</v>
      </c>
      <c r="G45" s="44">
        <f t="shared" si="0"/>
        <v>6</v>
      </c>
      <c r="H45" s="119">
        <f>'[4]23_犯罪'!M49</f>
        <v>14697</v>
      </c>
      <c r="I45" s="44">
        <f t="shared" si="1"/>
        <v>7</v>
      </c>
      <c r="J45" s="45">
        <f>'[4]23_犯罪'!N49</f>
        <v>42.575318655851703</v>
      </c>
      <c r="K45" s="47">
        <f t="shared" si="2"/>
        <v>32</v>
      </c>
      <c r="M45" s="48"/>
      <c r="N45" s="48"/>
    </row>
    <row r="46" spans="2:14" ht="24" customHeight="1">
      <c r="B46" s="41" t="s">
        <v>103</v>
      </c>
      <c r="C46" s="49" t="s">
        <v>620</v>
      </c>
      <c r="D46" s="129">
        <f>'[4]23_犯罪'!L50</f>
        <v>3400</v>
      </c>
      <c r="E46" s="44">
        <f t="shared" si="3"/>
        <v>38</v>
      </c>
      <c r="F46" s="45">
        <f>'[4]23_犯罪'!P50</f>
        <v>4.173258983860535</v>
      </c>
      <c r="G46" s="44">
        <f t="shared" si="0"/>
        <v>32</v>
      </c>
      <c r="H46" s="119">
        <f>'[4]23_犯罪'!M50</f>
        <v>2145</v>
      </c>
      <c r="I46" s="44">
        <f t="shared" si="1"/>
        <v>36</v>
      </c>
      <c r="J46" s="45">
        <f>'[4]23_犯罪'!N50</f>
        <v>63.088235294117602</v>
      </c>
      <c r="K46" s="47">
        <f t="shared" si="2"/>
        <v>7</v>
      </c>
      <c r="M46" s="48"/>
      <c r="N46" s="48"/>
    </row>
    <row r="47" spans="2:14" ht="12" customHeight="1">
      <c r="B47" s="41" t="s">
        <v>105</v>
      </c>
      <c r="C47" s="49" t="s">
        <v>621</v>
      </c>
      <c r="D47" s="129">
        <f>'[4]23_犯罪'!L51</f>
        <v>3394</v>
      </c>
      <c r="E47" s="44">
        <f t="shared" si="3"/>
        <v>39</v>
      </c>
      <c r="F47" s="45">
        <f>'[4]23_犯罪'!P51</f>
        <v>2.5585665996242812</v>
      </c>
      <c r="G47" s="44">
        <f t="shared" si="0"/>
        <v>45</v>
      </c>
      <c r="H47" s="119">
        <f>'[4]23_犯罪'!M51</f>
        <v>2204</v>
      </c>
      <c r="I47" s="44">
        <f t="shared" si="1"/>
        <v>35</v>
      </c>
      <c r="J47" s="45">
        <f>'[4]23_犯罪'!N51</f>
        <v>64.938126104890998</v>
      </c>
      <c r="K47" s="47">
        <f t="shared" si="2"/>
        <v>4</v>
      </c>
      <c r="M47" s="48"/>
      <c r="N47" s="48"/>
    </row>
    <row r="48" spans="2:14" ht="12" customHeight="1">
      <c r="B48" s="53" t="s">
        <v>107</v>
      </c>
      <c r="C48" s="54" t="s">
        <v>622</v>
      </c>
      <c r="D48" s="130">
        <f>'[4]23_犯罪'!L52</f>
        <v>6498</v>
      </c>
      <c r="E48" s="56">
        <f t="shared" si="3"/>
        <v>27</v>
      </c>
      <c r="F48" s="57">
        <f>'[4]23_犯罪'!P52</f>
        <v>3.7183123737172883</v>
      </c>
      <c r="G48" s="56">
        <f t="shared" si="0"/>
        <v>38</v>
      </c>
      <c r="H48" s="120">
        <f>'[4]23_犯罪'!M52</f>
        <v>3468</v>
      </c>
      <c r="I48" s="56">
        <f t="shared" si="1"/>
        <v>25</v>
      </c>
      <c r="J48" s="57">
        <f>'[4]23_犯罪'!N52</f>
        <v>53.370267774699897</v>
      </c>
      <c r="K48" s="59">
        <f t="shared" si="2"/>
        <v>15</v>
      </c>
      <c r="M48" s="48"/>
      <c r="N48" s="48"/>
    </row>
    <row r="49" spans="2:20" ht="12" customHeight="1">
      <c r="B49" s="41" t="s">
        <v>109</v>
      </c>
      <c r="C49" s="49" t="s">
        <v>623</v>
      </c>
      <c r="D49" s="129">
        <f>'[4]23_犯罪'!L53</f>
        <v>3018</v>
      </c>
      <c r="E49" s="44">
        <f t="shared" si="3"/>
        <v>44</v>
      </c>
      <c r="F49" s="45">
        <f>'[4]23_犯罪'!P53</f>
        <v>2.6580144684763711</v>
      </c>
      <c r="G49" s="44">
        <f t="shared" si="0"/>
        <v>44</v>
      </c>
      <c r="H49" s="119">
        <f>'[4]23_犯罪'!M53</f>
        <v>1506</v>
      </c>
      <c r="I49" s="44">
        <f t="shared" si="1"/>
        <v>45</v>
      </c>
      <c r="J49" s="45">
        <f>'[4]23_犯罪'!N53</f>
        <v>49.900596421471199</v>
      </c>
      <c r="K49" s="47">
        <f t="shared" si="2"/>
        <v>21</v>
      </c>
      <c r="M49" s="48"/>
      <c r="N49" s="48"/>
    </row>
    <row r="50" spans="2:20" ht="12" customHeight="1">
      <c r="B50" s="41" t="s">
        <v>111</v>
      </c>
      <c r="C50" s="49" t="s">
        <v>624</v>
      </c>
      <c r="D50" s="129">
        <f>'[4]23_犯罪'!L54</f>
        <v>3993</v>
      </c>
      <c r="E50" s="44">
        <f t="shared" si="3"/>
        <v>34</v>
      </c>
      <c r="F50" s="45">
        <f>'[4]23_犯罪'!P54</f>
        <v>3.7202984065047926</v>
      </c>
      <c r="G50" s="44">
        <f t="shared" si="0"/>
        <v>37</v>
      </c>
      <c r="H50" s="119">
        <f>'[4]23_犯罪'!M54</f>
        <v>1909</v>
      </c>
      <c r="I50" s="44">
        <f t="shared" si="1"/>
        <v>39</v>
      </c>
      <c r="J50" s="45">
        <f>'[4]23_犯罪'!N54</f>
        <v>47.808665164037102</v>
      </c>
      <c r="K50" s="47">
        <f t="shared" si="2"/>
        <v>24</v>
      </c>
      <c r="M50" s="48"/>
      <c r="N50" s="48"/>
    </row>
    <row r="51" spans="2:20" ht="24" customHeight="1">
      <c r="B51" s="41" t="s">
        <v>113</v>
      </c>
      <c r="C51" s="49" t="s">
        <v>625</v>
      </c>
      <c r="D51" s="129">
        <f>'[4]23_犯罪'!L55</f>
        <v>5776</v>
      </c>
      <c r="E51" s="44">
        <f t="shared" si="3"/>
        <v>28</v>
      </c>
      <c r="F51" s="45">
        <f>'[4]23_犯罪'!P55</f>
        <v>3.6048788190277188</v>
      </c>
      <c r="G51" s="44">
        <f t="shared" si="0"/>
        <v>40</v>
      </c>
      <c r="H51" s="119">
        <f>'[4]23_犯罪'!M55</f>
        <v>2963</v>
      </c>
      <c r="I51" s="44">
        <f t="shared" si="1"/>
        <v>27</v>
      </c>
      <c r="J51" s="45">
        <f>'[4]23_犯罪'!N55</f>
        <v>51.298476454293599</v>
      </c>
      <c r="K51" s="47">
        <f t="shared" si="2"/>
        <v>18</v>
      </c>
      <c r="M51" s="48"/>
      <c r="N51" s="48"/>
    </row>
    <row r="52" spans="2:20" ht="12" customHeight="1">
      <c r="B52" s="41" t="s">
        <v>115</v>
      </c>
      <c r="C52" s="49" t="s">
        <v>626</v>
      </c>
      <c r="D52" s="129">
        <f>'[4]23_犯罪'!L56</f>
        <v>6514</v>
      </c>
      <c r="E52" s="44">
        <f t="shared" si="3"/>
        <v>26</v>
      </c>
      <c r="F52" s="45">
        <f>'[4]23_犯罪'!P56</f>
        <v>4.4826200411789969</v>
      </c>
      <c r="G52" s="44">
        <f t="shared" si="0"/>
        <v>29</v>
      </c>
      <c r="H52" s="119">
        <f>'[4]23_犯罪'!M56</f>
        <v>3863</v>
      </c>
      <c r="I52" s="44">
        <f t="shared" si="1"/>
        <v>23</v>
      </c>
      <c r="J52" s="45">
        <f>'[4]23_犯罪'!N56</f>
        <v>59.303039607000301</v>
      </c>
      <c r="K52" s="47">
        <f t="shared" si="2"/>
        <v>11</v>
      </c>
      <c r="M52" s="48"/>
      <c r="N52" s="48"/>
    </row>
    <row r="53" spans="2:20" ht="24" customHeight="1" thickBot="1">
      <c r="B53" s="60" t="s">
        <v>117</v>
      </c>
      <c r="C53" s="61" t="s">
        <v>627</v>
      </c>
      <c r="D53" s="121">
        <f>'[4]23_犯罪'!L57</f>
        <v>748559</v>
      </c>
      <c r="E53" s="63"/>
      <c r="F53" s="64">
        <f>'[4]23_犯罪'!P57</f>
        <v>5.9330832033758947</v>
      </c>
      <c r="G53" s="63"/>
      <c r="H53" s="122">
        <f>'[4]23_犯罪'!M57</f>
        <v>294206</v>
      </c>
      <c r="I53" s="63"/>
      <c r="J53" s="64">
        <f>'[4]23_犯罪'!N57</f>
        <v>39.302980793765101</v>
      </c>
      <c r="K53" s="66"/>
      <c r="M53" s="48"/>
      <c r="N53" s="48"/>
    </row>
    <row r="54" spans="2:20" ht="12.75" customHeight="1" thickTop="1">
      <c r="B54" s="250"/>
      <c r="C54" s="250"/>
      <c r="D54" s="80" t="s">
        <v>649</v>
      </c>
      <c r="E54" s="251"/>
      <c r="F54" s="252"/>
      <c r="G54" s="251"/>
      <c r="H54" s="251"/>
      <c r="I54" s="251"/>
      <c r="J54" s="253"/>
      <c r="K54" s="251"/>
      <c r="L54" s="69"/>
      <c r="P54" s="69"/>
      <c r="Q54" s="69"/>
      <c r="R54" s="69"/>
      <c r="S54" s="69"/>
      <c r="T54" s="69"/>
    </row>
    <row r="55" spans="2:20" ht="12.75" customHeight="1">
      <c r="B55" s="250"/>
      <c r="C55" s="250"/>
      <c r="D55" s="251"/>
      <c r="E55" s="251"/>
      <c r="F55" s="252"/>
      <c r="G55" s="251"/>
      <c r="H55" s="251"/>
      <c r="I55" s="251"/>
      <c r="J55" s="253"/>
      <c r="K55" s="251"/>
      <c r="L55" s="69"/>
      <c r="P55" s="69"/>
      <c r="Q55" s="69"/>
      <c r="R55" s="69"/>
      <c r="S55" s="69"/>
      <c r="T55" s="69"/>
    </row>
    <row r="56" spans="2:20" ht="12.75" customHeight="1">
      <c r="B56" s="250"/>
      <c r="C56" s="250"/>
      <c r="D56" s="251"/>
      <c r="E56" s="251"/>
      <c r="F56" s="252"/>
      <c r="G56" s="251"/>
      <c r="H56" s="251"/>
      <c r="I56" s="251"/>
      <c r="J56" s="253"/>
      <c r="K56" s="251"/>
      <c r="L56" s="69"/>
      <c r="P56" s="69"/>
      <c r="Q56" s="69"/>
      <c r="R56" s="69"/>
      <c r="S56" s="69"/>
      <c r="T56" s="69"/>
    </row>
    <row r="57" spans="2:20" ht="12.75" customHeight="1" thickBot="1">
      <c r="B57" s="250"/>
      <c r="C57" s="250"/>
      <c r="D57" s="251"/>
      <c r="E57" s="251"/>
      <c r="F57" s="252"/>
      <c r="G57" s="251"/>
      <c r="H57" s="251"/>
      <c r="I57" s="251"/>
      <c r="J57" s="253"/>
      <c r="K57" s="251"/>
      <c r="L57" s="69"/>
      <c r="P57" s="69"/>
      <c r="Q57" s="69"/>
      <c r="R57" s="69"/>
      <c r="S57" s="69"/>
      <c r="T57" s="69"/>
    </row>
    <row r="58" spans="2:20" ht="39.950000000000003" customHeight="1">
      <c r="B58" s="83" t="s">
        <v>120</v>
      </c>
      <c r="C58" s="84"/>
      <c r="D58" s="308" t="s">
        <v>650</v>
      </c>
      <c r="E58" s="380"/>
      <c r="F58" s="308" t="s">
        <v>650</v>
      </c>
      <c r="G58" s="380"/>
      <c r="H58" s="308" t="s">
        <v>650</v>
      </c>
      <c r="I58" s="380"/>
      <c r="J58" s="308" t="s">
        <v>650</v>
      </c>
      <c r="K58" s="310"/>
    </row>
    <row r="59" spans="2:20" ht="24.95" customHeight="1">
      <c r="B59" s="85"/>
      <c r="C59" s="86"/>
      <c r="D59" s="369" t="s">
        <v>634</v>
      </c>
      <c r="E59" s="370"/>
      <c r="F59" s="369" t="s">
        <v>634</v>
      </c>
      <c r="G59" s="370"/>
      <c r="H59" s="369" t="s">
        <v>634</v>
      </c>
      <c r="I59" s="370"/>
      <c r="J59" s="369" t="s">
        <v>634</v>
      </c>
      <c r="K59" s="371"/>
    </row>
    <row r="60" spans="2:20" ht="15" customHeight="1">
      <c r="B60" s="87" t="s">
        <v>126</v>
      </c>
      <c r="C60" s="88"/>
      <c r="D60" s="376" t="s">
        <v>330</v>
      </c>
      <c r="E60" s="377"/>
      <c r="F60" s="376" t="s">
        <v>330</v>
      </c>
      <c r="G60" s="378"/>
      <c r="H60" s="376" t="s">
        <v>331</v>
      </c>
      <c r="I60" s="378"/>
      <c r="J60" s="376" t="s">
        <v>331</v>
      </c>
      <c r="K60" s="379"/>
    </row>
    <row r="61" spans="2:20" ht="15" customHeight="1" thickBot="1">
      <c r="B61" s="89" t="s">
        <v>127</v>
      </c>
      <c r="C61" s="90"/>
      <c r="D61" s="366" t="s">
        <v>637</v>
      </c>
      <c r="E61" s="367"/>
      <c r="F61" s="366" t="s">
        <v>637</v>
      </c>
      <c r="G61" s="367"/>
      <c r="H61" s="366" t="s">
        <v>637</v>
      </c>
      <c r="I61" s="367"/>
      <c r="J61" s="366" t="s">
        <v>637</v>
      </c>
      <c r="K61" s="368"/>
    </row>
  </sheetData>
  <mergeCells count="20">
    <mergeCell ref="M1:O1"/>
    <mergeCell ref="B3:C3"/>
    <mergeCell ref="B4:C4"/>
    <mergeCell ref="F4:G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8" t="s">
        <v>651</v>
      </c>
      <c r="C1" s="8"/>
      <c r="D1" s="7"/>
      <c r="E1" s="8"/>
      <c r="F1" s="7"/>
      <c r="G1" s="7"/>
      <c r="H1" s="7"/>
      <c r="I1" s="7"/>
      <c r="J1" s="242"/>
      <c r="K1" s="242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1:141" ht="12" customHeight="1" thickBot="1">
      <c r="B2" s="243"/>
      <c r="C2" s="243"/>
      <c r="D2" s="244"/>
      <c r="E2" s="244" t="s">
        <v>5</v>
      </c>
      <c r="F2" s="245"/>
      <c r="G2" s="245" t="s">
        <v>6</v>
      </c>
      <c r="H2" s="244"/>
      <c r="I2" s="244" t="s">
        <v>7</v>
      </c>
      <c r="J2" s="246"/>
      <c r="K2" s="246" t="s">
        <v>8</v>
      </c>
      <c r="L2" s="19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652</v>
      </c>
      <c r="E3" s="22"/>
      <c r="F3" s="21" t="s">
        <v>653</v>
      </c>
      <c r="G3" s="22"/>
      <c r="H3" s="21" t="s">
        <v>654</v>
      </c>
      <c r="I3" s="22"/>
      <c r="J3" s="257" t="s">
        <v>655</v>
      </c>
      <c r="K3" s="258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656</v>
      </c>
      <c r="E4" s="26"/>
      <c r="F4" s="256" t="s">
        <v>657</v>
      </c>
      <c r="G4" s="26"/>
      <c r="H4" s="25" t="s">
        <v>658</v>
      </c>
      <c r="I4" s="26"/>
      <c r="J4" s="259" t="s">
        <v>659</v>
      </c>
      <c r="K4" s="260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</row>
    <row r="5" spans="1:141" s="249" customFormat="1" ht="24" customHeight="1">
      <c r="A5" s="6"/>
      <c r="B5" s="247"/>
      <c r="C5" s="248"/>
      <c r="D5" s="33" t="s">
        <v>578</v>
      </c>
      <c r="E5" s="34" t="s">
        <v>20</v>
      </c>
      <c r="F5" s="33" t="s">
        <v>578</v>
      </c>
      <c r="G5" s="34" t="s">
        <v>20</v>
      </c>
      <c r="H5" s="118" t="s">
        <v>660</v>
      </c>
      <c r="I5" s="34" t="s">
        <v>20</v>
      </c>
      <c r="J5" s="261" t="s">
        <v>661</v>
      </c>
      <c r="K5" s="262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</row>
    <row r="6" spans="1:141" ht="12" customHeight="1">
      <c r="B6" s="41" t="s">
        <v>142</v>
      </c>
      <c r="C6" s="42" t="s">
        <v>580</v>
      </c>
      <c r="D6" s="128">
        <f>'[4]24_消防白書１'!B6</f>
        <v>1892</v>
      </c>
      <c r="E6" s="44">
        <f>IF(ISNUMBER(D6),RANK(D6,D$6:D$52),"-")</f>
        <v>5</v>
      </c>
      <c r="F6" s="45">
        <f>'[4]24_消防白書１'!P6</f>
        <v>36.037758885678969</v>
      </c>
      <c r="G6" s="44">
        <f t="shared" ref="G6:G52" si="0">IF(ISNUMBER(F6),RANK(F6,F$6:F$52),"-")</f>
        <v>20</v>
      </c>
      <c r="H6" s="119">
        <f>'[4]24_消防白書２'!N7</f>
        <v>3925.3191489361702</v>
      </c>
      <c r="I6" s="44">
        <f t="shared" ref="I6:I52" si="1">IF(ISNUMBER(H6),RANK(H6,H$6:H$52),"-")</f>
        <v>22</v>
      </c>
      <c r="J6" s="45">
        <f>'[4]24_消防年報'!X8</f>
        <v>61.370855776774661</v>
      </c>
      <c r="K6" s="47">
        <f t="shared" ref="K6:K52" si="2">IF(ISNUMBER(J6),RANK(J6,J$6:J$52),"-")</f>
        <v>37</v>
      </c>
      <c r="M6" s="48"/>
      <c r="N6" s="48"/>
    </row>
    <row r="7" spans="1:141" ht="12" customHeight="1">
      <c r="B7" s="41" t="s">
        <v>25</v>
      </c>
      <c r="C7" s="49" t="s">
        <v>581</v>
      </c>
      <c r="D7" s="129">
        <f>'[4]24_消防白書１'!B7</f>
        <v>606</v>
      </c>
      <c r="E7" s="44">
        <f t="shared" ref="E7:E52" si="3">IF(ISNUMBER(D7),RANK(D7,D$6:D$52),"-")</f>
        <v>23</v>
      </c>
      <c r="F7" s="45">
        <f>'[4]24_消防白書１'!P7</f>
        <v>48.621156942836443</v>
      </c>
      <c r="G7" s="44">
        <f t="shared" si="0"/>
        <v>1</v>
      </c>
      <c r="H7" s="119">
        <f>'[4]24_消防白書２'!N8</f>
        <v>4228.0592334494777</v>
      </c>
      <c r="I7" s="44">
        <f t="shared" si="1"/>
        <v>17</v>
      </c>
      <c r="J7" s="45">
        <f>'[4]24_消防年報'!X9</f>
        <v>139.44483624859691</v>
      </c>
      <c r="K7" s="47">
        <f t="shared" si="2"/>
        <v>13</v>
      </c>
      <c r="M7" s="48"/>
      <c r="N7" s="48"/>
    </row>
    <row r="8" spans="1:141" ht="12" customHeight="1">
      <c r="B8" s="41" t="s">
        <v>27</v>
      </c>
      <c r="C8" s="49" t="s">
        <v>582</v>
      </c>
      <c r="D8" s="129">
        <f>'[4]24_消防白書１'!B8</f>
        <v>443</v>
      </c>
      <c r="E8" s="44">
        <f t="shared" si="3"/>
        <v>27</v>
      </c>
      <c r="F8" s="45">
        <f>'[4]24_消防白書１'!P8</f>
        <v>36.109734467108353</v>
      </c>
      <c r="G8" s="44">
        <f t="shared" si="0"/>
        <v>18</v>
      </c>
      <c r="H8" s="119">
        <f>'[4]24_消防白書２'!N9</f>
        <v>4152.032710280374</v>
      </c>
      <c r="I8" s="44">
        <f t="shared" si="1"/>
        <v>19</v>
      </c>
      <c r="J8" s="45">
        <f>'[4]24_消防年報'!X10</f>
        <v>168.40341175856852</v>
      </c>
      <c r="K8" s="47">
        <f t="shared" si="2"/>
        <v>7</v>
      </c>
      <c r="M8" s="48"/>
      <c r="N8" s="48"/>
    </row>
    <row r="9" spans="1:141" ht="12" customHeight="1">
      <c r="B9" s="41" t="s">
        <v>29</v>
      </c>
      <c r="C9" s="49" t="s">
        <v>583</v>
      </c>
      <c r="D9" s="129">
        <f>'[4]24_消防白書１'!B9</f>
        <v>654</v>
      </c>
      <c r="E9" s="44">
        <f t="shared" si="3"/>
        <v>19</v>
      </c>
      <c r="F9" s="45">
        <f>'[4]24_消防白書１'!P9</f>
        <v>28.35630960407395</v>
      </c>
      <c r="G9" s="44">
        <f t="shared" si="0"/>
        <v>34</v>
      </c>
      <c r="H9" s="119">
        <f>'[4]24_消防白書２'!N10</f>
        <v>3483.0168539325841</v>
      </c>
      <c r="I9" s="44">
        <f t="shared" si="1"/>
        <v>32</v>
      </c>
      <c r="J9" s="45">
        <f>'[4]24_消防年報'!X11</f>
        <v>102.93253669735711</v>
      </c>
      <c r="K9" s="47">
        <f t="shared" si="2"/>
        <v>23</v>
      </c>
      <c r="M9" s="48"/>
      <c r="N9" s="48"/>
    </row>
    <row r="10" spans="1:141" ht="12" customHeight="1">
      <c r="B10" s="41" t="s">
        <v>31</v>
      </c>
      <c r="C10" s="49" t="s">
        <v>584</v>
      </c>
      <c r="D10" s="129">
        <f>'[4]24_消防白書１'!B10</f>
        <v>356</v>
      </c>
      <c r="E10" s="44">
        <f t="shared" si="3"/>
        <v>36</v>
      </c>
      <c r="F10" s="45">
        <f>'[4]24_消防白書１'!P10</f>
        <v>36.834317996047552</v>
      </c>
      <c r="G10" s="44">
        <f t="shared" si="0"/>
        <v>16</v>
      </c>
      <c r="H10" s="119">
        <f>'[4]24_消防白書２'!N11</f>
        <v>5550.4494949494947</v>
      </c>
      <c r="I10" s="44">
        <f t="shared" si="1"/>
        <v>7</v>
      </c>
      <c r="J10" s="45">
        <f>'[4]24_消防年報'!X12</f>
        <v>221.10937516166746</v>
      </c>
      <c r="K10" s="47">
        <f t="shared" si="2"/>
        <v>2</v>
      </c>
      <c r="M10" s="48"/>
      <c r="N10" s="48"/>
    </row>
    <row r="11" spans="1:141" ht="24" customHeight="1">
      <c r="B11" s="41" t="s">
        <v>33</v>
      </c>
      <c r="C11" s="49" t="s">
        <v>585</v>
      </c>
      <c r="D11" s="129">
        <f>'[4]24_消防白書１'!B11</f>
        <v>332</v>
      </c>
      <c r="E11" s="44">
        <f t="shared" si="3"/>
        <v>38</v>
      </c>
      <c r="F11" s="45">
        <f>'[4]24_消防白書１'!P11</f>
        <v>30.807318779659003</v>
      </c>
      <c r="G11" s="44">
        <f t="shared" si="0"/>
        <v>27</v>
      </c>
      <c r="H11" s="119">
        <f>'[4]24_消防白書２'!N12</f>
        <v>3708.542857142857</v>
      </c>
      <c r="I11" s="44">
        <f t="shared" si="1"/>
        <v>27</v>
      </c>
      <c r="J11" s="45">
        <f>'[4]24_消防年報'!X13</f>
        <v>242.65403195424184</v>
      </c>
      <c r="K11" s="47">
        <f t="shared" si="2"/>
        <v>1</v>
      </c>
      <c r="M11" s="48"/>
      <c r="N11" s="48"/>
    </row>
    <row r="12" spans="1:141" ht="12" customHeight="1">
      <c r="B12" s="41" t="s">
        <v>35</v>
      </c>
      <c r="C12" s="49" t="s">
        <v>586</v>
      </c>
      <c r="D12" s="129">
        <f>'[4]24_消防白書１'!B12</f>
        <v>657</v>
      </c>
      <c r="E12" s="44">
        <f t="shared" si="3"/>
        <v>18</v>
      </c>
      <c r="F12" s="45">
        <f>'[4]24_消防白書１'!P12</f>
        <v>35.59974186123253</v>
      </c>
      <c r="G12" s="44">
        <f t="shared" si="0"/>
        <v>22</v>
      </c>
      <c r="H12" s="119">
        <f>'[4]24_消防白書２'!N13</f>
        <v>5522.8397626112755</v>
      </c>
      <c r="I12" s="44">
        <f t="shared" si="1"/>
        <v>8</v>
      </c>
      <c r="J12" s="45">
        <f>'[4]24_消防年報'!X14</f>
        <v>194.25429919713642</v>
      </c>
      <c r="K12" s="47">
        <f t="shared" si="2"/>
        <v>3</v>
      </c>
      <c r="M12" s="48"/>
      <c r="N12" s="48"/>
    </row>
    <row r="13" spans="1:141" ht="12" customHeight="1">
      <c r="B13" s="41" t="s">
        <v>37</v>
      </c>
      <c r="C13" s="49" t="s">
        <v>587</v>
      </c>
      <c r="D13" s="129">
        <f>'[4]24_消防白書１'!B13</f>
        <v>1249</v>
      </c>
      <c r="E13" s="44">
        <f t="shared" si="3"/>
        <v>10</v>
      </c>
      <c r="F13" s="45">
        <f>'[4]24_消防白書１'!P13</f>
        <v>43.666641378005934</v>
      </c>
      <c r="G13" s="44">
        <f t="shared" si="0"/>
        <v>4</v>
      </c>
      <c r="H13" s="119">
        <f>'[4]24_消防白書２'!N14</f>
        <v>8117.369791666667</v>
      </c>
      <c r="I13" s="44">
        <f t="shared" si="1"/>
        <v>5</v>
      </c>
      <c r="J13" s="45">
        <f>'[4]24_消防年報'!X15</f>
        <v>72.579621697950614</v>
      </c>
      <c r="K13" s="47">
        <f t="shared" si="2"/>
        <v>32</v>
      </c>
      <c r="M13" s="48"/>
      <c r="N13" s="48"/>
    </row>
    <row r="14" spans="1:141" ht="12" customHeight="1">
      <c r="B14" s="41" t="s">
        <v>39</v>
      </c>
      <c r="C14" s="49" t="s">
        <v>588</v>
      </c>
      <c r="D14" s="129">
        <f>'[4]24_消防白書１'!B14</f>
        <v>760</v>
      </c>
      <c r="E14" s="44">
        <f t="shared" si="3"/>
        <v>15</v>
      </c>
      <c r="F14" s="45">
        <f>'[4]24_消防白書１'!P14</f>
        <v>39.296997399159252</v>
      </c>
      <c r="G14" s="44">
        <f t="shared" si="0"/>
        <v>9</v>
      </c>
      <c r="H14" s="119">
        <f>'[4]24_消防白書２'!N15</f>
        <v>14593.00909090909</v>
      </c>
      <c r="I14" s="44">
        <f t="shared" si="1"/>
        <v>1</v>
      </c>
      <c r="J14" s="45">
        <f>'[4]24_消防年報'!X16</f>
        <v>71.665313677940418</v>
      </c>
      <c r="K14" s="47">
        <f t="shared" si="2"/>
        <v>33</v>
      </c>
      <c r="M14" s="48"/>
      <c r="N14" s="48"/>
    </row>
    <row r="15" spans="1:141" ht="12" customHeight="1">
      <c r="B15" s="41" t="s">
        <v>41</v>
      </c>
      <c r="C15" s="49" t="s">
        <v>589</v>
      </c>
      <c r="D15" s="129">
        <f>'[4]24_消防白書１'!B15</f>
        <v>805</v>
      </c>
      <c r="E15" s="44">
        <f t="shared" si="3"/>
        <v>14</v>
      </c>
      <c r="F15" s="45">
        <f>'[4]24_消防白書１'!P15</f>
        <v>41.442380162021692</v>
      </c>
      <c r="G15" s="44">
        <f t="shared" si="0"/>
        <v>5</v>
      </c>
      <c r="H15" s="119">
        <f>'[4]24_消防白書２'!N16</f>
        <v>4238.5131578947367</v>
      </c>
      <c r="I15" s="44">
        <f t="shared" si="1"/>
        <v>16</v>
      </c>
      <c r="J15" s="45">
        <f>'[4]24_消防年報'!X17</f>
        <v>63.064491550902567</v>
      </c>
      <c r="K15" s="47">
        <f t="shared" si="2"/>
        <v>36</v>
      </c>
      <c r="M15" s="48"/>
      <c r="N15" s="48"/>
    </row>
    <row r="16" spans="1:141" ht="24" customHeight="1">
      <c r="B16" s="41" t="s">
        <v>43</v>
      </c>
      <c r="C16" s="49" t="s">
        <v>590</v>
      </c>
      <c r="D16" s="129">
        <f>'[4]24_消防白書１'!B16</f>
        <v>1867</v>
      </c>
      <c r="E16" s="44">
        <f t="shared" si="3"/>
        <v>6</v>
      </c>
      <c r="F16" s="45">
        <f>'[4]24_消防白書１'!P16</f>
        <v>25.402421570533622</v>
      </c>
      <c r="G16" s="44">
        <f t="shared" si="0"/>
        <v>40</v>
      </c>
      <c r="H16" s="119">
        <f>'[4]24_消防白書２'!N17</f>
        <v>4825.6170411985022</v>
      </c>
      <c r="I16" s="44">
        <f t="shared" si="1"/>
        <v>10</v>
      </c>
      <c r="J16" s="45">
        <f>'[4]24_消防年報'!X18</f>
        <v>27.320869048543933</v>
      </c>
      <c r="K16" s="47">
        <f t="shared" si="2"/>
        <v>47</v>
      </c>
      <c r="M16" s="48"/>
      <c r="N16" s="48"/>
    </row>
    <row r="17" spans="2:14" ht="12" customHeight="1">
      <c r="B17" s="41" t="s">
        <v>45</v>
      </c>
      <c r="C17" s="49" t="s">
        <v>591</v>
      </c>
      <c r="D17" s="129">
        <f>'[4]24_消防白書１'!B17</f>
        <v>1863</v>
      </c>
      <c r="E17" s="44">
        <f t="shared" si="3"/>
        <v>7</v>
      </c>
      <c r="F17" s="45">
        <f>'[4]24_消防白書１'!P17</f>
        <v>29.763321682555883</v>
      </c>
      <c r="G17" s="44">
        <f t="shared" si="0"/>
        <v>29</v>
      </c>
      <c r="H17" s="119">
        <f>'[4]24_消防白書２'!N18</f>
        <v>3706.7298429319371</v>
      </c>
      <c r="I17" s="44">
        <f t="shared" si="1"/>
        <v>28</v>
      </c>
      <c r="J17" s="45">
        <f>'[4]24_消防年報'!X19</f>
        <v>47.896102203060941</v>
      </c>
      <c r="K17" s="47">
        <f t="shared" si="2"/>
        <v>41</v>
      </c>
      <c r="M17" s="48"/>
      <c r="N17" s="48"/>
    </row>
    <row r="18" spans="2:14" ht="12" customHeight="1">
      <c r="B18" s="41" t="s">
        <v>47</v>
      </c>
      <c r="C18" s="49" t="s">
        <v>592</v>
      </c>
      <c r="D18" s="129">
        <f>'[4]24_消防白書１'!B18</f>
        <v>4120</v>
      </c>
      <c r="E18" s="44">
        <f t="shared" si="3"/>
        <v>1</v>
      </c>
      <c r="F18" s="45">
        <f>'[4]24_消防白書１'!P18</f>
        <v>29.59629149847245</v>
      </c>
      <c r="G18" s="44">
        <f t="shared" si="0"/>
        <v>30</v>
      </c>
      <c r="H18" s="119">
        <f>'[4]24_消防白書２'!N19</f>
        <v>2594.1506849315069</v>
      </c>
      <c r="I18" s="44">
        <f t="shared" si="1"/>
        <v>43</v>
      </c>
      <c r="J18" s="45">
        <f>'[4]24_消防年報'!X20</f>
        <v>27.390936767882391</v>
      </c>
      <c r="K18" s="47">
        <f t="shared" si="2"/>
        <v>46</v>
      </c>
      <c r="M18" s="48"/>
      <c r="N18" s="48"/>
    </row>
    <row r="19" spans="2:14" ht="12" customHeight="1">
      <c r="B19" s="41" t="s">
        <v>49</v>
      </c>
      <c r="C19" s="49" t="s">
        <v>593</v>
      </c>
      <c r="D19" s="129">
        <f>'[4]24_消防白書１'!B19</f>
        <v>1920</v>
      </c>
      <c r="E19" s="44">
        <f t="shared" si="3"/>
        <v>4</v>
      </c>
      <c r="F19" s="45">
        <f>'[4]24_消防白書１'!P19</f>
        <v>20.87349487968822</v>
      </c>
      <c r="G19" s="44">
        <f t="shared" si="0"/>
        <v>44</v>
      </c>
      <c r="H19" s="119">
        <f>'[4]24_消防白書２'!N20</f>
        <v>2876.9469250210614</v>
      </c>
      <c r="I19" s="44">
        <f t="shared" si="1"/>
        <v>40</v>
      </c>
      <c r="J19" s="45">
        <f>'[4]24_消防年報'!X21</f>
        <v>30.331797247046943</v>
      </c>
      <c r="K19" s="47">
        <f t="shared" si="2"/>
        <v>45</v>
      </c>
      <c r="M19" s="48"/>
      <c r="N19" s="48"/>
    </row>
    <row r="20" spans="2:14" ht="12" customHeight="1">
      <c r="B20" s="41" t="s">
        <v>51</v>
      </c>
      <c r="C20" s="49" t="s">
        <v>594</v>
      </c>
      <c r="D20" s="129">
        <f>'[4]24_消防白書１'!B20</f>
        <v>528</v>
      </c>
      <c r="E20" s="44">
        <f t="shared" si="3"/>
        <v>24</v>
      </c>
      <c r="F20" s="45">
        <f>'[4]24_消防白書１'!P20</f>
        <v>23.75055440451332</v>
      </c>
      <c r="G20" s="44">
        <f t="shared" si="0"/>
        <v>41</v>
      </c>
      <c r="H20" s="119">
        <f>'[4]24_消防白書２'!N21</f>
        <v>3932.4604519774011</v>
      </c>
      <c r="I20" s="44">
        <f t="shared" si="1"/>
        <v>21</v>
      </c>
      <c r="J20" s="45">
        <f>'[4]24_消防年報'!X22</f>
        <v>166.56875560589552</v>
      </c>
      <c r="K20" s="47">
        <f t="shared" si="2"/>
        <v>8</v>
      </c>
      <c r="M20" s="48"/>
      <c r="N20" s="48"/>
    </row>
    <row r="21" spans="2:14" ht="24" customHeight="1">
      <c r="B21" s="41" t="s">
        <v>53</v>
      </c>
      <c r="C21" s="49" t="s">
        <v>595</v>
      </c>
      <c r="D21" s="129">
        <f>'[4]24_消防白書１'!B21</f>
        <v>190</v>
      </c>
      <c r="E21" s="44">
        <f t="shared" si="3"/>
        <v>46</v>
      </c>
      <c r="F21" s="45">
        <f>'[4]24_消防白書１'!P21</f>
        <v>18.207919103173737</v>
      </c>
      <c r="G21" s="44">
        <f t="shared" si="0"/>
        <v>47</v>
      </c>
      <c r="H21" s="119">
        <f>'[4]24_消防白書２'!N22</f>
        <v>3821.9047619047619</v>
      </c>
      <c r="I21" s="44">
        <f t="shared" si="1"/>
        <v>24</v>
      </c>
      <c r="J21" s="45">
        <f>'[4]24_消防年報'!X23</f>
        <v>89.697959371424304</v>
      </c>
      <c r="K21" s="47">
        <f t="shared" si="2"/>
        <v>28</v>
      </c>
      <c r="M21" s="48"/>
      <c r="N21" s="48"/>
    </row>
    <row r="22" spans="2:14" ht="12" customHeight="1">
      <c r="B22" s="41" t="s">
        <v>55</v>
      </c>
      <c r="C22" s="49" t="s">
        <v>596</v>
      </c>
      <c r="D22" s="129">
        <f>'[4]24_消防白書１'!B22</f>
        <v>223</v>
      </c>
      <c r="E22" s="44">
        <f t="shared" si="3"/>
        <v>44</v>
      </c>
      <c r="F22" s="45">
        <f>'[4]24_消防白書１'!P22</f>
        <v>19.601827980334885</v>
      </c>
      <c r="G22" s="44">
        <f t="shared" si="0"/>
        <v>45</v>
      </c>
      <c r="H22" s="119">
        <f>'[4]24_消防白書２'!N23</f>
        <v>3595.1136363636365</v>
      </c>
      <c r="I22" s="44">
        <f t="shared" si="1"/>
        <v>30</v>
      </c>
      <c r="J22" s="45">
        <f>'[4]24_消防年報'!X24</f>
        <v>56.168466723919238</v>
      </c>
      <c r="K22" s="47">
        <f t="shared" si="2"/>
        <v>39</v>
      </c>
      <c r="M22" s="48"/>
      <c r="N22" s="48"/>
    </row>
    <row r="23" spans="2:14" ht="12" customHeight="1">
      <c r="B23" s="41" t="s">
        <v>57</v>
      </c>
      <c r="C23" s="49" t="s">
        <v>597</v>
      </c>
      <c r="D23" s="129">
        <f>'[4]24_消防白書１'!B23</f>
        <v>170</v>
      </c>
      <c r="E23" s="44">
        <f t="shared" si="3"/>
        <v>47</v>
      </c>
      <c r="F23" s="45">
        <f>'[4]24_消防白書１'!P23</f>
        <v>22.137232611529331</v>
      </c>
      <c r="G23" s="44">
        <f t="shared" si="0"/>
        <v>43</v>
      </c>
      <c r="H23" s="119">
        <f>'[4]24_消防白書２'!N24</f>
        <v>9796.0970873786409</v>
      </c>
      <c r="I23" s="44">
        <f t="shared" si="1"/>
        <v>3</v>
      </c>
      <c r="J23" s="45">
        <f>'[4]24_消防年報'!X25</f>
        <v>99.877984782605864</v>
      </c>
      <c r="K23" s="47">
        <f t="shared" si="2"/>
        <v>25</v>
      </c>
      <c r="M23" s="48"/>
      <c r="N23" s="48"/>
    </row>
    <row r="24" spans="2:14" ht="12" customHeight="1">
      <c r="B24" s="41" t="s">
        <v>59</v>
      </c>
      <c r="C24" s="49" t="s">
        <v>598</v>
      </c>
      <c r="D24" s="129">
        <f>'[4]24_消防白書１'!B24</f>
        <v>359</v>
      </c>
      <c r="E24" s="44">
        <f t="shared" si="3"/>
        <v>35</v>
      </c>
      <c r="F24" s="45">
        <f>'[4]24_消防白書１'!P24</f>
        <v>44.268739611026987</v>
      </c>
      <c r="G24" s="44">
        <f t="shared" si="0"/>
        <v>2</v>
      </c>
      <c r="H24" s="119">
        <f>'[4]24_消防白書２'!N25</f>
        <v>3276.9861111111113</v>
      </c>
      <c r="I24" s="44">
        <f t="shared" si="1"/>
        <v>36</v>
      </c>
      <c r="J24" s="45">
        <f>'[4]24_消防年報'!X26</f>
        <v>182.00740854004408</v>
      </c>
      <c r="K24" s="47">
        <f t="shared" si="2"/>
        <v>5</v>
      </c>
      <c r="M24" s="48"/>
      <c r="N24" s="48"/>
    </row>
    <row r="25" spans="2:14" ht="12" customHeight="1">
      <c r="B25" s="41" t="s">
        <v>61</v>
      </c>
      <c r="C25" s="49" t="s">
        <v>599</v>
      </c>
      <c r="D25" s="129">
        <f>'[4]24_消防白書１'!B25</f>
        <v>905</v>
      </c>
      <c r="E25" s="44">
        <f t="shared" si="3"/>
        <v>12</v>
      </c>
      <c r="F25" s="45">
        <f>'[4]24_消防白書１'!P25</f>
        <v>44.172413961411372</v>
      </c>
      <c r="G25" s="44">
        <f t="shared" si="0"/>
        <v>3</v>
      </c>
      <c r="H25" s="119">
        <f>'[4]24_消防白書２'!N26</f>
        <v>4681.6417910447763</v>
      </c>
      <c r="I25" s="44">
        <f t="shared" si="1"/>
        <v>14</v>
      </c>
      <c r="J25" s="45">
        <f>'[4]24_消防年報'!X27</f>
        <v>159.55759253022518</v>
      </c>
      <c r="K25" s="47">
        <f t="shared" si="2"/>
        <v>10</v>
      </c>
      <c r="M25" s="48"/>
      <c r="N25" s="48"/>
    </row>
    <row r="26" spans="2:14" ht="24" customHeight="1">
      <c r="B26" s="41" t="s">
        <v>63</v>
      </c>
      <c r="C26" s="49" t="s">
        <v>600</v>
      </c>
      <c r="D26" s="129">
        <f>'[4]24_消防白書１'!B26</f>
        <v>624</v>
      </c>
      <c r="E26" s="44">
        <f t="shared" si="3"/>
        <v>22</v>
      </c>
      <c r="F26" s="45">
        <f>'[4]24_消防白書１'!P26</f>
        <v>31.410655561523352</v>
      </c>
      <c r="G26" s="44">
        <f t="shared" si="0"/>
        <v>26</v>
      </c>
      <c r="H26" s="119">
        <f>'[4]24_消防白書２'!N27</f>
        <v>3355.7264150943397</v>
      </c>
      <c r="I26" s="44">
        <f t="shared" si="1"/>
        <v>35</v>
      </c>
      <c r="J26" s="45">
        <f>'[4]24_消防年報'!X28</f>
        <v>108.67885473930919</v>
      </c>
      <c r="K26" s="47">
        <f t="shared" si="2"/>
        <v>22</v>
      </c>
      <c r="M26" s="48"/>
      <c r="N26" s="48"/>
    </row>
    <row r="27" spans="2:14" ht="12" customHeight="1">
      <c r="B27" s="41" t="s">
        <v>65</v>
      </c>
      <c r="C27" s="49" t="s">
        <v>601</v>
      </c>
      <c r="D27" s="129">
        <f>'[4]24_消防白書１'!B27</f>
        <v>1010</v>
      </c>
      <c r="E27" s="44">
        <f t="shared" si="3"/>
        <v>11</v>
      </c>
      <c r="F27" s="45">
        <f>'[4]24_消防白書１'!P27</f>
        <v>27.720385296888072</v>
      </c>
      <c r="G27" s="44">
        <f t="shared" si="0"/>
        <v>35</v>
      </c>
      <c r="H27" s="119">
        <f>'[4]24_消防白書２'!N28</f>
        <v>10140.9</v>
      </c>
      <c r="I27" s="44">
        <f t="shared" si="1"/>
        <v>2</v>
      </c>
      <c r="J27" s="45">
        <f>'[4]24_消防年報'!X29</f>
        <v>63.674548404733002</v>
      </c>
      <c r="K27" s="47">
        <f t="shared" si="2"/>
        <v>35</v>
      </c>
      <c r="M27" s="48"/>
      <c r="N27" s="48"/>
    </row>
    <row r="28" spans="2:14" ht="12" customHeight="1">
      <c r="B28" s="41" t="s">
        <v>67</v>
      </c>
      <c r="C28" s="49" t="s">
        <v>602</v>
      </c>
      <c r="D28" s="129">
        <f>'[4]24_消防白書１'!B28</f>
        <v>2009</v>
      </c>
      <c r="E28" s="44">
        <f t="shared" si="3"/>
        <v>2</v>
      </c>
      <c r="F28" s="45">
        <f>'[4]24_消防白書１'!P28</f>
        <v>26.601382715774751</v>
      </c>
      <c r="G28" s="44">
        <f t="shared" si="0"/>
        <v>38</v>
      </c>
      <c r="H28" s="119">
        <f>'[4]24_消防白書２'!N29</f>
        <v>3668.1361161524501</v>
      </c>
      <c r="I28" s="44">
        <f t="shared" si="1"/>
        <v>29</v>
      </c>
      <c r="J28" s="45">
        <f>'[4]24_消防年報'!X30</f>
        <v>42.477469264412846</v>
      </c>
      <c r="K28" s="47">
        <f t="shared" si="2"/>
        <v>42</v>
      </c>
      <c r="M28" s="48"/>
      <c r="N28" s="48"/>
    </row>
    <row r="29" spans="2:14" ht="12" customHeight="1">
      <c r="B29" s="41" t="s">
        <v>69</v>
      </c>
      <c r="C29" s="49" t="s">
        <v>603</v>
      </c>
      <c r="D29" s="129">
        <f>'[4]24_消防白書１'!B29</f>
        <v>660</v>
      </c>
      <c r="E29" s="44">
        <f t="shared" si="3"/>
        <v>17</v>
      </c>
      <c r="F29" s="45">
        <f>'[4]24_消防白書１'!P29</f>
        <v>37.060288104433639</v>
      </c>
      <c r="G29" s="44">
        <f t="shared" si="0"/>
        <v>15</v>
      </c>
      <c r="H29" s="119">
        <f>'[4]24_消防白書２'!N30</f>
        <v>4771.3402985074626</v>
      </c>
      <c r="I29" s="44">
        <f t="shared" si="1"/>
        <v>13</v>
      </c>
      <c r="J29" s="45">
        <f>'[4]24_消防年報'!X31</f>
        <v>90.236186339128594</v>
      </c>
      <c r="K29" s="47">
        <f t="shared" si="2"/>
        <v>26</v>
      </c>
      <c r="M29" s="48"/>
      <c r="N29" s="48"/>
    </row>
    <row r="30" spans="2:14" ht="12" customHeight="1">
      <c r="B30" s="41" t="s">
        <v>71</v>
      </c>
      <c r="C30" s="49" t="s">
        <v>604</v>
      </c>
      <c r="D30" s="129">
        <f>'[4]24_消防白書１'!B30</f>
        <v>383</v>
      </c>
      <c r="E30" s="44">
        <f t="shared" si="3"/>
        <v>34</v>
      </c>
      <c r="F30" s="45">
        <f>'[4]24_消防白書１'!P30</f>
        <v>27.087371980341501</v>
      </c>
      <c r="G30" s="44">
        <f t="shared" si="0"/>
        <v>37</v>
      </c>
      <c r="H30" s="119">
        <f>'[4]24_消防白書２'!N31</f>
        <v>4014.0601851851852</v>
      </c>
      <c r="I30" s="44">
        <f t="shared" si="1"/>
        <v>20</v>
      </c>
      <c r="J30" s="45">
        <f>'[4]24_消防年報'!X32</f>
        <v>72.633762464257757</v>
      </c>
      <c r="K30" s="47">
        <f t="shared" si="2"/>
        <v>31</v>
      </c>
      <c r="M30" s="48"/>
      <c r="N30" s="48"/>
    </row>
    <row r="31" spans="2:14" ht="24" customHeight="1">
      <c r="B31" s="41" t="s">
        <v>73</v>
      </c>
      <c r="C31" s="49" t="s">
        <v>605</v>
      </c>
      <c r="D31" s="129">
        <f>'[4]24_消防白書１'!B31</f>
        <v>501</v>
      </c>
      <c r="E31" s="44">
        <f t="shared" si="3"/>
        <v>26</v>
      </c>
      <c r="F31" s="45">
        <f>'[4]24_消防白書１'!P31</f>
        <v>19.396374000806055</v>
      </c>
      <c r="G31" s="44">
        <f t="shared" si="0"/>
        <v>46</v>
      </c>
      <c r="H31" s="119">
        <f>'[4]24_消防白書２'!N32</f>
        <v>4782.9402515723268</v>
      </c>
      <c r="I31" s="44">
        <f t="shared" si="1"/>
        <v>12</v>
      </c>
      <c r="J31" s="45">
        <f>'[4]24_消防年報'!X33</f>
        <v>68.409965787274047</v>
      </c>
      <c r="K31" s="47">
        <f t="shared" si="2"/>
        <v>34</v>
      </c>
      <c r="M31" s="48"/>
      <c r="N31" s="48"/>
    </row>
    <row r="32" spans="2:14" ht="12" customHeight="1">
      <c r="B32" s="41" t="s">
        <v>75</v>
      </c>
      <c r="C32" s="49" t="s">
        <v>606</v>
      </c>
      <c r="D32" s="129">
        <f>'[4]24_消防白書１'!B32</f>
        <v>2007</v>
      </c>
      <c r="E32" s="44">
        <f t="shared" si="3"/>
        <v>3</v>
      </c>
      <c r="F32" s="45">
        <f>'[4]24_消防白書１'!P32</f>
        <v>22.782578036573135</v>
      </c>
      <c r="G32" s="44">
        <f t="shared" si="0"/>
        <v>42</v>
      </c>
      <c r="H32" s="119">
        <f>'[4]24_消防白書２'!N33</f>
        <v>2298.1472261735421</v>
      </c>
      <c r="I32" s="44">
        <f t="shared" si="1"/>
        <v>46</v>
      </c>
      <c r="J32" s="45">
        <f>'[4]24_消防年報'!X34</f>
        <v>32.885465157923456</v>
      </c>
      <c r="K32" s="47">
        <f t="shared" si="2"/>
        <v>44</v>
      </c>
      <c r="M32" s="48"/>
      <c r="N32" s="48"/>
    </row>
    <row r="33" spans="2:14" ht="12" customHeight="1">
      <c r="B33" s="41" t="s">
        <v>77</v>
      </c>
      <c r="C33" s="49" t="s">
        <v>607</v>
      </c>
      <c r="D33" s="129">
        <f>'[4]24_消防白書１'!B33</f>
        <v>1507</v>
      </c>
      <c r="E33" s="44">
        <f t="shared" si="3"/>
        <v>8</v>
      </c>
      <c r="F33" s="45">
        <f>'[4]24_消防白書１'!P33</f>
        <v>27.569477094649109</v>
      </c>
      <c r="G33" s="44">
        <f t="shared" si="0"/>
        <v>36</v>
      </c>
      <c r="H33" s="119">
        <f>'[4]24_消防白書２'!N34</f>
        <v>2785.9709794437726</v>
      </c>
      <c r="I33" s="44">
        <f t="shared" si="1"/>
        <v>41</v>
      </c>
      <c r="J33" s="45">
        <f>'[4]24_消防年報'!X35</f>
        <v>60.974828902764088</v>
      </c>
      <c r="K33" s="47">
        <f t="shared" si="2"/>
        <v>38</v>
      </c>
      <c r="M33" s="48"/>
      <c r="N33" s="48"/>
    </row>
    <row r="34" spans="2:14" ht="12" customHeight="1">
      <c r="B34" s="41" t="s">
        <v>79</v>
      </c>
      <c r="C34" s="49" t="s">
        <v>608</v>
      </c>
      <c r="D34" s="129">
        <f>'[4]24_消防白書１'!B34</f>
        <v>385</v>
      </c>
      <c r="E34" s="44">
        <f t="shared" si="3"/>
        <v>32</v>
      </c>
      <c r="F34" s="45">
        <f>'[4]24_消防白書１'!P34</f>
        <v>28.944691581154526</v>
      </c>
      <c r="G34" s="44">
        <f t="shared" si="0"/>
        <v>33</v>
      </c>
      <c r="H34" s="119">
        <f>'[4]24_消防白書２'!N35</f>
        <v>8533.2473684210527</v>
      </c>
      <c r="I34" s="44">
        <f t="shared" si="1"/>
        <v>4</v>
      </c>
      <c r="J34" s="45">
        <f>'[4]24_消防年報'!X36</f>
        <v>83.450928974237712</v>
      </c>
      <c r="K34" s="47">
        <f t="shared" si="2"/>
        <v>30</v>
      </c>
      <c r="M34" s="48"/>
      <c r="N34" s="48"/>
    </row>
    <row r="35" spans="2:14" ht="12" customHeight="1">
      <c r="B35" s="41" t="s">
        <v>81</v>
      </c>
      <c r="C35" s="49" t="s">
        <v>609</v>
      </c>
      <c r="D35" s="129">
        <f>'[4]24_消防白書１'!B35</f>
        <v>346</v>
      </c>
      <c r="E35" s="44">
        <f t="shared" si="3"/>
        <v>37</v>
      </c>
      <c r="F35" s="45">
        <f>'[4]24_消防白書１'!P35</f>
        <v>37.408114966165115</v>
      </c>
      <c r="G35" s="44">
        <f t="shared" si="0"/>
        <v>14</v>
      </c>
      <c r="H35" s="119">
        <f>'[4]24_消防白書２'!N36</f>
        <v>3487.2386363636365</v>
      </c>
      <c r="I35" s="44">
        <f t="shared" si="1"/>
        <v>31</v>
      </c>
      <c r="J35" s="45">
        <f>'[4]24_消防年報'!X37</f>
        <v>170.71506801033155</v>
      </c>
      <c r="K35" s="47">
        <f t="shared" si="2"/>
        <v>6</v>
      </c>
      <c r="M35" s="48"/>
      <c r="N35" s="48"/>
    </row>
    <row r="36" spans="2:14" ht="24" customHeight="1">
      <c r="B36" s="41" t="s">
        <v>83</v>
      </c>
      <c r="C36" s="49" t="s">
        <v>610</v>
      </c>
      <c r="D36" s="129">
        <f>'[4]24_消防白書１'!B36</f>
        <v>219</v>
      </c>
      <c r="E36" s="44">
        <f t="shared" si="3"/>
        <v>45</v>
      </c>
      <c r="F36" s="45">
        <f>'[4]24_消防白書１'!P36</f>
        <v>39.419826552763169</v>
      </c>
      <c r="G36" s="44">
        <f t="shared" si="0"/>
        <v>8</v>
      </c>
      <c r="H36" s="119">
        <f>'[4]24_消防白書２'!N37</f>
        <v>5948.4173913043478</v>
      </c>
      <c r="I36" s="44">
        <f t="shared" si="1"/>
        <v>6</v>
      </c>
      <c r="J36" s="45">
        <f>'[4]24_消防年報'!X38</f>
        <v>101.51955331396543</v>
      </c>
      <c r="K36" s="47">
        <f t="shared" si="2"/>
        <v>24</v>
      </c>
      <c r="M36" s="48"/>
      <c r="N36" s="48"/>
    </row>
    <row r="37" spans="2:14" ht="12" customHeight="1">
      <c r="B37" s="41" t="s">
        <v>85</v>
      </c>
      <c r="C37" s="49" t="s">
        <v>611</v>
      </c>
      <c r="D37" s="129">
        <f>'[4]24_消防白書１'!B37</f>
        <v>267</v>
      </c>
      <c r="E37" s="44">
        <f t="shared" si="3"/>
        <v>42</v>
      </c>
      <c r="F37" s="45">
        <f>'[4]24_消防白書１'!P37</f>
        <v>39.59391766244628</v>
      </c>
      <c r="G37" s="44">
        <f t="shared" si="0"/>
        <v>7</v>
      </c>
      <c r="H37" s="119">
        <f>'[4]24_消防白書２'!N38</f>
        <v>4417.7419354838712</v>
      </c>
      <c r="I37" s="44">
        <f t="shared" si="1"/>
        <v>15</v>
      </c>
      <c r="J37" s="45">
        <f>'[4]24_消防年報'!X39</f>
        <v>187.58916046065372</v>
      </c>
      <c r="K37" s="47">
        <f t="shared" si="2"/>
        <v>4</v>
      </c>
      <c r="M37" s="48"/>
      <c r="N37" s="48"/>
    </row>
    <row r="38" spans="2:14" ht="12" customHeight="1">
      <c r="B38" s="41" t="s">
        <v>87</v>
      </c>
      <c r="C38" s="49" t="s">
        <v>612</v>
      </c>
      <c r="D38" s="129">
        <f>'[4]24_消防白書１'!B38</f>
        <v>662</v>
      </c>
      <c r="E38" s="44">
        <f t="shared" si="3"/>
        <v>16</v>
      </c>
      <c r="F38" s="45">
        <f>'[4]24_消防白書１'!P38</f>
        <v>35.034129169034912</v>
      </c>
      <c r="G38" s="44">
        <f t="shared" si="0"/>
        <v>23</v>
      </c>
      <c r="H38" s="119">
        <f>'[4]24_消防白書２'!N39</f>
        <v>3065.8338192419824</v>
      </c>
      <c r="I38" s="44">
        <f t="shared" si="1"/>
        <v>37</v>
      </c>
      <c r="J38" s="45">
        <f>'[4]24_消防年報'!X40</f>
        <v>116.16301136862783</v>
      </c>
      <c r="K38" s="47">
        <f t="shared" si="2"/>
        <v>19</v>
      </c>
      <c r="M38" s="48"/>
      <c r="N38" s="48"/>
    </row>
    <row r="39" spans="2:14" ht="12" customHeight="1">
      <c r="B39" s="41" t="s">
        <v>89</v>
      </c>
      <c r="C39" s="49" t="s">
        <v>613</v>
      </c>
      <c r="D39" s="129">
        <f>'[4]24_消防白書１'!B39</f>
        <v>841</v>
      </c>
      <c r="E39" s="44">
        <f t="shared" si="3"/>
        <v>13</v>
      </c>
      <c r="F39" s="45">
        <f>'[4]24_消防白書１'!P39</f>
        <v>29.990974178876723</v>
      </c>
      <c r="G39" s="44">
        <f t="shared" si="0"/>
        <v>28</v>
      </c>
      <c r="H39" s="119">
        <f>'[4]24_消防白書２'!N40</f>
        <v>3885.5023148148148</v>
      </c>
      <c r="I39" s="44">
        <f t="shared" si="1"/>
        <v>23</v>
      </c>
      <c r="J39" s="45">
        <f>'[4]24_消防年報'!X41</f>
        <v>86.335491661189707</v>
      </c>
      <c r="K39" s="47">
        <f t="shared" si="2"/>
        <v>29</v>
      </c>
      <c r="M39" s="48"/>
      <c r="N39" s="48"/>
    </row>
    <row r="40" spans="2:14" ht="12" customHeight="1">
      <c r="B40" s="41" t="s">
        <v>91</v>
      </c>
      <c r="C40" s="49" t="s">
        <v>614</v>
      </c>
      <c r="D40" s="129">
        <f>'[4]24_消防白書１'!B40</f>
        <v>513</v>
      </c>
      <c r="E40" s="44">
        <f t="shared" si="3"/>
        <v>25</v>
      </c>
      <c r="F40" s="45">
        <f>'[4]24_消防白書１'!P40</f>
        <v>37.766797022238976</v>
      </c>
      <c r="G40" s="44">
        <f t="shared" si="0"/>
        <v>11</v>
      </c>
      <c r="H40" s="119">
        <f>'[4]24_消防白書２'!N41</f>
        <v>2716.0995670995671</v>
      </c>
      <c r="I40" s="44">
        <f t="shared" si="1"/>
        <v>42</v>
      </c>
      <c r="J40" s="45">
        <f>'[4]24_消防年報'!X42</f>
        <v>110.13475310968714</v>
      </c>
      <c r="K40" s="47">
        <f t="shared" si="2"/>
        <v>21</v>
      </c>
      <c r="M40" s="48"/>
      <c r="N40" s="48"/>
    </row>
    <row r="41" spans="2:14" ht="24" customHeight="1">
      <c r="B41" s="41" t="s">
        <v>93</v>
      </c>
      <c r="C41" s="49" t="s">
        <v>615</v>
      </c>
      <c r="D41" s="129">
        <f>'[4]24_消防白書１'!B41</f>
        <v>277</v>
      </c>
      <c r="E41" s="44">
        <f t="shared" si="3"/>
        <v>41</v>
      </c>
      <c r="F41" s="45">
        <f>'[4]24_消防白書１'!P41</f>
        <v>38.050652699192419</v>
      </c>
      <c r="G41" s="44">
        <f t="shared" si="0"/>
        <v>10</v>
      </c>
      <c r="H41" s="119">
        <f>'[4]24_消防白書２'!N42</f>
        <v>3722.5</v>
      </c>
      <c r="I41" s="44">
        <f t="shared" si="1"/>
        <v>26</v>
      </c>
      <c r="J41" s="45">
        <f>'[4]24_消防年報'!X43</f>
        <v>122.5313437100348</v>
      </c>
      <c r="K41" s="47">
        <f t="shared" si="2"/>
        <v>17</v>
      </c>
      <c r="M41" s="48"/>
      <c r="N41" s="48"/>
    </row>
    <row r="42" spans="2:14" ht="12" customHeight="1">
      <c r="B42" s="41" t="s">
        <v>95</v>
      </c>
      <c r="C42" s="49" t="s">
        <v>616</v>
      </c>
      <c r="D42" s="129">
        <f>'[4]24_消防白書１'!B42</f>
        <v>331</v>
      </c>
      <c r="E42" s="44">
        <f t="shared" si="3"/>
        <v>39</v>
      </c>
      <c r="F42" s="45">
        <f>'[4]24_消防白書１'!P42</f>
        <v>34.610868230882723</v>
      </c>
      <c r="G42" s="44">
        <f t="shared" si="0"/>
        <v>24</v>
      </c>
      <c r="H42" s="119">
        <f>'[4]24_消防白書２'!N43</f>
        <v>4198.1806451612902</v>
      </c>
      <c r="I42" s="44">
        <f t="shared" si="1"/>
        <v>18</v>
      </c>
      <c r="J42" s="45">
        <f>'[4]24_消防年報'!X44</f>
        <v>89.716389553164277</v>
      </c>
      <c r="K42" s="47">
        <f t="shared" si="2"/>
        <v>27</v>
      </c>
      <c r="M42" s="48"/>
      <c r="N42" s="48"/>
    </row>
    <row r="43" spans="2:14" ht="12" customHeight="1">
      <c r="B43" s="41" t="s">
        <v>97</v>
      </c>
      <c r="C43" s="49" t="s">
        <v>617</v>
      </c>
      <c r="D43" s="129">
        <f>'[4]24_消防白書１'!B43</f>
        <v>395</v>
      </c>
      <c r="E43" s="44">
        <f t="shared" si="3"/>
        <v>31</v>
      </c>
      <c r="F43" s="45">
        <f>'[4]24_消防白書１'!P43</f>
        <v>29.494890663560369</v>
      </c>
      <c r="G43" s="44">
        <f t="shared" si="0"/>
        <v>31</v>
      </c>
      <c r="H43" s="119">
        <f>'[4]24_消防白書２'!N44</f>
        <v>2539.2188841201719</v>
      </c>
      <c r="I43" s="44">
        <f t="shared" si="1"/>
        <v>44</v>
      </c>
      <c r="J43" s="45">
        <f>'[4]24_消防年報'!X45</f>
        <v>132.91368450920876</v>
      </c>
      <c r="K43" s="47">
        <f t="shared" si="2"/>
        <v>15</v>
      </c>
      <c r="M43" s="48"/>
      <c r="N43" s="48"/>
    </row>
    <row r="44" spans="2:14" ht="12" customHeight="1">
      <c r="B44" s="41" t="s">
        <v>99</v>
      </c>
      <c r="C44" s="49" t="s">
        <v>618</v>
      </c>
      <c r="D44" s="129">
        <f>'[4]24_消防白書１'!B44</f>
        <v>256</v>
      </c>
      <c r="E44" s="44">
        <f t="shared" si="3"/>
        <v>43</v>
      </c>
      <c r="F44" s="45">
        <f>'[4]24_消防白書１'!P44</f>
        <v>36.674694031336806</v>
      </c>
      <c r="G44" s="44">
        <f t="shared" si="0"/>
        <v>17</v>
      </c>
      <c r="H44" s="119">
        <f>'[4]24_消防白書２'!N45</f>
        <v>3769.5256410256411</v>
      </c>
      <c r="I44" s="44">
        <f t="shared" si="1"/>
        <v>25</v>
      </c>
      <c r="J44" s="45">
        <f>'[4]24_消防年報'!X46</f>
        <v>152.2859365441837</v>
      </c>
      <c r="K44" s="47">
        <f t="shared" si="2"/>
        <v>11</v>
      </c>
      <c r="M44" s="48"/>
      <c r="N44" s="48"/>
    </row>
    <row r="45" spans="2:14" ht="12" customHeight="1">
      <c r="B45" s="41" t="s">
        <v>101</v>
      </c>
      <c r="C45" s="49" t="s">
        <v>619</v>
      </c>
      <c r="D45" s="129">
        <f>'[4]24_消防白書１'!B45</f>
        <v>1348</v>
      </c>
      <c r="E45" s="44">
        <f t="shared" si="3"/>
        <v>9</v>
      </c>
      <c r="F45" s="45">
        <f>'[4]24_消防白書１'!P45</f>
        <v>26.412319426829157</v>
      </c>
      <c r="G45" s="44">
        <f t="shared" si="0"/>
        <v>39</v>
      </c>
      <c r="H45" s="119">
        <f>'[4]24_消防白書２'!N46</f>
        <v>2488.7705802968962</v>
      </c>
      <c r="I45" s="44">
        <f t="shared" si="1"/>
        <v>45</v>
      </c>
      <c r="J45" s="45">
        <f>'[4]24_消防年報'!X47</f>
        <v>49.630864323559528</v>
      </c>
      <c r="K45" s="47">
        <f t="shared" si="2"/>
        <v>40</v>
      </c>
      <c r="M45" s="48"/>
      <c r="N45" s="48"/>
    </row>
    <row r="46" spans="2:14" ht="24" customHeight="1">
      <c r="B46" s="41" t="s">
        <v>103</v>
      </c>
      <c r="C46" s="49" t="s">
        <v>620</v>
      </c>
      <c r="D46" s="129">
        <f>'[4]24_消防白書１'!B46</f>
        <v>305</v>
      </c>
      <c r="E46" s="44">
        <f t="shared" si="3"/>
        <v>40</v>
      </c>
      <c r="F46" s="45">
        <f>'[4]24_消防白書１'!P46</f>
        <v>37.436587943454796</v>
      </c>
      <c r="G46" s="44">
        <f t="shared" si="0"/>
        <v>13</v>
      </c>
      <c r="H46" s="119">
        <f>'[4]24_消防白書２'!N47</f>
        <v>4798.8074074074075</v>
      </c>
      <c r="I46" s="44">
        <f t="shared" si="1"/>
        <v>11</v>
      </c>
      <c r="J46" s="45">
        <f>'[4]24_消防年報'!X48</f>
        <v>145.45034987866862</v>
      </c>
      <c r="K46" s="47">
        <f t="shared" si="2"/>
        <v>12</v>
      </c>
      <c r="M46" s="48"/>
      <c r="N46" s="48"/>
    </row>
    <row r="47" spans="2:14" ht="12" customHeight="1">
      <c r="B47" s="41" t="s">
        <v>105</v>
      </c>
      <c r="C47" s="49" t="s">
        <v>621</v>
      </c>
      <c r="D47" s="129">
        <f>'[4]24_消防白書１'!B47</f>
        <v>425</v>
      </c>
      <c r="E47" s="44">
        <f t="shared" si="3"/>
        <v>30</v>
      </c>
      <c r="F47" s="45">
        <f>'[4]24_消防白書１'!P47</f>
        <v>32.038621238665868</v>
      </c>
      <c r="G47" s="44">
        <f t="shared" si="0"/>
        <v>25</v>
      </c>
      <c r="H47" s="119">
        <f>'[4]24_消防白書２'!N48</f>
        <v>2933.519417475728</v>
      </c>
      <c r="I47" s="44">
        <f t="shared" si="1"/>
        <v>39</v>
      </c>
      <c r="J47" s="45">
        <f>'[4]24_消防年報'!X49</f>
        <v>112.47440679550465</v>
      </c>
      <c r="K47" s="47">
        <f t="shared" si="2"/>
        <v>20</v>
      </c>
      <c r="M47" s="48"/>
      <c r="N47" s="48"/>
    </row>
    <row r="48" spans="2:14" ht="12" customHeight="1">
      <c r="B48" s="53" t="s">
        <v>107</v>
      </c>
      <c r="C48" s="54" t="s">
        <v>622</v>
      </c>
      <c r="D48" s="130">
        <f>'[4]24_消防白書１'!B48</f>
        <v>631</v>
      </c>
      <c r="E48" s="56">
        <f t="shared" si="3"/>
        <v>21</v>
      </c>
      <c r="F48" s="57">
        <f>'[4]24_消防白書１'!P48</f>
        <v>36.107342379433803</v>
      </c>
      <c r="G48" s="56">
        <f t="shared" si="0"/>
        <v>19</v>
      </c>
      <c r="H48" s="120">
        <f>'[4]24_消防白書２'!N49</f>
        <v>3369.7533333333336</v>
      </c>
      <c r="I48" s="56">
        <f t="shared" si="1"/>
        <v>34</v>
      </c>
      <c r="J48" s="57">
        <f>'[4]24_消防年報'!X50</f>
        <v>160.27997782059288</v>
      </c>
      <c r="K48" s="59">
        <f t="shared" si="2"/>
        <v>9</v>
      </c>
      <c r="M48" s="48"/>
      <c r="N48" s="48"/>
    </row>
    <row r="49" spans="2:20" ht="12" customHeight="1">
      <c r="B49" s="41" t="s">
        <v>109</v>
      </c>
      <c r="C49" s="49" t="s">
        <v>623</v>
      </c>
      <c r="D49" s="129">
        <f>'[4]24_消防白書１'!B49</f>
        <v>427</v>
      </c>
      <c r="E49" s="44">
        <f t="shared" si="3"/>
        <v>28</v>
      </c>
      <c r="F49" s="45">
        <f>'[4]24_消防白書１'!P49</f>
        <v>37.606765342591473</v>
      </c>
      <c r="G49" s="44">
        <f t="shared" si="0"/>
        <v>12</v>
      </c>
      <c r="H49" s="119">
        <f>'[4]24_消防白書２'!N50</f>
        <v>5159.1256038647343</v>
      </c>
      <c r="I49" s="44">
        <f t="shared" si="1"/>
        <v>9</v>
      </c>
      <c r="J49" s="45">
        <f>'[4]24_消防年報'!X51</f>
        <v>126.47146377508514</v>
      </c>
      <c r="K49" s="47">
        <f t="shared" si="2"/>
        <v>16</v>
      </c>
      <c r="M49" s="48"/>
      <c r="N49" s="48"/>
    </row>
    <row r="50" spans="2:20" ht="12" customHeight="1">
      <c r="B50" s="41" t="s">
        <v>111</v>
      </c>
      <c r="C50" s="49" t="s">
        <v>624</v>
      </c>
      <c r="D50" s="129">
        <f>'[4]24_消防白書１'!B50</f>
        <v>384</v>
      </c>
      <c r="E50" s="44">
        <f t="shared" si="3"/>
        <v>33</v>
      </c>
      <c r="F50" s="45">
        <f>'[4]24_消防白書１'!P50</f>
        <v>35.777475284193343</v>
      </c>
      <c r="G50" s="44">
        <f t="shared" si="0"/>
        <v>21</v>
      </c>
      <c r="H50" s="119">
        <f>'[4]24_消防白書２'!N51</f>
        <v>3036.0927835051548</v>
      </c>
      <c r="I50" s="44">
        <f t="shared" si="1"/>
        <v>38</v>
      </c>
      <c r="J50" s="45">
        <f>'[4]24_消防年報'!X52</f>
        <v>137.05381808085525</v>
      </c>
      <c r="K50" s="47">
        <f t="shared" si="2"/>
        <v>14</v>
      </c>
      <c r="M50" s="48"/>
      <c r="N50" s="48"/>
    </row>
    <row r="51" spans="2:20" ht="24" customHeight="1">
      <c r="B51" s="41" t="s">
        <v>113</v>
      </c>
      <c r="C51" s="49" t="s">
        <v>625</v>
      </c>
      <c r="D51" s="129">
        <f>'[4]24_消防白書１'!B51</f>
        <v>645</v>
      </c>
      <c r="E51" s="44">
        <f t="shared" si="3"/>
        <v>20</v>
      </c>
      <c r="F51" s="45">
        <f>'[4]24_消防白書１'!P51</f>
        <v>40.255312296968121</v>
      </c>
      <c r="G51" s="44">
        <f t="shared" si="0"/>
        <v>6</v>
      </c>
      <c r="H51" s="119">
        <f>'[4]24_消防白書２'!N52</f>
        <v>3422.0517799352751</v>
      </c>
      <c r="I51" s="44">
        <f t="shared" si="1"/>
        <v>33</v>
      </c>
      <c r="J51" s="45">
        <f>'[4]24_消防年報'!X53</f>
        <v>119.0808307947522</v>
      </c>
      <c r="K51" s="47">
        <f t="shared" si="2"/>
        <v>18</v>
      </c>
      <c r="M51" s="48"/>
      <c r="N51" s="48"/>
    </row>
    <row r="52" spans="2:20" ht="12" customHeight="1">
      <c r="B52" s="41" t="s">
        <v>115</v>
      </c>
      <c r="C52" s="49" t="s">
        <v>626</v>
      </c>
      <c r="D52" s="129">
        <f>'[4]24_消防白書１'!B52</f>
        <v>426</v>
      </c>
      <c r="E52" s="44">
        <f t="shared" si="3"/>
        <v>29</v>
      </c>
      <c r="F52" s="45">
        <f>'[4]24_消防白書１'!P52</f>
        <v>29.315261552690401</v>
      </c>
      <c r="G52" s="44">
        <f t="shared" si="0"/>
        <v>32</v>
      </c>
      <c r="H52" s="119">
        <f>'[4]24_消防白書２'!N53</f>
        <v>1744.2524271844661</v>
      </c>
      <c r="I52" s="44">
        <f t="shared" si="1"/>
        <v>47</v>
      </c>
      <c r="J52" s="45">
        <f>'[4]24_消防年報'!X54</f>
        <v>34.063508142210672</v>
      </c>
      <c r="K52" s="47">
        <f t="shared" si="2"/>
        <v>43</v>
      </c>
      <c r="M52" s="48"/>
      <c r="N52" s="48"/>
    </row>
    <row r="53" spans="2:20" ht="24" customHeight="1" thickBot="1">
      <c r="B53" s="60" t="s">
        <v>117</v>
      </c>
      <c r="C53" s="61" t="s">
        <v>627</v>
      </c>
      <c r="D53" s="121">
        <f>'[4]24_消防白書１'!B53</f>
        <v>37683</v>
      </c>
      <c r="E53" s="63"/>
      <c r="F53" s="64">
        <f>'[4]24_消防白書１'!P53</f>
        <v>29.867568802567845</v>
      </c>
      <c r="G53" s="63"/>
      <c r="H53" s="122">
        <f>'[4]24_消防白書２'!N54</f>
        <v>4008.2840070466123</v>
      </c>
      <c r="I53" s="63"/>
      <c r="J53" s="64">
        <f>'[4]24_消防年報'!X7</f>
        <v>72.669586966627747</v>
      </c>
      <c r="K53" s="66"/>
      <c r="M53" s="48"/>
      <c r="N53" s="48"/>
    </row>
    <row r="54" spans="2:20" ht="12.75" customHeight="1" thickTop="1">
      <c r="B54" s="250"/>
      <c r="C54" s="250"/>
      <c r="D54" s="80" t="s">
        <v>662</v>
      </c>
      <c r="E54" s="251"/>
      <c r="F54" s="252"/>
      <c r="G54" s="251"/>
      <c r="H54" s="251"/>
      <c r="I54" s="251"/>
      <c r="J54" s="253"/>
      <c r="K54" s="251"/>
      <c r="L54" s="69"/>
      <c r="P54" s="69"/>
      <c r="Q54" s="69"/>
      <c r="R54" s="69"/>
      <c r="S54" s="69"/>
      <c r="T54" s="69"/>
    </row>
    <row r="55" spans="2:20" ht="12.75" customHeight="1">
      <c r="B55" s="250"/>
      <c r="C55" s="250"/>
      <c r="D55" s="80" t="s">
        <v>663</v>
      </c>
      <c r="E55" s="251"/>
      <c r="F55" s="252"/>
      <c r="G55" s="251"/>
      <c r="H55" s="251"/>
      <c r="I55" s="251"/>
      <c r="J55" s="253"/>
      <c r="K55" s="251"/>
      <c r="L55" s="69"/>
      <c r="P55" s="69"/>
      <c r="Q55" s="69"/>
      <c r="R55" s="69"/>
      <c r="S55" s="69"/>
      <c r="T55" s="69"/>
    </row>
    <row r="56" spans="2:20" ht="12.75" customHeight="1">
      <c r="B56" s="250"/>
      <c r="C56" s="250"/>
      <c r="D56" s="80"/>
      <c r="E56" s="251"/>
      <c r="F56" s="252"/>
      <c r="G56" s="251"/>
      <c r="H56" s="251"/>
      <c r="I56" s="251"/>
      <c r="J56" s="253"/>
      <c r="K56" s="251"/>
      <c r="L56" s="69"/>
      <c r="P56" s="69"/>
      <c r="Q56" s="69"/>
      <c r="R56" s="69"/>
      <c r="S56" s="69"/>
      <c r="T56" s="69"/>
    </row>
    <row r="57" spans="2:20" ht="12.75" customHeight="1" thickBot="1">
      <c r="B57" s="250"/>
      <c r="C57" s="250"/>
      <c r="D57" s="251"/>
      <c r="E57" s="251"/>
      <c r="F57" s="252"/>
      <c r="G57" s="251"/>
      <c r="H57" s="251"/>
      <c r="I57" s="251"/>
      <c r="J57" s="253"/>
      <c r="K57" s="251"/>
      <c r="L57" s="69"/>
      <c r="P57" s="69"/>
      <c r="Q57" s="69"/>
      <c r="R57" s="69"/>
      <c r="S57" s="69"/>
      <c r="T57" s="69"/>
    </row>
    <row r="58" spans="2:20" ht="39.950000000000003" customHeight="1">
      <c r="B58" s="83" t="s">
        <v>120</v>
      </c>
      <c r="C58" s="84"/>
      <c r="D58" s="295" t="s">
        <v>664</v>
      </c>
      <c r="E58" s="375"/>
      <c r="F58" s="295" t="s">
        <v>664</v>
      </c>
      <c r="G58" s="375"/>
      <c r="H58" s="295" t="s">
        <v>665</v>
      </c>
      <c r="I58" s="375"/>
      <c r="J58" s="295" t="s">
        <v>666</v>
      </c>
      <c r="K58" s="297"/>
    </row>
    <row r="59" spans="2:20" ht="24.95" customHeight="1">
      <c r="B59" s="85"/>
      <c r="C59" s="86"/>
      <c r="D59" s="369" t="s">
        <v>667</v>
      </c>
      <c r="E59" s="370"/>
      <c r="F59" s="369" t="s">
        <v>667</v>
      </c>
      <c r="G59" s="370"/>
      <c r="H59" s="369" t="s">
        <v>667</v>
      </c>
      <c r="I59" s="370"/>
      <c r="J59" s="369" t="s">
        <v>667</v>
      </c>
      <c r="K59" s="371"/>
    </row>
    <row r="60" spans="2:20" ht="15" customHeight="1">
      <c r="B60" s="87" t="s">
        <v>126</v>
      </c>
      <c r="C60" s="88"/>
      <c r="D60" s="376" t="s">
        <v>635</v>
      </c>
      <c r="E60" s="377"/>
      <c r="F60" s="376" t="s">
        <v>635</v>
      </c>
      <c r="G60" s="378"/>
      <c r="H60" s="376" t="s">
        <v>668</v>
      </c>
      <c r="I60" s="378"/>
      <c r="J60" s="287">
        <v>43556</v>
      </c>
      <c r="K60" s="379"/>
    </row>
    <row r="61" spans="2:20" ht="15" customHeight="1" thickBot="1">
      <c r="B61" s="89" t="s">
        <v>127</v>
      </c>
      <c r="C61" s="90"/>
      <c r="D61" s="366" t="s">
        <v>393</v>
      </c>
      <c r="E61" s="367"/>
      <c r="F61" s="366" t="s">
        <v>393</v>
      </c>
      <c r="G61" s="367"/>
      <c r="H61" s="366" t="s">
        <v>393</v>
      </c>
      <c r="I61" s="367"/>
      <c r="J61" s="366" t="s">
        <v>393</v>
      </c>
      <c r="K61" s="368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8" t="s">
        <v>669</v>
      </c>
      <c r="C1" s="8"/>
      <c r="D1" s="7"/>
      <c r="E1" s="8"/>
      <c r="F1" s="7"/>
      <c r="G1" s="7"/>
      <c r="H1" s="7"/>
      <c r="I1" s="7"/>
      <c r="J1" s="242"/>
      <c r="K1" s="242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1:141" ht="12" customHeight="1" thickBot="1">
      <c r="B2" s="243"/>
      <c r="C2" s="243"/>
      <c r="D2" s="244"/>
      <c r="E2" s="244"/>
      <c r="F2" s="245"/>
      <c r="G2" s="245"/>
      <c r="H2" s="244"/>
      <c r="I2" s="244"/>
      <c r="J2" s="246"/>
      <c r="K2" s="246"/>
      <c r="L2" s="19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670</v>
      </c>
      <c r="E3" s="22"/>
      <c r="F3" s="21" t="s">
        <v>671</v>
      </c>
      <c r="G3" s="22"/>
      <c r="H3" s="21" t="s">
        <v>672</v>
      </c>
      <c r="I3" s="22"/>
      <c r="J3" s="21" t="s">
        <v>673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645</v>
      </c>
      <c r="E4" s="133"/>
      <c r="F4" s="25" t="s">
        <v>674</v>
      </c>
      <c r="G4" s="26"/>
      <c r="H4" s="25" t="s">
        <v>675</v>
      </c>
      <c r="I4" s="26"/>
      <c r="J4" s="25" t="s">
        <v>676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</row>
    <row r="5" spans="1:141" s="249" customFormat="1" ht="24" customHeight="1">
      <c r="A5" s="6"/>
      <c r="B5" s="247"/>
      <c r="C5" s="248"/>
      <c r="D5" s="33" t="s">
        <v>578</v>
      </c>
      <c r="E5" s="34" t="s">
        <v>20</v>
      </c>
      <c r="F5" s="33" t="s">
        <v>578</v>
      </c>
      <c r="G5" s="34" t="s">
        <v>677</v>
      </c>
      <c r="H5" s="33" t="s">
        <v>405</v>
      </c>
      <c r="I5" s="34" t="s">
        <v>677</v>
      </c>
      <c r="J5" s="33" t="s">
        <v>405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</row>
    <row r="6" spans="1:141" ht="12" customHeight="1">
      <c r="B6" s="41" t="s">
        <v>142</v>
      </c>
      <c r="C6" s="42" t="s">
        <v>580</v>
      </c>
      <c r="D6" s="128">
        <f>'[4]25_公害'!C8</f>
        <v>1647</v>
      </c>
      <c r="E6" s="44">
        <f>IF(ISNUMBER(D6),RANK(D6,D$6:D$52),"-")</f>
        <v>13</v>
      </c>
      <c r="F6" s="45">
        <f>'[4]25_公害'!D8</f>
        <v>17.066666666666666</v>
      </c>
      <c r="G6" s="44">
        <f t="shared" ref="G6:G52" si="0">IF(ISNUMBER(F6),RANK(F6,F$6:F$52),"-")</f>
        <v>44</v>
      </c>
      <c r="H6" s="45">
        <f>'[4]25_公害'!H8</f>
        <v>36.495535714285715</v>
      </c>
      <c r="I6" s="44">
        <f t="shared" ref="I6:I52" si="1">IF(ISNUMBER(H6),RANK(H6,H$6:H$52),"-")</f>
        <v>5</v>
      </c>
      <c r="J6" s="45">
        <f>'[4]25_公害'!J8</f>
        <v>23.102678571428573</v>
      </c>
      <c r="K6" s="47">
        <f t="shared" ref="K6:K52" si="2">IF(ISNUMBER(J6),RANK(J6,J$6:J$52),"-")</f>
        <v>18</v>
      </c>
      <c r="M6" s="48"/>
      <c r="N6" s="48"/>
    </row>
    <row r="7" spans="1:141" ht="12" customHeight="1">
      <c r="B7" s="41" t="s">
        <v>25</v>
      </c>
      <c r="C7" s="49" t="s">
        <v>581</v>
      </c>
      <c r="D7" s="129">
        <f>'[4]25_公害'!C9</f>
        <v>408</v>
      </c>
      <c r="E7" s="44">
        <f t="shared" ref="E7:E52" si="3">IF(ISNUMBER(D7),RANK(D7,D$6:D$52),"-")</f>
        <v>43</v>
      </c>
      <c r="F7" s="45">
        <f>'[4]25_公害'!D9</f>
        <v>19.743178170144464</v>
      </c>
      <c r="G7" s="44">
        <f t="shared" si="0"/>
        <v>42</v>
      </c>
      <c r="H7" s="45">
        <f>'[4]25_公害'!H9</f>
        <v>21.544715447154474</v>
      </c>
      <c r="I7" s="44">
        <f t="shared" si="1"/>
        <v>31</v>
      </c>
      <c r="J7" s="45">
        <f>'[4]25_公害'!J9</f>
        <v>33.333333333333329</v>
      </c>
      <c r="K7" s="47">
        <f t="shared" si="2"/>
        <v>4</v>
      </c>
      <c r="M7" s="48"/>
      <c r="N7" s="48"/>
    </row>
    <row r="8" spans="1:141" ht="12" customHeight="1">
      <c r="B8" s="41" t="s">
        <v>27</v>
      </c>
      <c r="C8" s="49" t="s">
        <v>582</v>
      </c>
      <c r="D8" s="129">
        <f>'[4]25_公害'!C10</f>
        <v>493</v>
      </c>
      <c r="E8" s="44">
        <f t="shared" si="3"/>
        <v>38</v>
      </c>
      <c r="F8" s="45">
        <f>'[4]25_公害'!D10</f>
        <v>24.286878565607172</v>
      </c>
      <c r="G8" s="44">
        <f t="shared" si="0"/>
        <v>41</v>
      </c>
      <c r="H8" s="45">
        <f>'[4]25_公害'!H10</f>
        <v>25.838926174496645</v>
      </c>
      <c r="I8" s="44">
        <f t="shared" si="1"/>
        <v>24</v>
      </c>
      <c r="J8" s="45">
        <f>'[4]25_公害'!J10</f>
        <v>31.208053691275168</v>
      </c>
      <c r="K8" s="47">
        <f t="shared" si="2"/>
        <v>7</v>
      </c>
      <c r="M8" s="48"/>
      <c r="N8" s="48"/>
    </row>
    <row r="9" spans="1:141" ht="12" customHeight="1">
      <c r="B9" s="41" t="s">
        <v>29</v>
      </c>
      <c r="C9" s="49" t="s">
        <v>583</v>
      </c>
      <c r="D9" s="129">
        <f>'[4]25_公害'!C11</f>
        <v>466</v>
      </c>
      <c r="E9" s="44">
        <f t="shared" si="3"/>
        <v>40</v>
      </c>
      <c r="F9" s="45">
        <f>'[4]25_公害'!D11</f>
        <v>15.091066782307024</v>
      </c>
      <c r="G9" s="44">
        <f t="shared" si="0"/>
        <v>46</v>
      </c>
      <c r="H9" s="45">
        <f>'[4]25_公害'!H11</f>
        <v>44.252873563218394</v>
      </c>
      <c r="I9" s="44">
        <f t="shared" si="1"/>
        <v>3</v>
      </c>
      <c r="J9" s="45">
        <f>'[4]25_公害'!J11</f>
        <v>30.172413793103448</v>
      </c>
      <c r="K9" s="47">
        <f t="shared" si="2"/>
        <v>10</v>
      </c>
      <c r="M9" s="48"/>
      <c r="N9" s="48"/>
    </row>
    <row r="10" spans="1:141" ht="12" customHeight="1">
      <c r="B10" s="41" t="s">
        <v>31</v>
      </c>
      <c r="C10" s="49" t="s">
        <v>584</v>
      </c>
      <c r="D10" s="129">
        <f>'[4]25_公害'!C12</f>
        <v>414</v>
      </c>
      <c r="E10" s="44">
        <f t="shared" si="3"/>
        <v>42</v>
      </c>
      <c r="F10" s="45">
        <f>'[4]25_公害'!D12</f>
        <v>31.884057971014489</v>
      </c>
      <c r="G10" s="44">
        <f t="shared" si="0"/>
        <v>31</v>
      </c>
      <c r="H10" s="45">
        <f>'[4]25_公害'!H12</f>
        <v>15.909090909090908</v>
      </c>
      <c r="I10" s="44">
        <f t="shared" si="1"/>
        <v>41</v>
      </c>
      <c r="J10" s="45">
        <f>'[4]25_公害'!J12</f>
        <v>18.506493506493506</v>
      </c>
      <c r="K10" s="47">
        <f t="shared" si="2"/>
        <v>28</v>
      </c>
      <c r="M10" s="48"/>
      <c r="N10" s="48"/>
    </row>
    <row r="11" spans="1:141" ht="24" customHeight="1">
      <c r="B11" s="41" t="s">
        <v>33</v>
      </c>
      <c r="C11" s="49" t="s">
        <v>585</v>
      </c>
      <c r="D11" s="129">
        <f>'[4]25_公害'!C14</f>
        <v>522</v>
      </c>
      <c r="E11" s="44">
        <f t="shared" si="3"/>
        <v>37</v>
      </c>
      <c r="F11" s="45">
        <f>'[4]25_公害'!D14</f>
        <v>25.881261595547311</v>
      </c>
      <c r="G11" s="44">
        <f t="shared" si="0"/>
        <v>40</v>
      </c>
      <c r="H11" s="45">
        <f>'[4]25_公害'!H14</f>
        <v>23.297491039426525</v>
      </c>
      <c r="I11" s="44">
        <f t="shared" si="1"/>
        <v>28</v>
      </c>
      <c r="J11" s="45">
        <f>'[4]25_公害'!J14</f>
        <v>35.483870967741936</v>
      </c>
      <c r="K11" s="47">
        <f t="shared" si="2"/>
        <v>3</v>
      </c>
      <c r="M11" s="48"/>
      <c r="N11" s="48"/>
    </row>
    <row r="12" spans="1:141" ht="12" customHeight="1">
      <c r="B12" s="41" t="s">
        <v>35</v>
      </c>
      <c r="C12" s="49" t="s">
        <v>586</v>
      </c>
      <c r="D12" s="129">
        <f>'[4]25_公害'!C15</f>
        <v>539</v>
      </c>
      <c r="E12" s="44">
        <f t="shared" si="3"/>
        <v>34</v>
      </c>
      <c r="F12" s="45">
        <f>'[4]25_公害'!D15</f>
        <v>16.522210184182015</v>
      </c>
      <c r="G12" s="44">
        <f t="shared" si="0"/>
        <v>45</v>
      </c>
      <c r="H12" s="45">
        <f>'[4]25_公害'!H15</f>
        <v>29.180327868852459</v>
      </c>
      <c r="I12" s="44">
        <f t="shared" si="1"/>
        <v>13</v>
      </c>
      <c r="J12" s="45">
        <f>'[4]25_公害'!J15</f>
        <v>32.786885245901637</v>
      </c>
      <c r="K12" s="47">
        <f t="shared" si="2"/>
        <v>5</v>
      </c>
      <c r="M12" s="48"/>
      <c r="N12" s="48"/>
    </row>
    <row r="13" spans="1:141" ht="12" customHeight="1">
      <c r="B13" s="41" t="s">
        <v>37</v>
      </c>
      <c r="C13" s="49" t="s">
        <v>587</v>
      </c>
      <c r="D13" s="129">
        <f>'[4]25_公害'!C16</f>
        <v>4087</v>
      </c>
      <c r="E13" s="44">
        <f t="shared" si="3"/>
        <v>5</v>
      </c>
      <c r="F13" s="45">
        <f>'[4]25_公害'!D16</f>
        <v>50.664335664335667</v>
      </c>
      <c r="G13" s="44">
        <f t="shared" si="0"/>
        <v>4</v>
      </c>
      <c r="H13" s="45">
        <f>'[4]25_公害'!H16</f>
        <v>18.840579710144929</v>
      </c>
      <c r="I13" s="44">
        <f t="shared" si="1"/>
        <v>35</v>
      </c>
      <c r="J13" s="45">
        <f>'[4]25_公害'!J16</f>
        <v>24.775707384403038</v>
      </c>
      <c r="K13" s="47">
        <f t="shared" si="2"/>
        <v>14</v>
      </c>
      <c r="M13" s="48"/>
      <c r="N13" s="48"/>
    </row>
    <row r="14" spans="1:141" ht="12" customHeight="1">
      <c r="B14" s="41" t="s">
        <v>39</v>
      </c>
      <c r="C14" s="49" t="s">
        <v>588</v>
      </c>
      <c r="D14" s="129">
        <f>'[4]25_公害'!C17</f>
        <v>1493</v>
      </c>
      <c r="E14" s="44">
        <f t="shared" si="3"/>
        <v>16</v>
      </c>
      <c r="F14" s="45">
        <f>'[4]25_公害'!D17</f>
        <v>38.624612202688731</v>
      </c>
      <c r="G14" s="44">
        <f t="shared" si="0"/>
        <v>23</v>
      </c>
      <c r="H14" s="45">
        <f>'[4]25_公害'!H17</f>
        <v>20.481927710843372</v>
      </c>
      <c r="I14" s="44">
        <f t="shared" si="1"/>
        <v>33</v>
      </c>
      <c r="J14" s="45">
        <f>'[4]25_公害'!J17</f>
        <v>23.427041499330656</v>
      </c>
      <c r="K14" s="47">
        <f t="shared" si="2"/>
        <v>17</v>
      </c>
      <c r="M14" s="48"/>
      <c r="N14" s="48"/>
    </row>
    <row r="15" spans="1:141" ht="12" customHeight="1">
      <c r="B15" s="41" t="s">
        <v>41</v>
      </c>
      <c r="C15" s="49" t="s">
        <v>589</v>
      </c>
      <c r="D15" s="129">
        <f>'[4]25_公害'!C18</f>
        <v>1254</v>
      </c>
      <c r="E15" s="44">
        <f t="shared" si="3"/>
        <v>18</v>
      </c>
      <c r="F15" s="45">
        <f>'[4]25_公害'!D18</f>
        <v>36.869207003089599</v>
      </c>
      <c r="G15" s="44">
        <f t="shared" si="0"/>
        <v>25</v>
      </c>
      <c r="H15" s="45">
        <f>'[4]25_公害'!H18</f>
        <v>27.234636871508378</v>
      </c>
      <c r="I15" s="44">
        <f t="shared" si="1"/>
        <v>18</v>
      </c>
      <c r="J15" s="45">
        <f>'[4]25_公害'!J18</f>
        <v>20.670391061452513</v>
      </c>
      <c r="K15" s="47">
        <f t="shared" si="2"/>
        <v>22</v>
      </c>
      <c r="M15" s="48"/>
      <c r="N15" s="48"/>
    </row>
    <row r="16" spans="1:141" ht="24" customHeight="1">
      <c r="B16" s="41" t="s">
        <v>43</v>
      </c>
      <c r="C16" s="49" t="s">
        <v>590</v>
      </c>
      <c r="D16" s="129">
        <f>'[4]25_公害'!C20</f>
        <v>3284</v>
      </c>
      <c r="E16" s="44">
        <f t="shared" si="3"/>
        <v>6</v>
      </c>
      <c r="F16" s="45">
        <f>'[4]25_公害'!D20</f>
        <v>36.204081632653065</v>
      </c>
      <c r="G16" s="44">
        <f t="shared" si="0"/>
        <v>26</v>
      </c>
      <c r="H16" s="45">
        <f>'[4]25_公害'!H20</f>
        <v>34.949267192784667</v>
      </c>
      <c r="I16" s="44">
        <f t="shared" si="1"/>
        <v>7</v>
      </c>
      <c r="J16" s="45">
        <f>'[4]25_公害'!J20</f>
        <v>19.541525742202179</v>
      </c>
      <c r="K16" s="47">
        <f t="shared" si="2"/>
        <v>26</v>
      </c>
      <c r="M16" s="48"/>
      <c r="N16" s="48"/>
    </row>
    <row r="17" spans="2:14" ht="12" customHeight="1">
      <c r="B17" s="41" t="s">
        <v>45</v>
      </c>
      <c r="C17" s="49" t="s">
        <v>591</v>
      </c>
      <c r="D17" s="129">
        <f>'[4]25_公害'!C21</f>
        <v>4595</v>
      </c>
      <c r="E17" s="44">
        <f t="shared" si="3"/>
        <v>3</v>
      </c>
      <c r="F17" s="45">
        <f>'[4]25_公害'!D21</f>
        <v>43.121904457581081</v>
      </c>
      <c r="G17" s="44">
        <f t="shared" si="0"/>
        <v>11</v>
      </c>
      <c r="H17" s="45">
        <f>'[4]25_公害'!H21</f>
        <v>35.67988143756947</v>
      </c>
      <c r="I17" s="44">
        <f t="shared" si="1"/>
        <v>6</v>
      </c>
      <c r="J17" s="45">
        <f>'[4]25_公害'!J21</f>
        <v>18.006669136717303</v>
      </c>
      <c r="K17" s="47">
        <f t="shared" si="2"/>
        <v>30</v>
      </c>
      <c r="M17" s="48"/>
      <c r="N17" s="48"/>
    </row>
    <row r="18" spans="2:14" ht="12" customHeight="1">
      <c r="B18" s="41" t="s">
        <v>47</v>
      </c>
      <c r="C18" s="49" t="s">
        <v>592</v>
      </c>
      <c r="D18" s="129">
        <f>'[4]25_公害'!C22</f>
        <v>6273</v>
      </c>
      <c r="E18" s="44">
        <f t="shared" si="3"/>
        <v>1</v>
      </c>
      <c r="F18" s="45">
        <f>'[4]25_公害'!D22</f>
        <v>38.438330579699738</v>
      </c>
      <c r="G18" s="44">
        <f t="shared" si="0"/>
        <v>24</v>
      </c>
      <c r="H18" s="45">
        <f>'[4]25_公害'!H22</f>
        <v>56.101663240515784</v>
      </c>
      <c r="I18" s="44">
        <f t="shared" si="1"/>
        <v>1</v>
      </c>
      <c r="J18" s="45">
        <f>'[4]25_公害'!J22</f>
        <v>14.37114558026537</v>
      </c>
      <c r="K18" s="47">
        <f t="shared" si="2"/>
        <v>41</v>
      </c>
      <c r="M18" s="48"/>
      <c r="N18" s="48"/>
    </row>
    <row r="19" spans="2:14" ht="12" customHeight="1">
      <c r="B19" s="41" t="s">
        <v>49</v>
      </c>
      <c r="C19" s="49" t="s">
        <v>593</v>
      </c>
      <c r="D19" s="129">
        <f>'[4]25_公害'!C23</f>
        <v>2692</v>
      </c>
      <c r="E19" s="44">
        <f t="shared" si="3"/>
        <v>8</v>
      </c>
      <c r="F19" s="45">
        <f>'[4]25_公害'!D23</f>
        <v>28.277886497064582</v>
      </c>
      <c r="G19" s="44">
        <f t="shared" si="0"/>
        <v>36</v>
      </c>
      <c r="H19" s="45">
        <f>'[4]25_公害'!H23</f>
        <v>41.714725105728569</v>
      </c>
      <c r="I19" s="44">
        <f t="shared" si="1"/>
        <v>4</v>
      </c>
      <c r="J19" s="45">
        <f>'[4]25_公害'!J23</f>
        <v>13.956170703575548</v>
      </c>
      <c r="K19" s="47">
        <f t="shared" si="2"/>
        <v>42</v>
      </c>
      <c r="M19" s="48"/>
      <c r="N19" s="48"/>
    </row>
    <row r="20" spans="2:14" ht="12" customHeight="1">
      <c r="B20" s="41" t="s">
        <v>51</v>
      </c>
      <c r="C20" s="49" t="s">
        <v>594</v>
      </c>
      <c r="D20" s="129">
        <f>'[4]25_公害'!C24</f>
        <v>1142</v>
      </c>
      <c r="E20" s="44">
        <f t="shared" si="3"/>
        <v>20</v>
      </c>
      <c r="F20" s="45">
        <f>'[4]25_公害'!D24</f>
        <v>33.513270355375617</v>
      </c>
      <c r="G20" s="44">
        <f t="shared" si="0"/>
        <v>28</v>
      </c>
      <c r="H20" s="45">
        <f>'[4]25_公害'!H24</f>
        <v>21.744966442953022</v>
      </c>
      <c r="I20" s="44">
        <f t="shared" si="1"/>
        <v>30</v>
      </c>
      <c r="J20" s="45">
        <f>'[4]25_公害'!J24</f>
        <v>30.201342281879196</v>
      </c>
      <c r="K20" s="47">
        <f t="shared" si="2"/>
        <v>9</v>
      </c>
      <c r="M20" s="48"/>
      <c r="N20" s="48"/>
    </row>
    <row r="21" spans="2:14" ht="24" customHeight="1">
      <c r="B21" s="41" t="s">
        <v>53</v>
      </c>
      <c r="C21" s="49" t="s">
        <v>595</v>
      </c>
      <c r="D21" s="129">
        <f>'[4]25_公害'!C26</f>
        <v>204</v>
      </c>
      <c r="E21" s="44">
        <f t="shared" si="3"/>
        <v>47</v>
      </c>
      <c r="F21" s="45">
        <f>'[4]25_公害'!D26</f>
        <v>11.590038314176246</v>
      </c>
      <c r="G21" s="44">
        <f t="shared" si="0"/>
        <v>47</v>
      </c>
      <c r="H21" s="45">
        <f>'[4]25_公害'!H26</f>
        <v>19.008264462809919</v>
      </c>
      <c r="I21" s="44">
        <f t="shared" si="1"/>
        <v>34</v>
      </c>
      <c r="J21" s="45">
        <f>'[4]25_公害'!J26</f>
        <v>15.702479338842975</v>
      </c>
      <c r="K21" s="47">
        <f t="shared" si="2"/>
        <v>38</v>
      </c>
      <c r="M21" s="48"/>
      <c r="N21" s="48"/>
    </row>
    <row r="22" spans="2:14" ht="12" customHeight="1">
      <c r="B22" s="41" t="s">
        <v>55</v>
      </c>
      <c r="C22" s="49" t="s">
        <v>596</v>
      </c>
      <c r="D22" s="129">
        <f>'[4]25_公害'!C27</f>
        <v>467</v>
      </c>
      <c r="E22" s="44">
        <f t="shared" si="3"/>
        <v>39</v>
      </c>
      <c r="F22" s="45">
        <f>'[4]25_公害'!D27</f>
        <v>26.537785588752193</v>
      </c>
      <c r="G22" s="44">
        <f t="shared" si="0"/>
        <v>38</v>
      </c>
      <c r="H22" s="45">
        <f>'[4]25_公害'!H27</f>
        <v>31.788079470198678</v>
      </c>
      <c r="I22" s="44">
        <f t="shared" si="1"/>
        <v>11</v>
      </c>
      <c r="J22" s="45">
        <f>'[4]25_公害'!J27</f>
        <v>19.536423841059602</v>
      </c>
      <c r="K22" s="47">
        <f t="shared" si="2"/>
        <v>27</v>
      </c>
      <c r="M22" s="48"/>
      <c r="N22" s="48"/>
    </row>
    <row r="23" spans="2:14" ht="12" customHeight="1">
      <c r="B23" s="41" t="s">
        <v>57</v>
      </c>
      <c r="C23" s="49" t="s">
        <v>597</v>
      </c>
      <c r="D23" s="129">
        <f>'[4]25_公害'!C28</f>
        <v>533</v>
      </c>
      <c r="E23" s="44">
        <f t="shared" si="3"/>
        <v>36</v>
      </c>
      <c r="F23" s="45">
        <f>'[4]25_公害'!D28</f>
        <v>45.703125</v>
      </c>
      <c r="G23" s="44">
        <f t="shared" si="0"/>
        <v>10</v>
      </c>
      <c r="H23" s="45">
        <f>'[4]25_公害'!H28</f>
        <v>13.105413105413104</v>
      </c>
      <c r="I23" s="44">
        <f t="shared" si="1"/>
        <v>45</v>
      </c>
      <c r="J23" s="45">
        <f>'[4]25_公害'!J28</f>
        <v>11.965811965811966</v>
      </c>
      <c r="K23" s="47">
        <f t="shared" si="2"/>
        <v>46</v>
      </c>
      <c r="M23" s="48"/>
      <c r="N23" s="48"/>
    </row>
    <row r="24" spans="2:14" ht="12" customHeight="1">
      <c r="B24" s="41" t="s">
        <v>59</v>
      </c>
      <c r="C24" s="49" t="s">
        <v>598</v>
      </c>
      <c r="D24" s="129">
        <f>'[4]25_公害'!C29</f>
        <v>729</v>
      </c>
      <c r="E24" s="44">
        <f t="shared" si="3"/>
        <v>31</v>
      </c>
      <c r="F24" s="45">
        <f>'[4]25_公害'!D29</f>
        <v>42.663378545006161</v>
      </c>
      <c r="G24" s="44">
        <f t="shared" si="0"/>
        <v>12</v>
      </c>
      <c r="H24" s="45">
        <f>'[4]25_公害'!H29</f>
        <v>20.809248554913296</v>
      </c>
      <c r="I24" s="44">
        <f t="shared" si="1"/>
        <v>32</v>
      </c>
      <c r="J24" s="45">
        <f>'[4]25_公害'!J29</f>
        <v>26.300578034682083</v>
      </c>
      <c r="K24" s="47">
        <f t="shared" si="2"/>
        <v>13</v>
      </c>
      <c r="M24" s="48"/>
      <c r="N24" s="48"/>
    </row>
    <row r="25" spans="2:14" ht="12" customHeight="1">
      <c r="B25" s="41" t="s">
        <v>61</v>
      </c>
      <c r="C25" s="49" t="s">
        <v>599</v>
      </c>
      <c r="D25" s="129">
        <f>'[4]25_公害'!C30</f>
        <v>2122</v>
      </c>
      <c r="E25" s="44">
        <f t="shared" si="3"/>
        <v>11</v>
      </c>
      <c r="F25" s="45">
        <f>'[4]25_公害'!D30</f>
        <v>51.927769643728652</v>
      </c>
      <c r="G25" s="44">
        <f t="shared" si="0"/>
        <v>2</v>
      </c>
      <c r="H25" s="45">
        <f>'[4]25_公害'!H30</f>
        <v>15.413533834586465</v>
      </c>
      <c r="I25" s="44">
        <f t="shared" si="1"/>
        <v>42</v>
      </c>
      <c r="J25" s="45">
        <f>'[4]25_公害'!J30</f>
        <v>16.63533834586466</v>
      </c>
      <c r="K25" s="47">
        <f t="shared" si="2"/>
        <v>36</v>
      </c>
      <c r="M25" s="48"/>
      <c r="N25" s="48"/>
    </row>
    <row r="26" spans="2:14" ht="24" customHeight="1">
      <c r="B26" s="41" t="s">
        <v>63</v>
      </c>
      <c r="C26" s="49" t="s">
        <v>600</v>
      </c>
      <c r="D26" s="129">
        <f>'[4]25_公害'!C32</f>
        <v>1795</v>
      </c>
      <c r="E26" s="44">
        <f t="shared" si="3"/>
        <v>12</v>
      </c>
      <c r="F26" s="45">
        <f>'[4]25_公害'!D32</f>
        <v>46.854554604932055</v>
      </c>
      <c r="G26" s="44">
        <f t="shared" si="0"/>
        <v>9</v>
      </c>
      <c r="H26" s="45">
        <f>'[4]25_公害'!H32</f>
        <v>22.448979591836736</v>
      </c>
      <c r="I26" s="44">
        <f t="shared" si="1"/>
        <v>29</v>
      </c>
      <c r="J26" s="45">
        <f>'[4]25_公害'!J32</f>
        <v>24.274973147153599</v>
      </c>
      <c r="K26" s="47">
        <f t="shared" si="2"/>
        <v>15</v>
      </c>
      <c r="M26" s="48"/>
      <c r="N26" s="48"/>
    </row>
    <row r="27" spans="2:14" ht="12" customHeight="1">
      <c r="B27" s="41" t="s">
        <v>65</v>
      </c>
      <c r="C27" s="49" t="s">
        <v>601</v>
      </c>
      <c r="D27" s="129">
        <f>'[4]25_公害'!C33</f>
        <v>2289</v>
      </c>
      <c r="E27" s="44">
        <f t="shared" si="3"/>
        <v>10</v>
      </c>
      <c r="F27" s="45">
        <f>'[4]25_公害'!D33</f>
        <v>40.751920965971458</v>
      </c>
      <c r="G27" s="44">
        <f t="shared" si="0"/>
        <v>16</v>
      </c>
      <c r="H27" s="45">
        <f>'[4]25_公害'!H33</f>
        <v>28.08080808080808</v>
      </c>
      <c r="I27" s="44">
        <f t="shared" si="1"/>
        <v>16</v>
      </c>
      <c r="J27" s="45">
        <f>'[4]25_公害'!J33</f>
        <v>29.494949494949495</v>
      </c>
      <c r="K27" s="47">
        <f t="shared" si="2"/>
        <v>11</v>
      </c>
      <c r="M27" s="48"/>
      <c r="N27" s="48"/>
    </row>
    <row r="28" spans="2:14" ht="12" customHeight="1">
      <c r="B28" s="41" t="s">
        <v>67</v>
      </c>
      <c r="C28" s="49" t="s">
        <v>602</v>
      </c>
      <c r="D28" s="129">
        <f>'[4]25_公害'!C34</f>
        <v>5312</v>
      </c>
      <c r="E28" s="44">
        <f t="shared" si="3"/>
        <v>2</v>
      </c>
      <c r="F28" s="45">
        <f>'[4]25_公害'!D34</f>
        <v>51.271186440677965</v>
      </c>
      <c r="G28" s="44">
        <f t="shared" si="0"/>
        <v>3</v>
      </c>
      <c r="H28" s="45">
        <f>'[4]25_公害'!H34</f>
        <v>33.03202479338843</v>
      </c>
      <c r="I28" s="44">
        <f t="shared" si="1"/>
        <v>10</v>
      </c>
      <c r="J28" s="45">
        <f>'[4]25_公害'!J34</f>
        <v>19.938016528925619</v>
      </c>
      <c r="K28" s="47">
        <f t="shared" si="2"/>
        <v>24</v>
      </c>
      <c r="M28" s="48"/>
      <c r="N28" s="48"/>
    </row>
    <row r="29" spans="2:14" ht="12" customHeight="1">
      <c r="B29" s="41" t="s">
        <v>69</v>
      </c>
      <c r="C29" s="49" t="s">
        <v>603</v>
      </c>
      <c r="D29" s="129">
        <f>'[4]25_公害'!C35</f>
        <v>1502</v>
      </c>
      <c r="E29" s="44">
        <f t="shared" si="3"/>
        <v>15</v>
      </c>
      <c r="F29" s="45">
        <f>'[4]25_公害'!D35</f>
        <v>48.68051656372824</v>
      </c>
      <c r="G29" s="44">
        <f t="shared" si="0"/>
        <v>6</v>
      </c>
      <c r="H29" s="45">
        <f>'[4]25_公害'!H35</f>
        <v>17.531718569780853</v>
      </c>
      <c r="I29" s="44">
        <f t="shared" si="1"/>
        <v>38</v>
      </c>
      <c r="J29" s="45">
        <f>'[4]25_公害'!J35</f>
        <v>30.334486735870819</v>
      </c>
      <c r="K29" s="47">
        <f t="shared" si="2"/>
        <v>8</v>
      </c>
      <c r="M29" s="48"/>
      <c r="N29" s="48"/>
    </row>
    <row r="30" spans="2:14" ht="12" customHeight="1">
      <c r="B30" s="41" t="s">
        <v>71</v>
      </c>
      <c r="C30" s="49" t="s">
        <v>604</v>
      </c>
      <c r="D30" s="129">
        <f>'[4]25_公害'!C36</f>
        <v>814</v>
      </c>
      <c r="E30" s="44">
        <f t="shared" si="3"/>
        <v>28</v>
      </c>
      <c r="F30" s="45">
        <f>'[4]25_公害'!D36</f>
        <v>40.594059405940598</v>
      </c>
      <c r="G30" s="44">
        <f t="shared" si="0"/>
        <v>17</v>
      </c>
      <c r="H30" s="45">
        <f>'[4]25_公害'!H36</f>
        <v>18.815331010452962</v>
      </c>
      <c r="I30" s="44">
        <f t="shared" si="1"/>
        <v>36</v>
      </c>
      <c r="J30" s="45">
        <f>'[4]25_公害'!J36</f>
        <v>23.867595818815332</v>
      </c>
      <c r="K30" s="47">
        <f t="shared" si="2"/>
        <v>16</v>
      </c>
      <c r="M30" s="48"/>
      <c r="N30" s="48"/>
    </row>
    <row r="31" spans="2:14" ht="24" customHeight="1">
      <c r="B31" s="41" t="s">
        <v>73</v>
      </c>
      <c r="C31" s="49" t="s">
        <v>605</v>
      </c>
      <c r="D31" s="129">
        <f>'[4]25_公害'!C38</f>
        <v>1564</v>
      </c>
      <c r="E31" s="44">
        <f t="shared" si="3"/>
        <v>14</v>
      </c>
      <c r="F31" s="45">
        <f>'[4]25_公害'!D38</f>
        <v>39.101819589624469</v>
      </c>
      <c r="G31" s="44">
        <f t="shared" si="0"/>
        <v>21</v>
      </c>
      <c r="H31" s="45">
        <f>'[4]25_公害'!H38</f>
        <v>33.564356435643568</v>
      </c>
      <c r="I31" s="44">
        <f t="shared" si="1"/>
        <v>8</v>
      </c>
      <c r="J31" s="45">
        <f>'[4]25_公害'!J38</f>
        <v>19.900990099009903</v>
      </c>
      <c r="K31" s="47">
        <f t="shared" si="2"/>
        <v>25</v>
      </c>
      <c r="M31" s="48"/>
      <c r="N31" s="48"/>
    </row>
    <row r="32" spans="2:14" ht="12" customHeight="1">
      <c r="B32" s="41" t="s">
        <v>75</v>
      </c>
      <c r="C32" s="49" t="s">
        <v>606</v>
      </c>
      <c r="D32" s="129">
        <f>'[4]25_公害'!C39</f>
        <v>4549</v>
      </c>
      <c r="E32" s="44">
        <f t="shared" si="3"/>
        <v>4</v>
      </c>
      <c r="F32" s="45">
        <f>'[4]25_公害'!D39</f>
        <v>46.895220796912248</v>
      </c>
      <c r="G32" s="44">
        <f t="shared" si="0"/>
        <v>8</v>
      </c>
      <c r="H32" s="45">
        <f>'[4]25_公害'!H39</f>
        <v>46.768336964415397</v>
      </c>
      <c r="I32" s="44">
        <f t="shared" si="1"/>
        <v>2</v>
      </c>
      <c r="J32" s="45">
        <f>'[4]25_公害'!J39</f>
        <v>17.235536189784558</v>
      </c>
      <c r="K32" s="47">
        <f t="shared" si="2"/>
        <v>33</v>
      </c>
      <c r="M32" s="48"/>
      <c r="N32" s="48"/>
    </row>
    <row r="33" spans="2:14" ht="12" customHeight="1">
      <c r="B33" s="41" t="s">
        <v>77</v>
      </c>
      <c r="C33" s="49" t="s">
        <v>607</v>
      </c>
      <c r="D33" s="129">
        <f>'[4]25_公害'!C40</f>
        <v>2326</v>
      </c>
      <c r="E33" s="44">
        <f t="shared" si="3"/>
        <v>9</v>
      </c>
      <c r="F33" s="45">
        <f>'[4]25_公害'!D40</f>
        <v>32.345407976582507</v>
      </c>
      <c r="G33" s="44">
        <f t="shared" si="0"/>
        <v>30</v>
      </c>
      <c r="H33" s="45">
        <f>'[4]25_公害'!H40</f>
        <v>33.257918552036195</v>
      </c>
      <c r="I33" s="44">
        <f t="shared" si="1"/>
        <v>9</v>
      </c>
      <c r="J33" s="45">
        <f>'[4]25_公害'!J40</f>
        <v>21.945701357466064</v>
      </c>
      <c r="K33" s="47">
        <f t="shared" si="2"/>
        <v>20</v>
      </c>
      <c r="M33" s="48"/>
      <c r="N33" s="48"/>
    </row>
    <row r="34" spans="2:14" ht="12" customHeight="1">
      <c r="B34" s="41" t="s">
        <v>79</v>
      </c>
      <c r="C34" s="49" t="s">
        <v>608</v>
      </c>
      <c r="D34" s="129">
        <f>'[4]25_公害'!C41</f>
        <v>770</v>
      </c>
      <c r="E34" s="44">
        <f t="shared" si="3"/>
        <v>30</v>
      </c>
      <c r="F34" s="45">
        <f>'[4]25_公害'!D41</f>
        <v>29.097744360902254</v>
      </c>
      <c r="G34" s="44">
        <f t="shared" si="0"/>
        <v>35</v>
      </c>
      <c r="H34" s="45">
        <f>'[4]25_公害'!H41</f>
        <v>23.772609819121445</v>
      </c>
      <c r="I34" s="44">
        <f t="shared" si="1"/>
        <v>26</v>
      </c>
      <c r="J34" s="45">
        <f>'[4]25_公害'!J41</f>
        <v>17.054263565891471</v>
      </c>
      <c r="K34" s="47">
        <f t="shared" si="2"/>
        <v>35</v>
      </c>
      <c r="M34" s="48"/>
      <c r="N34" s="48"/>
    </row>
    <row r="35" spans="2:14" ht="12" customHeight="1">
      <c r="B35" s="41" t="s">
        <v>81</v>
      </c>
      <c r="C35" s="49" t="s">
        <v>609</v>
      </c>
      <c r="D35" s="129">
        <f>'[4]25_公害'!C42</f>
        <v>1057</v>
      </c>
      <c r="E35" s="44">
        <f t="shared" si="3"/>
        <v>22</v>
      </c>
      <c r="F35" s="45">
        <f>'[4]25_公害'!D42</f>
        <v>41.513513513513509</v>
      </c>
      <c r="G35" s="44">
        <f t="shared" si="0"/>
        <v>14</v>
      </c>
      <c r="H35" s="45">
        <f>'[4]25_公害'!H42</f>
        <v>26.5625</v>
      </c>
      <c r="I35" s="44">
        <f t="shared" si="1"/>
        <v>21</v>
      </c>
      <c r="J35" s="45">
        <f>'[4]25_公害'!J42</f>
        <v>17.708333333333336</v>
      </c>
      <c r="K35" s="47">
        <f t="shared" si="2"/>
        <v>31</v>
      </c>
      <c r="M35" s="48"/>
      <c r="N35" s="48"/>
    </row>
    <row r="36" spans="2:14" ht="24" customHeight="1">
      <c r="B36" s="41" t="s">
        <v>83</v>
      </c>
      <c r="C36" s="49" t="s">
        <v>610</v>
      </c>
      <c r="D36" s="129">
        <f>'[4]25_公害'!C44</f>
        <v>324</v>
      </c>
      <c r="E36" s="44">
        <f t="shared" si="3"/>
        <v>45</v>
      </c>
      <c r="F36" s="45">
        <f>'[4]25_公害'!D44</f>
        <v>41.726618705035975</v>
      </c>
      <c r="G36" s="44">
        <f t="shared" si="0"/>
        <v>13</v>
      </c>
      <c r="H36" s="45">
        <f>'[4]25_公害'!H44</f>
        <v>28.448275862068968</v>
      </c>
      <c r="I36" s="44">
        <f t="shared" si="1"/>
        <v>15</v>
      </c>
      <c r="J36" s="45">
        <f>'[4]25_公害'!J44</f>
        <v>17.672413793103448</v>
      </c>
      <c r="K36" s="47">
        <f t="shared" si="2"/>
        <v>32</v>
      </c>
      <c r="M36" s="48"/>
      <c r="N36" s="48"/>
    </row>
    <row r="37" spans="2:14" ht="12" customHeight="1">
      <c r="B37" s="41" t="s">
        <v>85</v>
      </c>
      <c r="C37" s="49" t="s">
        <v>611</v>
      </c>
      <c r="D37" s="129">
        <f>'[4]25_公害'!C45</f>
        <v>318</v>
      </c>
      <c r="E37" s="44">
        <f t="shared" si="3"/>
        <v>46</v>
      </c>
      <c r="F37" s="45">
        <f>'[4]25_公害'!D45</f>
        <v>27.299703264094955</v>
      </c>
      <c r="G37" s="44">
        <f t="shared" si="0"/>
        <v>37</v>
      </c>
      <c r="H37" s="45">
        <f>'[4]25_公害'!H45</f>
        <v>10.326086956521738</v>
      </c>
      <c r="I37" s="44">
        <f t="shared" si="1"/>
        <v>46</v>
      </c>
      <c r="J37" s="45">
        <f>'[4]25_公害'!J45</f>
        <v>12.5</v>
      </c>
      <c r="K37" s="47">
        <f t="shared" si="2"/>
        <v>45</v>
      </c>
      <c r="M37" s="48"/>
      <c r="N37" s="48"/>
    </row>
    <row r="38" spans="2:14" ht="12" customHeight="1">
      <c r="B38" s="41" t="s">
        <v>87</v>
      </c>
      <c r="C38" s="49" t="s">
        <v>612</v>
      </c>
      <c r="D38" s="129">
        <f>'[4]25_公害'!C46</f>
        <v>802</v>
      </c>
      <c r="E38" s="44">
        <f t="shared" si="3"/>
        <v>29</v>
      </c>
      <c r="F38" s="45">
        <f>'[4]25_公害'!D46</f>
        <v>29.153439153439152</v>
      </c>
      <c r="G38" s="44">
        <f t="shared" si="0"/>
        <v>34</v>
      </c>
      <c r="H38" s="45">
        <f>'[4]25_公害'!H46</f>
        <v>28.49364791288566</v>
      </c>
      <c r="I38" s="44">
        <f t="shared" si="1"/>
        <v>14</v>
      </c>
      <c r="J38" s="45">
        <f>'[4]25_公害'!J46</f>
        <v>13.248638838475499</v>
      </c>
      <c r="K38" s="47">
        <f t="shared" si="2"/>
        <v>43</v>
      </c>
      <c r="M38" s="48"/>
      <c r="N38" s="48"/>
    </row>
    <row r="39" spans="2:14" ht="12" customHeight="1">
      <c r="B39" s="41" t="s">
        <v>89</v>
      </c>
      <c r="C39" s="49" t="s">
        <v>613</v>
      </c>
      <c r="D39" s="129">
        <f>'[4]25_公害'!C47</f>
        <v>1100</v>
      </c>
      <c r="E39" s="44">
        <f t="shared" si="3"/>
        <v>21</v>
      </c>
      <c r="F39" s="45">
        <f>'[4]25_公害'!D47</f>
        <v>33.131241084165481</v>
      </c>
      <c r="G39" s="44">
        <f t="shared" si="0"/>
        <v>29</v>
      </c>
      <c r="H39" s="45">
        <f>'[4]25_公害'!H47</f>
        <v>30.462863293864373</v>
      </c>
      <c r="I39" s="44">
        <f t="shared" si="1"/>
        <v>12</v>
      </c>
      <c r="J39" s="45">
        <f>'[4]25_公害'!J47</f>
        <v>12.809472551130247</v>
      </c>
      <c r="K39" s="47">
        <f t="shared" si="2"/>
        <v>44</v>
      </c>
      <c r="M39" s="48"/>
      <c r="N39" s="48"/>
    </row>
    <row r="40" spans="2:14" ht="12" customHeight="1">
      <c r="B40" s="41" t="s">
        <v>91</v>
      </c>
      <c r="C40" s="49" t="s">
        <v>614</v>
      </c>
      <c r="D40" s="129">
        <f>'[4]25_公害'!C48</f>
        <v>655</v>
      </c>
      <c r="E40" s="44">
        <f t="shared" si="3"/>
        <v>32</v>
      </c>
      <c r="F40" s="45">
        <f>'[4]25_公害'!D48</f>
        <v>30.117820324005891</v>
      </c>
      <c r="G40" s="44">
        <f t="shared" si="0"/>
        <v>32</v>
      </c>
      <c r="H40" s="45">
        <f>'[4]25_公害'!H48</f>
        <v>16.87041564792176</v>
      </c>
      <c r="I40" s="44">
        <f t="shared" si="1"/>
        <v>39</v>
      </c>
      <c r="J40" s="45">
        <f>'[4]25_公害'!J48</f>
        <v>15.403422982885084</v>
      </c>
      <c r="K40" s="47">
        <f t="shared" si="2"/>
        <v>40</v>
      </c>
      <c r="M40" s="48"/>
      <c r="N40" s="48"/>
    </row>
    <row r="41" spans="2:14" ht="24" customHeight="1">
      <c r="B41" s="41" t="s">
        <v>93</v>
      </c>
      <c r="C41" s="49" t="s">
        <v>615</v>
      </c>
      <c r="D41" s="129">
        <f>'[4]25_公害'!C50</f>
        <v>535</v>
      </c>
      <c r="E41" s="44">
        <f t="shared" si="3"/>
        <v>35</v>
      </c>
      <c r="F41" s="45">
        <f>'[4]25_公害'!D50</f>
        <v>35.439560439560438</v>
      </c>
      <c r="G41" s="44">
        <f t="shared" si="0"/>
        <v>27</v>
      </c>
      <c r="H41" s="45">
        <f>'[4]25_公害'!H50</f>
        <v>16.666666666666664</v>
      </c>
      <c r="I41" s="44">
        <f t="shared" si="1"/>
        <v>40</v>
      </c>
      <c r="J41" s="45">
        <f>'[4]25_公害'!J50</f>
        <v>20.54263565891473</v>
      </c>
      <c r="K41" s="47">
        <f t="shared" si="2"/>
        <v>23</v>
      </c>
      <c r="M41" s="48"/>
      <c r="N41" s="48"/>
    </row>
    <row r="42" spans="2:14" ht="12" customHeight="1">
      <c r="B42" s="41" t="s">
        <v>95</v>
      </c>
      <c r="C42" s="49" t="s">
        <v>616</v>
      </c>
      <c r="D42" s="129">
        <f>'[4]25_公害'!C51</f>
        <v>563</v>
      </c>
      <c r="E42" s="44">
        <f t="shared" si="3"/>
        <v>33</v>
      </c>
      <c r="F42" s="45">
        <f>'[4]25_公害'!D51</f>
        <v>47.803347280334727</v>
      </c>
      <c r="G42" s="44">
        <f t="shared" si="0"/>
        <v>7</v>
      </c>
      <c r="H42" s="45">
        <f>'[4]25_公害'!H51</f>
        <v>14.879649890590811</v>
      </c>
      <c r="I42" s="44">
        <f t="shared" si="1"/>
        <v>43</v>
      </c>
      <c r="J42" s="45">
        <f>'[4]25_公害'!J51</f>
        <v>31.728665207877459</v>
      </c>
      <c r="K42" s="47">
        <f t="shared" si="2"/>
        <v>6</v>
      </c>
      <c r="M42" s="48"/>
      <c r="N42" s="48"/>
    </row>
    <row r="43" spans="2:14" ht="12" customHeight="1">
      <c r="B43" s="41" t="s">
        <v>97</v>
      </c>
      <c r="C43" s="49" t="s">
        <v>617</v>
      </c>
      <c r="D43" s="129">
        <f>'[4]25_公害'!C52</f>
        <v>861</v>
      </c>
      <c r="E43" s="44">
        <f t="shared" si="3"/>
        <v>26</v>
      </c>
      <c r="F43" s="45">
        <f>'[4]25_公害'!D52</f>
        <v>40.104555638536219</v>
      </c>
      <c r="G43" s="44">
        <f t="shared" si="0"/>
        <v>18</v>
      </c>
      <c r="H43" s="45">
        <f>'[4]25_公害'!H52</f>
        <v>23.836126629422719</v>
      </c>
      <c r="I43" s="44">
        <f t="shared" si="1"/>
        <v>25</v>
      </c>
      <c r="J43" s="45">
        <f>'[4]25_公害'!J52</f>
        <v>15.828677839851025</v>
      </c>
      <c r="K43" s="47">
        <f t="shared" si="2"/>
        <v>37</v>
      </c>
      <c r="M43" s="48"/>
      <c r="N43" s="48"/>
    </row>
    <row r="44" spans="2:14" ht="12" customHeight="1">
      <c r="B44" s="41" t="s">
        <v>99</v>
      </c>
      <c r="C44" s="49" t="s">
        <v>618</v>
      </c>
      <c r="D44" s="129">
        <f>'[4]25_公害'!C53</f>
        <v>344</v>
      </c>
      <c r="E44" s="44">
        <f t="shared" si="3"/>
        <v>44</v>
      </c>
      <c r="F44" s="45">
        <f>'[4]25_公害'!D53</f>
        <v>19.340974212034386</v>
      </c>
      <c r="G44" s="44">
        <f t="shared" si="0"/>
        <v>43</v>
      </c>
      <c r="H44" s="45">
        <f>'[4]25_公害'!H53</f>
        <v>13.333333333333334</v>
      </c>
      <c r="I44" s="44">
        <f t="shared" si="1"/>
        <v>44</v>
      </c>
      <c r="J44" s="45">
        <f>'[4]25_公害'!J53</f>
        <v>15.555555555555555</v>
      </c>
      <c r="K44" s="47">
        <f t="shared" si="2"/>
        <v>39</v>
      </c>
      <c r="M44" s="48"/>
      <c r="N44" s="48"/>
    </row>
    <row r="45" spans="2:14" ht="12" customHeight="1">
      <c r="B45" s="41" t="s">
        <v>101</v>
      </c>
      <c r="C45" s="49" t="s">
        <v>619</v>
      </c>
      <c r="D45" s="129">
        <f>'[4]25_公害'!C54</f>
        <v>3089</v>
      </c>
      <c r="E45" s="44">
        <f t="shared" si="3"/>
        <v>7</v>
      </c>
      <c r="F45" s="45">
        <f>'[4]25_公害'!D54</f>
        <v>39.576802507836987</v>
      </c>
      <c r="G45" s="44">
        <f t="shared" si="0"/>
        <v>19</v>
      </c>
      <c r="H45" s="45">
        <f>'[4]25_公害'!H54</f>
        <v>27.128712871287131</v>
      </c>
      <c r="I45" s="44">
        <f t="shared" si="1"/>
        <v>19</v>
      </c>
      <c r="J45" s="45">
        <f>'[4]25_公害'!J54</f>
        <v>17.128712871287131</v>
      </c>
      <c r="K45" s="47">
        <f t="shared" si="2"/>
        <v>34</v>
      </c>
      <c r="M45" s="48"/>
      <c r="N45" s="48"/>
    </row>
    <row r="46" spans="2:14" ht="24" customHeight="1">
      <c r="B46" s="41" t="s">
        <v>103</v>
      </c>
      <c r="C46" s="49" t="s">
        <v>620</v>
      </c>
      <c r="D46" s="129">
        <f>'[4]25_公害'!C56</f>
        <v>433</v>
      </c>
      <c r="E46" s="44">
        <f t="shared" si="3"/>
        <v>41</v>
      </c>
      <c r="F46" s="45">
        <f>'[4]25_公害'!D56</f>
        <v>41.472392638036808</v>
      </c>
      <c r="G46" s="44">
        <f t="shared" si="0"/>
        <v>15</v>
      </c>
      <c r="H46" s="45">
        <f>'[4]25_公害'!H56</f>
        <v>9.4674556213017755</v>
      </c>
      <c r="I46" s="44">
        <f t="shared" si="1"/>
        <v>47</v>
      </c>
      <c r="J46" s="45">
        <f>'[4]25_公害'!J56</f>
        <v>10.059171597633137</v>
      </c>
      <c r="K46" s="47">
        <f t="shared" si="2"/>
        <v>47</v>
      </c>
      <c r="M46" s="48"/>
      <c r="N46" s="48"/>
    </row>
    <row r="47" spans="2:14" ht="12" customHeight="1">
      <c r="B47" s="41" t="s">
        <v>105</v>
      </c>
      <c r="C47" s="49" t="s">
        <v>621</v>
      </c>
      <c r="D47" s="129">
        <f>'[4]25_公害'!C57</f>
        <v>859</v>
      </c>
      <c r="E47" s="44">
        <f t="shared" si="3"/>
        <v>27</v>
      </c>
      <c r="F47" s="45">
        <f>'[4]25_公害'!D57</f>
        <v>39.110776186887719</v>
      </c>
      <c r="G47" s="44">
        <f t="shared" si="0"/>
        <v>20</v>
      </c>
      <c r="H47" s="45">
        <f>'[4]25_公害'!H57</f>
        <v>26.011560693641616</v>
      </c>
      <c r="I47" s="44">
        <f t="shared" si="1"/>
        <v>22</v>
      </c>
      <c r="J47" s="45">
        <f>'[4]25_公害'!J57</f>
        <v>22.928709055876688</v>
      </c>
      <c r="K47" s="47">
        <f t="shared" si="2"/>
        <v>19</v>
      </c>
      <c r="M47" s="48"/>
      <c r="N47" s="48"/>
    </row>
    <row r="48" spans="2:14" ht="12" customHeight="1">
      <c r="B48" s="53" t="s">
        <v>107</v>
      </c>
      <c r="C48" s="54" t="s">
        <v>622</v>
      </c>
      <c r="D48" s="130">
        <f>'[4]25_公害'!C58</f>
        <v>869</v>
      </c>
      <c r="E48" s="56">
        <f t="shared" si="3"/>
        <v>24</v>
      </c>
      <c r="F48" s="57">
        <f>'[4]25_公害'!D58</f>
        <v>29.748283752860409</v>
      </c>
      <c r="G48" s="56">
        <f t="shared" si="0"/>
        <v>33</v>
      </c>
      <c r="H48" s="57">
        <f>'[4]25_公害'!H58</f>
        <v>25.961538461538463</v>
      </c>
      <c r="I48" s="56">
        <f t="shared" si="1"/>
        <v>23</v>
      </c>
      <c r="J48" s="57">
        <f>'[4]25_公害'!J58</f>
        <v>18.076923076923077</v>
      </c>
      <c r="K48" s="59">
        <f t="shared" si="2"/>
        <v>29</v>
      </c>
      <c r="M48" s="48"/>
      <c r="N48" s="48"/>
    </row>
    <row r="49" spans="2:20" ht="12" customHeight="1">
      <c r="B49" s="41" t="s">
        <v>109</v>
      </c>
      <c r="C49" s="49" t="s">
        <v>623</v>
      </c>
      <c r="D49" s="129">
        <f>'[4]25_公害'!C59</f>
        <v>869</v>
      </c>
      <c r="E49" s="44">
        <f t="shared" si="3"/>
        <v>24</v>
      </c>
      <c r="F49" s="45">
        <f>'[4]25_公害'!D59</f>
        <v>50.396475770925107</v>
      </c>
      <c r="G49" s="44">
        <f t="shared" si="0"/>
        <v>5</v>
      </c>
      <c r="H49" s="45">
        <f>'[4]25_公害'!H59</f>
        <v>26.923076923076923</v>
      </c>
      <c r="I49" s="44">
        <f t="shared" si="1"/>
        <v>20</v>
      </c>
      <c r="J49" s="45">
        <f>'[4]25_公害'!J59</f>
        <v>38.286713286713287</v>
      </c>
      <c r="K49" s="47">
        <f t="shared" si="2"/>
        <v>1</v>
      </c>
      <c r="M49" s="48"/>
      <c r="N49" s="48"/>
    </row>
    <row r="50" spans="2:20" ht="12" customHeight="1">
      <c r="B50" s="41" t="s">
        <v>111</v>
      </c>
      <c r="C50" s="49" t="s">
        <v>624</v>
      </c>
      <c r="D50" s="129">
        <f>'[4]25_公害'!C60</f>
        <v>1371</v>
      </c>
      <c r="E50" s="44">
        <f t="shared" si="3"/>
        <v>17</v>
      </c>
      <c r="F50" s="45">
        <f>'[4]25_公害'!D60</f>
        <v>61.602982292637464</v>
      </c>
      <c r="G50" s="44">
        <f t="shared" si="0"/>
        <v>1</v>
      </c>
      <c r="H50" s="45">
        <f>'[4]25_公害'!H60</f>
        <v>18.759455370650528</v>
      </c>
      <c r="I50" s="44">
        <f t="shared" si="1"/>
        <v>37</v>
      </c>
      <c r="J50" s="45">
        <f>'[4]25_公害'!J60</f>
        <v>20.877458396369139</v>
      </c>
      <c r="K50" s="47">
        <f t="shared" si="2"/>
        <v>21</v>
      </c>
      <c r="M50" s="48"/>
      <c r="N50" s="48"/>
    </row>
    <row r="51" spans="2:20" ht="24" customHeight="1">
      <c r="B51" s="41" t="s">
        <v>113</v>
      </c>
      <c r="C51" s="49" t="s">
        <v>625</v>
      </c>
      <c r="D51" s="129">
        <f>'[4]25_公害'!C62</f>
        <v>1249</v>
      </c>
      <c r="E51" s="44">
        <f t="shared" si="3"/>
        <v>19</v>
      </c>
      <c r="F51" s="45">
        <f>'[4]25_公害'!D62</f>
        <v>26.40449438202247</v>
      </c>
      <c r="G51" s="44">
        <f t="shared" si="0"/>
        <v>39</v>
      </c>
      <c r="H51" s="45">
        <f>'[4]25_公害'!H62</f>
        <v>23.640661938534279</v>
      </c>
      <c r="I51" s="44">
        <f t="shared" si="1"/>
        <v>27</v>
      </c>
      <c r="J51" s="45">
        <f>'[4]25_公害'!J62</f>
        <v>28.605200945626478</v>
      </c>
      <c r="K51" s="47">
        <f t="shared" si="2"/>
        <v>12</v>
      </c>
      <c r="M51" s="48"/>
      <c r="N51" s="48"/>
    </row>
    <row r="52" spans="2:20" ht="12" customHeight="1">
      <c r="B52" s="41" t="s">
        <v>115</v>
      </c>
      <c r="C52" s="49" t="s">
        <v>626</v>
      </c>
      <c r="D52" s="129">
        <f>'[4]25_公害'!C63</f>
        <v>875</v>
      </c>
      <c r="E52" s="44">
        <f t="shared" si="3"/>
        <v>23</v>
      </c>
      <c r="F52" s="45">
        <f>'[4]25_公害'!D63</f>
        <v>39.091534755677912</v>
      </c>
      <c r="G52" s="44">
        <f t="shared" si="0"/>
        <v>22</v>
      </c>
      <c r="H52" s="45">
        <f>'[4]25_公害'!H63</f>
        <v>27.992957746478876</v>
      </c>
      <c r="I52" s="44">
        <f t="shared" si="1"/>
        <v>17</v>
      </c>
      <c r="J52" s="45">
        <f>'[4]25_公害'!J63</f>
        <v>36.619718309859159</v>
      </c>
      <c r="K52" s="47">
        <f t="shared" si="2"/>
        <v>2</v>
      </c>
      <c r="M52" s="48"/>
      <c r="N52" s="48"/>
    </row>
    <row r="53" spans="2:20" ht="24" customHeight="1" thickBot="1">
      <c r="B53" s="60" t="s">
        <v>117</v>
      </c>
      <c r="C53" s="61" t="s">
        <v>627</v>
      </c>
      <c r="D53" s="121">
        <f>'[4]25_公害'!C64</f>
        <v>70458</v>
      </c>
      <c r="E53" s="63"/>
      <c r="F53" s="64">
        <f>'[4]25_公害'!D64</f>
        <v>36.899506210023226</v>
      </c>
      <c r="G53" s="63"/>
      <c r="H53" s="64">
        <f>'[4]25_公害'!H64</f>
        <v>33.152185586940178</v>
      </c>
      <c r="I53" s="63"/>
      <c r="J53" s="64">
        <f>'[4]25_公害'!J64</f>
        <v>20.081623885726561</v>
      </c>
      <c r="K53" s="66"/>
      <c r="M53" s="48"/>
      <c r="N53" s="48"/>
    </row>
    <row r="54" spans="2:20" ht="12.75" customHeight="1" thickTop="1">
      <c r="B54" s="250"/>
      <c r="C54" s="250"/>
      <c r="D54" s="80" t="s">
        <v>678</v>
      </c>
      <c r="E54" s="251"/>
      <c r="F54" s="252"/>
      <c r="G54" s="251"/>
      <c r="H54" s="251"/>
      <c r="I54" s="251"/>
      <c r="J54" s="253"/>
      <c r="K54" s="251"/>
      <c r="L54" s="69"/>
      <c r="P54" s="69"/>
      <c r="Q54" s="69"/>
      <c r="R54" s="69"/>
      <c r="S54" s="69"/>
      <c r="T54" s="69"/>
    </row>
    <row r="55" spans="2:20" ht="12.75" customHeight="1">
      <c r="B55" s="250"/>
      <c r="C55" s="250"/>
      <c r="D55" s="80" t="s">
        <v>679</v>
      </c>
      <c r="E55" s="251"/>
      <c r="F55" s="252"/>
      <c r="G55" s="251"/>
      <c r="H55" s="251"/>
      <c r="I55" s="251"/>
      <c r="J55" s="253"/>
      <c r="K55" s="251"/>
      <c r="L55" s="69"/>
      <c r="P55" s="69"/>
      <c r="Q55" s="69"/>
      <c r="R55" s="69"/>
      <c r="S55" s="69"/>
      <c r="T55" s="69"/>
    </row>
    <row r="56" spans="2:20" ht="12.75" customHeight="1">
      <c r="B56" s="250"/>
      <c r="C56" s="250"/>
      <c r="D56" s="80"/>
      <c r="E56" s="251"/>
      <c r="F56" s="252"/>
      <c r="G56" s="251"/>
      <c r="H56" s="251"/>
      <c r="I56" s="251"/>
      <c r="J56" s="253"/>
      <c r="K56" s="251"/>
      <c r="L56" s="69"/>
      <c r="P56" s="69"/>
      <c r="Q56" s="69"/>
      <c r="R56" s="69"/>
      <c r="S56" s="69"/>
      <c r="T56" s="69"/>
    </row>
    <row r="57" spans="2:20" ht="12.75" customHeight="1" thickBot="1">
      <c r="B57" s="250"/>
      <c r="C57" s="250"/>
      <c r="D57" s="251"/>
      <c r="E57" s="251"/>
      <c r="F57" s="252"/>
      <c r="G57" s="251"/>
      <c r="H57" s="251"/>
      <c r="I57" s="251"/>
      <c r="J57" s="253"/>
      <c r="K57" s="251"/>
      <c r="L57" s="69"/>
      <c r="P57" s="69"/>
      <c r="Q57" s="69"/>
      <c r="R57" s="69"/>
      <c r="S57" s="69"/>
      <c r="T57" s="69"/>
    </row>
    <row r="58" spans="2:20" ht="39.950000000000003" customHeight="1">
      <c r="B58" s="83" t="s">
        <v>120</v>
      </c>
      <c r="C58" s="84"/>
      <c r="D58" s="295" t="s">
        <v>680</v>
      </c>
      <c r="E58" s="375"/>
      <c r="F58" s="295" t="s">
        <v>680</v>
      </c>
      <c r="G58" s="375"/>
      <c r="H58" s="295" t="s">
        <v>680</v>
      </c>
      <c r="I58" s="375"/>
      <c r="J58" s="295" t="s">
        <v>680</v>
      </c>
      <c r="K58" s="297"/>
    </row>
    <row r="59" spans="2:20" ht="24.95" customHeight="1">
      <c r="B59" s="85"/>
      <c r="C59" s="86"/>
      <c r="D59" s="369" t="s">
        <v>681</v>
      </c>
      <c r="E59" s="370"/>
      <c r="F59" s="369" t="s">
        <v>681</v>
      </c>
      <c r="G59" s="370"/>
      <c r="H59" s="369" t="s">
        <v>681</v>
      </c>
      <c r="I59" s="370"/>
      <c r="J59" s="369" t="s">
        <v>681</v>
      </c>
      <c r="K59" s="371"/>
    </row>
    <row r="60" spans="2:20" ht="15" customHeight="1">
      <c r="B60" s="87" t="s">
        <v>126</v>
      </c>
      <c r="C60" s="88"/>
      <c r="D60" s="287" t="s">
        <v>682</v>
      </c>
      <c r="E60" s="381"/>
      <c r="F60" s="287" t="s">
        <v>682</v>
      </c>
      <c r="G60" s="288"/>
      <c r="H60" s="287" t="s">
        <v>682</v>
      </c>
      <c r="I60" s="288"/>
      <c r="J60" s="287" t="s">
        <v>682</v>
      </c>
      <c r="K60" s="289"/>
    </row>
    <row r="61" spans="2:20" ht="15" customHeight="1" thickBot="1">
      <c r="B61" s="89" t="s">
        <v>127</v>
      </c>
      <c r="C61" s="90"/>
      <c r="D61" s="366" t="s">
        <v>393</v>
      </c>
      <c r="E61" s="367"/>
      <c r="F61" s="366" t="s">
        <v>393</v>
      </c>
      <c r="G61" s="367"/>
      <c r="H61" s="366" t="s">
        <v>393</v>
      </c>
      <c r="I61" s="367"/>
      <c r="J61" s="366" t="s">
        <v>393</v>
      </c>
      <c r="K61" s="368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3"/>
  <sheetViews>
    <sheetView tabSelected="1" zoomScaleNormal="100" zoomScaleSheetLayoutView="100" workbookViewId="0">
      <pane xSplit="3" ySplit="5" topLeftCell="D38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8" t="s">
        <v>683</v>
      </c>
      <c r="C1" s="8"/>
      <c r="D1" s="7"/>
      <c r="E1" s="8"/>
      <c r="F1" s="7"/>
      <c r="G1" s="7"/>
      <c r="H1" s="7"/>
      <c r="I1" s="7"/>
      <c r="J1" s="242"/>
      <c r="K1" s="242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1:141" ht="12" customHeight="1" thickBot="1">
      <c r="B2" s="243"/>
      <c r="C2" s="243"/>
      <c r="D2" s="244"/>
      <c r="E2" s="244" t="s">
        <v>5</v>
      </c>
      <c r="F2" s="245"/>
      <c r="G2" s="245" t="s">
        <v>6</v>
      </c>
      <c r="H2" s="244"/>
      <c r="I2" s="244" t="s">
        <v>7</v>
      </c>
      <c r="J2" s="246"/>
      <c r="K2" s="246" t="s">
        <v>8</v>
      </c>
      <c r="L2" s="19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684</v>
      </c>
      <c r="E3" s="22"/>
      <c r="F3" s="21" t="s">
        <v>685</v>
      </c>
      <c r="G3" s="22"/>
      <c r="H3" s="21" t="s">
        <v>686</v>
      </c>
      <c r="I3" s="22"/>
      <c r="J3" s="21" t="s">
        <v>687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688</v>
      </c>
      <c r="C4" s="294"/>
      <c r="D4" s="25" t="s">
        <v>689</v>
      </c>
      <c r="E4" s="26"/>
      <c r="F4" s="25" t="s">
        <v>690</v>
      </c>
      <c r="G4" s="26"/>
      <c r="H4" s="25" t="s">
        <v>549</v>
      </c>
      <c r="I4" s="26"/>
      <c r="J4" s="25" t="s">
        <v>691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</row>
    <row r="5" spans="1:141" s="249" customFormat="1" ht="24" customHeight="1">
      <c r="A5" s="6"/>
      <c r="B5" s="247"/>
      <c r="C5" s="248"/>
      <c r="D5" s="118" t="s">
        <v>692</v>
      </c>
      <c r="E5" s="34" t="s">
        <v>693</v>
      </c>
      <c r="F5" s="118" t="s">
        <v>694</v>
      </c>
      <c r="G5" s="34" t="s">
        <v>20</v>
      </c>
      <c r="H5" s="118" t="s">
        <v>695</v>
      </c>
      <c r="I5" s="34" t="s">
        <v>20</v>
      </c>
      <c r="J5" s="33" t="s">
        <v>182</v>
      </c>
      <c r="K5" s="36" t="s">
        <v>693</v>
      </c>
      <c r="L5" s="37"/>
      <c r="M5" s="38"/>
      <c r="N5" s="38"/>
      <c r="O5" s="10"/>
      <c r="P5" s="37"/>
      <c r="Q5" s="37"/>
      <c r="R5" s="37"/>
      <c r="S5" s="37"/>
      <c r="T5" s="3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</row>
    <row r="6" spans="1:141" ht="12" customHeight="1">
      <c r="B6" s="41" t="s">
        <v>142</v>
      </c>
      <c r="C6" s="42" t="s">
        <v>580</v>
      </c>
      <c r="D6" s="128">
        <f>'[4]26_自然災害'!W7</f>
        <v>6</v>
      </c>
      <c r="E6" s="44">
        <f>IF(ISNUMBER(D6),RANK(D6,D$6:D$52),"-")</f>
        <v>26</v>
      </c>
      <c r="F6" s="119">
        <f>'[4]26_自然災害'!Z7</f>
        <v>1940.38</v>
      </c>
      <c r="G6" s="44">
        <f t="shared" ref="G6:G52" si="0">IF(ISNUMBER(F6),RANK(F6,F$6:F$52),"-")</f>
        <v>32</v>
      </c>
      <c r="H6" s="263">
        <f>'[4]26_自主防災組織'!B7</f>
        <v>0.61399999999999999</v>
      </c>
      <c r="I6" s="44">
        <f t="shared" ref="I6:I52" si="1">IF(ISNUMBER(H6),RANK(H6,H$6:H$52),"-")</f>
        <v>45</v>
      </c>
      <c r="J6" s="175">
        <f>'[4]26_労災'!D13</f>
        <v>3.27</v>
      </c>
      <c r="K6" s="47">
        <f t="shared" ref="K6:K52" si="2">IF(ISNUMBER(J6),RANK(J6,J$6:J$52),"-")</f>
        <v>2</v>
      </c>
      <c r="M6" s="48"/>
      <c r="N6" s="48"/>
    </row>
    <row r="7" spans="1:141" ht="12" customHeight="1">
      <c r="B7" s="41" t="s">
        <v>25</v>
      </c>
      <c r="C7" s="49" t="s">
        <v>581</v>
      </c>
      <c r="D7" s="129">
        <f>'[4]26_自然災害'!W8</f>
        <v>18</v>
      </c>
      <c r="E7" s="44">
        <f t="shared" ref="E7:E52" si="3">IF(ISNUMBER(D7),RANK(D7,D$6:D$52),"-")</f>
        <v>23</v>
      </c>
      <c r="F7" s="119">
        <f>'[4]26_自然災害'!Z8</f>
        <v>325.91300000000001</v>
      </c>
      <c r="G7" s="44">
        <f t="shared" si="0"/>
        <v>42</v>
      </c>
      <c r="H7" s="263">
        <f>'[4]26_自主防災組織'!B8</f>
        <v>0.55400000000000005</v>
      </c>
      <c r="I7" s="44">
        <f t="shared" si="1"/>
        <v>46</v>
      </c>
      <c r="J7" s="175">
        <f>'[4]26_労災'!D14</f>
        <v>1.46</v>
      </c>
      <c r="K7" s="47">
        <f t="shared" si="2"/>
        <v>32</v>
      </c>
      <c r="M7" s="48"/>
      <c r="N7" s="48"/>
    </row>
    <row r="8" spans="1:141" ht="12" customHeight="1">
      <c r="B8" s="41" t="s">
        <v>27</v>
      </c>
      <c r="C8" s="49" t="s">
        <v>582</v>
      </c>
      <c r="D8" s="129">
        <f>'[4]26_自然災害'!W9</f>
        <v>1034</v>
      </c>
      <c r="E8" s="44">
        <f t="shared" si="3"/>
        <v>12</v>
      </c>
      <c r="F8" s="119">
        <f>'[4]26_自然災害'!Z9</f>
        <v>31442.312999999998</v>
      </c>
      <c r="G8" s="44">
        <f t="shared" si="0"/>
        <v>10</v>
      </c>
      <c r="H8" s="263">
        <f>'[4]26_自主防災組織'!B9</f>
        <v>0.878</v>
      </c>
      <c r="I8" s="44">
        <f t="shared" si="1"/>
        <v>28</v>
      </c>
      <c r="J8" s="175">
        <f>'[4]26_労災'!D15</f>
        <v>1.74</v>
      </c>
      <c r="K8" s="47">
        <f t="shared" si="2"/>
        <v>28</v>
      </c>
      <c r="M8" s="48"/>
      <c r="N8" s="48"/>
    </row>
    <row r="9" spans="1:141" ht="12" customHeight="1">
      <c r="B9" s="41" t="s">
        <v>29</v>
      </c>
      <c r="C9" s="49" t="s">
        <v>583</v>
      </c>
      <c r="D9" s="129">
        <f>'[4]26_自然災害'!W10</f>
        <v>3192</v>
      </c>
      <c r="E9" s="44">
        <f t="shared" si="3"/>
        <v>5</v>
      </c>
      <c r="F9" s="119">
        <f>'[4]26_自然災害'!Z10</f>
        <v>164049.03899999999</v>
      </c>
      <c r="G9" s="44">
        <f t="shared" si="0"/>
        <v>3</v>
      </c>
      <c r="H9" s="263">
        <f>'[4]26_自主防災組織'!B10</f>
        <v>0.83099999999999996</v>
      </c>
      <c r="I9" s="44">
        <f t="shared" si="1"/>
        <v>35</v>
      </c>
      <c r="J9" s="175">
        <f>'[4]26_労災'!D16</f>
        <v>2.36</v>
      </c>
      <c r="K9" s="47">
        <f t="shared" si="2"/>
        <v>5</v>
      </c>
      <c r="M9" s="48"/>
      <c r="N9" s="48"/>
    </row>
    <row r="10" spans="1:141" ht="12" customHeight="1">
      <c r="B10" s="41" t="s">
        <v>31</v>
      </c>
      <c r="C10" s="49" t="s">
        <v>584</v>
      </c>
      <c r="D10" s="129">
        <f>'[4]26_自然災害'!W11</f>
        <v>4</v>
      </c>
      <c r="E10" s="44">
        <f t="shared" si="3"/>
        <v>30</v>
      </c>
      <c r="F10" s="119">
        <f>'[4]26_自然災害'!Z11</f>
        <v>2115.3319999999999</v>
      </c>
      <c r="G10" s="44">
        <f t="shared" si="0"/>
        <v>31</v>
      </c>
      <c r="H10" s="263">
        <f>'[4]26_自主防災組織'!B11</f>
        <v>0.71199999999999997</v>
      </c>
      <c r="I10" s="44">
        <f t="shared" si="1"/>
        <v>42</v>
      </c>
      <c r="J10" s="175">
        <f>'[4]26_労災'!D17</f>
        <v>1.96</v>
      </c>
      <c r="K10" s="47">
        <f t="shared" si="2"/>
        <v>21</v>
      </c>
      <c r="M10" s="48"/>
      <c r="N10" s="48"/>
    </row>
    <row r="11" spans="1:141" ht="24" customHeight="1">
      <c r="B11" s="41" t="s">
        <v>33</v>
      </c>
      <c r="C11" s="49" t="s">
        <v>585</v>
      </c>
      <c r="D11" s="129">
        <f>'[4]26_自然災害'!W12</f>
        <v>74</v>
      </c>
      <c r="E11" s="44">
        <f t="shared" si="3"/>
        <v>18</v>
      </c>
      <c r="F11" s="119">
        <f>'[4]26_自然災害'!Z12</f>
        <v>4642.4319999999998</v>
      </c>
      <c r="G11" s="44">
        <f t="shared" si="0"/>
        <v>23</v>
      </c>
      <c r="H11" s="263">
        <f>'[4]26_自主防災組織'!B12</f>
        <v>0.90600000000000003</v>
      </c>
      <c r="I11" s="44">
        <f t="shared" si="1"/>
        <v>23</v>
      </c>
      <c r="J11" s="175">
        <f>'[4]26_労災'!D18</f>
        <v>1.17</v>
      </c>
      <c r="K11" s="47">
        <f t="shared" si="2"/>
        <v>39</v>
      </c>
      <c r="M11" s="48"/>
      <c r="N11" s="48"/>
    </row>
    <row r="12" spans="1:141" ht="12" customHeight="1">
      <c r="B12" s="41" t="s">
        <v>35</v>
      </c>
      <c r="C12" s="49" t="s">
        <v>586</v>
      </c>
      <c r="D12" s="129">
        <f>'[4]26_自然災害'!W13</f>
        <v>14484</v>
      </c>
      <c r="E12" s="44">
        <f t="shared" si="3"/>
        <v>1</v>
      </c>
      <c r="F12" s="119">
        <f>'[4]26_自然災害'!Z13</f>
        <v>223598.76699999999</v>
      </c>
      <c r="G12" s="44">
        <f t="shared" si="0"/>
        <v>2</v>
      </c>
      <c r="H12" s="263">
        <f>'[4]26_自主防災組織'!B13</f>
        <v>0.752</v>
      </c>
      <c r="I12" s="44">
        <f t="shared" si="1"/>
        <v>41</v>
      </c>
      <c r="J12" s="175">
        <f>'[4]26_労災'!D19</f>
        <v>1.78</v>
      </c>
      <c r="K12" s="47">
        <f t="shared" si="2"/>
        <v>26</v>
      </c>
      <c r="M12" s="48"/>
      <c r="N12" s="48"/>
    </row>
    <row r="13" spans="1:141" ht="12" customHeight="1">
      <c r="B13" s="41" t="s">
        <v>37</v>
      </c>
      <c r="C13" s="49" t="s">
        <v>587</v>
      </c>
      <c r="D13" s="129">
        <f>'[4]26_自然災害'!W14</f>
        <v>1825</v>
      </c>
      <c r="E13" s="44">
        <f t="shared" si="3"/>
        <v>8</v>
      </c>
      <c r="F13" s="119">
        <f>'[4]26_自然災害'!Z14</f>
        <v>34961.995999999999</v>
      </c>
      <c r="G13" s="44">
        <f t="shared" si="0"/>
        <v>8</v>
      </c>
      <c r="H13" s="263">
        <f>'[4]26_自主防災組織'!B14</f>
        <v>0.83</v>
      </c>
      <c r="I13" s="44">
        <f t="shared" si="1"/>
        <v>36</v>
      </c>
      <c r="J13" s="175">
        <f>'[4]26_労災'!D20</f>
        <v>2.2599999999999998</v>
      </c>
      <c r="K13" s="47">
        <f t="shared" si="2"/>
        <v>7</v>
      </c>
      <c r="M13" s="48"/>
      <c r="N13" s="48"/>
    </row>
    <row r="14" spans="1:141" ht="12" customHeight="1">
      <c r="B14" s="41" t="s">
        <v>39</v>
      </c>
      <c r="C14" s="49" t="s">
        <v>588</v>
      </c>
      <c r="D14" s="129">
        <f>'[4]26_自然災害'!W15</f>
        <v>5043</v>
      </c>
      <c r="E14" s="44">
        <f t="shared" si="3"/>
        <v>3</v>
      </c>
      <c r="F14" s="119">
        <f>'[4]26_自然災害'!Z15</f>
        <v>94204.091</v>
      </c>
      <c r="G14" s="44">
        <f t="shared" si="0"/>
        <v>5</v>
      </c>
      <c r="H14" s="263">
        <f>'[4]26_自主防災組織'!B15</f>
        <v>0.83699999999999997</v>
      </c>
      <c r="I14" s="44">
        <f t="shared" si="1"/>
        <v>33</v>
      </c>
      <c r="J14" s="175">
        <f>'[4]26_労災'!D21</f>
        <v>1.38</v>
      </c>
      <c r="K14" s="47">
        <f t="shared" si="2"/>
        <v>35</v>
      </c>
      <c r="M14" s="48"/>
      <c r="N14" s="48"/>
    </row>
    <row r="15" spans="1:141" ht="12" customHeight="1">
      <c r="B15" s="41" t="s">
        <v>41</v>
      </c>
      <c r="C15" s="49" t="s">
        <v>589</v>
      </c>
      <c r="D15" s="129">
        <f>'[4]26_自然災害'!W16</f>
        <v>413</v>
      </c>
      <c r="E15" s="44">
        <f t="shared" si="3"/>
        <v>13</v>
      </c>
      <c r="F15" s="119">
        <f>'[4]26_自然災害'!Z16</f>
        <v>43093.534</v>
      </c>
      <c r="G15" s="44">
        <f t="shared" si="0"/>
        <v>6</v>
      </c>
      <c r="H15" s="263">
        <f>'[4]26_自主防災組織'!B16</f>
        <v>0.91700000000000004</v>
      </c>
      <c r="I15" s="44">
        <f t="shared" si="1"/>
        <v>19</v>
      </c>
      <c r="J15" s="175">
        <f>'[4]26_労災'!D22</f>
        <v>2.13</v>
      </c>
      <c r="K15" s="47">
        <f t="shared" si="2"/>
        <v>11</v>
      </c>
      <c r="M15" s="48"/>
      <c r="N15" s="48"/>
    </row>
    <row r="16" spans="1:141" ht="24" customHeight="1">
      <c r="B16" s="41" t="s">
        <v>43</v>
      </c>
      <c r="C16" s="49" t="s">
        <v>590</v>
      </c>
      <c r="D16" s="129">
        <f>'[4]26_自然災害'!W17</f>
        <v>3176</v>
      </c>
      <c r="E16" s="44">
        <f t="shared" si="3"/>
        <v>6</v>
      </c>
      <c r="F16" s="119">
        <f>'[4]26_自然災害'!Z17</f>
        <v>7436.5910000000003</v>
      </c>
      <c r="G16" s="44">
        <f t="shared" si="0"/>
        <v>20</v>
      </c>
      <c r="H16" s="263">
        <f>'[4]26_自主防災組織'!B17</f>
        <v>0.91400000000000003</v>
      </c>
      <c r="I16" s="44">
        <f t="shared" si="1"/>
        <v>20</v>
      </c>
      <c r="J16" s="175">
        <f>'[4]26_労災'!D23</f>
        <v>2.21</v>
      </c>
      <c r="K16" s="47">
        <f t="shared" si="2"/>
        <v>9</v>
      </c>
      <c r="M16" s="48"/>
      <c r="N16" s="48"/>
    </row>
    <row r="17" spans="2:14" ht="12" customHeight="1">
      <c r="B17" s="41" t="s">
        <v>45</v>
      </c>
      <c r="C17" s="49" t="s">
        <v>591</v>
      </c>
      <c r="D17" s="129">
        <f>'[4]26_自然災害'!W18</f>
        <v>7254</v>
      </c>
      <c r="E17" s="44">
        <f t="shared" si="3"/>
        <v>2</v>
      </c>
      <c r="F17" s="119">
        <f>'[4]26_自然災害'!Z18</f>
        <v>121409.76700000001</v>
      </c>
      <c r="G17" s="44">
        <f t="shared" si="0"/>
        <v>4</v>
      </c>
      <c r="H17" s="263">
        <f>'[4]26_自主防災組織'!B18</f>
        <v>0.68899999999999995</v>
      </c>
      <c r="I17" s="44">
        <f t="shared" si="1"/>
        <v>44</v>
      </c>
      <c r="J17" s="175">
        <f>'[4]26_労災'!D24</f>
        <v>2.34</v>
      </c>
      <c r="K17" s="47">
        <f t="shared" si="2"/>
        <v>6</v>
      </c>
      <c r="M17" s="48"/>
      <c r="N17" s="48"/>
    </row>
    <row r="18" spans="2:14" ht="12" customHeight="1">
      <c r="B18" s="41" t="s">
        <v>47</v>
      </c>
      <c r="C18" s="49" t="s">
        <v>592</v>
      </c>
      <c r="D18" s="129">
        <f>'[4]26_自然災害'!W19</f>
        <v>1395</v>
      </c>
      <c r="E18" s="44">
        <f t="shared" si="3"/>
        <v>10</v>
      </c>
      <c r="F18" s="119">
        <f>'[4]26_自然災害'!Z19</f>
        <v>2272.7330000000002</v>
      </c>
      <c r="G18" s="44">
        <f t="shared" si="0"/>
        <v>27</v>
      </c>
      <c r="H18" s="263">
        <f>'[4]26_自主防災組織'!B19</f>
        <v>0.754</v>
      </c>
      <c r="I18" s="44">
        <f t="shared" si="1"/>
        <v>39</v>
      </c>
      <c r="J18" s="175">
        <f>'[4]26_労災'!D25</f>
        <v>1.36</v>
      </c>
      <c r="K18" s="47">
        <f t="shared" si="2"/>
        <v>36</v>
      </c>
      <c r="M18" s="48"/>
      <c r="N18" s="48"/>
    </row>
    <row r="19" spans="2:14" ht="12" customHeight="1">
      <c r="B19" s="41" t="s">
        <v>49</v>
      </c>
      <c r="C19" s="49" t="s">
        <v>593</v>
      </c>
      <c r="D19" s="129">
        <f>'[4]26_自然災害'!W20</f>
        <v>2742</v>
      </c>
      <c r="E19" s="44">
        <f t="shared" si="3"/>
        <v>7</v>
      </c>
      <c r="F19" s="119">
        <f>'[4]26_自然災害'!Z20</f>
        <v>34041.084999999999</v>
      </c>
      <c r="G19" s="44">
        <f t="shared" si="0"/>
        <v>9</v>
      </c>
      <c r="H19" s="263">
        <f>'[4]26_自主防災組織'!B20</f>
        <v>0.77400000000000002</v>
      </c>
      <c r="I19" s="44">
        <f t="shared" si="1"/>
        <v>38</v>
      </c>
      <c r="J19" s="175">
        <f>'[4]26_労災'!D26</f>
        <v>2.0499999999999998</v>
      </c>
      <c r="K19" s="47">
        <f t="shared" si="2"/>
        <v>16</v>
      </c>
      <c r="M19" s="48"/>
      <c r="N19" s="48"/>
    </row>
    <row r="20" spans="2:14" ht="12" customHeight="1">
      <c r="B20" s="41" t="s">
        <v>51</v>
      </c>
      <c r="C20" s="49" t="s">
        <v>594</v>
      </c>
      <c r="D20" s="129">
        <f>'[4]26_自然災害'!W21</f>
        <v>60</v>
      </c>
      <c r="E20" s="44">
        <f t="shared" si="3"/>
        <v>20</v>
      </c>
      <c r="F20" s="119">
        <f>'[4]26_自然災害'!Z21</f>
        <v>20405.793000000001</v>
      </c>
      <c r="G20" s="44">
        <f t="shared" si="0"/>
        <v>11</v>
      </c>
      <c r="H20" s="263">
        <f>'[4]26_自主防災組織'!B21</f>
        <v>0.874</v>
      </c>
      <c r="I20" s="44">
        <f t="shared" si="1"/>
        <v>29</v>
      </c>
      <c r="J20" s="175">
        <f>'[4]26_労災'!D27</f>
        <v>1.84</v>
      </c>
      <c r="K20" s="47">
        <f t="shared" si="2"/>
        <v>24</v>
      </c>
      <c r="M20" s="48"/>
      <c r="N20" s="48"/>
    </row>
    <row r="21" spans="2:14" ht="24" customHeight="1">
      <c r="B21" s="41" t="s">
        <v>53</v>
      </c>
      <c r="C21" s="49" t="s">
        <v>595</v>
      </c>
      <c r="D21" s="129">
        <f>'[4]26_自然災害'!W22</f>
        <v>0</v>
      </c>
      <c r="E21" s="44">
        <f t="shared" si="3"/>
        <v>39</v>
      </c>
      <c r="F21" s="119">
        <f>'[4]26_自然災害'!Z22</f>
        <v>972.16700000000003</v>
      </c>
      <c r="G21" s="44">
        <f t="shared" si="0"/>
        <v>39</v>
      </c>
      <c r="H21" s="263">
        <f>'[4]26_自主防災組織'!B22</f>
        <v>0.86399999999999999</v>
      </c>
      <c r="I21" s="44">
        <f t="shared" si="1"/>
        <v>32</v>
      </c>
      <c r="J21" s="175">
        <f>'[4]26_労災'!D28</f>
        <v>0.92</v>
      </c>
      <c r="K21" s="47">
        <f t="shared" si="2"/>
        <v>43</v>
      </c>
      <c r="M21" s="48"/>
      <c r="N21" s="48"/>
    </row>
    <row r="22" spans="2:14" ht="12" customHeight="1">
      <c r="B22" s="41" t="s">
        <v>55</v>
      </c>
      <c r="C22" s="49" t="s">
        <v>596</v>
      </c>
      <c r="D22" s="129">
        <f>'[4]26_自然災害'!W23</f>
        <v>1</v>
      </c>
      <c r="E22" s="44">
        <f t="shared" si="3"/>
        <v>36</v>
      </c>
      <c r="F22" s="119">
        <f>'[4]26_自然災害'!Z23</f>
        <v>1006.027</v>
      </c>
      <c r="G22" s="44">
        <f t="shared" si="0"/>
        <v>38</v>
      </c>
      <c r="H22" s="263">
        <f>'[4]26_自主防災組織'!B23</f>
        <v>0.96299999999999997</v>
      </c>
      <c r="I22" s="44">
        <f t="shared" si="1"/>
        <v>6</v>
      </c>
      <c r="J22" s="175">
        <f>'[4]26_労災'!D29</f>
        <v>1.27</v>
      </c>
      <c r="K22" s="47">
        <f t="shared" si="2"/>
        <v>37</v>
      </c>
      <c r="M22" s="48"/>
      <c r="N22" s="48"/>
    </row>
    <row r="23" spans="2:14" ht="12" customHeight="1">
      <c r="B23" s="41" t="s">
        <v>57</v>
      </c>
      <c r="C23" s="49" t="s">
        <v>597</v>
      </c>
      <c r="D23" s="129" t="str">
        <f>'[4]26_自然災害'!W24</f>
        <v xml:space="preserve"> </v>
      </c>
      <c r="E23" s="44" t="str">
        <f t="shared" si="3"/>
        <v>-</v>
      </c>
      <c r="F23" s="119">
        <f>'[4]26_自然災害'!Z24</f>
        <v>1194.0150000000001</v>
      </c>
      <c r="G23" s="44">
        <f t="shared" si="0"/>
        <v>37</v>
      </c>
      <c r="H23" s="263">
        <f>'[4]26_自主防災組織'!B24</f>
        <v>0.91</v>
      </c>
      <c r="I23" s="44">
        <f t="shared" si="1"/>
        <v>21</v>
      </c>
      <c r="J23" s="175">
        <f>'[4]26_労災'!D30</f>
        <v>1.18</v>
      </c>
      <c r="K23" s="47">
        <f t="shared" si="2"/>
        <v>38</v>
      </c>
      <c r="M23" s="48"/>
      <c r="N23" s="48"/>
    </row>
    <row r="24" spans="2:14" ht="12" customHeight="1">
      <c r="B24" s="41" t="s">
        <v>59</v>
      </c>
      <c r="C24" s="49" t="s">
        <v>598</v>
      </c>
      <c r="D24" s="129">
        <f>'[4]26_自然災害'!W25</f>
        <v>6</v>
      </c>
      <c r="E24" s="44">
        <f t="shared" si="3"/>
        <v>26</v>
      </c>
      <c r="F24" s="119">
        <f>'[4]26_自然災害'!Z25</f>
        <v>9557.1630000000005</v>
      </c>
      <c r="G24" s="44">
        <f t="shared" si="0"/>
        <v>16</v>
      </c>
      <c r="H24" s="263">
        <f>'[4]26_自主防災組織'!B25</f>
        <v>0.92800000000000005</v>
      </c>
      <c r="I24" s="44">
        <f t="shared" si="1"/>
        <v>16</v>
      </c>
      <c r="J24" s="175">
        <f>'[4]26_労災'!D31</f>
        <v>1.45</v>
      </c>
      <c r="K24" s="47">
        <f t="shared" si="2"/>
        <v>33</v>
      </c>
      <c r="M24" s="48"/>
      <c r="N24" s="48"/>
    </row>
    <row r="25" spans="2:14" ht="12" customHeight="1">
      <c r="B25" s="41" t="s">
        <v>61</v>
      </c>
      <c r="C25" s="49" t="s">
        <v>599</v>
      </c>
      <c r="D25" s="129">
        <f>'[4]26_自然災害'!W26</f>
        <v>3862</v>
      </c>
      <c r="E25" s="44">
        <f t="shared" si="3"/>
        <v>4</v>
      </c>
      <c r="F25" s="119">
        <f>'[4]26_自然災害'!Z26</f>
        <v>278300.74200000003</v>
      </c>
      <c r="G25" s="44">
        <f t="shared" si="0"/>
        <v>1</v>
      </c>
      <c r="H25" s="263">
        <f>'[4]26_自主防災組織'!B26</f>
        <v>0.94799999999999995</v>
      </c>
      <c r="I25" s="44">
        <f t="shared" si="1"/>
        <v>9</v>
      </c>
      <c r="J25" s="175">
        <f>'[4]26_労災'!D32</f>
        <v>1.44</v>
      </c>
      <c r="K25" s="47">
        <f t="shared" si="2"/>
        <v>34</v>
      </c>
      <c r="M25" s="48"/>
      <c r="N25" s="48"/>
    </row>
    <row r="26" spans="2:14" ht="24" customHeight="1">
      <c r="B26" s="41" t="s">
        <v>63</v>
      </c>
      <c r="C26" s="49" t="s">
        <v>600</v>
      </c>
      <c r="D26" s="129" t="str">
        <f>'[4]26_自然災害'!W27</f>
        <v xml:space="preserve"> </v>
      </c>
      <c r="E26" s="44" t="str">
        <f t="shared" si="3"/>
        <v>-</v>
      </c>
      <c r="F26" s="119">
        <f>'[4]26_自然災害'!Z27</f>
        <v>2214.1030000000001</v>
      </c>
      <c r="G26" s="44">
        <f t="shared" si="0"/>
        <v>29</v>
      </c>
      <c r="H26" s="263">
        <f>'[4]26_自主防災組織'!B27</f>
        <v>0.88800000000000001</v>
      </c>
      <c r="I26" s="44">
        <f t="shared" si="1"/>
        <v>26</v>
      </c>
      <c r="J26" s="175">
        <f>'[4]26_労災'!D33</f>
        <v>2.0699999999999998</v>
      </c>
      <c r="K26" s="47">
        <f t="shared" si="2"/>
        <v>13</v>
      </c>
      <c r="M26" s="48"/>
      <c r="N26" s="48"/>
    </row>
    <row r="27" spans="2:14" ht="12" customHeight="1">
      <c r="B27" s="41" t="s">
        <v>65</v>
      </c>
      <c r="C27" s="49" t="s">
        <v>601</v>
      </c>
      <c r="D27" s="129">
        <f>'[4]26_自然災害'!W28</f>
        <v>1060</v>
      </c>
      <c r="E27" s="44">
        <f t="shared" si="3"/>
        <v>11</v>
      </c>
      <c r="F27" s="119">
        <f>'[4]26_自然災害'!Z28</f>
        <v>19648.898000000001</v>
      </c>
      <c r="G27" s="44">
        <f t="shared" si="0"/>
        <v>12</v>
      </c>
      <c r="H27" s="263">
        <f>'[4]26_自主防災組織'!B28</f>
        <v>0.94199999999999995</v>
      </c>
      <c r="I27" s="44">
        <f t="shared" si="1"/>
        <v>10</v>
      </c>
      <c r="J27" s="175">
        <f>'[4]26_労災'!D34</f>
        <v>1.51</v>
      </c>
      <c r="K27" s="47">
        <f t="shared" si="2"/>
        <v>31</v>
      </c>
      <c r="M27" s="48"/>
      <c r="N27" s="48"/>
    </row>
    <row r="28" spans="2:14" ht="12" customHeight="1">
      <c r="B28" s="41" t="s">
        <v>67</v>
      </c>
      <c r="C28" s="49" t="s">
        <v>602</v>
      </c>
      <c r="D28" s="129">
        <f>'[4]26_自然災害'!W29</f>
        <v>2</v>
      </c>
      <c r="E28" s="44">
        <f t="shared" si="3"/>
        <v>33</v>
      </c>
      <c r="F28" s="119">
        <f>'[4]26_自然災害'!Z29</f>
        <v>381.85599999999999</v>
      </c>
      <c r="G28" s="44">
        <f t="shared" si="0"/>
        <v>41</v>
      </c>
      <c r="H28" s="263">
        <f>'[4]26_自主防災組織'!B29</f>
        <v>0.95199999999999996</v>
      </c>
      <c r="I28" s="44">
        <f t="shared" si="1"/>
        <v>8</v>
      </c>
      <c r="J28" s="175">
        <f>'[4]26_労災'!D35</f>
        <v>1.04</v>
      </c>
      <c r="K28" s="47">
        <f t="shared" si="2"/>
        <v>40</v>
      </c>
      <c r="M28" s="48"/>
      <c r="N28" s="48"/>
    </row>
    <row r="29" spans="2:14" ht="12" customHeight="1">
      <c r="B29" s="41" t="s">
        <v>69</v>
      </c>
      <c r="C29" s="49" t="s">
        <v>603</v>
      </c>
      <c r="D29" s="129">
        <f>'[4]26_自然災害'!W30</f>
        <v>135</v>
      </c>
      <c r="E29" s="44">
        <f t="shared" si="3"/>
        <v>16</v>
      </c>
      <c r="F29" s="119">
        <f>'[4]26_自然災害'!Z30</f>
        <v>5767.7370000000001</v>
      </c>
      <c r="G29" s="44">
        <f t="shared" si="0"/>
        <v>21</v>
      </c>
      <c r="H29" s="263">
        <f>'[4]26_自主防災組織'!B30</f>
        <v>0.88200000000000001</v>
      </c>
      <c r="I29" s="44">
        <f t="shared" si="1"/>
        <v>27</v>
      </c>
      <c r="J29" s="175">
        <f>'[4]26_労災'!D36</f>
        <v>1.72</v>
      </c>
      <c r="K29" s="47">
        <f t="shared" si="2"/>
        <v>29</v>
      </c>
      <c r="M29" s="48"/>
      <c r="N29" s="48"/>
    </row>
    <row r="30" spans="2:14" ht="12" customHeight="1">
      <c r="B30" s="41" t="s">
        <v>71</v>
      </c>
      <c r="C30" s="49" t="s">
        <v>604</v>
      </c>
      <c r="D30" s="129">
        <f>'[4]26_自然災害'!W31</f>
        <v>1</v>
      </c>
      <c r="E30" s="44">
        <f t="shared" si="3"/>
        <v>36</v>
      </c>
      <c r="F30" s="119">
        <f>'[4]26_自然災害'!Z31</f>
        <v>162.90100000000001</v>
      </c>
      <c r="G30" s="44">
        <f t="shared" si="0"/>
        <v>44</v>
      </c>
      <c r="H30" s="263">
        <f>'[4]26_自主防災組織'!B31</f>
        <v>0.90800000000000003</v>
      </c>
      <c r="I30" s="44">
        <f t="shared" si="1"/>
        <v>22</v>
      </c>
      <c r="J30" s="175">
        <f>'[4]26_労災'!D37</f>
        <v>1.53</v>
      </c>
      <c r="K30" s="47">
        <f t="shared" si="2"/>
        <v>30</v>
      </c>
      <c r="M30" s="48"/>
      <c r="N30" s="48"/>
    </row>
    <row r="31" spans="2:14" ht="24" customHeight="1">
      <c r="B31" s="41" t="s">
        <v>73</v>
      </c>
      <c r="C31" s="49" t="s">
        <v>605</v>
      </c>
      <c r="D31" s="129" t="str">
        <f>'[4]26_自然災害'!W32</f>
        <v xml:space="preserve"> </v>
      </c>
      <c r="E31" s="44" t="str">
        <f t="shared" si="3"/>
        <v>-</v>
      </c>
      <c r="F31" s="119">
        <f>'[4]26_自然災害'!Z32</f>
        <v>1916.808</v>
      </c>
      <c r="G31" s="44">
        <f t="shared" si="0"/>
        <v>33</v>
      </c>
      <c r="H31" s="263">
        <f>'[4]26_自主防災組織'!B32</f>
        <v>0.90600000000000003</v>
      </c>
      <c r="I31" s="44">
        <f t="shared" si="1"/>
        <v>23</v>
      </c>
      <c r="J31" s="175" t="str">
        <f>'[4]26_労災'!D38</f>
        <v>1.70</v>
      </c>
      <c r="K31" s="47" t="str">
        <f t="shared" si="2"/>
        <v>-</v>
      </c>
      <c r="M31" s="48"/>
      <c r="N31" s="48"/>
    </row>
    <row r="32" spans="2:14" ht="12" customHeight="1">
      <c r="B32" s="41" t="s">
        <v>75</v>
      </c>
      <c r="C32" s="49" t="s">
        <v>606</v>
      </c>
      <c r="D32" s="129">
        <f>'[4]26_自然災害'!W33</f>
        <v>7</v>
      </c>
      <c r="E32" s="44">
        <f t="shared" si="3"/>
        <v>25</v>
      </c>
      <c r="F32" s="119">
        <f>'[4]26_自然災害'!Z33</f>
        <v>10.346</v>
      </c>
      <c r="G32" s="44">
        <f t="shared" si="0"/>
        <v>47</v>
      </c>
      <c r="H32" s="263">
        <f>'[4]26_自主防災組織'!B33</f>
        <v>0.91900000000000004</v>
      </c>
      <c r="I32" s="44">
        <f t="shared" si="1"/>
        <v>18</v>
      </c>
      <c r="J32" s="175">
        <f>'[4]26_労災'!D39</f>
        <v>1.88</v>
      </c>
      <c r="K32" s="47">
        <f t="shared" si="2"/>
        <v>23</v>
      </c>
      <c r="M32" s="48"/>
      <c r="N32" s="48"/>
    </row>
    <row r="33" spans="2:14" ht="12" customHeight="1">
      <c r="B33" s="41" t="s">
        <v>77</v>
      </c>
      <c r="C33" s="49" t="s">
        <v>607</v>
      </c>
      <c r="D33" s="129">
        <f>'[4]26_自然災害'!W34</f>
        <v>2</v>
      </c>
      <c r="E33" s="44">
        <f t="shared" si="3"/>
        <v>33</v>
      </c>
      <c r="F33" s="119">
        <f>'[4]26_自然災害'!Z34</f>
        <v>98.628</v>
      </c>
      <c r="G33" s="44">
        <f t="shared" si="0"/>
        <v>46</v>
      </c>
      <c r="H33" s="263">
        <f>'[4]26_自主防災組織'!B34</f>
        <v>0.97699999999999998</v>
      </c>
      <c r="I33" s="44">
        <f t="shared" si="1"/>
        <v>1</v>
      </c>
      <c r="J33" s="175" t="str">
        <f>'[4]26_労災'!D40</f>
        <v>1.70</v>
      </c>
      <c r="K33" s="47" t="str">
        <f t="shared" si="2"/>
        <v>-</v>
      </c>
      <c r="M33" s="48"/>
      <c r="N33" s="48"/>
    </row>
    <row r="34" spans="2:14" ht="12" customHeight="1">
      <c r="B34" s="41" t="s">
        <v>79</v>
      </c>
      <c r="C34" s="49" t="s">
        <v>608</v>
      </c>
      <c r="D34" s="129">
        <f>'[4]26_自然災害'!W35</f>
        <v>2</v>
      </c>
      <c r="E34" s="44">
        <f t="shared" si="3"/>
        <v>33</v>
      </c>
      <c r="F34" s="119">
        <f>'[4]26_自然災害'!Z35</f>
        <v>173.01400000000001</v>
      </c>
      <c r="G34" s="44">
        <f t="shared" si="0"/>
        <v>43</v>
      </c>
      <c r="H34" s="263">
        <f>'[4]26_自主防災組織'!B35</f>
        <v>0.81499999999999995</v>
      </c>
      <c r="I34" s="44">
        <f t="shared" si="1"/>
        <v>37</v>
      </c>
      <c r="J34" s="175">
        <f>'[4]26_労災'!D41</f>
        <v>3.14</v>
      </c>
      <c r="K34" s="47">
        <f t="shared" si="2"/>
        <v>3</v>
      </c>
      <c r="M34" s="48"/>
      <c r="N34" s="48"/>
    </row>
    <row r="35" spans="2:14" ht="12" customHeight="1">
      <c r="B35" s="41" t="s">
        <v>81</v>
      </c>
      <c r="C35" s="49" t="s">
        <v>609</v>
      </c>
      <c r="D35" s="129">
        <f>'[4]26_自然災害'!W36</f>
        <v>1</v>
      </c>
      <c r="E35" s="44">
        <f t="shared" si="3"/>
        <v>36</v>
      </c>
      <c r="F35" s="119">
        <f>'[4]26_自然災害'!Z36</f>
        <v>8024.8559999999998</v>
      </c>
      <c r="G35" s="44">
        <f t="shared" si="0"/>
        <v>18</v>
      </c>
      <c r="H35" s="263">
        <f>'[4]26_自主防災組織'!B36</f>
        <v>0.96199999999999997</v>
      </c>
      <c r="I35" s="44">
        <f t="shared" si="1"/>
        <v>7</v>
      </c>
      <c r="J35" s="175">
        <f>'[4]26_労災'!D42</f>
        <v>1.78</v>
      </c>
      <c r="K35" s="47">
        <f t="shared" si="2"/>
        <v>26</v>
      </c>
      <c r="M35" s="48"/>
      <c r="N35" s="48"/>
    </row>
    <row r="36" spans="2:14" ht="24" customHeight="1">
      <c r="B36" s="41" t="s">
        <v>83</v>
      </c>
      <c r="C36" s="49" t="s">
        <v>610</v>
      </c>
      <c r="D36" s="129" t="str">
        <f>'[4]26_自然災害'!W37</f>
        <v xml:space="preserve"> </v>
      </c>
      <c r="E36" s="44" t="str">
        <f t="shared" si="3"/>
        <v>-</v>
      </c>
      <c r="F36" s="119">
        <f>'[4]26_自然災害'!Z37</f>
        <v>815.1</v>
      </c>
      <c r="G36" s="44">
        <f t="shared" si="0"/>
        <v>40</v>
      </c>
      <c r="H36" s="263">
        <f>'[4]26_自主防災組織'!B37</f>
        <v>0.92300000000000004</v>
      </c>
      <c r="I36" s="44">
        <f t="shared" si="1"/>
        <v>17</v>
      </c>
      <c r="J36" s="175">
        <f>'[4]26_労災'!D43</f>
        <v>0.99</v>
      </c>
      <c r="K36" s="47">
        <f t="shared" si="2"/>
        <v>42</v>
      </c>
      <c r="M36" s="48"/>
      <c r="N36" s="48"/>
    </row>
    <row r="37" spans="2:14" ht="12" customHeight="1">
      <c r="B37" s="41" t="s">
        <v>85</v>
      </c>
      <c r="C37" s="49" t="s">
        <v>611</v>
      </c>
      <c r="D37" s="129" t="str">
        <f>'[4]26_自然災害'!W38</f>
        <v xml:space="preserve"> </v>
      </c>
      <c r="E37" s="44" t="str">
        <f t="shared" si="3"/>
        <v>-</v>
      </c>
      <c r="F37" s="119">
        <f>'[4]26_自然災害'!Z38</f>
        <v>1518.2560000000001</v>
      </c>
      <c r="G37" s="44">
        <f t="shared" si="0"/>
        <v>34</v>
      </c>
      <c r="H37" s="263">
        <f>'[4]26_自主防災組織'!B38</f>
        <v>0.754</v>
      </c>
      <c r="I37" s="44">
        <f t="shared" si="1"/>
        <v>39</v>
      </c>
      <c r="J37" s="175">
        <f>'[4]26_労災'!D44</f>
        <v>2.23</v>
      </c>
      <c r="K37" s="47">
        <f t="shared" si="2"/>
        <v>8</v>
      </c>
      <c r="M37" s="48"/>
      <c r="N37" s="48"/>
    </row>
    <row r="38" spans="2:14" ht="12" customHeight="1">
      <c r="B38" s="41" t="s">
        <v>87</v>
      </c>
      <c r="C38" s="49" t="s">
        <v>612</v>
      </c>
      <c r="D38" s="129">
        <f>'[4]26_自然災害'!W39</f>
        <v>67</v>
      </c>
      <c r="E38" s="44">
        <f t="shared" si="3"/>
        <v>19</v>
      </c>
      <c r="F38" s="119">
        <f>'[4]26_自然災害'!Z39</f>
        <v>2180.8389999999999</v>
      </c>
      <c r="G38" s="44">
        <f t="shared" si="0"/>
        <v>30</v>
      </c>
      <c r="H38" s="263">
        <f>'[4]26_自主防災組織'!B39</f>
        <v>0.872</v>
      </c>
      <c r="I38" s="44">
        <f t="shared" si="1"/>
        <v>30</v>
      </c>
      <c r="J38" s="175">
        <f>'[4]26_労災'!D45</f>
        <v>1.99</v>
      </c>
      <c r="K38" s="47">
        <f t="shared" si="2"/>
        <v>20</v>
      </c>
      <c r="M38" s="48"/>
      <c r="N38" s="48"/>
    </row>
    <row r="39" spans="2:14" ht="12" customHeight="1">
      <c r="B39" s="41" t="s">
        <v>89</v>
      </c>
      <c r="C39" s="49" t="s">
        <v>613</v>
      </c>
      <c r="D39" s="129" t="str">
        <f>'[4]26_自然災害'!W40</f>
        <v xml:space="preserve"> </v>
      </c>
      <c r="E39" s="44" t="str">
        <f t="shared" si="3"/>
        <v>-</v>
      </c>
      <c r="F39" s="119">
        <f>'[4]26_自然災害'!Z40</f>
        <v>2359.201</v>
      </c>
      <c r="G39" s="44">
        <f t="shared" si="0"/>
        <v>26</v>
      </c>
      <c r="H39" s="263">
        <f>'[4]26_自主防災組織'!B40</f>
        <v>0.93700000000000006</v>
      </c>
      <c r="I39" s="44">
        <f t="shared" si="1"/>
        <v>13</v>
      </c>
      <c r="J39" s="175">
        <f>'[4]26_労災'!D46</f>
        <v>1.89</v>
      </c>
      <c r="K39" s="47">
        <f t="shared" si="2"/>
        <v>22</v>
      </c>
      <c r="M39" s="48"/>
      <c r="N39" s="48"/>
    </row>
    <row r="40" spans="2:14" ht="12" customHeight="1">
      <c r="B40" s="41" t="s">
        <v>91</v>
      </c>
      <c r="C40" s="49" t="s">
        <v>614</v>
      </c>
      <c r="D40" s="129">
        <f>'[4]26_自然災害'!W41</f>
        <v>6</v>
      </c>
      <c r="E40" s="44">
        <f t="shared" si="3"/>
        <v>26</v>
      </c>
      <c r="F40" s="119">
        <f>'[4]26_自然災害'!Z41</f>
        <v>3262.5549999999998</v>
      </c>
      <c r="G40" s="44">
        <f t="shared" si="0"/>
        <v>24</v>
      </c>
      <c r="H40" s="263">
        <f>'[4]26_自主防災組織'!B41</f>
        <v>0.96699999999999997</v>
      </c>
      <c r="I40" s="44">
        <f t="shared" si="1"/>
        <v>5</v>
      </c>
      <c r="J40" s="175">
        <f>'[4]26_労災'!D47</f>
        <v>1.03</v>
      </c>
      <c r="K40" s="47">
        <f t="shared" si="2"/>
        <v>41</v>
      </c>
      <c r="M40" s="48"/>
      <c r="N40" s="48"/>
    </row>
    <row r="41" spans="2:14" ht="24" customHeight="1">
      <c r="B41" s="41" t="s">
        <v>93</v>
      </c>
      <c r="C41" s="49" t="s">
        <v>615</v>
      </c>
      <c r="D41" s="129" t="str">
        <f>'[4]26_自然災害'!W42</f>
        <v xml:space="preserve"> </v>
      </c>
      <c r="E41" s="44" t="str">
        <f t="shared" si="3"/>
        <v>-</v>
      </c>
      <c r="F41" s="119">
        <f>'[4]26_自然災害'!Z42</f>
        <v>2259.424</v>
      </c>
      <c r="G41" s="44">
        <f t="shared" si="0"/>
        <v>28</v>
      </c>
      <c r="H41" s="263">
        <f>'[4]26_自主防災組織'!B42</f>
        <v>0.94199999999999995</v>
      </c>
      <c r="I41" s="44">
        <f t="shared" si="1"/>
        <v>10</v>
      </c>
      <c r="J41" s="175">
        <f>'[4]26_労災'!D48</f>
        <v>1.82</v>
      </c>
      <c r="K41" s="47">
        <f t="shared" si="2"/>
        <v>25</v>
      </c>
      <c r="M41" s="48"/>
      <c r="N41" s="48"/>
    </row>
    <row r="42" spans="2:14" ht="12" customHeight="1">
      <c r="B42" s="41" t="s">
        <v>95</v>
      </c>
      <c r="C42" s="49" t="s">
        <v>616</v>
      </c>
      <c r="D42" s="129" t="str">
        <f>'[4]26_自然災害'!W43</f>
        <v xml:space="preserve"> </v>
      </c>
      <c r="E42" s="44" t="str">
        <f t="shared" si="3"/>
        <v>-</v>
      </c>
      <c r="F42" s="119">
        <f>'[4]26_自然災害'!Z43</f>
        <v>101.292</v>
      </c>
      <c r="G42" s="44">
        <f t="shared" si="0"/>
        <v>45</v>
      </c>
      <c r="H42" s="263">
        <f>'[4]26_自主防災組織'!B43</f>
        <v>0.96799999999999997</v>
      </c>
      <c r="I42" s="44">
        <f t="shared" si="1"/>
        <v>4</v>
      </c>
      <c r="J42" s="175" t="str">
        <f>'[4]26_労災'!D49</f>
        <v>1.90</v>
      </c>
      <c r="K42" s="47" t="str">
        <f t="shared" si="2"/>
        <v>-</v>
      </c>
      <c r="M42" s="48"/>
      <c r="N42" s="48"/>
    </row>
    <row r="43" spans="2:14" ht="12" customHeight="1">
      <c r="B43" s="41" t="s">
        <v>97</v>
      </c>
      <c r="C43" s="49" t="s">
        <v>617</v>
      </c>
      <c r="D43" s="129">
        <f>'[4]26_自然災害'!W44</f>
        <v>4</v>
      </c>
      <c r="E43" s="44">
        <f t="shared" si="3"/>
        <v>30</v>
      </c>
      <c r="F43" s="119">
        <f>'[4]26_自然災害'!Z44</f>
        <v>1368.037</v>
      </c>
      <c r="G43" s="44">
        <f t="shared" si="0"/>
        <v>35</v>
      </c>
      <c r="H43" s="263">
        <f>'[4]26_自主防災組織'!B44</f>
        <v>0.93600000000000005</v>
      </c>
      <c r="I43" s="44">
        <f t="shared" si="1"/>
        <v>14</v>
      </c>
      <c r="J43" s="175">
        <f>'[4]26_労災'!D50</f>
        <v>2.13</v>
      </c>
      <c r="K43" s="47">
        <f t="shared" si="2"/>
        <v>11</v>
      </c>
      <c r="M43" s="48"/>
      <c r="N43" s="48"/>
    </row>
    <row r="44" spans="2:14" ht="12" customHeight="1">
      <c r="B44" s="41" t="s">
        <v>99</v>
      </c>
      <c r="C44" s="49" t="s">
        <v>618</v>
      </c>
      <c r="D44" s="129">
        <f>'[4]26_自然災害'!W45</f>
        <v>16</v>
      </c>
      <c r="E44" s="44">
        <f t="shared" si="3"/>
        <v>24</v>
      </c>
      <c r="F44" s="119">
        <f>'[4]26_自然災害'!Z45</f>
        <v>7907.6949999999997</v>
      </c>
      <c r="G44" s="44">
        <f t="shared" si="0"/>
        <v>19</v>
      </c>
      <c r="H44" s="263">
        <f>'[4]26_自主防災組織'!B45</f>
        <v>0.97099999999999997</v>
      </c>
      <c r="I44" s="44">
        <f t="shared" si="1"/>
        <v>2</v>
      </c>
      <c r="J44" s="175">
        <f>'[4]26_労災'!D51</f>
        <v>2.0099999999999998</v>
      </c>
      <c r="K44" s="47">
        <f t="shared" si="2"/>
        <v>18</v>
      </c>
      <c r="M44" s="48"/>
      <c r="N44" s="48"/>
    </row>
    <row r="45" spans="2:14" ht="12" customHeight="1">
      <c r="B45" s="41" t="s">
        <v>101</v>
      </c>
      <c r="C45" s="49" t="s">
        <v>619</v>
      </c>
      <c r="D45" s="129">
        <f>'[4]26_自然災害'!W46</f>
        <v>325</v>
      </c>
      <c r="E45" s="44">
        <f t="shared" si="3"/>
        <v>14</v>
      </c>
      <c r="F45" s="119">
        <f>'[4]26_自然災害'!Z46</f>
        <v>13346.303</v>
      </c>
      <c r="G45" s="44">
        <f t="shared" si="0"/>
        <v>15</v>
      </c>
      <c r="H45" s="263">
        <f>'[4]26_自主防災組織'!B46</f>
        <v>0.94199999999999995</v>
      </c>
      <c r="I45" s="44">
        <f t="shared" si="1"/>
        <v>10</v>
      </c>
      <c r="J45" s="175">
        <f>'[4]26_労災'!D52</f>
        <v>2.14</v>
      </c>
      <c r="K45" s="47">
        <f t="shared" si="2"/>
        <v>10</v>
      </c>
      <c r="M45" s="48"/>
      <c r="N45" s="48"/>
    </row>
    <row r="46" spans="2:14" ht="24" customHeight="1">
      <c r="B46" s="41" t="s">
        <v>103</v>
      </c>
      <c r="C46" s="49" t="s">
        <v>620</v>
      </c>
      <c r="D46" s="129">
        <f>'[4]26_自然災害'!W47</f>
        <v>1771</v>
      </c>
      <c r="E46" s="44">
        <f t="shared" si="3"/>
        <v>9</v>
      </c>
      <c r="F46" s="119">
        <f>'[4]26_自然災害'!Z47</f>
        <v>38078.529000000002</v>
      </c>
      <c r="G46" s="44">
        <f t="shared" si="0"/>
        <v>7</v>
      </c>
      <c r="H46" s="263">
        <f>'[4]26_自主防災組織'!B47</f>
        <v>0.89700000000000002</v>
      </c>
      <c r="I46" s="44">
        <f t="shared" si="1"/>
        <v>25</v>
      </c>
      <c r="J46" s="175">
        <f>'[4]26_労災'!D53</f>
        <v>3.74</v>
      </c>
      <c r="K46" s="47">
        <f t="shared" si="2"/>
        <v>1</v>
      </c>
      <c r="M46" s="48"/>
      <c r="N46" s="48"/>
    </row>
    <row r="47" spans="2:14" ht="12" customHeight="1">
      <c r="B47" s="41" t="s">
        <v>105</v>
      </c>
      <c r="C47" s="49" t="s">
        <v>621</v>
      </c>
      <c r="D47" s="129">
        <f>'[4]26_自然災害'!W48</f>
        <v>127</v>
      </c>
      <c r="E47" s="44">
        <f t="shared" si="3"/>
        <v>17</v>
      </c>
      <c r="F47" s="119">
        <f>'[4]26_自然災害'!Z48</f>
        <v>16518.048999999999</v>
      </c>
      <c r="G47" s="44">
        <f t="shared" si="0"/>
        <v>14</v>
      </c>
      <c r="H47" s="263">
        <f>'[4]26_自主防災組織'!B48</f>
        <v>0.70099999999999996</v>
      </c>
      <c r="I47" s="44">
        <f t="shared" si="1"/>
        <v>43</v>
      </c>
      <c r="J47" s="175">
        <f>'[4]26_労災'!D54</f>
        <v>2.04</v>
      </c>
      <c r="K47" s="47">
        <f t="shared" si="2"/>
        <v>17</v>
      </c>
      <c r="M47" s="48"/>
      <c r="N47" s="48"/>
    </row>
    <row r="48" spans="2:14" ht="12" customHeight="1">
      <c r="B48" s="53" t="s">
        <v>107</v>
      </c>
      <c r="C48" s="54" t="s">
        <v>622</v>
      </c>
      <c r="D48" s="130">
        <f>'[4]26_自然災害'!W49</f>
        <v>6</v>
      </c>
      <c r="E48" s="56">
        <f t="shared" si="3"/>
        <v>26</v>
      </c>
      <c r="F48" s="120">
        <f>'[4]26_自然災害'!Z49</f>
        <v>8894.0519999999997</v>
      </c>
      <c r="G48" s="56">
        <f t="shared" si="0"/>
        <v>17</v>
      </c>
      <c r="H48" s="264">
        <f>'[4]26_自主防災組織'!B49</f>
        <v>0.83599999999999997</v>
      </c>
      <c r="I48" s="56">
        <f t="shared" si="1"/>
        <v>34</v>
      </c>
      <c r="J48" s="166">
        <f>'[4]26_労災'!D55</f>
        <v>2.5099999999999998</v>
      </c>
      <c r="K48" s="59">
        <f t="shared" si="2"/>
        <v>4</v>
      </c>
      <c r="M48" s="48"/>
      <c r="N48" s="48"/>
    </row>
    <row r="49" spans="2:20" ht="12" customHeight="1">
      <c r="B49" s="41" t="s">
        <v>109</v>
      </c>
      <c r="C49" s="49" t="s">
        <v>623</v>
      </c>
      <c r="D49" s="129">
        <f>'[4]26_自然災害'!W50</f>
        <v>4</v>
      </c>
      <c r="E49" s="44">
        <f t="shared" si="3"/>
        <v>30</v>
      </c>
      <c r="F49" s="119">
        <f>'[4]26_自然災害'!Z50</f>
        <v>2711.3389999999999</v>
      </c>
      <c r="G49" s="44">
        <f t="shared" si="0"/>
        <v>25</v>
      </c>
      <c r="H49" s="263">
        <f>'[4]26_自主防災組織'!B50</f>
        <v>0.97</v>
      </c>
      <c r="I49" s="44">
        <f t="shared" si="1"/>
        <v>3</v>
      </c>
      <c r="J49" s="175">
        <f>'[4]26_労災'!D56</f>
        <v>2.0699999999999998</v>
      </c>
      <c r="K49" s="47">
        <f t="shared" si="2"/>
        <v>13</v>
      </c>
      <c r="M49" s="48"/>
      <c r="N49" s="48"/>
    </row>
    <row r="50" spans="2:20" ht="12" customHeight="1">
      <c r="B50" s="41" t="s">
        <v>111</v>
      </c>
      <c r="C50" s="49" t="s">
        <v>624</v>
      </c>
      <c r="D50" s="129">
        <f>'[4]26_自然災害'!W51</f>
        <v>37</v>
      </c>
      <c r="E50" s="44">
        <f t="shared" si="3"/>
        <v>21</v>
      </c>
      <c r="F50" s="119">
        <f>'[4]26_自然災害'!Z51</f>
        <v>5653.5230000000001</v>
      </c>
      <c r="G50" s="44">
        <f t="shared" si="0"/>
        <v>22</v>
      </c>
      <c r="H50" s="263">
        <f>'[4]26_自主防災組織'!B51</f>
        <v>0.872</v>
      </c>
      <c r="I50" s="44">
        <f t="shared" si="1"/>
        <v>30</v>
      </c>
      <c r="J50" s="175" t="str">
        <f>'[4]26_労災'!D57</f>
        <v>3.50</v>
      </c>
      <c r="K50" s="47" t="str">
        <f t="shared" si="2"/>
        <v>-</v>
      </c>
      <c r="M50" s="48"/>
      <c r="N50" s="48"/>
    </row>
    <row r="51" spans="2:20" ht="24" customHeight="1">
      <c r="B51" s="41" t="s">
        <v>113</v>
      </c>
      <c r="C51" s="49" t="s">
        <v>625</v>
      </c>
      <c r="D51" s="129">
        <f>'[4]26_自然災害'!W52</f>
        <v>159</v>
      </c>
      <c r="E51" s="44">
        <f t="shared" si="3"/>
        <v>15</v>
      </c>
      <c r="F51" s="119">
        <f>'[4]26_自然災害'!Z52</f>
        <v>18145.282999999999</v>
      </c>
      <c r="G51" s="44">
        <f t="shared" si="0"/>
        <v>13</v>
      </c>
      <c r="H51" s="263">
        <f>'[4]26_自主防災組織'!B52</f>
        <v>0.93200000000000005</v>
      </c>
      <c r="I51" s="44">
        <f t="shared" si="1"/>
        <v>15</v>
      </c>
      <c r="J51" s="175">
        <f>'[4]26_労災'!D58</f>
        <v>2.06</v>
      </c>
      <c r="K51" s="47">
        <f t="shared" si="2"/>
        <v>15</v>
      </c>
      <c r="M51" s="48"/>
      <c r="N51" s="48"/>
    </row>
    <row r="52" spans="2:20" ht="12" customHeight="1">
      <c r="B52" s="41" t="s">
        <v>115</v>
      </c>
      <c r="C52" s="49" t="s">
        <v>626</v>
      </c>
      <c r="D52" s="129">
        <f>'[4]26_自然災害'!W53</f>
        <v>22</v>
      </c>
      <c r="E52" s="44">
        <f t="shared" si="3"/>
        <v>22</v>
      </c>
      <c r="F52" s="119">
        <f>'[4]26_自然災害'!Z53</f>
        <v>1249.462</v>
      </c>
      <c r="G52" s="44">
        <f t="shared" si="0"/>
        <v>36</v>
      </c>
      <c r="H52" s="263">
        <f>'[4]26_自主防災組織'!B53</f>
        <v>0.33100000000000002</v>
      </c>
      <c r="I52" s="44">
        <f t="shared" si="1"/>
        <v>47</v>
      </c>
      <c r="J52" s="175">
        <f>'[4]26_労災'!D59</f>
        <v>2.0099999999999998</v>
      </c>
      <c r="K52" s="47">
        <f t="shared" si="2"/>
        <v>18</v>
      </c>
      <c r="M52" s="48"/>
      <c r="N52" s="48"/>
    </row>
    <row r="53" spans="2:20" ht="24" customHeight="1" thickBot="1">
      <c r="B53" s="60" t="s">
        <v>117</v>
      </c>
      <c r="C53" s="61" t="s">
        <v>627</v>
      </c>
      <c r="D53" s="121">
        <f>'[4]26_自然災害'!$W$54</f>
        <v>48343</v>
      </c>
      <c r="E53" s="63"/>
      <c r="F53" s="122">
        <f>'[4]26_自然災害'!Z54</f>
        <v>1241737.966</v>
      </c>
      <c r="G53" s="63"/>
      <c r="H53" s="265">
        <f>'[4]26_自主防災組織'!B54</f>
        <v>0.84299999999999997</v>
      </c>
      <c r="I53" s="63"/>
      <c r="J53" s="179" t="str">
        <f>'[4]26_労災'!D11</f>
        <v>1.80</v>
      </c>
      <c r="K53" s="66"/>
      <c r="M53" s="48"/>
      <c r="N53" s="48"/>
    </row>
    <row r="54" spans="2:20" ht="2.1" customHeight="1" thickTop="1">
      <c r="B54" s="266"/>
      <c r="C54" s="266"/>
      <c r="D54" s="267"/>
      <c r="E54" s="268"/>
      <c r="F54" s="269"/>
      <c r="G54" s="268"/>
      <c r="H54" s="268"/>
      <c r="I54" s="268"/>
      <c r="J54" s="270"/>
      <c r="K54" s="268"/>
      <c r="L54" s="69"/>
      <c r="P54" s="69"/>
      <c r="Q54" s="69"/>
      <c r="R54" s="69"/>
      <c r="S54" s="69"/>
      <c r="T54" s="69"/>
    </row>
    <row r="55" spans="2:20" ht="9.9499999999999993" customHeight="1">
      <c r="B55" s="250"/>
      <c r="C55" s="250"/>
      <c r="D55" s="382" t="s">
        <v>696</v>
      </c>
      <c r="E55" s="382"/>
      <c r="F55" s="382"/>
      <c r="G55" s="382"/>
      <c r="H55" s="382"/>
      <c r="I55" s="382"/>
      <c r="J55" s="382"/>
      <c r="K55" s="382"/>
      <c r="L55" s="69"/>
      <c r="P55" s="69"/>
      <c r="Q55" s="69"/>
      <c r="R55" s="69"/>
      <c r="S55" s="69"/>
      <c r="T55" s="69"/>
    </row>
    <row r="56" spans="2:20" ht="9.9499999999999993" customHeight="1">
      <c r="B56" s="250"/>
      <c r="C56" s="250"/>
      <c r="D56" s="382"/>
      <c r="E56" s="382"/>
      <c r="F56" s="382"/>
      <c r="G56" s="382"/>
      <c r="H56" s="382"/>
      <c r="I56" s="382"/>
      <c r="J56" s="382"/>
      <c r="K56" s="382"/>
      <c r="L56" s="69"/>
      <c r="P56" s="69"/>
      <c r="Q56" s="69"/>
      <c r="R56" s="69"/>
      <c r="S56" s="69"/>
      <c r="T56" s="69"/>
    </row>
    <row r="57" spans="2:20" ht="9.9499999999999993" customHeight="1">
      <c r="B57" s="250"/>
      <c r="C57" s="250"/>
      <c r="D57" s="271" t="s">
        <v>697</v>
      </c>
      <c r="E57" s="272"/>
      <c r="F57" s="273"/>
      <c r="G57" s="272"/>
      <c r="H57" s="272"/>
      <c r="I57" s="272"/>
      <c r="J57" s="274"/>
      <c r="K57" s="272"/>
      <c r="L57" s="69"/>
      <c r="P57" s="69"/>
      <c r="Q57" s="69"/>
      <c r="R57" s="69"/>
      <c r="S57" s="69"/>
      <c r="T57" s="69"/>
    </row>
    <row r="58" spans="2:20" ht="9.6" customHeight="1">
      <c r="B58" s="250"/>
      <c r="C58" s="250"/>
      <c r="D58" s="80"/>
      <c r="E58" s="251"/>
      <c r="F58" s="252"/>
      <c r="G58" s="251"/>
      <c r="H58" s="251"/>
      <c r="I58" s="251"/>
      <c r="J58" s="253"/>
      <c r="K58" s="251"/>
    </row>
    <row r="59" spans="2:20" ht="9.6" customHeight="1" thickBot="1">
      <c r="B59" s="250"/>
      <c r="C59" s="250"/>
      <c r="D59" s="251"/>
      <c r="E59" s="251"/>
      <c r="F59" s="252"/>
      <c r="G59" s="251"/>
      <c r="H59" s="251"/>
      <c r="I59" s="251"/>
      <c r="J59" s="253"/>
      <c r="K59" s="251"/>
    </row>
    <row r="60" spans="2:20" ht="39.950000000000003" customHeight="1">
      <c r="B60" s="83" t="s">
        <v>120</v>
      </c>
      <c r="C60" s="84"/>
      <c r="D60" s="295" t="s">
        <v>665</v>
      </c>
      <c r="E60" s="375"/>
      <c r="F60" s="295" t="s">
        <v>665</v>
      </c>
      <c r="G60" s="375"/>
      <c r="H60" s="295" t="s">
        <v>665</v>
      </c>
      <c r="I60" s="375"/>
      <c r="J60" s="295" t="s">
        <v>698</v>
      </c>
      <c r="K60" s="297"/>
    </row>
    <row r="61" spans="2:20" ht="24.95" customHeight="1">
      <c r="B61" s="85"/>
      <c r="C61" s="86"/>
      <c r="D61" s="369" t="s">
        <v>667</v>
      </c>
      <c r="E61" s="370"/>
      <c r="F61" s="369" t="s">
        <v>667</v>
      </c>
      <c r="G61" s="370"/>
      <c r="H61" s="369" t="s">
        <v>667</v>
      </c>
      <c r="I61" s="370"/>
      <c r="J61" s="369" t="s">
        <v>699</v>
      </c>
      <c r="K61" s="371"/>
    </row>
    <row r="62" spans="2:20" ht="15" customHeight="1">
      <c r="B62" s="87" t="s">
        <v>126</v>
      </c>
      <c r="C62" s="88"/>
      <c r="D62" s="287">
        <v>43922</v>
      </c>
      <c r="E62" s="377"/>
      <c r="F62" s="287">
        <v>43922</v>
      </c>
      <c r="G62" s="288"/>
      <c r="H62" s="287">
        <v>43922</v>
      </c>
      <c r="I62" s="288"/>
      <c r="J62" s="376" t="s">
        <v>635</v>
      </c>
      <c r="K62" s="379"/>
    </row>
    <row r="63" spans="2:20" ht="15" customHeight="1" thickBot="1">
      <c r="B63" s="89" t="s">
        <v>127</v>
      </c>
      <c r="C63" s="90"/>
      <c r="D63" s="366" t="s">
        <v>393</v>
      </c>
      <c r="E63" s="367"/>
      <c r="F63" s="366" t="s">
        <v>393</v>
      </c>
      <c r="G63" s="367"/>
      <c r="H63" s="366" t="s">
        <v>393</v>
      </c>
      <c r="I63" s="367"/>
      <c r="J63" s="366" t="s">
        <v>393</v>
      </c>
      <c r="K63" s="368"/>
    </row>
  </sheetData>
  <mergeCells count="20">
    <mergeCell ref="M1:O1"/>
    <mergeCell ref="B3:C3"/>
    <mergeCell ref="B4:C4"/>
    <mergeCell ref="D55:K56"/>
    <mergeCell ref="D60:E60"/>
    <mergeCell ref="F60:G60"/>
    <mergeCell ref="H60:I60"/>
    <mergeCell ref="J60:K60"/>
    <mergeCell ref="D63:E63"/>
    <mergeCell ref="F63:G63"/>
    <mergeCell ref="H63:I63"/>
    <mergeCell ref="J63:K63"/>
    <mergeCell ref="D61:E61"/>
    <mergeCell ref="F61:G61"/>
    <mergeCell ref="H61:I61"/>
    <mergeCell ref="J61:K61"/>
    <mergeCell ref="D62:E62"/>
    <mergeCell ref="F62:G62"/>
    <mergeCell ref="H62:I62"/>
    <mergeCell ref="J62:K62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130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5</v>
      </c>
      <c r="F2" s="16"/>
      <c r="G2" s="16" t="s">
        <v>6</v>
      </c>
      <c r="H2" s="15"/>
      <c r="I2" s="15" t="s">
        <v>7</v>
      </c>
      <c r="J2" s="18"/>
      <c r="K2" s="18" t="s">
        <v>8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131</v>
      </c>
      <c r="E3" s="22"/>
      <c r="F3" s="21" t="s">
        <v>132</v>
      </c>
      <c r="G3" s="22"/>
      <c r="H3" s="21" t="s">
        <v>133</v>
      </c>
      <c r="I3" s="22"/>
      <c r="J3" s="21" t="s">
        <v>134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25" t="s">
        <v>135</v>
      </c>
      <c r="E4" s="26"/>
      <c r="F4" s="25" t="s">
        <v>136</v>
      </c>
      <c r="G4" s="26"/>
      <c r="H4" s="25" t="s">
        <v>137</v>
      </c>
      <c r="I4" s="26"/>
      <c r="J4" s="27" t="s">
        <v>138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33" t="s">
        <v>21</v>
      </c>
      <c r="E5" s="34" t="s">
        <v>139</v>
      </c>
      <c r="F5" s="33" t="s">
        <v>21</v>
      </c>
      <c r="G5" s="34" t="s">
        <v>139</v>
      </c>
      <c r="H5" s="33" t="s">
        <v>140</v>
      </c>
      <c r="I5" s="34" t="s">
        <v>139</v>
      </c>
      <c r="J5" s="33" t="s">
        <v>141</v>
      </c>
      <c r="K5" s="36" t="s">
        <v>139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94">
        <f>'[4]2_林野面積'!S25</f>
        <v>66.364324739395514</v>
      </c>
      <c r="E6" s="44">
        <f>IF(ISNUMBER(D6),RANK(D6,D$6:D$52),"-")</f>
        <v>19</v>
      </c>
      <c r="F6" s="45">
        <f>ROUND('[4]2_自然公園'!K8/'[4]2_自然公園'!C8*100,1)</f>
        <v>10.4</v>
      </c>
      <c r="G6" s="44">
        <f t="shared" ref="G6:G52" si="0">IF(ISNUMBER(F6),RANK(F6,F$6:F$52),"-")</f>
        <v>39</v>
      </c>
      <c r="H6" s="45">
        <f>ROUND('[4]2_自然公園'!K8/'[4]2_自然公園'!N8,1)</f>
        <v>165.5</v>
      </c>
      <c r="I6" s="44">
        <f t="shared" ref="I6:I52" si="1">IF(ISNUMBER(H6),RANK(H6,H$6:H$52),"-")</f>
        <v>1</v>
      </c>
      <c r="J6" s="45">
        <f>'[4]2_河川'!F7</f>
        <v>10182.4</v>
      </c>
      <c r="K6" s="47">
        <f t="shared" ref="K6:K52" si="2">IF(ISNUMBER(J6),RANK(J6,J$6:J$52),"-")</f>
        <v>1</v>
      </c>
      <c r="M6" s="48"/>
      <c r="N6" s="48"/>
    </row>
    <row r="7" spans="1:141" ht="12" customHeight="1">
      <c r="B7" s="41" t="s">
        <v>25</v>
      </c>
      <c r="C7" s="49" t="s">
        <v>144</v>
      </c>
      <c r="D7" s="95">
        <f>'[4]2_林野面積'!S26</f>
        <v>41.125406791877708</v>
      </c>
      <c r="E7" s="44">
        <f t="shared" ref="E7:E52" si="3">IF(ISNUMBER(D7),RANK(D7,D$6:D$52),"-")</f>
        <v>38</v>
      </c>
      <c r="F7" s="45">
        <f>ROUND('[4]2_自然公園'!K9/'[4]2_自然公園'!C9*100,1)</f>
        <v>11.8</v>
      </c>
      <c r="G7" s="44">
        <f t="shared" si="0"/>
        <v>32</v>
      </c>
      <c r="H7" s="45">
        <f>ROUND('[4]2_自然公園'!K9/'[4]2_自然公園'!N9,1)</f>
        <v>91.6</v>
      </c>
      <c r="I7" s="44">
        <f t="shared" si="1"/>
        <v>13</v>
      </c>
      <c r="J7" s="45">
        <f>'[4]2_河川'!F8</f>
        <v>1083.2</v>
      </c>
      <c r="K7" s="47">
        <f t="shared" si="2"/>
        <v>34</v>
      </c>
      <c r="M7" s="48"/>
      <c r="N7" s="48"/>
    </row>
    <row r="8" spans="1:141" ht="12" customHeight="1">
      <c r="B8" s="41" t="s">
        <v>27</v>
      </c>
      <c r="C8" s="49" t="s">
        <v>145</v>
      </c>
      <c r="D8" s="95">
        <f>'[4]2_林野面積'!S27</f>
        <v>119.85788323990549</v>
      </c>
      <c r="E8" s="44">
        <f t="shared" si="3"/>
        <v>6</v>
      </c>
      <c r="F8" s="45">
        <f>ROUND('[4]2_自然公園'!K10/'[4]2_自然公園'!C10*100,1)</f>
        <v>4.7</v>
      </c>
      <c r="G8" s="44">
        <f t="shared" si="0"/>
        <v>46</v>
      </c>
      <c r="H8" s="45">
        <f>ROUND('[4]2_自然公園'!K10/'[4]2_自然公園'!N10,1)</f>
        <v>58.7</v>
      </c>
      <c r="I8" s="44">
        <f t="shared" si="1"/>
        <v>24</v>
      </c>
      <c r="J8" s="45">
        <f>'[4]2_河川'!F9</f>
        <v>2142.1999999999998</v>
      </c>
      <c r="K8" s="47">
        <f t="shared" si="2"/>
        <v>14</v>
      </c>
      <c r="M8" s="48"/>
      <c r="N8" s="48"/>
    </row>
    <row r="9" spans="1:141" ht="12" customHeight="1">
      <c r="B9" s="41" t="s">
        <v>29</v>
      </c>
      <c r="C9" s="49" t="s">
        <v>146</v>
      </c>
      <c r="D9" s="95">
        <f>'[4]2_林野面積'!S28</f>
        <v>56.411781022819966</v>
      </c>
      <c r="E9" s="44">
        <f t="shared" si="3"/>
        <v>28</v>
      </c>
      <c r="F9" s="45">
        <f>ROUND('[4]2_自然公園'!K11/'[4]2_自然公園'!C11*100,1)</f>
        <v>23.5</v>
      </c>
      <c r="G9" s="44">
        <f t="shared" si="0"/>
        <v>10</v>
      </c>
      <c r="H9" s="45">
        <f>ROUND('[4]2_自然公園'!K11/'[4]2_自然公園'!N11,1)</f>
        <v>74.2</v>
      </c>
      <c r="I9" s="44">
        <f t="shared" si="1"/>
        <v>19</v>
      </c>
      <c r="J9" s="45">
        <f>'[4]2_河川'!F10</f>
        <v>2118.4</v>
      </c>
      <c r="K9" s="47">
        <f t="shared" si="2"/>
        <v>15</v>
      </c>
      <c r="M9" s="48"/>
      <c r="N9" s="48"/>
    </row>
    <row r="10" spans="1:141" ht="12" customHeight="1">
      <c r="B10" s="41" t="s">
        <v>31</v>
      </c>
      <c r="C10" s="49" t="s">
        <v>147</v>
      </c>
      <c r="D10" s="95">
        <f>'[4]2_林野面積'!S29</f>
        <v>71.786133495566915</v>
      </c>
      <c r="E10" s="44">
        <f t="shared" si="3"/>
        <v>16</v>
      </c>
      <c r="F10" s="45">
        <f>ROUND('[4]2_自然公園'!K12/'[4]2_自然公園'!C12*100,1)</f>
        <v>10.6</v>
      </c>
      <c r="G10" s="44">
        <f t="shared" si="0"/>
        <v>37</v>
      </c>
      <c r="H10" s="45">
        <f>ROUND('[4]2_自然公園'!K12/'[4]2_自然公園'!N12,1)</f>
        <v>128.1</v>
      </c>
      <c r="I10" s="44">
        <f t="shared" si="1"/>
        <v>7</v>
      </c>
      <c r="J10" s="45">
        <f>'[4]2_河川'!F11</f>
        <v>2734</v>
      </c>
      <c r="K10" s="47">
        <f t="shared" si="2"/>
        <v>8</v>
      </c>
      <c r="M10" s="48"/>
      <c r="N10" s="48"/>
    </row>
    <row r="11" spans="1:141" ht="24" customHeight="1">
      <c r="B11" s="41" t="s">
        <v>33</v>
      </c>
      <c r="C11" s="49" t="s">
        <v>148</v>
      </c>
      <c r="D11" s="95">
        <f>'[4]2_林野面積'!S30</f>
        <v>46.709746411351347</v>
      </c>
      <c r="E11" s="44">
        <f t="shared" si="3"/>
        <v>34</v>
      </c>
      <c r="F11" s="45">
        <f>ROUND('[4]2_自然公園'!K13/'[4]2_自然公園'!C13*100,1)</f>
        <v>16.7</v>
      </c>
      <c r="G11" s="44">
        <f t="shared" si="0"/>
        <v>22</v>
      </c>
      <c r="H11" s="45">
        <f>ROUND('[4]2_自然公園'!K13/'[4]2_自然公園'!N13,1)</f>
        <v>144.30000000000001</v>
      </c>
      <c r="I11" s="44">
        <f t="shared" si="1"/>
        <v>4</v>
      </c>
      <c r="J11" s="45">
        <f>'[4]2_河川'!F12</f>
        <v>2931.1</v>
      </c>
      <c r="K11" s="47">
        <f t="shared" si="2"/>
        <v>6</v>
      </c>
      <c r="M11" s="48"/>
      <c r="N11" s="48"/>
    </row>
    <row r="12" spans="1:141" ht="12" customHeight="1">
      <c r="B12" s="41" t="s">
        <v>35</v>
      </c>
      <c r="C12" s="49" t="s">
        <v>149</v>
      </c>
      <c r="D12" s="95">
        <f>'[4]2_林野面積'!S31</f>
        <v>148.33707413065758</v>
      </c>
      <c r="E12" s="44">
        <f t="shared" si="3"/>
        <v>5</v>
      </c>
      <c r="F12" s="45">
        <f>ROUND('[4]2_自然公園'!K14/'[4]2_自然公園'!C14*100,1)</f>
        <v>13</v>
      </c>
      <c r="G12" s="44">
        <f t="shared" si="0"/>
        <v>28</v>
      </c>
      <c r="H12" s="45">
        <f>ROUND('[4]2_自然公園'!K14/'[4]2_自然公園'!N14,1)</f>
        <v>97</v>
      </c>
      <c r="I12" s="44">
        <f t="shared" si="1"/>
        <v>12</v>
      </c>
      <c r="J12" s="45">
        <f>'[4]2_河川'!F13</f>
        <v>3438.6</v>
      </c>
      <c r="K12" s="47">
        <f t="shared" si="2"/>
        <v>4</v>
      </c>
      <c r="M12" s="48"/>
      <c r="N12" s="48"/>
    </row>
    <row r="13" spans="1:141" ht="12" customHeight="1">
      <c r="B13" s="41" t="s">
        <v>37</v>
      </c>
      <c r="C13" s="49" t="s">
        <v>150</v>
      </c>
      <c r="D13" s="95">
        <f>'[4]2_林野面積'!S32</f>
        <v>29.654546050383185</v>
      </c>
      <c r="E13" s="44">
        <f t="shared" si="3"/>
        <v>44</v>
      </c>
      <c r="F13" s="45">
        <f>ROUND('[4]2_自然公園'!K15/'[4]2_自然公園'!C15*100,1)</f>
        <v>14.9</v>
      </c>
      <c r="G13" s="44">
        <f t="shared" si="0"/>
        <v>23</v>
      </c>
      <c r="H13" s="45">
        <f>ROUND('[4]2_自然公園'!K15/'[4]2_自然公園'!N15,1)</f>
        <v>31.8</v>
      </c>
      <c r="I13" s="44">
        <f t="shared" si="1"/>
        <v>34</v>
      </c>
      <c r="J13" s="45">
        <f>'[4]2_河川'!F14</f>
        <v>1892.9</v>
      </c>
      <c r="K13" s="47">
        <f t="shared" si="2"/>
        <v>20</v>
      </c>
      <c r="M13" s="48"/>
      <c r="N13" s="48"/>
    </row>
    <row r="14" spans="1:141" ht="12" customHeight="1">
      <c r="B14" s="41" t="s">
        <v>39</v>
      </c>
      <c r="C14" s="49" t="s">
        <v>151</v>
      </c>
      <c r="D14" s="95">
        <f>'[4]2_林野面積'!S33</f>
        <v>66.181885160877528</v>
      </c>
      <c r="E14" s="44">
        <f t="shared" si="3"/>
        <v>20</v>
      </c>
      <c r="F14" s="45">
        <f>ROUND('[4]2_自然公園'!K16/'[4]2_自然公園'!C16*100,1)</f>
        <v>20.8</v>
      </c>
      <c r="G14" s="44">
        <f t="shared" si="0"/>
        <v>13</v>
      </c>
      <c r="H14" s="45">
        <f>ROUND('[4]2_自然公園'!K16/'[4]2_自然公園'!N16,1)</f>
        <v>69</v>
      </c>
      <c r="I14" s="44">
        <f t="shared" si="1"/>
        <v>20</v>
      </c>
      <c r="J14" s="45">
        <f>'[4]2_河川'!F15</f>
        <v>2732.2</v>
      </c>
      <c r="K14" s="47">
        <f t="shared" si="2"/>
        <v>9</v>
      </c>
      <c r="M14" s="48"/>
      <c r="N14" s="48"/>
    </row>
    <row r="15" spans="1:141" ht="12" customHeight="1">
      <c r="B15" s="41" t="s">
        <v>41</v>
      </c>
      <c r="C15" s="49" t="s">
        <v>152</v>
      </c>
      <c r="D15" s="95">
        <f>'[4]2_林野面積'!S34</f>
        <v>107.44888420775457</v>
      </c>
      <c r="E15" s="44">
        <f t="shared" si="3"/>
        <v>8</v>
      </c>
      <c r="F15" s="45">
        <f>ROUND('[4]2_自然公園'!K17/'[4]2_自然公園'!C17*100,1)</f>
        <v>14</v>
      </c>
      <c r="G15" s="44">
        <f t="shared" si="0"/>
        <v>25</v>
      </c>
      <c r="H15" s="45">
        <f>ROUND('[4]2_自然公園'!K17/'[4]2_自然公園'!N17,1)</f>
        <v>45.7</v>
      </c>
      <c r="I15" s="44">
        <f t="shared" si="1"/>
        <v>30</v>
      </c>
      <c r="J15" s="45">
        <f>'[4]2_河川'!F16</f>
        <v>2904.5</v>
      </c>
      <c r="K15" s="47">
        <f t="shared" si="2"/>
        <v>7</v>
      </c>
      <c r="M15" s="48"/>
      <c r="N15" s="48"/>
    </row>
    <row r="16" spans="1:141" ht="24" customHeight="1">
      <c r="B16" s="41" t="s">
        <v>43</v>
      </c>
      <c r="C16" s="49" t="s">
        <v>153</v>
      </c>
      <c r="D16" s="95">
        <f>'[4]2_林野面積'!S35</f>
        <v>9.6400219324385521</v>
      </c>
      <c r="E16" s="44">
        <f t="shared" si="3"/>
        <v>46</v>
      </c>
      <c r="F16" s="45">
        <f>ROUND('[4]2_自然公園'!K18/'[4]2_自然公園'!C18*100,1)</f>
        <v>32.799999999999997</v>
      </c>
      <c r="G16" s="44">
        <f t="shared" si="0"/>
        <v>5</v>
      </c>
      <c r="H16" s="45">
        <f>ROUND('[4]2_自然公園'!K18/'[4]2_自然公園'!N18,1)</f>
        <v>17</v>
      </c>
      <c r="I16" s="44">
        <f t="shared" si="1"/>
        <v>41</v>
      </c>
      <c r="J16" s="45">
        <f>'[4]2_河川'!F17</f>
        <v>1656.9</v>
      </c>
      <c r="K16" s="47">
        <f t="shared" si="2"/>
        <v>25</v>
      </c>
      <c r="M16" s="48"/>
      <c r="N16" s="48"/>
    </row>
    <row r="17" spans="2:14" ht="12" customHeight="1">
      <c r="B17" s="41" t="s">
        <v>45</v>
      </c>
      <c r="C17" s="49" t="s">
        <v>154</v>
      </c>
      <c r="D17" s="95">
        <f>'[4]2_林野面積'!S36</f>
        <v>65.752971028590594</v>
      </c>
      <c r="E17" s="44">
        <f t="shared" si="3"/>
        <v>21</v>
      </c>
      <c r="F17" s="45">
        <f>ROUND('[4]2_自然公園'!K19/'[4]2_自然公園'!C19*100,1)</f>
        <v>5.5</v>
      </c>
      <c r="G17" s="44">
        <f t="shared" si="0"/>
        <v>45</v>
      </c>
      <c r="H17" s="45">
        <f>ROUND('[4]2_自然公園'!K19/'[4]2_自然公園'!N19,1)</f>
        <v>4.5999999999999996</v>
      </c>
      <c r="I17" s="44">
        <f t="shared" si="1"/>
        <v>46</v>
      </c>
      <c r="J17" s="45">
        <f>'[4]2_河川'!F18</f>
        <v>512.6</v>
      </c>
      <c r="K17" s="47">
        <f t="shared" si="2"/>
        <v>41</v>
      </c>
      <c r="M17" s="48"/>
      <c r="N17" s="48"/>
    </row>
    <row r="18" spans="2:14" ht="12" customHeight="1">
      <c r="B18" s="41" t="s">
        <v>47</v>
      </c>
      <c r="C18" s="49" t="s">
        <v>48</v>
      </c>
      <c r="D18" s="95">
        <f>'[4]2_林野面積'!S37</f>
        <v>35.260368884446329</v>
      </c>
      <c r="E18" s="44">
        <f t="shared" si="3"/>
        <v>40</v>
      </c>
      <c r="F18" s="45">
        <f>ROUND('[4]2_自然公園'!K20/'[4]2_自然公園'!C20*100,1)</f>
        <v>36.4</v>
      </c>
      <c r="G18" s="44">
        <f t="shared" si="0"/>
        <v>2</v>
      </c>
      <c r="H18" s="45">
        <f>ROUND('[4]2_自然公園'!K20/'[4]2_自然公園'!N20,1)</f>
        <v>5.7</v>
      </c>
      <c r="I18" s="44">
        <f t="shared" si="1"/>
        <v>45</v>
      </c>
      <c r="J18" s="45">
        <f>'[4]2_河川'!F19</f>
        <v>734.6</v>
      </c>
      <c r="K18" s="47">
        <f t="shared" si="2"/>
        <v>38</v>
      </c>
      <c r="M18" s="48"/>
      <c r="N18" s="48"/>
    </row>
    <row r="19" spans="2:14" ht="12" customHeight="1">
      <c r="B19" s="41" t="s">
        <v>49</v>
      </c>
      <c r="C19" s="49" t="s">
        <v>50</v>
      </c>
      <c r="D19" s="95">
        <f>'[4]2_林野面積'!S38</f>
        <v>22.38902849070157</v>
      </c>
      <c r="E19" s="44">
        <f t="shared" si="3"/>
        <v>45</v>
      </c>
      <c r="F19" s="45">
        <f>ROUND('[4]2_自然公園'!K21/'[4]2_自然公園'!C21*100,1)</f>
        <v>22.8</v>
      </c>
      <c r="G19" s="44">
        <f t="shared" si="0"/>
        <v>11</v>
      </c>
      <c r="H19" s="45">
        <f>ROUND('[4]2_自然公園'!K21/'[4]2_自然公園'!N21,1)</f>
        <v>6</v>
      </c>
      <c r="I19" s="44">
        <f t="shared" si="1"/>
        <v>44</v>
      </c>
      <c r="J19" s="45">
        <f>'[4]2_河川'!F20</f>
        <v>332.9</v>
      </c>
      <c r="K19" s="47">
        <f t="shared" si="2"/>
        <v>42</v>
      </c>
      <c r="M19" s="48"/>
      <c r="N19" s="48"/>
    </row>
    <row r="20" spans="2:14" ht="12" customHeight="1">
      <c r="B20" s="41" t="s">
        <v>51</v>
      </c>
      <c r="C20" s="49" t="s">
        <v>52</v>
      </c>
      <c r="D20" s="95">
        <f>'[4]2_林野面積'!S39</f>
        <v>192.12702068039624</v>
      </c>
      <c r="E20" s="44">
        <f t="shared" si="3"/>
        <v>3</v>
      </c>
      <c r="F20" s="45">
        <f>ROUND('[4]2_自然公園'!K22/'[4]2_自然公園'!C22*100,1)</f>
        <v>25.2</v>
      </c>
      <c r="G20" s="44">
        <f t="shared" si="0"/>
        <v>9</v>
      </c>
      <c r="H20" s="45">
        <f>ROUND('[4]2_自然公園'!K22/'[4]2_自然公園'!N22,1)</f>
        <v>142.5</v>
      </c>
      <c r="I20" s="44">
        <f t="shared" si="1"/>
        <v>5</v>
      </c>
      <c r="J20" s="45">
        <f>'[4]2_河川'!F21</f>
        <v>3602.9</v>
      </c>
      <c r="K20" s="47">
        <f t="shared" si="2"/>
        <v>3</v>
      </c>
      <c r="M20" s="48"/>
      <c r="N20" s="48"/>
    </row>
    <row r="21" spans="2:14" ht="24" customHeight="1">
      <c r="B21" s="41" t="s">
        <v>53</v>
      </c>
      <c r="C21" s="49" t="s">
        <v>155</v>
      </c>
      <c r="D21" s="95">
        <f>'[4]2_林野面積'!S40</f>
        <v>53.855421956567007</v>
      </c>
      <c r="E21" s="44">
        <f t="shared" si="3"/>
        <v>29</v>
      </c>
      <c r="F21" s="45">
        <f>ROUND('[4]2_自然公園'!K23/'[4]2_自然公園'!C23*100,1)</f>
        <v>29.6</v>
      </c>
      <c r="G21" s="44">
        <f t="shared" si="0"/>
        <v>6</v>
      </c>
      <c r="H21" s="45">
        <f>ROUND('[4]2_自然公園'!K23/'[4]2_自然公園'!N23,1)</f>
        <v>120.3</v>
      </c>
      <c r="I21" s="44">
        <f t="shared" si="1"/>
        <v>8</v>
      </c>
      <c r="J21" s="45">
        <f>'[4]2_河川'!F22</f>
        <v>1171.2</v>
      </c>
      <c r="K21" s="47">
        <f t="shared" si="2"/>
        <v>32</v>
      </c>
      <c r="M21" s="48"/>
      <c r="N21" s="48"/>
    </row>
    <row r="22" spans="2:14" ht="12" customHeight="1">
      <c r="B22" s="41" t="s">
        <v>55</v>
      </c>
      <c r="C22" s="49" t="s">
        <v>56</v>
      </c>
      <c r="D22" s="95">
        <f>'[4]2_林野面積'!S41</f>
        <v>29.892793744603484</v>
      </c>
      <c r="E22" s="44">
        <f t="shared" si="3"/>
        <v>43</v>
      </c>
      <c r="F22" s="45">
        <f>ROUND('[4]2_自然公園'!K24/'[4]2_自然公園'!C24*100,1)</f>
        <v>12.6</v>
      </c>
      <c r="G22" s="44">
        <f t="shared" si="0"/>
        <v>29</v>
      </c>
      <c r="H22" s="45">
        <f>ROUND('[4]2_自然公園'!K24/'[4]2_自然公園'!N24,1)</f>
        <v>46.2</v>
      </c>
      <c r="I22" s="44">
        <f t="shared" si="1"/>
        <v>29</v>
      </c>
      <c r="J22" s="45">
        <f>'[4]2_河川'!F23</f>
        <v>316.89999999999998</v>
      </c>
      <c r="K22" s="47">
        <f t="shared" si="2"/>
        <v>43</v>
      </c>
      <c r="M22" s="48"/>
      <c r="N22" s="48"/>
    </row>
    <row r="23" spans="2:14" ht="12" customHeight="1">
      <c r="B23" s="41" t="s">
        <v>57</v>
      </c>
      <c r="C23" s="49" t="s">
        <v>156</v>
      </c>
      <c r="D23" s="95">
        <f>'[4]2_林野面積'!S42</f>
        <v>50.875831958353693</v>
      </c>
      <c r="E23" s="44">
        <f t="shared" si="3"/>
        <v>31</v>
      </c>
      <c r="F23" s="45">
        <f>ROUND('[4]2_自然公園'!K25/'[4]2_自然公園'!C25*100,1)</f>
        <v>14.8</v>
      </c>
      <c r="G23" s="44">
        <f t="shared" si="0"/>
        <v>24</v>
      </c>
      <c r="H23" s="45">
        <f>ROUND('[4]2_自然公園'!K25/'[4]2_自然公園'!N25,1)</f>
        <v>80.599999999999994</v>
      </c>
      <c r="I23" s="44">
        <f t="shared" si="1"/>
        <v>17</v>
      </c>
      <c r="J23" s="45">
        <f>'[4]2_河川'!F24</f>
        <v>1100.0999999999999</v>
      </c>
      <c r="K23" s="47">
        <f t="shared" si="2"/>
        <v>33</v>
      </c>
      <c r="M23" s="48"/>
      <c r="N23" s="48"/>
    </row>
    <row r="24" spans="2:14" ht="12" customHeight="1">
      <c r="B24" s="41" t="s">
        <v>59</v>
      </c>
      <c r="C24" s="49" t="s">
        <v>157</v>
      </c>
      <c r="D24" s="95">
        <f>'[4]2_林野面積'!S43</f>
        <v>32.877738956379119</v>
      </c>
      <c r="E24" s="44">
        <f t="shared" si="3"/>
        <v>41</v>
      </c>
      <c r="F24" s="45">
        <f>ROUND('[4]2_自然公園'!K26/'[4]2_自然公園'!C26*100,1)</f>
        <v>27.1</v>
      </c>
      <c r="G24" s="44">
        <f t="shared" si="0"/>
        <v>8</v>
      </c>
      <c r="H24" s="45">
        <f>ROUND('[4]2_自然公園'!K26/'[4]2_自然公園'!N26,1)</f>
        <v>149.5</v>
      </c>
      <c r="I24" s="44">
        <f t="shared" si="1"/>
        <v>3</v>
      </c>
      <c r="J24" s="45">
        <f>'[4]2_河川'!F25</f>
        <v>2055.6</v>
      </c>
      <c r="K24" s="47">
        <f t="shared" si="2"/>
        <v>17</v>
      </c>
      <c r="M24" s="48"/>
      <c r="N24" s="48"/>
    </row>
    <row r="25" spans="2:14" ht="12" customHeight="1">
      <c r="B25" s="41" t="s">
        <v>61</v>
      </c>
      <c r="C25" s="49" t="s">
        <v>158</v>
      </c>
      <c r="D25" s="95">
        <f>'[4]2_林野面積'!S44</f>
        <v>242.85092087079562</v>
      </c>
      <c r="E25" s="44">
        <f t="shared" si="3"/>
        <v>2</v>
      </c>
      <c r="F25" s="45">
        <f>ROUND('[4]2_自然公園'!K27/'[4]2_自然公園'!C27*100,1)</f>
        <v>20.5</v>
      </c>
      <c r="G25" s="44">
        <f t="shared" si="0"/>
        <v>15</v>
      </c>
      <c r="H25" s="45">
        <f>ROUND('[4]2_自然公園'!K27/'[4]2_自然公園'!N27,1)</f>
        <v>135.69999999999999</v>
      </c>
      <c r="I25" s="44">
        <f t="shared" si="1"/>
        <v>6</v>
      </c>
      <c r="J25" s="45">
        <f>'[4]2_河川'!F26</f>
        <v>5070.3999999999996</v>
      </c>
      <c r="K25" s="47">
        <f t="shared" si="2"/>
        <v>2</v>
      </c>
      <c r="M25" s="48"/>
      <c r="N25" s="48"/>
    </row>
    <row r="26" spans="2:14" ht="24" customHeight="1">
      <c r="B26" s="41" t="s">
        <v>63</v>
      </c>
      <c r="C26" s="49" t="s">
        <v>64</v>
      </c>
      <c r="D26" s="95">
        <f>'[4]2_林野面積'!S45</f>
        <v>62.014694474676958</v>
      </c>
      <c r="E26" s="44">
        <f t="shared" si="3"/>
        <v>25</v>
      </c>
      <c r="F26" s="45">
        <f>ROUND('[4]2_自然公園'!K28/'[4]2_自然公園'!C28*100,1)</f>
        <v>18.399999999999999</v>
      </c>
      <c r="G26" s="44">
        <f t="shared" si="0"/>
        <v>17</v>
      </c>
      <c r="H26" s="45">
        <f>ROUND('[4]2_自然公園'!K28/'[4]2_自然公園'!N28,1)</f>
        <v>98.2</v>
      </c>
      <c r="I26" s="44">
        <f t="shared" si="1"/>
        <v>11</v>
      </c>
      <c r="J26" s="45">
        <f>'[4]2_河川'!F27</f>
        <v>3262.7</v>
      </c>
      <c r="K26" s="47">
        <f t="shared" si="2"/>
        <v>5</v>
      </c>
      <c r="M26" s="48"/>
      <c r="N26" s="48"/>
    </row>
    <row r="27" spans="2:14" ht="12" customHeight="1">
      <c r="B27" s="41" t="s">
        <v>65</v>
      </c>
      <c r="C27" s="49" t="s">
        <v>66</v>
      </c>
      <c r="D27" s="95">
        <f>'[4]2_林野面積'!S46</f>
        <v>63.72974585402357</v>
      </c>
      <c r="E27" s="44">
        <f t="shared" si="3"/>
        <v>24</v>
      </c>
      <c r="F27" s="45">
        <f>ROUND('[4]2_自然公園'!K29/'[4]2_自然公園'!C29*100,1)</f>
        <v>10.8</v>
      </c>
      <c r="G27" s="44">
        <f t="shared" si="0"/>
        <v>36</v>
      </c>
      <c r="H27" s="45">
        <f>ROUND('[4]2_自然公園'!K29/'[4]2_自然公園'!N29,1)</f>
        <v>23.1</v>
      </c>
      <c r="I27" s="44">
        <f t="shared" si="1"/>
        <v>38</v>
      </c>
      <c r="J27" s="45">
        <f>'[4]2_河川'!F28</f>
        <v>1627.1</v>
      </c>
      <c r="K27" s="47">
        <f t="shared" si="2"/>
        <v>27</v>
      </c>
      <c r="M27" s="48"/>
      <c r="N27" s="48"/>
    </row>
    <row r="28" spans="2:14" ht="12" customHeight="1">
      <c r="B28" s="41" t="s">
        <v>67</v>
      </c>
      <c r="C28" s="49" t="s">
        <v>68</v>
      </c>
      <c r="D28" s="95">
        <f>'[4]2_林野面積'!S47</f>
        <v>42.237186030685478</v>
      </c>
      <c r="E28" s="44">
        <f t="shared" si="3"/>
        <v>37</v>
      </c>
      <c r="F28" s="45">
        <f>ROUND('[4]2_自然公園'!K30/'[4]2_自然公園'!C30*100,1)</f>
        <v>17.2</v>
      </c>
      <c r="G28" s="44">
        <f t="shared" si="0"/>
        <v>20</v>
      </c>
      <c r="H28" s="45">
        <f>ROUND('[4]2_自然公園'!K30/'[4]2_自然公園'!N30,1)</f>
        <v>11.8</v>
      </c>
      <c r="I28" s="44">
        <f t="shared" si="1"/>
        <v>43</v>
      </c>
      <c r="J28" s="45">
        <f>'[4]2_河川'!F29</f>
        <v>1393.1</v>
      </c>
      <c r="K28" s="47">
        <f t="shared" si="2"/>
        <v>30</v>
      </c>
      <c r="M28" s="48"/>
      <c r="N28" s="48"/>
    </row>
    <row r="29" spans="2:14" ht="12" customHeight="1">
      <c r="B29" s="41" t="s">
        <v>69</v>
      </c>
      <c r="C29" s="49" t="s">
        <v>159</v>
      </c>
      <c r="D29" s="95">
        <f>'[4]2_林野面積'!S48</f>
        <v>64.339671654197844</v>
      </c>
      <c r="E29" s="44">
        <f t="shared" si="3"/>
        <v>22</v>
      </c>
      <c r="F29" s="45">
        <f>ROUND('[4]2_自然公園'!K31/'[4]2_自然公園'!C31*100,1)</f>
        <v>36.1</v>
      </c>
      <c r="G29" s="44">
        <f t="shared" si="0"/>
        <v>3</v>
      </c>
      <c r="H29" s="45">
        <f>ROUND('[4]2_自然公園'!K31/'[4]2_自然公園'!N31,1)</f>
        <v>117</v>
      </c>
      <c r="I29" s="44">
        <f t="shared" si="1"/>
        <v>9</v>
      </c>
      <c r="J29" s="45">
        <f>'[4]2_河川'!F30</f>
        <v>1751.4</v>
      </c>
      <c r="K29" s="47">
        <f t="shared" si="2"/>
        <v>22</v>
      </c>
      <c r="M29" s="48"/>
      <c r="N29" s="48"/>
    </row>
    <row r="30" spans="2:14" ht="12" customHeight="1">
      <c r="B30" s="41" t="s">
        <v>71</v>
      </c>
      <c r="C30" s="49" t="s">
        <v>72</v>
      </c>
      <c r="D30" s="95">
        <f>'[4]2_林野面積'!S49</f>
        <v>50.704439211625484</v>
      </c>
      <c r="E30" s="44">
        <f t="shared" si="3"/>
        <v>32</v>
      </c>
      <c r="F30" s="45">
        <f>ROUND('[4]2_自然公園'!K32/'[4]2_自然公園'!C32*100,1)</f>
        <v>37.299999999999997</v>
      </c>
      <c r="G30" s="44">
        <f t="shared" si="0"/>
        <v>1</v>
      </c>
      <c r="H30" s="45">
        <f>ROUND('[4]2_自然公園'!K32/'[4]2_自然公園'!N32,1)</f>
        <v>106.1</v>
      </c>
      <c r="I30" s="44">
        <f t="shared" si="1"/>
        <v>10</v>
      </c>
      <c r="J30" s="45">
        <f>'[4]2_河川'!F31</f>
        <v>2315.6999999999998</v>
      </c>
      <c r="K30" s="47">
        <f t="shared" si="2"/>
        <v>12</v>
      </c>
      <c r="M30" s="48"/>
      <c r="N30" s="48"/>
    </row>
    <row r="31" spans="2:14" ht="24" customHeight="1">
      <c r="B31" s="41" t="s">
        <v>73</v>
      </c>
      <c r="C31" s="49" t="s">
        <v>74</v>
      </c>
      <c r="D31" s="95">
        <f>'[4]2_林野面積'!S50</f>
        <v>74.290087789098024</v>
      </c>
      <c r="E31" s="44">
        <f t="shared" si="3"/>
        <v>13</v>
      </c>
      <c r="F31" s="45">
        <f>ROUND('[4]2_自然公園'!K33/'[4]2_自然公園'!C33*100,1)</f>
        <v>20.6</v>
      </c>
      <c r="G31" s="44">
        <f t="shared" si="0"/>
        <v>14</v>
      </c>
      <c r="H31" s="45">
        <f>ROUND('[4]2_自然公園'!K33/'[4]2_自然公園'!N33,1)</f>
        <v>36.700000000000003</v>
      </c>
      <c r="I31" s="44">
        <f t="shared" si="1"/>
        <v>32</v>
      </c>
      <c r="J31" s="45">
        <f>'[4]2_河川'!F32</f>
        <v>1631.5</v>
      </c>
      <c r="K31" s="47">
        <f t="shared" si="2"/>
        <v>26</v>
      </c>
      <c r="M31" s="48"/>
      <c r="N31" s="48"/>
    </row>
    <row r="32" spans="2:14" ht="12" customHeight="1">
      <c r="B32" s="41" t="s">
        <v>75</v>
      </c>
      <c r="C32" s="49" t="s">
        <v>160</v>
      </c>
      <c r="D32" s="95">
        <f>'[4]2_林野面積'!S51</f>
        <v>6.8392183750428517</v>
      </c>
      <c r="E32" s="44">
        <f t="shared" si="3"/>
        <v>47</v>
      </c>
      <c r="F32" s="45">
        <f>ROUND('[4]2_自然公園'!K34/'[4]2_自然公園'!C34*100,1)</f>
        <v>10.5</v>
      </c>
      <c r="G32" s="44">
        <f t="shared" si="0"/>
        <v>38</v>
      </c>
      <c r="H32" s="45">
        <f>ROUND('[4]2_自然公園'!K34/'[4]2_自然公園'!N34,1)</f>
        <v>2.2999999999999998</v>
      </c>
      <c r="I32" s="44">
        <f t="shared" si="1"/>
        <v>47</v>
      </c>
      <c r="J32" s="45">
        <f>'[4]2_河川'!F33</f>
        <v>668.9</v>
      </c>
      <c r="K32" s="47">
        <f t="shared" si="2"/>
        <v>39</v>
      </c>
      <c r="M32" s="48"/>
      <c r="N32" s="48"/>
    </row>
    <row r="33" spans="2:14" ht="12" customHeight="1">
      <c r="B33" s="41" t="s">
        <v>77</v>
      </c>
      <c r="C33" s="49" t="s">
        <v>78</v>
      </c>
      <c r="D33" s="95">
        <f>'[4]2_林野面積'!S52</f>
        <v>294.88698993249841</v>
      </c>
      <c r="E33" s="44">
        <f t="shared" si="3"/>
        <v>1</v>
      </c>
      <c r="F33" s="45">
        <f>ROUND('[4]2_自然公園'!K35/'[4]2_自然公園'!C35*100,1)</f>
        <v>19.8</v>
      </c>
      <c r="G33" s="44">
        <f t="shared" si="0"/>
        <v>16</v>
      </c>
      <c r="H33" s="45">
        <f>ROUND('[4]2_自然公園'!K35/'[4]2_自然公園'!N35,1)</f>
        <v>30.4</v>
      </c>
      <c r="I33" s="44">
        <f t="shared" si="1"/>
        <v>37</v>
      </c>
      <c r="J33" s="45">
        <f>'[4]2_河川'!F34</f>
        <v>1768.5</v>
      </c>
      <c r="K33" s="47">
        <f t="shared" si="2"/>
        <v>21</v>
      </c>
      <c r="M33" s="48"/>
      <c r="N33" s="48"/>
    </row>
    <row r="34" spans="2:14" ht="12" customHeight="1">
      <c r="B34" s="41" t="s">
        <v>79</v>
      </c>
      <c r="C34" s="49" t="s">
        <v>80</v>
      </c>
      <c r="D34" s="95">
        <f>'[4]2_林野面積'!S53</f>
        <v>76.820809874991198</v>
      </c>
      <c r="E34" s="44">
        <f t="shared" si="3"/>
        <v>10</v>
      </c>
      <c r="F34" s="45">
        <f>ROUND('[4]2_自然公園'!K36/'[4]2_自然公園'!C36*100,1)</f>
        <v>17.2</v>
      </c>
      <c r="G34" s="44">
        <f t="shared" si="0"/>
        <v>20</v>
      </c>
      <c r="H34" s="45">
        <f>ROUND('[4]2_自然公園'!K36/'[4]2_自然公園'!N36,1)</f>
        <v>47.6</v>
      </c>
      <c r="I34" s="44">
        <f t="shared" si="1"/>
        <v>28</v>
      </c>
      <c r="J34" s="45">
        <f>'[4]2_河川'!F35</f>
        <v>1674.8</v>
      </c>
      <c r="K34" s="47">
        <f t="shared" si="2"/>
        <v>24</v>
      </c>
      <c r="M34" s="48"/>
      <c r="N34" s="48"/>
    </row>
    <row r="35" spans="2:14" ht="12" customHeight="1">
      <c r="B35" s="41" t="s">
        <v>81</v>
      </c>
      <c r="C35" s="49" t="s">
        <v>82</v>
      </c>
      <c r="D35" s="95">
        <f>'[4]2_林野面積'!S54</f>
        <v>76.39823988452153</v>
      </c>
      <c r="E35" s="44">
        <f t="shared" si="3"/>
        <v>11</v>
      </c>
      <c r="F35" s="45">
        <f>ROUND('[4]2_自然公園'!K37/'[4]2_自然公園'!C37*100,1)</f>
        <v>12.6</v>
      </c>
      <c r="G35" s="44">
        <f t="shared" si="0"/>
        <v>29</v>
      </c>
      <c r="H35" s="45">
        <f>ROUND('[4]2_自然公園'!K37/'[4]2_自然公園'!N37,1)</f>
        <v>64.599999999999994</v>
      </c>
      <c r="I35" s="44">
        <f t="shared" si="1"/>
        <v>22</v>
      </c>
      <c r="J35" s="45">
        <f>'[4]2_河川'!F36</f>
        <v>602</v>
      </c>
      <c r="K35" s="47">
        <f t="shared" si="2"/>
        <v>40</v>
      </c>
      <c r="M35" s="48"/>
      <c r="N35" s="48"/>
    </row>
    <row r="36" spans="2:14" ht="24" customHeight="1">
      <c r="B36" s="41" t="s">
        <v>83</v>
      </c>
      <c r="C36" s="49" t="s">
        <v>84</v>
      </c>
      <c r="D36" s="95">
        <f>'[4]2_林野面積'!S55</f>
        <v>38.576735477561932</v>
      </c>
      <c r="E36" s="44">
        <f t="shared" si="3"/>
        <v>39</v>
      </c>
      <c r="F36" s="45">
        <f>ROUND('[4]2_自然公園'!K38/'[4]2_自然公園'!C38*100,1)</f>
        <v>14</v>
      </c>
      <c r="G36" s="44">
        <f t="shared" si="0"/>
        <v>25</v>
      </c>
      <c r="H36" s="45">
        <f>ROUND('[4]2_自然公園'!K38/'[4]2_自然公園'!N38,1)</f>
        <v>88.3</v>
      </c>
      <c r="I36" s="44">
        <f t="shared" si="1"/>
        <v>15</v>
      </c>
      <c r="J36" s="45">
        <f>'[4]2_河川'!F37</f>
        <v>1034.2</v>
      </c>
      <c r="K36" s="47">
        <f t="shared" si="2"/>
        <v>36</v>
      </c>
      <c r="M36" s="48"/>
      <c r="N36" s="48"/>
    </row>
    <row r="37" spans="2:14" ht="12" customHeight="1">
      <c r="B37" s="41" t="s">
        <v>85</v>
      </c>
      <c r="C37" s="49" t="s">
        <v>86</v>
      </c>
      <c r="D37" s="95">
        <f>'[4]2_林野面積'!S56</f>
        <v>149.71243637815257</v>
      </c>
      <c r="E37" s="44">
        <f t="shared" si="3"/>
        <v>4</v>
      </c>
      <c r="F37" s="45">
        <f>ROUND('[4]2_自然公園'!K39/'[4]2_自然公園'!C39*100,1)</f>
        <v>6</v>
      </c>
      <c r="G37" s="44">
        <f t="shared" si="0"/>
        <v>44</v>
      </c>
      <c r="H37" s="45">
        <f>ROUND('[4]2_自然公園'!K39/'[4]2_自然公園'!N39,1)</f>
        <v>60.1</v>
      </c>
      <c r="I37" s="44">
        <f t="shared" si="1"/>
        <v>23</v>
      </c>
      <c r="J37" s="45">
        <f>'[4]2_河川'!F38</f>
        <v>2288.6</v>
      </c>
      <c r="K37" s="47">
        <f t="shared" si="2"/>
        <v>13</v>
      </c>
      <c r="M37" s="48"/>
      <c r="N37" s="48"/>
    </row>
    <row r="38" spans="2:14" ht="12" customHeight="1">
      <c r="B38" s="41" t="s">
        <v>87</v>
      </c>
      <c r="C38" s="49" t="s">
        <v>88</v>
      </c>
      <c r="D38" s="95">
        <f>'[4]2_林野面積'!S57</f>
        <v>68.811722538477753</v>
      </c>
      <c r="E38" s="44">
        <f t="shared" si="3"/>
        <v>18</v>
      </c>
      <c r="F38" s="45">
        <f>ROUND('[4]2_自然公園'!K40/'[4]2_自然公園'!C40*100,1)</f>
        <v>11.3</v>
      </c>
      <c r="G38" s="44">
        <f t="shared" si="0"/>
        <v>33</v>
      </c>
      <c r="H38" s="45">
        <f>ROUND('[4]2_自然公園'!K40/'[4]2_自然公園'!N40,1)</f>
        <v>42.7</v>
      </c>
      <c r="I38" s="44">
        <f t="shared" si="1"/>
        <v>31</v>
      </c>
      <c r="J38" s="45">
        <f>'[4]2_河川'!F39</f>
        <v>2543.3000000000002</v>
      </c>
      <c r="K38" s="47">
        <f t="shared" si="2"/>
        <v>10</v>
      </c>
      <c r="M38" s="48"/>
      <c r="N38" s="48"/>
    </row>
    <row r="39" spans="2:14" ht="12" customHeight="1">
      <c r="B39" s="41" t="s">
        <v>89</v>
      </c>
      <c r="C39" s="49" t="s">
        <v>90</v>
      </c>
      <c r="D39" s="95">
        <f>'[4]2_林野面積'!S58</f>
        <v>72.746935237544889</v>
      </c>
      <c r="E39" s="44">
        <f t="shared" si="3"/>
        <v>15</v>
      </c>
      <c r="F39" s="45">
        <f>ROUND('[4]2_自然公園'!K41/'[4]2_自然公園'!C41*100,1)</f>
        <v>4.5</v>
      </c>
      <c r="G39" s="44">
        <f t="shared" si="0"/>
        <v>47</v>
      </c>
      <c r="H39" s="45">
        <f>ROUND('[4]2_自然公園'!K41/'[4]2_自然公園'!N41,1)</f>
        <v>13.5</v>
      </c>
      <c r="I39" s="44">
        <f t="shared" si="1"/>
        <v>42</v>
      </c>
      <c r="J39" s="45">
        <f>'[4]2_河川'!F40</f>
        <v>2418.6999999999998</v>
      </c>
      <c r="K39" s="47">
        <f t="shared" si="2"/>
        <v>11</v>
      </c>
      <c r="M39" s="48"/>
      <c r="N39" s="48"/>
    </row>
    <row r="40" spans="2:14" ht="12" customHeight="1">
      <c r="B40" s="41" t="s">
        <v>91</v>
      </c>
      <c r="C40" s="49" t="s">
        <v>92</v>
      </c>
      <c r="D40" s="95">
        <f>'[4]2_林野面積'!S59</f>
        <v>106.24383538519047</v>
      </c>
      <c r="E40" s="44">
        <f t="shared" si="3"/>
        <v>9</v>
      </c>
      <c r="F40" s="45">
        <f>ROUND('[4]2_自然公園'!K42/'[4]2_自然公園'!C42*100,1)</f>
        <v>7</v>
      </c>
      <c r="G40" s="44">
        <f t="shared" si="0"/>
        <v>42</v>
      </c>
      <c r="H40" s="45">
        <f>ROUND('[4]2_自然公園'!K42/'[4]2_自然公園'!N42,1)</f>
        <v>31.6</v>
      </c>
      <c r="I40" s="44">
        <f t="shared" si="1"/>
        <v>35</v>
      </c>
      <c r="J40" s="45">
        <f>'[4]2_河川'!F41</f>
        <v>215.7</v>
      </c>
      <c r="K40" s="47">
        <f t="shared" si="2"/>
        <v>44</v>
      </c>
      <c r="M40" s="48"/>
      <c r="N40" s="48"/>
    </row>
    <row r="41" spans="2:14" ht="24" customHeight="1">
      <c r="B41" s="41" t="s">
        <v>93</v>
      </c>
      <c r="C41" s="49" t="s">
        <v>94</v>
      </c>
      <c r="D41" s="95">
        <f>'[4]2_林野面積'!S60</f>
        <v>51.313744416995235</v>
      </c>
      <c r="E41" s="44">
        <f t="shared" si="3"/>
        <v>30</v>
      </c>
      <c r="F41" s="45">
        <f>ROUND('[4]2_自然公園'!K43/'[4]2_自然公園'!C43*100,1)</f>
        <v>9.3000000000000007</v>
      </c>
      <c r="G41" s="44">
        <f t="shared" si="0"/>
        <v>40</v>
      </c>
      <c r="H41" s="45">
        <f>ROUND('[4]2_自然公園'!K43/'[4]2_自然公園'!N43,1)</f>
        <v>53.2</v>
      </c>
      <c r="I41" s="44">
        <f t="shared" si="1"/>
        <v>27</v>
      </c>
      <c r="J41" s="45">
        <f>'[4]2_河川'!F42</f>
        <v>1518.4</v>
      </c>
      <c r="K41" s="47">
        <f t="shared" si="2"/>
        <v>28</v>
      </c>
      <c r="M41" s="48"/>
      <c r="N41" s="48"/>
    </row>
    <row r="42" spans="2:14" ht="12" customHeight="1">
      <c r="B42" s="41" t="s">
        <v>95</v>
      </c>
      <c r="C42" s="49" t="s">
        <v>96</v>
      </c>
      <c r="D42" s="95">
        <f>'[4]2_林野面積'!S61</f>
        <v>46.420350398567713</v>
      </c>
      <c r="E42" s="44">
        <f t="shared" si="3"/>
        <v>35</v>
      </c>
      <c r="F42" s="45">
        <f>ROUND('[4]2_自然公園'!K44/'[4]2_自然公園'!C44*100,1)</f>
        <v>10.9</v>
      </c>
      <c r="G42" s="44">
        <f t="shared" si="0"/>
        <v>35</v>
      </c>
      <c r="H42" s="45">
        <f>ROUND('[4]2_自然公園'!K44/'[4]2_自然公園'!N44,1)</f>
        <v>21.5</v>
      </c>
      <c r="I42" s="44">
        <f t="shared" si="1"/>
        <v>39</v>
      </c>
      <c r="J42" s="45">
        <f>'[4]2_河川'!F43</f>
        <v>87.2</v>
      </c>
      <c r="K42" s="47">
        <f t="shared" si="2"/>
        <v>46</v>
      </c>
      <c r="M42" s="48"/>
      <c r="N42" s="48"/>
    </row>
    <row r="43" spans="2:14" ht="12" customHeight="1">
      <c r="B43" s="41" t="s">
        <v>97</v>
      </c>
      <c r="C43" s="49" t="s">
        <v>98</v>
      </c>
      <c r="D43" s="95">
        <f>'[4]2_林野面積'!S62</f>
        <v>70.523122349637333</v>
      </c>
      <c r="E43" s="44">
        <f t="shared" si="3"/>
        <v>17</v>
      </c>
      <c r="F43" s="45">
        <f>ROUND('[4]2_自然公園'!K45/'[4]2_自然公園'!C45*100,1)</f>
        <v>7.2</v>
      </c>
      <c r="G43" s="44">
        <f t="shared" si="0"/>
        <v>41</v>
      </c>
      <c r="H43" s="45">
        <f>ROUND('[4]2_自然公園'!K45/'[4]2_自然公園'!N45,1)</f>
        <v>30.7</v>
      </c>
      <c r="I43" s="44">
        <f t="shared" si="1"/>
        <v>36</v>
      </c>
      <c r="J43" s="45">
        <f>'[4]2_河川'!F44</f>
        <v>1944.3</v>
      </c>
      <c r="K43" s="47">
        <f t="shared" si="2"/>
        <v>18</v>
      </c>
      <c r="M43" s="48"/>
      <c r="N43" s="48"/>
    </row>
    <row r="44" spans="2:14" ht="12" customHeight="1">
      <c r="B44" s="41" t="s">
        <v>99</v>
      </c>
      <c r="C44" s="49" t="s">
        <v>100</v>
      </c>
      <c r="D44" s="95">
        <f>'[4]2_林野面積'!S63</f>
        <v>119.1390582384085</v>
      </c>
      <c r="E44" s="44">
        <f t="shared" si="3"/>
        <v>7</v>
      </c>
      <c r="F44" s="45">
        <f>ROUND('[4]2_自然公園'!K46/'[4]2_自然公園'!C46*100,1)</f>
        <v>6.7</v>
      </c>
      <c r="G44" s="44">
        <f t="shared" si="0"/>
        <v>43</v>
      </c>
      <c r="H44" s="45">
        <f>ROUND('[4]2_自然公園'!K46/'[4]2_自然公園'!N46,1)</f>
        <v>68.099999999999994</v>
      </c>
      <c r="I44" s="44">
        <f t="shared" si="1"/>
        <v>21</v>
      </c>
      <c r="J44" s="45">
        <f>'[4]2_河川'!F45</f>
        <v>1927.6</v>
      </c>
      <c r="K44" s="47">
        <f t="shared" si="2"/>
        <v>19</v>
      </c>
      <c r="M44" s="48"/>
      <c r="N44" s="48"/>
    </row>
    <row r="45" spans="2:14" ht="12" customHeight="1">
      <c r="B45" s="41" t="s">
        <v>101</v>
      </c>
      <c r="C45" s="49" t="s">
        <v>102</v>
      </c>
      <c r="D45" s="95">
        <f>'[4]2_林野面積'!S64</f>
        <v>31.320550737408727</v>
      </c>
      <c r="E45" s="44">
        <f t="shared" si="3"/>
        <v>42</v>
      </c>
      <c r="F45" s="45">
        <f>ROUND('[4]2_自然公園'!K47/'[4]2_自然公園'!C47*100,1)</f>
        <v>17.7</v>
      </c>
      <c r="G45" s="44">
        <f t="shared" si="0"/>
        <v>19</v>
      </c>
      <c r="H45" s="45">
        <f>ROUND('[4]2_自然公園'!K47/'[4]2_自然公園'!N47,1)</f>
        <v>17.3</v>
      </c>
      <c r="I45" s="44">
        <f t="shared" si="1"/>
        <v>40</v>
      </c>
      <c r="J45" s="45">
        <f>'[4]2_河川'!F46</f>
        <v>1302.8</v>
      </c>
      <c r="K45" s="47">
        <f t="shared" si="2"/>
        <v>31</v>
      </c>
      <c r="M45" s="48"/>
      <c r="N45" s="48"/>
    </row>
    <row r="46" spans="2:14" ht="24" customHeight="1">
      <c r="B46" s="41" t="s">
        <v>103</v>
      </c>
      <c r="C46" s="49" t="s">
        <v>104</v>
      </c>
      <c r="D46" s="95">
        <f>'[4]2_林野面積'!S65</f>
        <v>45.277135880164543</v>
      </c>
      <c r="E46" s="44">
        <f t="shared" si="3"/>
        <v>36</v>
      </c>
      <c r="F46" s="45">
        <f>ROUND('[4]2_自然公園'!K48/'[4]2_自然公園'!C48*100,1)</f>
        <v>11</v>
      </c>
      <c r="G46" s="44">
        <f t="shared" si="0"/>
        <v>34</v>
      </c>
      <c r="H46" s="45">
        <f>ROUND('[4]2_自然公園'!K48/'[4]2_自然公園'!N48,1)</f>
        <v>33</v>
      </c>
      <c r="I46" s="44">
        <f t="shared" si="1"/>
        <v>33</v>
      </c>
      <c r="J46" s="45">
        <f>'[4]2_河川'!F47</f>
        <v>1076.4000000000001</v>
      </c>
      <c r="K46" s="47">
        <f t="shared" si="2"/>
        <v>35</v>
      </c>
      <c r="M46" s="48"/>
      <c r="N46" s="48"/>
    </row>
    <row r="47" spans="2:14" ht="12" customHeight="1">
      <c r="B47" s="41" t="s">
        <v>105</v>
      </c>
      <c r="C47" s="49" t="s">
        <v>106</v>
      </c>
      <c r="D47" s="95">
        <f>'[4]2_林野面積'!S66</f>
        <v>59.435297875893312</v>
      </c>
      <c r="E47" s="44">
        <f t="shared" si="3"/>
        <v>27</v>
      </c>
      <c r="F47" s="45">
        <f>ROUND('[4]2_自然公園'!K49/'[4]2_自然公園'!C49*100,1)</f>
        <v>17.899999999999999</v>
      </c>
      <c r="G47" s="44">
        <f t="shared" si="0"/>
        <v>18</v>
      </c>
      <c r="H47" s="45">
        <f>ROUND('[4]2_自然公園'!K49/'[4]2_自然公園'!N49,1)</f>
        <v>55.9</v>
      </c>
      <c r="I47" s="44">
        <f t="shared" si="1"/>
        <v>26</v>
      </c>
      <c r="J47" s="45">
        <f>'[4]2_河川'!F48</f>
        <v>136.30000000000001</v>
      </c>
      <c r="K47" s="47">
        <f t="shared" si="2"/>
        <v>45</v>
      </c>
      <c r="M47" s="48"/>
      <c r="N47" s="48"/>
    </row>
    <row r="48" spans="2:14" ht="12" customHeight="1">
      <c r="B48" s="53" t="s">
        <v>107</v>
      </c>
      <c r="C48" s="54" t="s">
        <v>108</v>
      </c>
      <c r="D48" s="96">
        <f>'[4]2_林野面積'!S67</f>
        <v>72.755574691162352</v>
      </c>
      <c r="E48" s="56">
        <f t="shared" si="3"/>
        <v>14</v>
      </c>
      <c r="F48" s="57">
        <f>ROUND('[4]2_自然公園'!K50/'[4]2_自然公園'!C50*100,1)</f>
        <v>21</v>
      </c>
      <c r="G48" s="56">
        <f t="shared" si="0"/>
        <v>12</v>
      </c>
      <c r="H48" s="57">
        <f>ROUND('[4]2_自然公園'!K50/'[4]2_自然公園'!N50,1)</f>
        <v>89.1</v>
      </c>
      <c r="I48" s="56">
        <f t="shared" si="1"/>
        <v>14</v>
      </c>
      <c r="J48" s="57">
        <f>'[4]2_河川'!F49</f>
        <v>1734.5</v>
      </c>
      <c r="K48" s="59">
        <f t="shared" si="2"/>
        <v>23</v>
      </c>
      <c r="M48" s="48"/>
      <c r="N48" s="48"/>
    </row>
    <row r="49" spans="1:20" ht="12" customHeight="1">
      <c r="B49" s="41" t="s">
        <v>109</v>
      </c>
      <c r="C49" s="49" t="s">
        <v>110</v>
      </c>
      <c r="D49" s="95">
        <f>'[4]2_林野面積'!S68</f>
        <v>61.298224540614221</v>
      </c>
      <c r="E49" s="44">
        <f t="shared" si="3"/>
        <v>26</v>
      </c>
      <c r="F49" s="45">
        <f>ROUND('[4]2_自然公園'!K51/'[4]2_自然公園'!C51*100,1)</f>
        <v>27.5</v>
      </c>
      <c r="G49" s="44">
        <f t="shared" si="0"/>
        <v>7</v>
      </c>
      <c r="H49" s="45">
        <f>ROUND('[4]2_自然公園'!K51/'[4]2_自然公園'!N51,1)</f>
        <v>153.6</v>
      </c>
      <c r="I49" s="44">
        <f t="shared" si="1"/>
        <v>2</v>
      </c>
      <c r="J49" s="45">
        <f>'[4]2_河川'!F50</f>
        <v>2076.8000000000002</v>
      </c>
      <c r="K49" s="47">
        <f t="shared" si="2"/>
        <v>16</v>
      </c>
      <c r="M49" s="48"/>
      <c r="N49" s="48"/>
    </row>
    <row r="50" spans="1:20" ht="12" customHeight="1">
      <c r="B50" s="41" t="s">
        <v>111</v>
      </c>
      <c r="C50" s="49" t="s">
        <v>112</v>
      </c>
      <c r="D50" s="95">
        <f>'[4]2_林野面積'!S69</f>
        <v>76.085379900740875</v>
      </c>
      <c r="E50" s="44">
        <f t="shared" si="3"/>
        <v>12</v>
      </c>
      <c r="F50" s="45">
        <f>ROUND('[4]2_自然公園'!K52/'[4]2_自然公園'!C52*100,1)</f>
        <v>11.9</v>
      </c>
      <c r="G50" s="44">
        <f t="shared" si="0"/>
        <v>31</v>
      </c>
      <c r="H50" s="45">
        <f>ROUND('[4]2_自然公園'!K52/'[4]2_自然公園'!N52,1)</f>
        <v>85.6</v>
      </c>
      <c r="I50" s="44">
        <f t="shared" si="1"/>
        <v>16</v>
      </c>
      <c r="J50" s="45">
        <f>'[4]2_河川'!F51</f>
        <v>1508.5</v>
      </c>
      <c r="K50" s="47">
        <f t="shared" si="2"/>
        <v>29</v>
      </c>
      <c r="M50" s="48"/>
      <c r="N50" s="48"/>
    </row>
    <row r="51" spans="1:20" ht="24" customHeight="1">
      <c r="B51" s="41" t="s">
        <v>113</v>
      </c>
      <c r="C51" s="49" t="s">
        <v>114</v>
      </c>
      <c r="D51" s="95">
        <f>'[4]2_林野面積'!S70</f>
        <v>63.808188580746148</v>
      </c>
      <c r="E51" s="44">
        <f t="shared" si="3"/>
        <v>23</v>
      </c>
      <c r="F51" s="45">
        <f>ROUND('[4]2_自然公園'!K53/'[4]2_自然公園'!C53*100,1)</f>
        <v>13.5</v>
      </c>
      <c r="G51" s="44">
        <f t="shared" si="0"/>
        <v>27</v>
      </c>
      <c r="H51" s="45">
        <f>ROUND('[4]2_自然公園'!K53/'[4]2_自然公園'!N53,1)</f>
        <v>77.3</v>
      </c>
      <c r="I51" s="44">
        <f t="shared" si="1"/>
        <v>18</v>
      </c>
      <c r="J51" s="45">
        <f>'[4]2_河川'!F52</f>
        <v>878.1</v>
      </c>
      <c r="K51" s="47">
        <f t="shared" si="2"/>
        <v>37</v>
      </c>
      <c r="M51" s="48"/>
      <c r="N51" s="48"/>
    </row>
    <row r="52" spans="1:20" ht="12" customHeight="1">
      <c r="B52" s="41" t="s">
        <v>115</v>
      </c>
      <c r="C52" s="49" t="s">
        <v>116</v>
      </c>
      <c r="D52" s="95">
        <f>'[4]2_林野面積'!S71</f>
        <v>48.746229922143513</v>
      </c>
      <c r="E52" s="44">
        <f t="shared" si="3"/>
        <v>33</v>
      </c>
      <c r="F52" s="45">
        <f>ROUND('[4]2_自然公園'!K54/'[4]2_自然公園'!C54*100,1)</f>
        <v>35.799999999999997</v>
      </c>
      <c r="G52" s="44">
        <f t="shared" si="0"/>
        <v>4</v>
      </c>
      <c r="H52" s="45">
        <f>ROUND('[4]2_自然公園'!K54/'[4]2_自然公園'!N54,1)</f>
        <v>56.1</v>
      </c>
      <c r="I52" s="44">
        <f t="shared" si="1"/>
        <v>25</v>
      </c>
      <c r="J52" s="45" t="str">
        <f>'[4]2_河川'!F53</f>
        <v>-</v>
      </c>
      <c r="K52" s="47" t="str">
        <f t="shared" si="2"/>
        <v>-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98">
        <f>'[4]2_林野面積'!S11</f>
        <v>65.61956712258818</v>
      </c>
      <c r="E53" s="63"/>
      <c r="F53" s="64">
        <f>ROUND('[4]2_自然公園'!K55/'[4]2_自然公園'!C55*100,1)</f>
        <v>14.8</v>
      </c>
      <c r="G53" s="63"/>
      <c r="H53" s="64">
        <f>ROUND('[4]2_自然公園'!K56/'[4]2_自然公園'!N56,1)</f>
        <v>44.3</v>
      </c>
      <c r="I53" s="63"/>
      <c r="J53" s="64">
        <f>'[4]2_河川'!F54</f>
        <v>88100.7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01"/>
      <c r="E54" s="75"/>
      <c r="F54" s="76"/>
      <c r="G54" s="75"/>
      <c r="H54" s="76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01"/>
      <c r="E55" s="75"/>
      <c r="F55" s="76"/>
      <c r="G55" s="75"/>
      <c r="H55" s="76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01"/>
      <c r="E56" s="75"/>
      <c r="F56" s="76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161</v>
      </c>
      <c r="E58" s="296"/>
      <c r="F58" s="308" t="s">
        <v>162</v>
      </c>
      <c r="G58" s="309"/>
      <c r="H58" s="308" t="s">
        <v>162</v>
      </c>
      <c r="I58" s="309"/>
      <c r="J58" s="308" t="s">
        <v>163</v>
      </c>
      <c r="K58" s="310"/>
    </row>
    <row r="59" spans="1:20" ht="24.95" customHeight="1">
      <c r="B59" s="85"/>
      <c r="C59" s="86"/>
      <c r="D59" s="284" t="s">
        <v>164</v>
      </c>
      <c r="E59" s="285"/>
      <c r="F59" s="300" t="s">
        <v>165</v>
      </c>
      <c r="G59" s="301"/>
      <c r="H59" s="300" t="s">
        <v>165</v>
      </c>
      <c r="I59" s="301"/>
      <c r="J59" s="300" t="s">
        <v>166</v>
      </c>
      <c r="K59" s="302"/>
    </row>
    <row r="60" spans="1:20" ht="15" customHeight="1">
      <c r="B60" s="87" t="s">
        <v>126</v>
      </c>
      <c r="C60" s="88"/>
      <c r="D60" s="303">
        <v>42036</v>
      </c>
      <c r="E60" s="304"/>
      <c r="F60" s="303">
        <v>43921</v>
      </c>
      <c r="G60" s="304"/>
      <c r="H60" s="303">
        <v>43921</v>
      </c>
      <c r="I60" s="304"/>
      <c r="J60" s="303">
        <v>43585</v>
      </c>
      <c r="K60" s="305"/>
    </row>
    <row r="61" spans="1:20" ht="15" customHeight="1" thickBot="1">
      <c r="B61" s="89" t="s">
        <v>127</v>
      </c>
      <c r="C61" s="90"/>
      <c r="D61" s="281" t="s">
        <v>167</v>
      </c>
      <c r="E61" s="282"/>
      <c r="F61" s="298" t="s">
        <v>128</v>
      </c>
      <c r="G61" s="299"/>
      <c r="H61" s="281" t="s">
        <v>128</v>
      </c>
      <c r="I61" s="282"/>
      <c r="J61" s="281" t="s">
        <v>128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Y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16384" width="9" style="11"/>
  </cols>
  <sheetData>
    <row r="1" spans="1:129" s="12" customFormat="1" ht="15.75" customHeight="1">
      <c r="A1" s="6"/>
      <c r="B1" s="7" t="s">
        <v>168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</row>
    <row r="2" spans="1:129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29" s="12" customFormat="1" ht="37.5" customHeight="1" thickTop="1">
      <c r="A3" s="6"/>
      <c r="B3" s="291" t="s">
        <v>9</v>
      </c>
      <c r="C3" s="292"/>
      <c r="D3" s="21" t="s">
        <v>169</v>
      </c>
      <c r="E3" s="22"/>
      <c r="F3" s="21" t="s">
        <v>170</v>
      </c>
      <c r="G3" s="22"/>
      <c r="H3" s="21" t="s">
        <v>171</v>
      </c>
      <c r="I3" s="22"/>
      <c r="J3" s="21" t="s">
        <v>172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</row>
    <row r="4" spans="1:129" s="12" customFormat="1" ht="23.25" customHeight="1">
      <c r="A4" s="6"/>
      <c r="B4" s="293" t="s">
        <v>14</v>
      </c>
      <c r="C4" s="294"/>
      <c r="D4" s="25" t="s">
        <v>173</v>
      </c>
      <c r="E4" s="26"/>
      <c r="F4" s="25" t="s">
        <v>174</v>
      </c>
      <c r="G4" s="26"/>
      <c r="H4" s="25" t="s">
        <v>175</v>
      </c>
      <c r="I4" s="26"/>
      <c r="J4" s="27" t="s">
        <v>176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</row>
    <row r="5" spans="1:129" s="40" customFormat="1" ht="24" customHeight="1">
      <c r="A5" s="12"/>
      <c r="B5" s="306"/>
      <c r="C5" s="307"/>
      <c r="D5" s="33" t="s">
        <v>177</v>
      </c>
      <c r="E5" s="34" t="s">
        <v>20</v>
      </c>
      <c r="F5" s="33" t="s">
        <v>177</v>
      </c>
      <c r="G5" s="34" t="s">
        <v>20</v>
      </c>
      <c r="H5" s="33" t="s">
        <v>177</v>
      </c>
      <c r="I5" s="34" t="s">
        <v>20</v>
      </c>
      <c r="J5" s="33" t="s">
        <v>21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</row>
    <row r="6" spans="1:129" ht="12" customHeight="1">
      <c r="B6" s="41" t="s">
        <v>142</v>
      </c>
      <c r="C6" s="42" t="s">
        <v>143</v>
      </c>
      <c r="D6" s="105">
        <f>'[4]3,4_気温・降水'!C5</f>
        <v>10</v>
      </c>
      <c r="E6" s="44">
        <f>IF(ISNUMBER(D6),RANK(D6,D$6:D$52),"-")</f>
        <v>47</v>
      </c>
      <c r="F6" s="106">
        <f>'[4]3,4_気温・降水'!D5</f>
        <v>34.299999999999997</v>
      </c>
      <c r="G6" s="44">
        <f t="shared" ref="G6:G52" si="0">IF(ISNUMBER(F6),RANK(F6,F$6:F$52),"-")</f>
        <v>47</v>
      </c>
      <c r="H6" s="106">
        <f>'[4]3,4_気温・降水'!E5</f>
        <v>-14.9</v>
      </c>
      <c r="I6" s="44">
        <f>IF(ISNUMBER(H6),RANK(H6,H$6:H$52,1),"-")</f>
        <v>1</v>
      </c>
      <c r="J6" s="107">
        <f>'[4]3,4_気温・降水'!F5</f>
        <v>71</v>
      </c>
      <c r="K6" s="47">
        <f t="shared" ref="K6:K52" si="1">IF(ISNUMBER(J6),RANK(J6,J$6:J$52),"-")</f>
        <v>22</v>
      </c>
      <c r="M6" s="48"/>
      <c r="N6" s="48"/>
    </row>
    <row r="7" spans="1:129" ht="12" customHeight="1">
      <c r="B7" s="41" t="s">
        <v>25</v>
      </c>
      <c r="C7" s="49" t="s">
        <v>26</v>
      </c>
      <c r="D7" s="108">
        <f>'[4]3,4_気温・降水'!C6</f>
        <v>11.6</v>
      </c>
      <c r="E7" s="44">
        <f t="shared" ref="E7:E52" si="2">IF(ISNUMBER(D7),RANK(D7,D$6:D$52),"-")</f>
        <v>45</v>
      </c>
      <c r="F7" s="106">
        <f>'[4]3,4_気温・降水'!D6</f>
        <v>35.700000000000003</v>
      </c>
      <c r="G7" s="44">
        <f t="shared" si="0"/>
        <v>42</v>
      </c>
      <c r="H7" s="106">
        <f>'[4]3,4_気温・降水'!E6</f>
        <v>-7.4</v>
      </c>
      <c r="I7" s="44">
        <f t="shared" ref="I7:I52" si="3">IF(ISNUMBER(H7),RANK(H7,H$6:H$52,1),"-")</f>
        <v>4</v>
      </c>
      <c r="J7" s="107">
        <f>'[4]3,4_気温・降水'!F6</f>
        <v>76</v>
      </c>
      <c r="K7" s="47">
        <f t="shared" si="1"/>
        <v>6</v>
      </c>
      <c r="M7" s="48"/>
      <c r="N7" s="48"/>
    </row>
    <row r="8" spans="1:129" ht="12" customHeight="1">
      <c r="B8" s="41" t="s">
        <v>27</v>
      </c>
      <c r="C8" s="49" t="s">
        <v>178</v>
      </c>
      <c r="D8" s="108">
        <f>'[4]3,4_気温・降水'!C7</f>
        <v>11.4</v>
      </c>
      <c r="E8" s="44">
        <f t="shared" si="2"/>
        <v>46</v>
      </c>
      <c r="F8" s="106">
        <f>'[4]3,4_気温・降水'!D7</f>
        <v>34.9</v>
      </c>
      <c r="G8" s="44">
        <f t="shared" si="0"/>
        <v>45</v>
      </c>
      <c r="H8" s="106">
        <f>'[4]3,4_気温・降水'!E7</f>
        <v>-10.199999999999999</v>
      </c>
      <c r="I8" s="44">
        <f t="shared" si="3"/>
        <v>2</v>
      </c>
      <c r="J8" s="107">
        <f>'[4]3,4_気温・降水'!F7</f>
        <v>77</v>
      </c>
      <c r="K8" s="47">
        <f t="shared" si="1"/>
        <v>2</v>
      </c>
      <c r="M8" s="48"/>
      <c r="N8" s="48"/>
    </row>
    <row r="9" spans="1:129" ht="12" customHeight="1">
      <c r="B9" s="41" t="s">
        <v>29</v>
      </c>
      <c r="C9" s="49" t="s">
        <v>30</v>
      </c>
      <c r="D9" s="108">
        <f>'[4]3,4_気温・降水'!C8</f>
        <v>13.7</v>
      </c>
      <c r="E9" s="44">
        <f t="shared" si="2"/>
        <v>41</v>
      </c>
      <c r="F9" s="106">
        <f>'[4]3,4_気温・降水'!D8</f>
        <v>35.5</v>
      </c>
      <c r="G9" s="44">
        <f t="shared" si="0"/>
        <v>44</v>
      </c>
      <c r="H9" s="106">
        <f>'[4]3,4_気温・降水'!E8</f>
        <v>-4.7</v>
      </c>
      <c r="I9" s="44">
        <f t="shared" si="3"/>
        <v>14</v>
      </c>
      <c r="J9" s="107">
        <f>'[4]3,4_気温・降水'!F8</f>
        <v>74</v>
      </c>
      <c r="K9" s="47">
        <f t="shared" si="1"/>
        <v>16</v>
      </c>
      <c r="M9" s="48"/>
      <c r="N9" s="48"/>
    </row>
    <row r="10" spans="1:129" ht="12" customHeight="1">
      <c r="B10" s="41" t="s">
        <v>31</v>
      </c>
      <c r="C10" s="49" t="s">
        <v>32</v>
      </c>
      <c r="D10" s="108">
        <f>'[4]3,4_気温・降水'!C9</f>
        <v>12.8</v>
      </c>
      <c r="E10" s="44">
        <f t="shared" si="2"/>
        <v>44</v>
      </c>
      <c r="F10" s="106">
        <f>'[4]3,4_気温・降水'!D9</f>
        <v>36.1</v>
      </c>
      <c r="G10" s="44">
        <f t="shared" si="0"/>
        <v>40</v>
      </c>
      <c r="H10" s="106">
        <f>'[4]3,4_気温・降水'!E9</f>
        <v>-6.7</v>
      </c>
      <c r="I10" s="44">
        <f t="shared" si="3"/>
        <v>6</v>
      </c>
      <c r="J10" s="107">
        <f>'[4]3,4_気温・降水'!F9</f>
        <v>75</v>
      </c>
      <c r="K10" s="47">
        <f t="shared" si="1"/>
        <v>12</v>
      </c>
      <c r="M10" s="48"/>
      <c r="N10" s="48"/>
    </row>
    <row r="11" spans="1:129" ht="24" customHeight="1">
      <c r="B11" s="41" t="s">
        <v>33</v>
      </c>
      <c r="C11" s="49" t="s">
        <v>179</v>
      </c>
      <c r="D11" s="108">
        <f>'[4]3,4_気温・降水'!C10</f>
        <v>13</v>
      </c>
      <c r="E11" s="44">
        <f t="shared" si="2"/>
        <v>43</v>
      </c>
      <c r="F11" s="106">
        <f>'[4]3,4_気温・降水'!D10</f>
        <v>37</v>
      </c>
      <c r="G11" s="44">
        <f t="shared" si="0"/>
        <v>34</v>
      </c>
      <c r="H11" s="106">
        <f>'[4]3,4_気温・降水'!E10</f>
        <v>-6.4</v>
      </c>
      <c r="I11" s="44">
        <f t="shared" si="3"/>
        <v>8</v>
      </c>
      <c r="J11" s="107">
        <f>'[4]3,4_気温・降水'!F10</f>
        <v>75</v>
      </c>
      <c r="K11" s="47">
        <f t="shared" si="1"/>
        <v>12</v>
      </c>
      <c r="M11" s="48"/>
      <c r="N11" s="48"/>
    </row>
    <row r="12" spans="1:129" ht="12" customHeight="1">
      <c r="B12" s="41" t="s">
        <v>35</v>
      </c>
      <c r="C12" s="49" t="s">
        <v>180</v>
      </c>
      <c r="D12" s="108">
        <f>'[4]3,4_気温・降水'!C11</f>
        <v>14.1</v>
      </c>
      <c r="E12" s="44">
        <f t="shared" si="2"/>
        <v>40</v>
      </c>
      <c r="F12" s="106">
        <f>'[4]3,4_気温・降水'!D11</f>
        <v>38.200000000000003</v>
      </c>
      <c r="G12" s="44">
        <f t="shared" si="0"/>
        <v>11</v>
      </c>
      <c r="H12" s="106">
        <f>'[4]3,4_気温・降水'!E11</f>
        <v>-6.5</v>
      </c>
      <c r="I12" s="44">
        <f t="shared" si="3"/>
        <v>7</v>
      </c>
      <c r="J12" s="107">
        <f>'[4]3,4_気温・降水'!F11</f>
        <v>72</v>
      </c>
      <c r="K12" s="47">
        <f t="shared" si="1"/>
        <v>20</v>
      </c>
      <c r="M12" s="48"/>
      <c r="N12" s="48"/>
    </row>
    <row r="13" spans="1:129" ht="12" customHeight="1">
      <c r="B13" s="41" t="s">
        <v>37</v>
      </c>
      <c r="C13" s="49" t="s">
        <v>38</v>
      </c>
      <c r="D13" s="108">
        <f>'[4]3,4_気温・降水'!C12</f>
        <v>15</v>
      </c>
      <c r="E13" s="44">
        <f t="shared" si="2"/>
        <v>37</v>
      </c>
      <c r="F13" s="106">
        <f>'[4]3,4_気温・降水'!D12</f>
        <v>37.6</v>
      </c>
      <c r="G13" s="44">
        <f t="shared" si="0"/>
        <v>24</v>
      </c>
      <c r="H13" s="106">
        <f>'[4]3,4_気温・降水'!E12</f>
        <v>-6.3</v>
      </c>
      <c r="I13" s="44">
        <f t="shared" si="3"/>
        <v>9</v>
      </c>
      <c r="J13" s="107">
        <f>'[4]3,4_気温・降水'!F12</f>
        <v>74</v>
      </c>
      <c r="K13" s="47">
        <f t="shared" si="1"/>
        <v>16</v>
      </c>
      <c r="M13" s="48"/>
      <c r="N13" s="48"/>
    </row>
    <row r="14" spans="1:129" ht="12" customHeight="1">
      <c r="B14" s="41" t="s">
        <v>39</v>
      </c>
      <c r="C14" s="49" t="s">
        <v>40</v>
      </c>
      <c r="D14" s="108">
        <f>'[4]3,4_気温・降水'!C13</f>
        <v>15</v>
      </c>
      <c r="E14" s="44">
        <f t="shared" si="2"/>
        <v>37</v>
      </c>
      <c r="F14" s="106">
        <f>'[4]3,4_気温・降水'!D13</f>
        <v>37.5</v>
      </c>
      <c r="G14" s="44">
        <f t="shared" si="0"/>
        <v>25</v>
      </c>
      <c r="H14" s="106">
        <f>'[4]3,4_気温・降水'!E13</f>
        <v>-7.1</v>
      </c>
      <c r="I14" s="44">
        <f t="shared" si="3"/>
        <v>5</v>
      </c>
      <c r="J14" s="107">
        <f>'[4]3,4_気温・降水'!F13</f>
        <v>73</v>
      </c>
      <c r="K14" s="47">
        <f t="shared" si="1"/>
        <v>18</v>
      </c>
      <c r="M14" s="48"/>
      <c r="N14" s="48"/>
    </row>
    <row r="15" spans="1:129" ht="12" customHeight="1">
      <c r="B15" s="41" t="s">
        <v>41</v>
      </c>
      <c r="C15" s="49" t="s">
        <v>42</v>
      </c>
      <c r="D15" s="108">
        <f>'[4]3,4_気温・降水'!C14</f>
        <v>15.8</v>
      </c>
      <c r="E15" s="44">
        <f t="shared" si="2"/>
        <v>32</v>
      </c>
      <c r="F15" s="106">
        <f>'[4]3,4_気温・降水'!D14</f>
        <v>39.799999999999997</v>
      </c>
      <c r="G15" s="44">
        <f t="shared" si="0"/>
        <v>1</v>
      </c>
      <c r="H15" s="106">
        <f>'[4]3,4_気温・降水'!E14</f>
        <v>-4.9000000000000004</v>
      </c>
      <c r="I15" s="44">
        <f t="shared" si="3"/>
        <v>13</v>
      </c>
      <c r="J15" s="107">
        <f>'[4]3,4_気温・降水'!F14</f>
        <v>66</v>
      </c>
      <c r="K15" s="47">
        <f t="shared" si="1"/>
        <v>42</v>
      </c>
      <c r="M15" s="48"/>
      <c r="N15" s="48"/>
    </row>
    <row r="16" spans="1:129" ht="24" customHeight="1">
      <c r="B16" s="41" t="s">
        <v>43</v>
      </c>
      <c r="C16" s="49" t="s">
        <v>44</v>
      </c>
      <c r="D16" s="108">
        <f>'[4]3,4_気温・降水'!C15</f>
        <v>16.2</v>
      </c>
      <c r="E16" s="44">
        <f t="shared" si="2"/>
        <v>27</v>
      </c>
      <c r="F16" s="106">
        <f>'[4]3,4_気温・降水'!D15</f>
        <v>39.6</v>
      </c>
      <c r="G16" s="44">
        <f t="shared" si="0"/>
        <v>2</v>
      </c>
      <c r="H16" s="106">
        <f>'[4]3,4_気温・降水'!E15</f>
        <v>-5.2</v>
      </c>
      <c r="I16" s="44">
        <f t="shared" si="3"/>
        <v>11</v>
      </c>
      <c r="J16" s="107">
        <f>'[4]3,4_気温・降水'!F15</f>
        <v>69</v>
      </c>
      <c r="K16" s="47">
        <f t="shared" si="1"/>
        <v>32</v>
      </c>
      <c r="M16" s="48"/>
      <c r="N16" s="48"/>
    </row>
    <row r="17" spans="2:14" ht="12" customHeight="1">
      <c r="B17" s="41" t="s">
        <v>45</v>
      </c>
      <c r="C17" s="49" t="s">
        <v>181</v>
      </c>
      <c r="D17" s="108">
        <f>'[4]3,4_気温・降水'!C16</f>
        <v>17</v>
      </c>
      <c r="E17" s="44">
        <f t="shared" si="2"/>
        <v>19</v>
      </c>
      <c r="F17" s="106">
        <f>'[4]3,4_気温・降水'!D16</f>
        <v>35.700000000000003</v>
      </c>
      <c r="G17" s="44">
        <f t="shared" si="0"/>
        <v>42</v>
      </c>
      <c r="H17" s="106">
        <f>'[4]3,4_気温・降水'!E16</f>
        <v>-1.7</v>
      </c>
      <c r="I17" s="44">
        <f t="shared" si="3"/>
        <v>27</v>
      </c>
      <c r="J17" s="107">
        <f>'[4]3,4_気温・降水'!F16</f>
        <v>67</v>
      </c>
      <c r="K17" s="47">
        <f t="shared" si="1"/>
        <v>40</v>
      </c>
      <c r="M17" s="48"/>
      <c r="N17" s="48"/>
    </row>
    <row r="18" spans="2:14" ht="12" customHeight="1">
      <c r="B18" s="41" t="s">
        <v>47</v>
      </c>
      <c r="C18" s="49" t="s">
        <v>48</v>
      </c>
      <c r="D18" s="108">
        <f>'[4]3,4_気温・降水'!C17</f>
        <v>16.5</v>
      </c>
      <c r="E18" s="44">
        <f t="shared" si="2"/>
        <v>24</v>
      </c>
      <c r="F18" s="106">
        <f>'[4]3,4_気温・降水'!D17</f>
        <v>37.299999999999997</v>
      </c>
      <c r="G18" s="44">
        <f t="shared" si="0"/>
        <v>27</v>
      </c>
      <c r="H18" s="106">
        <f>'[4]3,4_気温・降水'!E17</f>
        <v>-2.1</v>
      </c>
      <c r="I18" s="44">
        <f t="shared" si="3"/>
        <v>26</v>
      </c>
      <c r="J18" s="107">
        <f>'[4]3,4_気温・降水'!F17</f>
        <v>71</v>
      </c>
      <c r="K18" s="47">
        <f t="shared" si="1"/>
        <v>22</v>
      </c>
      <c r="M18" s="48"/>
      <c r="N18" s="48"/>
    </row>
    <row r="19" spans="2:14" ht="12" customHeight="1">
      <c r="B19" s="41" t="s">
        <v>49</v>
      </c>
      <c r="C19" s="49" t="s">
        <v>50</v>
      </c>
      <c r="D19" s="108">
        <f>'[4]3,4_気温・降水'!C18</f>
        <v>17</v>
      </c>
      <c r="E19" s="44">
        <f t="shared" si="2"/>
        <v>19</v>
      </c>
      <c r="F19" s="106">
        <f>'[4]3,4_気温・降水'!D18</f>
        <v>36.4</v>
      </c>
      <c r="G19" s="44">
        <f t="shared" si="0"/>
        <v>37</v>
      </c>
      <c r="H19" s="106">
        <f>'[4]3,4_気温・降水'!E18</f>
        <v>0</v>
      </c>
      <c r="I19" s="44">
        <f t="shared" si="3"/>
        <v>42</v>
      </c>
      <c r="J19" s="107">
        <f>'[4]3,4_気温・降水'!F18</f>
        <v>70</v>
      </c>
      <c r="K19" s="47">
        <f t="shared" si="1"/>
        <v>30</v>
      </c>
      <c r="M19" s="48"/>
      <c r="N19" s="48"/>
    </row>
    <row r="20" spans="2:14" ht="12" customHeight="1">
      <c r="B20" s="41" t="s">
        <v>51</v>
      </c>
      <c r="C20" s="49" t="s">
        <v>52</v>
      </c>
      <c r="D20" s="108">
        <f>'[4]3,4_気温・降水'!C19</f>
        <v>14.7</v>
      </c>
      <c r="E20" s="44">
        <f t="shared" si="2"/>
        <v>39</v>
      </c>
      <c r="F20" s="106">
        <f>'[4]3,4_気温・降水'!D19</f>
        <v>38.799999999999997</v>
      </c>
      <c r="G20" s="44">
        <f t="shared" si="0"/>
        <v>6</v>
      </c>
      <c r="H20" s="106">
        <f>'[4]3,4_気温・降水'!E19</f>
        <v>-3.7</v>
      </c>
      <c r="I20" s="44">
        <f t="shared" si="3"/>
        <v>15</v>
      </c>
      <c r="J20" s="107">
        <f>'[4]3,4_気温・降水'!F19</f>
        <v>76</v>
      </c>
      <c r="K20" s="47">
        <f t="shared" si="1"/>
        <v>6</v>
      </c>
      <c r="M20" s="48"/>
      <c r="N20" s="48"/>
    </row>
    <row r="21" spans="2:14" ht="24" customHeight="1">
      <c r="B21" s="41" t="s">
        <v>53</v>
      </c>
      <c r="C21" s="49" t="s">
        <v>54</v>
      </c>
      <c r="D21" s="108">
        <f>'[4]3,4_気温・降水'!C20</f>
        <v>15.4</v>
      </c>
      <c r="E21" s="44">
        <f t="shared" si="2"/>
        <v>36</v>
      </c>
      <c r="F21" s="106">
        <f>'[4]3,4_気温・降水'!D20</f>
        <v>38.9</v>
      </c>
      <c r="G21" s="44">
        <f t="shared" si="0"/>
        <v>5</v>
      </c>
      <c r="H21" s="106">
        <f>'[4]3,4_気温・降水'!E20</f>
        <v>-5.0999999999999996</v>
      </c>
      <c r="I21" s="44">
        <f t="shared" si="3"/>
        <v>12</v>
      </c>
      <c r="J21" s="107">
        <f>'[4]3,4_気温・降水'!F20</f>
        <v>78</v>
      </c>
      <c r="K21" s="47">
        <f t="shared" si="1"/>
        <v>1</v>
      </c>
      <c r="M21" s="48"/>
      <c r="N21" s="48"/>
    </row>
    <row r="22" spans="2:14" ht="12" customHeight="1">
      <c r="B22" s="41" t="s">
        <v>55</v>
      </c>
      <c r="C22" s="49" t="s">
        <v>56</v>
      </c>
      <c r="D22" s="108">
        <f>'[4]3,4_気温・降水'!C21</f>
        <v>15.9</v>
      </c>
      <c r="E22" s="44">
        <f t="shared" si="2"/>
        <v>29</v>
      </c>
      <c r="F22" s="106">
        <f>'[4]3,4_気温・降水'!D21</f>
        <v>37.299999999999997</v>
      </c>
      <c r="G22" s="44">
        <f t="shared" si="0"/>
        <v>27</v>
      </c>
      <c r="H22" s="106">
        <f>'[4]3,4_気温・降水'!E21</f>
        <v>-3.7</v>
      </c>
      <c r="I22" s="44">
        <f t="shared" si="3"/>
        <v>15</v>
      </c>
      <c r="J22" s="107">
        <f>'[4]3,4_気温・降水'!F21</f>
        <v>69</v>
      </c>
      <c r="K22" s="47">
        <f t="shared" si="1"/>
        <v>32</v>
      </c>
      <c r="M22" s="48"/>
      <c r="N22" s="48"/>
    </row>
    <row r="23" spans="2:14" ht="12" customHeight="1">
      <c r="B23" s="41" t="s">
        <v>57</v>
      </c>
      <c r="C23" s="49" t="s">
        <v>58</v>
      </c>
      <c r="D23" s="108">
        <f>'[4]3,4_気温・降水'!C22</f>
        <v>15.6</v>
      </c>
      <c r="E23" s="44">
        <f t="shared" si="2"/>
        <v>35</v>
      </c>
      <c r="F23" s="106">
        <f>'[4]3,4_気温・降水'!D22</f>
        <v>37.700000000000003</v>
      </c>
      <c r="G23" s="44">
        <f t="shared" si="0"/>
        <v>21</v>
      </c>
      <c r="H23" s="106">
        <f>'[4]3,4_気温・降水'!E22</f>
        <v>-2.9</v>
      </c>
      <c r="I23" s="44">
        <f t="shared" si="3"/>
        <v>19</v>
      </c>
      <c r="J23" s="107">
        <f>'[4]3,4_気温・降水'!F22</f>
        <v>77</v>
      </c>
      <c r="K23" s="47">
        <f t="shared" si="1"/>
        <v>2</v>
      </c>
      <c r="M23" s="48"/>
      <c r="N23" s="48"/>
    </row>
    <row r="24" spans="2:14" ht="12" customHeight="1">
      <c r="B24" s="41" t="s">
        <v>59</v>
      </c>
      <c r="C24" s="49" t="s">
        <v>60</v>
      </c>
      <c r="D24" s="108">
        <f>'[4]3,4_気温・降水'!C23</f>
        <v>15.9</v>
      </c>
      <c r="E24" s="44">
        <f t="shared" si="2"/>
        <v>29</v>
      </c>
      <c r="F24" s="106">
        <f>'[4]3,4_気温・降水'!D23</f>
        <v>39.299999999999997</v>
      </c>
      <c r="G24" s="44">
        <f t="shared" si="0"/>
        <v>3</v>
      </c>
      <c r="H24" s="106">
        <f>'[4]3,4_気温・降水'!E23</f>
        <v>-6.3</v>
      </c>
      <c r="I24" s="44">
        <f t="shared" si="3"/>
        <v>9</v>
      </c>
      <c r="J24" s="107">
        <f>'[4]3,4_気温・降水'!F23</f>
        <v>68</v>
      </c>
      <c r="K24" s="47">
        <f t="shared" si="1"/>
        <v>37</v>
      </c>
      <c r="M24" s="48"/>
      <c r="N24" s="48"/>
    </row>
    <row r="25" spans="2:14" ht="12" customHeight="1">
      <c r="B25" s="41" t="s">
        <v>61</v>
      </c>
      <c r="C25" s="49" t="s">
        <v>62</v>
      </c>
      <c r="D25" s="108">
        <f>'[4]3,4_気温・降水'!C24</f>
        <v>13.1</v>
      </c>
      <c r="E25" s="44">
        <f t="shared" si="2"/>
        <v>42</v>
      </c>
      <c r="F25" s="106">
        <f>'[4]3,4_気温・降水'!D24</f>
        <v>37.200000000000003</v>
      </c>
      <c r="G25" s="44">
        <f t="shared" si="0"/>
        <v>30</v>
      </c>
      <c r="H25" s="106">
        <f>'[4]3,4_気温・降水'!E24</f>
        <v>-8.8000000000000007</v>
      </c>
      <c r="I25" s="44">
        <f t="shared" si="3"/>
        <v>3</v>
      </c>
      <c r="J25" s="107">
        <f>'[4]3,4_気温・降水'!F24</f>
        <v>76</v>
      </c>
      <c r="K25" s="47">
        <f t="shared" si="1"/>
        <v>6</v>
      </c>
      <c r="M25" s="48"/>
      <c r="N25" s="48"/>
    </row>
    <row r="26" spans="2:14" ht="24" customHeight="1">
      <c r="B26" s="41" t="s">
        <v>63</v>
      </c>
      <c r="C26" s="49" t="s">
        <v>64</v>
      </c>
      <c r="D26" s="108">
        <f>'[4]3,4_気温・降水'!C25</f>
        <v>17</v>
      </c>
      <c r="E26" s="44">
        <f t="shared" si="2"/>
        <v>19</v>
      </c>
      <c r="F26" s="106">
        <f>'[4]3,4_気温・降水'!D25</f>
        <v>39.200000000000003</v>
      </c>
      <c r="G26" s="44">
        <f t="shared" si="0"/>
        <v>4</v>
      </c>
      <c r="H26" s="106">
        <f>'[4]3,4_気温・降水'!E25</f>
        <v>-2.9</v>
      </c>
      <c r="I26" s="44">
        <f t="shared" si="3"/>
        <v>19</v>
      </c>
      <c r="J26" s="107">
        <f>'[4]3,4_気温・降水'!F25</f>
        <v>65</v>
      </c>
      <c r="K26" s="47">
        <f t="shared" si="1"/>
        <v>44</v>
      </c>
      <c r="M26" s="48"/>
      <c r="N26" s="48"/>
    </row>
    <row r="27" spans="2:14" ht="12" customHeight="1">
      <c r="B27" s="41" t="s">
        <v>65</v>
      </c>
      <c r="C27" s="49" t="s">
        <v>66</v>
      </c>
      <c r="D27" s="108">
        <f>'[4]3,4_気温・降水'!C26</f>
        <v>17.8</v>
      </c>
      <c r="E27" s="44">
        <f t="shared" si="2"/>
        <v>5</v>
      </c>
      <c r="F27" s="106">
        <f>'[4]3,4_気温・降水'!D26</f>
        <v>37.200000000000003</v>
      </c>
      <c r="G27" s="44">
        <f t="shared" si="0"/>
        <v>30</v>
      </c>
      <c r="H27" s="106">
        <f>'[4]3,4_気温・降水'!E26</f>
        <v>-1.1000000000000001</v>
      </c>
      <c r="I27" s="44">
        <f t="shared" si="3"/>
        <v>31</v>
      </c>
      <c r="J27" s="107">
        <f>'[4]3,4_気温・降水'!F26</f>
        <v>71</v>
      </c>
      <c r="K27" s="47">
        <f t="shared" si="1"/>
        <v>22</v>
      </c>
      <c r="M27" s="48"/>
      <c r="N27" s="48"/>
    </row>
    <row r="28" spans="2:14" ht="12" customHeight="1">
      <c r="B28" s="41" t="s">
        <v>67</v>
      </c>
      <c r="C28" s="49" t="s">
        <v>68</v>
      </c>
      <c r="D28" s="108">
        <f>'[4]3,4_気温・降水'!C27</f>
        <v>17</v>
      </c>
      <c r="E28" s="44">
        <f t="shared" si="2"/>
        <v>19</v>
      </c>
      <c r="F28" s="106">
        <f>'[4]3,4_気温・降水'!D27</f>
        <v>38.200000000000003</v>
      </c>
      <c r="G28" s="44">
        <f t="shared" si="0"/>
        <v>11</v>
      </c>
      <c r="H28" s="106">
        <f>'[4]3,4_気温・降水'!E27</f>
        <v>-2.2000000000000002</v>
      </c>
      <c r="I28" s="44">
        <f t="shared" si="3"/>
        <v>25</v>
      </c>
      <c r="J28" s="107">
        <f>'[4]3,4_気温・降水'!F27</f>
        <v>68</v>
      </c>
      <c r="K28" s="47">
        <f t="shared" si="1"/>
        <v>37</v>
      </c>
      <c r="M28" s="48"/>
      <c r="N28" s="48"/>
    </row>
    <row r="29" spans="2:14" ht="12" customHeight="1">
      <c r="B29" s="41" t="s">
        <v>69</v>
      </c>
      <c r="C29" s="49" t="s">
        <v>70</v>
      </c>
      <c r="D29" s="108">
        <f>'[4]3,4_気温・降水'!C28</f>
        <v>17.100000000000001</v>
      </c>
      <c r="E29" s="44">
        <f t="shared" si="2"/>
        <v>17</v>
      </c>
      <c r="F29" s="106">
        <f>'[4]3,4_気温・降水'!D28</f>
        <v>37.799999999999997</v>
      </c>
      <c r="G29" s="44">
        <f t="shared" si="0"/>
        <v>18</v>
      </c>
      <c r="H29" s="106">
        <f>'[4]3,4_気温・降水'!E28</f>
        <v>-0.9</v>
      </c>
      <c r="I29" s="44">
        <f t="shared" si="3"/>
        <v>35</v>
      </c>
      <c r="J29" s="107">
        <f>'[4]3,4_気温・降水'!F28</f>
        <v>63</v>
      </c>
      <c r="K29" s="47">
        <f t="shared" si="1"/>
        <v>46</v>
      </c>
      <c r="M29" s="48"/>
      <c r="N29" s="48"/>
    </row>
    <row r="30" spans="2:14" ht="12" customHeight="1">
      <c r="B30" s="41" t="s">
        <v>71</v>
      </c>
      <c r="C30" s="49" t="s">
        <v>72</v>
      </c>
      <c r="D30" s="108">
        <f>'[4]3,4_気温・降水'!C29</f>
        <v>15.8</v>
      </c>
      <c r="E30" s="44">
        <f t="shared" si="2"/>
        <v>32</v>
      </c>
      <c r="F30" s="106">
        <f>'[4]3,4_気温・降水'!D29</f>
        <v>36.299999999999997</v>
      </c>
      <c r="G30" s="44">
        <f t="shared" si="0"/>
        <v>38</v>
      </c>
      <c r="H30" s="106">
        <f>'[4]3,4_気温・降水'!E29</f>
        <v>-1.4</v>
      </c>
      <c r="I30" s="44">
        <f t="shared" si="3"/>
        <v>29</v>
      </c>
      <c r="J30" s="107">
        <f>'[4]3,4_気温・降水'!F29</f>
        <v>76</v>
      </c>
      <c r="K30" s="47">
        <f t="shared" si="1"/>
        <v>6</v>
      </c>
      <c r="M30" s="48"/>
      <c r="N30" s="48"/>
    </row>
    <row r="31" spans="2:14" ht="24" customHeight="1">
      <c r="B31" s="41" t="s">
        <v>73</v>
      </c>
      <c r="C31" s="49" t="s">
        <v>74</v>
      </c>
      <c r="D31" s="108">
        <f>'[4]3,4_気温・降水'!C30</f>
        <v>17</v>
      </c>
      <c r="E31" s="44">
        <f t="shared" si="2"/>
        <v>19</v>
      </c>
      <c r="F31" s="106">
        <f>'[4]3,4_気温・降水'!D30</f>
        <v>38.799999999999997</v>
      </c>
      <c r="G31" s="44">
        <f t="shared" si="0"/>
        <v>6</v>
      </c>
      <c r="H31" s="106">
        <f>'[4]3,4_気温・降水'!E30</f>
        <v>-1.1000000000000001</v>
      </c>
      <c r="I31" s="44">
        <f t="shared" si="3"/>
        <v>31</v>
      </c>
      <c r="J31" s="107">
        <f>'[4]3,4_気温・降水'!F30</f>
        <v>67</v>
      </c>
      <c r="K31" s="47">
        <f t="shared" si="1"/>
        <v>40</v>
      </c>
      <c r="M31" s="48"/>
      <c r="N31" s="48"/>
    </row>
    <row r="32" spans="2:14" ht="12" customHeight="1">
      <c r="B32" s="41" t="s">
        <v>75</v>
      </c>
      <c r="C32" s="49" t="s">
        <v>76</v>
      </c>
      <c r="D32" s="108">
        <f>'[4]3,4_気温・降水'!C31</f>
        <v>17.7</v>
      </c>
      <c r="E32" s="44">
        <f t="shared" si="2"/>
        <v>7</v>
      </c>
      <c r="F32" s="106">
        <f>'[4]3,4_気温・降水'!D31</f>
        <v>38.6</v>
      </c>
      <c r="G32" s="44">
        <f t="shared" si="0"/>
        <v>8</v>
      </c>
      <c r="H32" s="106">
        <f>'[4]3,4_気温・降水'!E31</f>
        <v>-0.1</v>
      </c>
      <c r="I32" s="44">
        <f t="shared" si="3"/>
        <v>41</v>
      </c>
      <c r="J32" s="107">
        <f>'[4]3,4_気温・降水'!F31</f>
        <v>65</v>
      </c>
      <c r="K32" s="47">
        <f t="shared" si="1"/>
        <v>44</v>
      </c>
      <c r="M32" s="48"/>
      <c r="N32" s="48"/>
    </row>
    <row r="33" spans="2:14" ht="12" customHeight="1">
      <c r="B33" s="41" t="s">
        <v>77</v>
      </c>
      <c r="C33" s="49" t="s">
        <v>78</v>
      </c>
      <c r="D33" s="108">
        <f>'[4]3,4_気温・降水'!C32</f>
        <v>17.600000000000001</v>
      </c>
      <c r="E33" s="44">
        <f t="shared" si="2"/>
        <v>9</v>
      </c>
      <c r="F33" s="106">
        <f>'[4]3,4_気温・降水'!D32</f>
        <v>37.4</v>
      </c>
      <c r="G33" s="44">
        <f t="shared" si="0"/>
        <v>26</v>
      </c>
      <c r="H33" s="106">
        <f>'[4]3,4_気温・降水'!E32</f>
        <v>0.2</v>
      </c>
      <c r="I33" s="44">
        <f t="shared" si="3"/>
        <v>43</v>
      </c>
      <c r="J33" s="107">
        <f>'[4]3,4_気温・降水'!F32</f>
        <v>66</v>
      </c>
      <c r="K33" s="47">
        <f t="shared" si="1"/>
        <v>42</v>
      </c>
      <c r="M33" s="48"/>
      <c r="N33" s="48"/>
    </row>
    <row r="34" spans="2:14" ht="12" customHeight="1">
      <c r="B34" s="41" t="s">
        <v>79</v>
      </c>
      <c r="C34" s="49" t="s">
        <v>80</v>
      </c>
      <c r="D34" s="108">
        <f>'[4]3,4_気温・降水'!C33</f>
        <v>16.3</v>
      </c>
      <c r="E34" s="44">
        <f t="shared" si="2"/>
        <v>26</v>
      </c>
      <c r="F34" s="106">
        <f>'[4]3,4_気温・降水'!D33</f>
        <v>38</v>
      </c>
      <c r="G34" s="44">
        <f t="shared" si="0"/>
        <v>15</v>
      </c>
      <c r="H34" s="106">
        <f>'[4]3,4_気温・降水'!E33</f>
        <v>-2.5</v>
      </c>
      <c r="I34" s="44">
        <f t="shared" si="3"/>
        <v>22</v>
      </c>
      <c r="J34" s="107">
        <f>'[4]3,4_気温・降水'!F33</f>
        <v>71</v>
      </c>
      <c r="K34" s="47">
        <f t="shared" si="1"/>
        <v>22</v>
      </c>
      <c r="M34" s="48"/>
      <c r="N34" s="48"/>
    </row>
    <row r="35" spans="2:14" ht="12" customHeight="1">
      <c r="B35" s="41" t="s">
        <v>81</v>
      </c>
      <c r="C35" s="49" t="s">
        <v>82</v>
      </c>
      <c r="D35" s="108">
        <f>'[4]3,4_気温・降水'!C34</f>
        <v>17.5</v>
      </c>
      <c r="E35" s="44">
        <f t="shared" si="2"/>
        <v>11</v>
      </c>
      <c r="F35" s="106">
        <f>'[4]3,4_気温・降水'!D34</f>
        <v>37.700000000000003</v>
      </c>
      <c r="G35" s="44">
        <f t="shared" si="0"/>
        <v>21</v>
      </c>
      <c r="H35" s="106">
        <f>'[4]3,4_気温・降水'!E34</f>
        <v>-0.5</v>
      </c>
      <c r="I35" s="44">
        <f t="shared" si="3"/>
        <v>37</v>
      </c>
      <c r="J35" s="107">
        <f>'[4]3,4_気温・降水'!F34</f>
        <v>68</v>
      </c>
      <c r="K35" s="47">
        <f t="shared" si="1"/>
        <v>37</v>
      </c>
      <c r="M35" s="48"/>
      <c r="N35" s="48"/>
    </row>
    <row r="36" spans="2:14" ht="24" customHeight="1">
      <c r="B36" s="41" t="s">
        <v>83</v>
      </c>
      <c r="C36" s="49" t="s">
        <v>84</v>
      </c>
      <c r="D36" s="108">
        <f>'[4]3,4_気温・降水'!C35</f>
        <v>15.9</v>
      </c>
      <c r="E36" s="44">
        <f t="shared" si="2"/>
        <v>29</v>
      </c>
      <c r="F36" s="106">
        <f>'[4]3,4_気温・降水'!D35</f>
        <v>38.1</v>
      </c>
      <c r="G36" s="44">
        <f t="shared" si="0"/>
        <v>14</v>
      </c>
      <c r="H36" s="106">
        <f>'[4]3,4_気温・降水'!E35</f>
        <v>-3.2</v>
      </c>
      <c r="I36" s="44">
        <f t="shared" si="3"/>
        <v>17</v>
      </c>
      <c r="J36" s="107">
        <f>'[4]3,4_気温・降水'!F35</f>
        <v>76</v>
      </c>
      <c r="K36" s="47">
        <f t="shared" si="1"/>
        <v>6</v>
      </c>
      <c r="M36" s="48"/>
      <c r="N36" s="48"/>
    </row>
    <row r="37" spans="2:14" ht="12" customHeight="1">
      <c r="B37" s="41" t="s">
        <v>85</v>
      </c>
      <c r="C37" s="49" t="s">
        <v>86</v>
      </c>
      <c r="D37" s="108">
        <f>'[4]3,4_気温・降水'!C36</f>
        <v>15.8</v>
      </c>
      <c r="E37" s="44">
        <f t="shared" si="2"/>
        <v>32</v>
      </c>
      <c r="F37" s="106">
        <f>'[4]3,4_気温・降水'!D36</f>
        <v>37.299999999999997</v>
      </c>
      <c r="G37" s="44">
        <f t="shared" si="0"/>
        <v>27</v>
      </c>
      <c r="H37" s="106">
        <f>'[4]3,4_気温・降水'!E36</f>
        <v>-2.4</v>
      </c>
      <c r="I37" s="44">
        <f t="shared" si="3"/>
        <v>24</v>
      </c>
      <c r="J37" s="107">
        <f>'[4]3,4_気温・降水'!F36</f>
        <v>77</v>
      </c>
      <c r="K37" s="47">
        <f t="shared" si="1"/>
        <v>2</v>
      </c>
      <c r="M37" s="48"/>
      <c r="N37" s="48"/>
    </row>
    <row r="38" spans="2:14" ht="12" customHeight="1">
      <c r="B38" s="41" t="s">
        <v>87</v>
      </c>
      <c r="C38" s="49" t="s">
        <v>88</v>
      </c>
      <c r="D38" s="108">
        <f>'[4]3,4_気温・降水'!C37</f>
        <v>16.5</v>
      </c>
      <c r="E38" s="44">
        <f t="shared" si="2"/>
        <v>24</v>
      </c>
      <c r="F38" s="106">
        <f>'[4]3,4_気温・降水'!D37</f>
        <v>38.200000000000003</v>
      </c>
      <c r="G38" s="44">
        <f t="shared" si="0"/>
        <v>11</v>
      </c>
      <c r="H38" s="106">
        <f>'[4]3,4_気温・降水'!E37</f>
        <v>-2.5</v>
      </c>
      <c r="I38" s="44">
        <f t="shared" si="3"/>
        <v>22</v>
      </c>
      <c r="J38" s="107">
        <f>'[4]3,4_気温・降水'!F37</f>
        <v>71</v>
      </c>
      <c r="K38" s="47">
        <f t="shared" si="1"/>
        <v>22</v>
      </c>
      <c r="M38" s="48"/>
      <c r="N38" s="48"/>
    </row>
    <row r="39" spans="2:14" ht="12" customHeight="1">
      <c r="B39" s="41" t="s">
        <v>89</v>
      </c>
      <c r="C39" s="49" t="s">
        <v>90</v>
      </c>
      <c r="D39" s="108">
        <f>'[4]3,4_気温・降水'!C38</f>
        <v>17.100000000000001</v>
      </c>
      <c r="E39" s="44">
        <f t="shared" si="2"/>
        <v>17</v>
      </c>
      <c r="F39" s="106">
        <f>'[4]3,4_気温・降水'!D38</f>
        <v>37.1</v>
      </c>
      <c r="G39" s="44">
        <f t="shared" si="0"/>
        <v>33</v>
      </c>
      <c r="H39" s="106">
        <f>'[4]3,4_気温・降水'!E38</f>
        <v>-0.3</v>
      </c>
      <c r="I39" s="44">
        <f t="shared" si="3"/>
        <v>39</v>
      </c>
      <c r="J39" s="107">
        <f>'[4]3,4_気温・降水'!F38</f>
        <v>61</v>
      </c>
      <c r="K39" s="47">
        <f t="shared" si="1"/>
        <v>47</v>
      </c>
      <c r="M39" s="48"/>
      <c r="N39" s="48"/>
    </row>
    <row r="40" spans="2:14" ht="12" customHeight="1">
      <c r="B40" s="41" t="s">
        <v>91</v>
      </c>
      <c r="C40" s="49" t="s">
        <v>92</v>
      </c>
      <c r="D40" s="108">
        <f>'[4]3,4_気温・降水'!C39</f>
        <v>16.100000000000001</v>
      </c>
      <c r="E40" s="44">
        <f t="shared" si="2"/>
        <v>28</v>
      </c>
      <c r="F40" s="106">
        <f>'[4]3,4_気温・降水'!D39</f>
        <v>38.6</v>
      </c>
      <c r="G40" s="44">
        <f t="shared" si="0"/>
        <v>8</v>
      </c>
      <c r="H40" s="106">
        <f>'[4]3,4_気温・降水'!E39</f>
        <v>-3.1</v>
      </c>
      <c r="I40" s="44">
        <f t="shared" si="3"/>
        <v>18</v>
      </c>
      <c r="J40" s="107">
        <f>'[4]3,4_気温・降水'!F39</f>
        <v>75</v>
      </c>
      <c r="K40" s="47">
        <f t="shared" si="1"/>
        <v>12</v>
      </c>
      <c r="M40" s="48"/>
      <c r="N40" s="48"/>
    </row>
    <row r="41" spans="2:14" ht="24" customHeight="1">
      <c r="B41" s="41" t="s">
        <v>93</v>
      </c>
      <c r="C41" s="49" t="s">
        <v>94</v>
      </c>
      <c r="D41" s="108">
        <f>'[4]3,4_気温・降水'!C40</f>
        <v>17.5</v>
      </c>
      <c r="E41" s="44">
        <f t="shared" si="2"/>
        <v>11</v>
      </c>
      <c r="F41" s="106">
        <f>'[4]3,4_気温・降水'!D40</f>
        <v>37.700000000000003</v>
      </c>
      <c r="G41" s="44">
        <f t="shared" si="0"/>
        <v>21</v>
      </c>
      <c r="H41" s="106">
        <f>'[4]3,4_気温・降水'!E40</f>
        <v>-0.4</v>
      </c>
      <c r="I41" s="44">
        <f t="shared" si="3"/>
        <v>38</v>
      </c>
      <c r="J41" s="107">
        <f>'[4]3,4_気温・降水'!F40</f>
        <v>70</v>
      </c>
      <c r="K41" s="47">
        <f t="shared" si="1"/>
        <v>30</v>
      </c>
      <c r="M41" s="48"/>
      <c r="N41" s="48"/>
    </row>
    <row r="42" spans="2:14" ht="12" customHeight="1">
      <c r="B42" s="41" t="s">
        <v>95</v>
      </c>
      <c r="C42" s="49" t="s">
        <v>96</v>
      </c>
      <c r="D42" s="108">
        <f>'[4]3,4_気温・降水'!C41</f>
        <v>17.399999999999999</v>
      </c>
      <c r="E42" s="44">
        <f t="shared" si="2"/>
        <v>14</v>
      </c>
      <c r="F42" s="106">
        <f>'[4]3,4_気温・降水'!D41</f>
        <v>38.299999999999997</v>
      </c>
      <c r="G42" s="44">
        <f t="shared" si="0"/>
        <v>10</v>
      </c>
      <c r="H42" s="106">
        <f>'[4]3,4_気温・降水'!E41</f>
        <v>-0.7</v>
      </c>
      <c r="I42" s="44">
        <f t="shared" si="3"/>
        <v>36</v>
      </c>
      <c r="J42" s="107">
        <f>'[4]3,4_気温・降水'!F41</f>
        <v>69</v>
      </c>
      <c r="K42" s="47">
        <f t="shared" si="1"/>
        <v>32</v>
      </c>
      <c r="M42" s="48"/>
      <c r="N42" s="48"/>
    </row>
    <row r="43" spans="2:14" ht="12" customHeight="1">
      <c r="B43" s="41" t="s">
        <v>97</v>
      </c>
      <c r="C43" s="49" t="s">
        <v>98</v>
      </c>
      <c r="D43" s="108">
        <f>'[4]3,4_気温・降水'!C42</f>
        <v>17.3</v>
      </c>
      <c r="E43" s="44">
        <f t="shared" si="2"/>
        <v>16</v>
      </c>
      <c r="F43" s="106">
        <f>'[4]3,4_気温・降水'!D42</f>
        <v>36.200000000000003</v>
      </c>
      <c r="G43" s="44">
        <f t="shared" si="0"/>
        <v>39</v>
      </c>
      <c r="H43" s="106">
        <f>'[4]3,4_気温・降水'!E42</f>
        <v>0.5</v>
      </c>
      <c r="I43" s="44">
        <f t="shared" si="3"/>
        <v>44</v>
      </c>
      <c r="J43" s="107">
        <f>'[4]3,4_気温・降水'!F42</f>
        <v>69</v>
      </c>
      <c r="K43" s="47">
        <f t="shared" si="1"/>
        <v>32</v>
      </c>
      <c r="M43" s="48"/>
      <c r="N43" s="48"/>
    </row>
    <row r="44" spans="2:14" ht="12" customHeight="1">
      <c r="B44" s="41" t="s">
        <v>99</v>
      </c>
      <c r="C44" s="49" t="s">
        <v>100</v>
      </c>
      <c r="D44" s="108">
        <f>'[4]3,4_気温・降水'!C43</f>
        <v>17.8</v>
      </c>
      <c r="E44" s="44">
        <f t="shared" si="2"/>
        <v>5</v>
      </c>
      <c r="F44" s="106">
        <f>'[4]3,4_気温・降水'!D43</f>
        <v>37.799999999999997</v>
      </c>
      <c r="G44" s="44">
        <f t="shared" si="0"/>
        <v>18</v>
      </c>
      <c r="H44" s="106">
        <f>'[4]3,4_気温・降水'!E43</f>
        <v>-1</v>
      </c>
      <c r="I44" s="44">
        <f t="shared" si="3"/>
        <v>33</v>
      </c>
      <c r="J44" s="107">
        <f>'[4]3,4_気温・降水'!F43</f>
        <v>71</v>
      </c>
      <c r="K44" s="47">
        <f t="shared" si="1"/>
        <v>22</v>
      </c>
      <c r="M44" s="48"/>
      <c r="N44" s="48"/>
    </row>
    <row r="45" spans="2:14" ht="12" customHeight="1">
      <c r="B45" s="41" t="s">
        <v>101</v>
      </c>
      <c r="C45" s="49" t="s">
        <v>102</v>
      </c>
      <c r="D45" s="108">
        <f>'[4]3,4_気温・降水'!C44</f>
        <v>17.899999999999999</v>
      </c>
      <c r="E45" s="44">
        <f t="shared" si="2"/>
        <v>4</v>
      </c>
      <c r="F45" s="106">
        <f>'[4]3,4_気温・降水'!D44</f>
        <v>38</v>
      </c>
      <c r="G45" s="44">
        <f t="shared" si="0"/>
        <v>15</v>
      </c>
      <c r="H45" s="106">
        <f>'[4]3,4_気温・降水'!E44</f>
        <v>1</v>
      </c>
      <c r="I45" s="44">
        <f t="shared" si="3"/>
        <v>46</v>
      </c>
      <c r="J45" s="107">
        <f>'[4]3,4_気温・降水'!F44</f>
        <v>69</v>
      </c>
      <c r="K45" s="47">
        <f t="shared" si="1"/>
        <v>32</v>
      </c>
      <c r="M45" s="48"/>
      <c r="N45" s="48"/>
    </row>
    <row r="46" spans="2:14" ht="24" customHeight="1">
      <c r="B46" s="41" t="s">
        <v>103</v>
      </c>
      <c r="C46" s="49" t="s">
        <v>104</v>
      </c>
      <c r="D46" s="108">
        <f>'[4]3,4_気温・降水'!C45</f>
        <v>17.5</v>
      </c>
      <c r="E46" s="44">
        <f t="shared" si="2"/>
        <v>11</v>
      </c>
      <c r="F46" s="106">
        <f>'[4]3,4_気温・降水'!D45</f>
        <v>37.9</v>
      </c>
      <c r="G46" s="44">
        <f t="shared" si="0"/>
        <v>17</v>
      </c>
      <c r="H46" s="106">
        <f>'[4]3,4_気温・降水'!E45</f>
        <v>-1</v>
      </c>
      <c r="I46" s="44">
        <f t="shared" si="3"/>
        <v>33</v>
      </c>
      <c r="J46" s="107">
        <f>'[4]3,4_気温・降水'!F45</f>
        <v>71</v>
      </c>
      <c r="K46" s="47">
        <f t="shared" si="1"/>
        <v>22</v>
      </c>
      <c r="M46" s="48"/>
      <c r="N46" s="48"/>
    </row>
    <row r="47" spans="2:14" ht="12" customHeight="1">
      <c r="B47" s="41" t="s">
        <v>105</v>
      </c>
      <c r="C47" s="49" t="s">
        <v>106</v>
      </c>
      <c r="D47" s="108">
        <f>'[4]3,4_気温・降水'!C46</f>
        <v>17.7</v>
      </c>
      <c r="E47" s="44">
        <f t="shared" si="2"/>
        <v>7</v>
      </c>
      <c r="F47" s="106">
        <f>'[4]3,4_気温・降水'!D46</f>
        <v>36.1</v>
      </c>
      <c r="G47" s="44">
        <f t="shared" si="0"/>
        <v>40</v>
      </c>
      <c r="H47" s="106">
        <f>'[4]3,4_気温・降水'!E46</f>
        <v>-0.3</v>
      </c>
      <c r="I47" s="44">
        <f t="shared" si="3"/>
        <v>39</v>
      </c>
      <c r="J47" s="107">
        <f>'[4]3,4_気温・降水'!F46</f>
        <v>75</v>
      </c>
      <c r="K47" s="47">
        <f t="shared" si="1"/>
        <v>12</v>
      </c>
      <c r="M47" s="48"/>
      <c r="N47" s="48"/>
    </row>
    <row r="48" spans="2:14" ht="12" customHeight="1">
      <c r="B48" s="53" t="s">
        <v>107</v>
      </c>
      <c r="C48" s="54" t="s">
        <v>108</v>
      </c>
      <c r="D48" s="109">
        <f>'[4]3,4_気温・降水'!C47</f>
        <v>17.600000000000001</v>
      </c>
      <c r="E48" s="56">
        <f t="shared" si="2"/>
        <v>9</v>
      </c>
      <c r="F48" s="110">
        <f>'[4]3,4_気温・降水'!D47</f>
        <v>37.799999999999997</v>
      </c>
      <c r="G48" s="56">
        <f t="shared" si="0"/>
        <v>18</v>
      </c>
      <c r="H48" s="110">
        <f>'[4]3,4_気温・降水'!E47</f>
        <v>-2.7</v>
      </c>
      <c r="I48" s="56">
        <f t="shared" si="3"/>
        <v>21</v>
      </c>
      <c r="J48" s="111">
        <f>'[4]3,4_気温・降水'!F47</f>
        <v>72</v>
      </c>
      <c r="K48" s="59">
        <f t="shared" si="1"/>
        <v>20</v>
      </c>
      <c r="M48" s="48"/>
      <c r="N48" s="48"/>
    </row>
    <row r="49" spans="1:20" ht="12" customHeight="1">
      <c r="B49" s="41" t="s">
        <v>109</v>
      </c>
      <c r="C49" s="49" t="s">
        <v>110</v>
      </c>
      <c r="D49" s="108">
        <f>'[4]3,4_気温・降水'!C48</f>
        <v>17.399999999999999</v>
      </c>
      <c r="E49" s="44">
        <f t="shared" si="2"/>
        <v>14</v>
      </c>
      <c r="F49" s="106">
        <f>'[4]3,4_気温・降水'!D48</f>
        <v>36.5</v>
      </c>
      <c r="G49" s="44">
        <f t="shared" si="0"/>
        <v>36</v>
      </c>
      <c r="H49" s="106">
        <f>'[4]3,4_気温・降水'!E48</f>
        <v>-1.3</v>
      </c>
      <c r="I49" s="44">
        <f t="shared" si="3"/>
        <v>30</v>
      </c>
      <c r="J49" s="107">
        <f>'[4]3,4_気温・降水'!F48</f>
        <v>71</v>
      </c>
      <c r="K49" s="47">
        <f t="shared" si="1"/>
        <v>22</v>
      </c>
      <c r="M49" s="48"/>
      <c r="N49" s="48"/>
    </row>
    <row r="50" spans="1:20" ht="12" customHeight="1">
      <c r="B50" s="41" t="s">
        <v>111</v>
      </c>
      <c r="C50" s="49" t="s">
        <v>112</v>
      </c>
      <c r="D50" s="108">
        <f>'[4]3,4_気温・降水'!C49</f>
        <v>18.3</v>
      </c>
      <c r="E50" s="44">
        <f t="shared" si="2"/>
        <v>3</v>
      </c>
      <c r="F50" s="106">
        <f>'[4]3,4_気温・降水'!D49</f>
        <v>37.200000000000003</v>
      </c>
      <c r="G50" s="44">
        <f t="shared" si="0"/>
        <v>30</v>
      </c>
      <c r="H50" s="106">
        <f>'[4]3,4_気温・降水'!E49</f>
        <v>-1.7</v>
      </c>
      <c r="I50" s="44">
        <f t="shared" si="3"/>
        <v>27</v>
      </c>
      <c r="J50" s="107">
        <f>'[4]3,4_気温・降水'!F49</f>
        <v>76</v>
      </c>
      <c r="K50" s="47">
        <f t="shared" si="1"/>
        <v>6</v>
      </c>
      <c r="M50" s="48"/>
      <c r="N50" s="48"/>
    </row>
    <row r="51" spans="1:20" ht="24" customHeight="1">
      <c r="B51" s="41" t="s">
        <v>113</v>
      </c>
      <c r="C51" s="49" t="s">
        <v>114</v>
      </c>
      <c r="D51" s="108">
        <f>'[4]3,4_気温・降水'!C50</f>
        <v>19.2</v>
      </c>
      <c r="E51" s="44">
        <f t="shared" si="2"/>
        <v>2</v>
      </c>
      <c r="F51" s="106">
        <f>'[4]3,4_気温・降水'!D50</f>
        <v>37</v>
      </c>
      <c r="G51" s="44">
        <f t="shared" si="0"/>
        <v>34</v>
      </c>
      <c r="H51" s="106">
        <f>'[4]3,4_気温・降水'!E50</f>
        <v>0.9</v>
      </c>
      <c r="I51" s="44">
        <f t="shared" si="3"/>
        <v>45</v>
      </c>
      <c r="J51" s="107">
        <f>'[4]3,4_気温・降水'!F50</f>
        <v>73</v>
      </c>
      <c r="K51" s="47">
        <f t="shared" si="1"/>
        <v>18</v>
      </c>
      <c r="M51" s="48"/>
      <c r="N51" s="48"/>
    </row>
    <row r="52" spans="1:20" ht="12" customHeight="1">
      <c r="B52" s="41" t="s">
        <v>115</v>
      </c>
      <c r="C52" s="49" t="s">
        <v>116</v>
      </c>
      <c r="D52" s="108">
        <f>'[4]3,4_気温・降水'!C51</f>
        <v>23.8</v>
      </c>
      <c r="E52" s="44">
        <f t="shared" si="2"/>
        <v>1</v>
      </c>
      <c r="F52" s="106">
        <f>'[4]3,4_気温・降水'!D51</f>
        <v>34.700000000000003</v>
      </c>
      <c r="G52" s="44">
        <f t="shared" si="0"/>
        <v>46</v>
      </c>
      <c r="H52" s="106">
        <f>'[4]3,4_気温・降水'!E51</f>
        <v>10.6</v>
      </c>
      <c r="I52" s="44">
        <f t="shared" si="3"/>
        <v>47</v>
      </c>
      <c r="J52" s="107">
        <f>'[4]3,4_気温・降水'!F51</f>
        <v>77</v>
      </c>
      <c r="K52" s="47">
        <f t="shared" si="1"/>
        <v>2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12" t="s">
        <v>182</v>
      </c>
      <c r="E53" s="63"/>
      <c r="F53" s="113" t="s">
        <v>182</v>
      </c>
      <c r="G53" s="63"/>
      <c r="H53" s="113" t="s">
        <v>182</v>
      </c>
      <c r="I53" s="63"/>
      <c r="J53" s="114" t="s">
        <v>182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15"/>
      <c r="E54" s="75"/>
      <c r="F54" s="116"/>
      <c r="G54" s="75"/>
      <c r="H54" s="116"/>
      <c r="I54" s="75"/>
      <c r="J54" s="117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15"/>
      <c r="E55" s="75"/>
      <c r="F55" s="116"/>
      <c r="G55" s="75"/>
      <c r="H55" s="116"/>
      <c r="I55" s="75"/>
      <c r="J55" s="117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15"/>
      <c r="E56" s="75"/>
      <c r="F56" s="116"/>
      <c r="G56" s="75"/>
      <c r="H56" s="116"/>
      <c r="I56" s="75"/>
      <c r="J56" s="117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183</v>
      </c>
      <c r="E58" s="309"/>
      <c r="F58" s="308" t="s">
        <v>183</v>
      </c>
      <c r="G58" s="309"/>
      <c r="H58" s="308" t="s">
        <v>183</v>
      </c>
      <c r="I58" s="309"/>
      <c r="J58" s="308" t="s">
        <v>183</v>
      </c>
      <c r="K58" s="310"/>
    </row>
    <row r="59" spans="1:20" ht="24.95" customHeight="1">
      <c r="B59" s="85"/>
      <c r="C59" s="86"/>
      <c r="D59" s="300" t="s">
        <v>184</v>
      </c>
      <c r="E59" s="301"/>
      <c r="F59" s="300" t="s">
        <v>184</v>
      </c>
      <c r="G59" s="301"/>
      <c r="H59" s="300" t="s">
        <v>184</v>
      </c>
      <c r="I59" s="301"/>
      <c r="J59" s="300" t="s">
        <v>184</v>
      </c>
      <c r="K59" s="302"/>
    </row>
    <row r="60" spans="1:20" ht="15" customHeight="1">
      <c r="B60" s="87" t="s">
        <v>126</v>
      </c>
      <c r="C60" s="88"/>
      <c r="D60" s="311" t="s">
        <v>185</v>
      </c>
      <c r="E60" s="312"/>
      <c r="F60" s="311" t="s">
        <v>185</v>
      </c>
      <c r="G60" s="312"/>
      <c r="H60" s="311" t="s">
        <v>185</v>
      </c>
      <c r="I60" s="312"/>
      <c r="J60" s="311" t="s">
        <v>185</v>
      </c>
      <c r="K60" s="313"/>
    </row>
    <row r="61" spans="1:20" ht="15" customHeight="1" thickBot="1">
      <c r="B61" s="89" t="s">
        <v>127</v>
      </c>
      <c r="C61" s="90"/>
      <c r="D61" s="281" t="s">
        <v>186</v>
      </c>
      <c r="E61" s="282"/>
      <c r="F61" s="281" t="s">
        <v>186</v>
      </c>
      <c r="G61" s="282"/>
      <c r="H61" s="281" t="s">
        <v>186</v>
      </c>
      <c r="I61" s="282"/>
      <c r="J61" s="281" t="s">
        <v>186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B61"/>
  <sheetViews>
    <sheetView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16384" width="9" style="11"/>
  </cols>
  <sheetData>
    <row r="1" spans="1:132" s="12" customFormat="1" ht="15.75" customHeight="1">
      <c r="A1" s="6"/>
      <c r="B1" s="7" t="s">
        <v>187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</row>
    <row r="2" spans="1:132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32" s="12" customFormat="1" ht="27" customHeight="1" thickTop="1">
      <c r="A3" s="6"/>
      <c r="B3" s="291" t="s">
        <v>9</v>
      </c>
      <c r="C3" s="292"/>
      <c r="D3" s="21" t="s">
        <v>188</v>
      </c>
      <c r="E3" s="22"/>
      <c r="F3" s="21" t="s">
        <v>189</v>
      </c>
      <c r="G3" s="22"/>
      <c r="H3" s="21" t="s">
        <v>190</v>
      </c>
      <c r="I3" s="22"/>
      <c r="J3" s="21" t="s">
        <v>191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</row>
    <row r="4" spans="1:132" s="12" customFormat="1" ht="30" customHeight="1">
      <c r="A4" s="6"/>
      <c r="B4" s="293" t="s">
        <v>14</v>
      </c>
      <c r="C4" s="294"/>
      <c r="D4" s="25" t="s">
        <v>192</v>
      </c>
      <c r="E4" s="26"/>
      <c r="F4" s="25" t="s">
        <v>193</v>
      </c>
      <c r="G4" s="26"/>
      <c r="H4" s="25" t="s">
        <v>194</v>
      </c>
      <c r="I4" s="26"/>
      <c r="J4" s="27" t="s">
        <v>195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</row>
    <row r="5" spans="1:132" s="40" customFormat="1" ht="24" customHeight="1">
      <c r="A5" s="12"/>
      <c r="B5" s="306"/>
      <c r="C5" s="307"/>
      <c r="D5" s="33" t="s">
        <v>196</v>
      </c>
      <c r="E5" s="34" t="s">
        <v>20</v>
      </c>
      <c r="F5" s="118" t="s">
        <v>197</v>
      </c>
      <c r="G5" s="34" t="s">
        <v>20</v>
      </c>
      <c r="H5" s="118" t="s">
        <v>197</v>
      </c>
      <c r="I5" s="34" t="s">
        <v>20</v>
      </c>
      <c r="J5" s="118" t="s">
        <v>198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</row>
    <row r="6" spans="1:132" ht="12" customHeight="1">
      <c r="B6" s="41" t="s">
        <v>142</v>
      </c>
      <c r="C6" s="42" t="s">
        <v>143</v>
      </c>
      <c r="D6" s="94">
        <f>'[4]3,4_気温・降水'!G5</f>
        <v>905</v>
      </c>
      <c r="E6" s="44">
        <f>IF(ISNUMBER(D6),RANK(D6,D$6:D$52),"-")</f>
        <v>47</v>
      </c>
      <c r="F6" s="119">
        <f>'[4]3,4_気温・降水'!H5</f>
        <v>151</v>
      </c>
      <c r="G6" s="44">
        <f t="shared" ref="G6:G52" si="0">IF(ISNUMBER(F6),RANK(F6,F$6:F$52),"-")</f>
        <v>8</v>
      </c>
      <c r="H6" s="119">
        <f>'[4]3,4_気温・降水'!I5</f>
        <v>118</v>
      </c>
      <c r="I6" s="44">
        <f t="shared" ref="I6:I52" si="1">IF(ISNUMBER(H6),RANK(H6,H$6:H$52),"-")</f>
        <v>1</v>
      </c>
      <c r="J6" s="45">
        <f>'[4]3,4_気温・降水'!J5</f>
        <v>1764.3</v>
      </c>
      <c r="K6" s="47">
        <f t="shared" ref="K6:K52" si="2">IF(ISNUMBER(J6),RANK(J6,J$6:J$52),"-")</f>
        <v>36</v>
      </c>
      <c r="M6" s="48"/>
      <c r="N6" s="48"/>
    </row>
    <row r="7" spans="1:132" ht="12" customHeight="1">
      <c r="B7" s="41" t="s">
        <v>25</v>
      </c>
      <c r="C7" s="49" t="s">
        <v>26</v>
      </c>
      <c r="D7" s="95">
        <f>'[4]3,4_気温・降水'!G6</f>
        <v>1417</v>
      </c>
      <c r="E7" s="44">
        <f t="shared" ref="E7:E52" si="3">IF(ISNUMBER(D7),RANK(D7,D$6:D$52),"-")</f>
        <v>37</v>
      </c>
      <c r="F7" s="119">
        <f>'[4]3,4_気温・降水'!H6</f>
        <v>159</v>
      </c>
      <c r="G7" s="44">
        <f t="shared" si="0"/>
        <v>6</v>
      </c>
      <c r="H7" s="119" t="str">
        <f>'[4]3,4_気温・降水'!I6</f>
        <v>46 ]</v>
      </c>
      <c r="I7" s="44" t="str">
        <f t="shared" si="1"/>
        <v>-</v>
      </c>
      <c r="J7" s="45">
        <f>'[4]3,4_気温・降水'!J6</f>
        <v>1598.9</v>
      </c>
      <c r="K7" s="47">
        <f t="shared" si="2"/>
        <v>44</v>
      </c>
      <c r="M7" s="48"/>
      <c r="N7" s="48"/>
    </row>
    <row r="8" spans="1:132" ht="12" customHeight="1">
      <c r="B8" s="41" t="s">
        <v>27</v>
      </c>
      <c r="C8" s="49" t="s">
        <v>145</v>
      </c>
      <c r="D8" s="95">
        <f>'[4]3,4_気温・降水'!G7</f>
        <v>1462</v>
      </c>
      <c r="E8" s="44">
        <f t="shared" si="3"/>
        <v>34</v>
      </c>
      <c r="F8" s="119">
        <f>'[4]3,4_気温・降水'!H7</f>
        <v>131</v>
      </c>
      <c r="G8" s="44">
        <f t="shared" si="0"/>
        <v>11</v>
      </c>
      <c r="H8" s="119" t="str">
        <f>'[4]3,4_気温・降水'!I7</f>
        <v>48 ]</v>
      </c>
      <c r="I8" s="44" t="str">
        <f t="shared" si="1"/>
        <v>-</v>
      </c>
      <c r="J8" s="45">
        <f>'[4]3,4_気温・降水'!J7</f>
        <v>1563.8</v>
      </c>
      <c r="K8" s="47">
        <f t="shared" si="2"/>
        <v>45</v>
      </c>
      <c r="M8" s="48"/>
      <c r="N8" s="48"/>
    </row>
    <row r="9" spans="1:132" ht="12" customHeight="1">
      <c r="B9" s="41" t="s">
        <v>29</v>
      </c>
      <c r="C9" s="49" t="s">
        <v>199</v>
      </c>
      <c r="D9" s="95">
        <f>'[4]3,4_気温・降水'!G8</f>
        <v>1247</v>
      </c>
      <c r="E9" s="44">
        <f t="shared" si="3"/>
        <v>42</v>
      </c>
      <c r="F9" s="119">
        <f>'[4]3,4_気温・降水'!H8</f>
        <v>99</v>
      </c>
      <c r="G9" s="44">
        <f t="shared" si="0"/>
        <v>39</v>
      </c>
      <c r="H9" s="119">
        <f>'[4]3,4_気温・降水'!I8</f>
        <v>41</v>
      </c>
      <c r="I9" s="44">
        <f t="shared" si="1"/>
        <v>4</v>
      </c>
      <c r="J9" s="45">
        <f>'[4]3,4_気温・降水'!J8</f>
        <v>1797.2</v>
      </c>
      <c r="K9" s="47">
        <f t="shared" si="2"/>
        <v>34</v>
      </c>
      <c r="M9" s="48"/>
      <c r="N9" s="48"/>
    </row>
    <row r="10" spans="1:132" ht="12" customHeight="1">
      <c r="B10" s="41" t="s">
        <v>31</v>
      </c>
      <c r="C10" s="49" t="s">
        <v>200</v>
      </c>
      <c r="D10" s="95">
        <f>'[4]3,4_気温・降水'!G9</f>
        <v>2022.5</v>
      </c>
      <c r="E10" s="44">
        <f t="shared" si="3"/>
        <v>18</v>
      </c>
      <c r="F10" s="119">
        <f>'[4]3,4_気温・降水'!H9</f>
        <v>192</v>
      </c>
      <c r="G10" s="44">
        <f t="shared" si="0"/>
        <v>2</v>
      </c>
      <c r="H10" s="119" t="str">
        <f>'[4]3,4_気温・降水'!I9</f>
        <v>36 ]</v>
      </c>
      <c r="I10" s="44" t="str">
        <f t="shared" si="1"/>
        <v>-</v>
      </c>
      <c r="J10" s="45">
        <f>'[4]3,4_気温・降水'!J9</f>
        <v>1535.7</v>
      </c>
      <c r="K10" s="47">
        <f t="shared" si="2"/>
        <v>47</v>
      </c>
      <c r="M10" s="48"/>
      <c r="N10" s="48"/>
    </row>
    <row r="11" spans="1:132" ht="24" customHeight="1">
      <c r="B11" s="41" t="s">
        <v>33</v>
      </c>
      <c r="C11" s="49" t="s">
        <v>179</v>
      </c>
      <c r="D11" s="95">
        <f>'[4]3,4_気温・降水'!G10</f>
        <v>1284.5</v>
      </c>
      <c r="E11" s="44">
        <f t="shared" si="3"/>
        <v>41</v>
      </c>
      <c r="F11" s="119">
        <f>'[4]3,4_気温・降水'!H10</f>
        <v>127</v>
      </c>
      <c r="G11" s="44">
        <f t="shared" si="0"/>
        <v>13</v>
      </c>
      <c r="H11" s="119" t="str">
        <f>'[4]3,4_気温・降水'!I10</f>
        <v>37 ]</v>
      </c>
      <c r="I11" s="44" t="str">
        <f t="shared" si="1"/>
        <v>-</v>
      </c>
      <c r="J11" s="45">
        <f>'[4]3,4_気温・降水'!J10</f>
        <v>1547.1</v>
      </c>
      <c r="K11" s="47">
        <f t="shared" si="2"/>
        <v>46</v>
      </c>
      <c r="M11" s="48"/>
      <c r="N11" s="48"/>
    </row>
    <row r="12" spans="1:132" ht="12" customHeight="1">
      <c r="B12" s="41" t="s">
        <v>35</v>
      </c>
      <c r="C12" s="49" t="s">
        <v>36</v>
      </c>
      <c r="D12" s="95">
        <f>'[4]3,4_気温・降水'!G11</f>
        <v>1224.5</v>
      </c>
      <c r="E12" s="44">
        <f t="shared" si="3"/>
        <v>43</v>
      </c>
      <c r="F12" s="119">
        <f>'[4]3,4_気温・降水'!H11</f>
        <v>108</v>
      </c>
      <c r="G12" s="44">
        <f t="shared" si="0"/>
        <v>25</v>
      </c>
      <c r="H12" s="119" t="str">
        <f>'[4]3,4_気温・降水'!I11</f>
        <v>30 ]</v>
      </c>
      <c r="I12" s="44" t="str">
        <f t="shared" si="1"/>
        <v>-</v>
      </c>
      <c r="J12" s="45">
        <f>'[4]3,4_気温・降水'!J11</f>
        <v>1683.5</v>
      </c>
      <c r="K12" s="47">
        <f t="shared" si="2"/>
        <v>41</v>
      </c>
      <c r="M12" s="48"/>
      <c r="N12" s="48"/>
    </row>
    <row r="13" spans="1:132" ht="12" customHeight="1">
      <c r="B13" s="41" t="s">
        <v>37</v>
      </c>
      <c r="C13" s="49" t="s">
        <v>38</v>
      </c>
      <c r="D13" s="95">
        <f>'[4]3,4_気温・降水'!G12</f>
        <v>1422</v>
      </c>
      <c r="E13" s="44">
        <f t="shared" si="3"/>
        <v>36</v>
      </c>
      <c r="F13" s="119">
        <f>'[4]3,4_気温・降水'!H12</f>
        <v>122</v>
      </c>
      <c r="G13" s="44">
        <f t="shared" si="0"/>
        <v>15</v>
      </c>
      <c r="H13" s="119">
        <f>'[4]3,4_気温・降水'!I12</f>
        <v>19</v>
      </c>
      <c r="I13" s="44">
        <f t="shared" si="1"/>
        <v>6</v>
      </c>
      <c r="J13" s="45">
        <f>'[4]3,4_気温・降水'!J12</f>
        <v>2058.8000000000002</v>
      </c>
      <c r="K13" s="47">
        <f t="shared" si="2"/>
        <v>21</v>
      </c>
      <c r="M13" s="48"/>
      <c r="N13" s="48"/>
    </row>
    <row r="14" spans="1:132" ht="12" customHeight="1">
      <c r="B14" s="41" t="s">
        <v>39</v>
      </c>
      <c r="C14" s="49" t="s">
        <v>201</v>
      </c>
      <c r="D14" s="95">
        <f>'[4]3,4_気温・降水'!G13</f>
        <v>1353.5</v>
      </c>
      <c r="E14" s="44">
        <f t="shared" si="3"/>
        <v>39</v>
      </c>
      <c r="F14" s="119">
        <f>'[4]3,4_気温・降水'!H13</f>
        <v>105</v>
      </c>
      <c r="G14" s="44">
        <f t="shared" si="0"/>
        <v>34</v>
      </c>
      <c r="H14" s="119">
        <f>'[4]3,4_気温・降水'!I13</f>
        <v>14</v>
      </c>
      <c r="I14" s="44">
        <f t="shared" si="1"/>
        <v>8</v>
      </c>
      <c r="J14" s="45">
        <f>'[4]3,4_気温・降水'!J13</f>
        <v>1967.2</v>
      </c>
      <c r="K14" s="47">
        <f t="shared" si="2"/>
        <v>27</v>
      </c>
      <c r="M14" s="48"/>
      <c r="N14" s="48"/>
    </row>
    <row r="15" spans="1:132" ht="12" customHeight="1">
      <c r="B15" s="41" t="s">
        <v>41</v>
      </c>
      <c r="C15" s="49" t="s">
        <v>42</v>
      </c>
      <c r="D15" s="95">
        <f>'[4]3,4_気温・降水'!G14</f>
        <v>1315.5</v>
      </c>
      <c r="E15" s="44">
        <f t="shared" si="3"/>
        <v>40</v>
      </c>
      <c r="F15" s="119">
        <f>'[4]3,4_気温・降水'!H14</f>
        <v>96</v>
      </c>
      <c r="G15" s="44">
        <f t="shared" si="0"/>
        <v>42</v>
      </c>
      <c r="H15" s="119">
        <f>'[4]3,4_気温・降水'!I14</f>
        <v>20</v>
      </c>
      <c r="I15" s="44">
        <f t="shared" si="1"/>
        <v>5</v>
      </c>
      <c r="J15" s="45">
        <f>'[4]3,4_気温・降水'!J14</f>
        <v>2154.8000000000002</v>
      </c>
      <c r="K15" s="47">
        <f t="shared" si="2"/>
        <v>16</v>
      </c>
      <c r="M15" s="48"/>
      <c r="N15" s="48"/>
    </row>
    <row r="16" spans="1:132" ht="24" customHeight="1">
      <c r="B16" s="41" t="s">
        <v>43</v>
      </c>
      <c r="C16" s="49" t="s">
        <v>44</v>
      </c>
      <c r="D16" s="95">
        <f>'[4]3,4_気温・降水'!G15</f>
        <v>1364</v>
      </c>
      <c r="E16" s="44">
        <f t="shared" si="3"/>
        <v>38</v>
      </c>
      <c r="F16" s="119">
        <f>'[4]3,4_気温・降水'!H15</f>
        <v>101</v>
      </c>
      <c r="G16" s="44">
        <f t="shared" si="0"/>
        <v>38</v>
      </c>
      <c r="H16" s="119">
        <f>'[4]3,4_気温・降水'!I15</f>
        <v>8</v>
      </c>
      <c r="I16" s="44">
        <f t="shared" si="1"/>
        <v>11</v>
      </c>
      <c r="J16" s="45">
        <f>'[4]3,4_気温・降水'!J15</f>
        <v>2110.6</v>
      </c>
      <c r="K16" s="47">
        <f t="shared" si="2"/>
        <v>19</v>
      </c>
      <c r="M16" s="48"/>
      <c r="N16" s="48"/>
    </row>
    <row r="17" spans="2:14" ht="12" customHeight="1">
      <c r="B17" s="41" t="s">
        <v>45</v>
      </c>
      <c r="C17" s="49" t="s">
        <v>46</v>
      </c>
      <c r="D17" s="95">
        <f>'[4]3,4_気温・降水'!G16</f>
        <v>1791.5</v>
      </c>
      <c r="E17" s="44">
        <f t="shared" si="3"/>
        <v>22</v>
      </c>
      <c r="F17" s="119">
        <f>'[4]3,4_気温・降水'!H16</f>
        <v>115</v>
      </c>
      <c r="G17" s="44">
        <f t="shared" si="0"/>
        <v>18</v>
      </c>
      <c r="H17" s="119">
        <f>'[4]3,4_気温・降水'!I16</f>
        <v>11</v>
      </c>
      <c r="I17" s="44">
        <f t="shared" si="1"/>
        <v>9</v>
      </c>
      <c r="J17" s="45">
        <f>'[4]3,4_気温・降水'!J16</f>
        <v>1880.4</v>
      </c>
      <c r="K17" s="47">
        <f t="shared" si="2"/>
        <v>32</v>
      </c>
      <c r="M17" s="48"/>
      <c r="N17" s="48"/>
    </row>
    <row r="18" spans="2:14" ht="12" customHeight="1">
      <c r="B18" s="41" t="s">
        <v>47</v>
      </c>
      <c r="C18" s="49" t="s">
        <v>48</v>
      </c>
      <c r="D18" s="95">
        <f>'[4]3,4_気温・降水'!G17</f>
        <v>1590</v>
      </c>
      <c r="E18" s="44">
        <f t="shared" si="3"/>
        <v>32</v>
      </c>
      <c r="F18" s="119">
        <f>'[4]3,4_気温・降水'!H17</f>
        <v>108</v>
      </c>
      <c r="G18" s="44">
        <f t="shared" si="0"/>
        <v>25</v>
      </c>
      <c r="H18" s="119">
        <f>'[4]3,4_気温・降水'!I17</f>
        <v>6</v>
      </c>
      <c r="I18" s="44">
        <f t="shared" si="1"/>
        <v>14</v>
      </c>
      <c r="J18" s="45">
        <f>'[4]3,4_気温・降水'!J17</f>
        <v>1889.5</v>
      </c>
      <c r="K18" s="47">
        <f t="shared" si="2"/>
        <v>30</v>
      </c>
      <c r="M18" s="48"/>
      <c r="N18" s="48"/>
    </row>
    <row r="19" spans="2:14" ht="12" customHeight="1">
      <c r="B19" s="41" t="s">
        <v>49</v>
      </c>
      <c r="C19" s="49" t="s">
        <v>50</v>
      </c>
      <c r="D19" s="95">
        <f>'[4]3,4_気温・降水'!G18</f>
        <v>1687.5</v>
      </c>
      <c r="E19" s="44">
        <f t="shared" si="3"/>
        <v>25</v>
      </c>
      <c r="F19" s="119">
        <f>'[4]3,4_気温・降水'!H18</f>
        <v>108</v>
      </c>
      <c r="G19" s="44">
        <f t="shared" si="0"/>
        <v>25</v>
      </c>
      <c r="H19" s="119">
        <f>'[4]3,4_気温・降水'!I18</f>
        <v>10</v>
      </c>
      <c r="I19" s="44">
        <f t="shared" si="1"/>
        <v>10</v>
      </c>
      <c r="J19" s="45">
        <f>'[4]3,4_気温・降水'!J18</f>
        <v>2005.1</v>
      </c>
      <c r="K19" s="47">
        <f t="shared" si="2"/>
        <v>25</v>
      </c>
      <c r="M19" s="48"/>
      <c r="N19" s="48"/>
    </row>
    <row r="20" spans="2:14" ht="12" customHeight="1">
      <c r="B20" s="41" t="s">
        <v>51</v>
      </c>
      <c r="C20" s="49" t="s">
        <v>52</v>
      </c>
      <c r="D20" s="95">
        <f>'[4]3,4_気温・降水'!G19</f>
        <v>2077.5</v>
      </c>
      <c r="E20" s="44">
        <f t="shared" si="3"/>
        <v>16</v>
      </c>
      <c r="F20" s="119">
        <f>'[4]3,4_気温・降水'!H19</f>
        <v>182</v>
      </c>
      <c r="G20" s="44">
        <f t="shared" si="0"/>
        <v>4</v>
      </c>
      <c r="H20" s="119">
        <f>'[4]3,4_気温・降水'!I19</f>
        <v>45</v>
      </c>
      <c r="I20" s="44">
        <f t="shared" si="1"/>
        <v>3</v>
      </c>
      <c r="J20" s="45">
        <f>'[4]3,4_気温・降水'!J19</f>
        <v>1608.5</v>
      </c>
      <c r="K20" s="47">
        <f t="shared" si="2"/>
        <v>43</v>
      </c>
      <c r="M20" s="48"/>
      <c r="N20" s="48"/>
    </row>
    <row r="21" spans="2:14" ht="24" customHeight="1">
      <c r="B21" s="41" t="s">
        <v>53</v>
      </c>
      <c r="C21" s="49" t="s">
        <v>54</v>
      </c>
      <c r="D21" s="95">
        <f>'[4]3,4_気温・降水'!G20</f>
        <v>2136</v>
      </c>
      <c r="E21" s="44">
        <f t="shared" si="3"/>
        <v>13</v>
      </c>
      <c r="F21" s="119">
        <f>'[4]3,4_気温・降水'!H20</f>
        <v>186</v>
      </c>
      <c r="G21" s="44">
        <f t="shared" si="0"/>
        <v>3</v>
      </c>
      <c r="H21" s="119" t="str">
        <f>'[4]3,4_気温・降水'!I20</f>
        <v>17 ]</v>
      </c>
      <c r="I21" s="44" t="str">
        <f t="shared" si="1"/>
        <v>-</v>
      </c>
      <c r="J21" s="45">
        <f>'[4]3,4_気温・降水'!J20</f>
        <v>1664.6</v>
      </c>
      <c r="K21" s="47">
        <f t="shared" si="2"/>
        <v>42</v>
      </c>
      <c r="M21" s="48"/>
      <c r="N21" s="48"/>
    </row>
    <row r="22" spans="2:14" ht="12" customHeight="1">
      <c r="B22" s="41" t="s">
        <v>55</v>
      </c>
      <c r="C22" s="49" t="s">
        <v>56</v>
      </c>
      <c r="D22" s="95">
        <f>'[4]3,4_気温・降水'!G21</f>
        <v>2535.5</v>
      </c>
      <c r="E22" s="44">
        <f t="shared" si="3"/>
        <v>6</v>
      </c>
      <c r="F22" s="119">
        <f>'[4]3,4_気温・降水'!H21</f>
        <v>194</v>
      </c>
      <c r="G22" s="44">
        <f t="shared" si="0"/>
        <v>1</v>
      </c>
      <c r="H22" s="119" t="str">
        <f>'[4]3,4_気温・降水'!I21</f>
        <v>18 ]</v>
      </c>
      <c r="I22" s="44" t="str">
        <f t="shared" si="1"/>
        <v>-</v>
      </c>
      <c r="J22" s="45">
        <f>'[4]3,4_気温・降水'!J21</f>
        <v>1735.8</v>
      </c>
      <c r="K22" s="47">
        <f t="shared" si="2"/>
        <v>38</v>
      </c>
      <c r="M22" s="48"/>
      <c r="N22" s="48"/>
    </row>
    <row r="23" spans="2:14" ht="12" customHeight="1">
      <c r="B23" s="41" t="s">
        <v>57</v>
      </c>
      <c r="C23" s="49" t="s">
        <v>58</v>
      </c>
      <c r="D23" s="95">
        <f>'[4]3,4_気温・降水'!G22</f>
        <v>2531.5</v>
      </c>
      <c r="E23" s="44">
        <f t="shared" si="3"/>
        <v>7</v>
      </c>
      <c r="F23" s="119">
        <f>'[4]3,4_気温・降水'!H22</f>
        <v>181</v>
      </c>
      <c r="G23" s="44">
        <f t="shared" si="0"/>
        <v>5</v>
      </c>
      <c r="H23" s="119" t="str">
        <f>'[4]3,4_気温・降水'!I22</f>
        <v>16 ]</v>
      </c>
      <c r="I23" s="44" t="str">
        <f t="shared" si="1"/>
        <v>-</v>
      </c>
      <c r="J23" s="45">
        <f>'[4]3,4_気温・降水'!J22</f>
        <v>1695.3</v>
      </c>
      <c r="K23" s="47">
        <f t="shared" si="2"/>
        <v>40</v>
      </c>
      <c r="M23" s="48"/>
      <c r="N23" s="48"/>
    </row>
    <row r="24" spans="2:14" ht="12" customHeight="1">
      <c r="B24" s="41" t="s">
        <v>59</v>
      </c>
      <c r="C24" s="49" t="s">
        <v>60</v>
      </c>
      <c r="D24" s="95">
        <f>'[4]3,4_気温・降水'!G23</f>
        <v>1431</v>
      </c>
      <c r="E24" s="44">
        <f t="shared" si="3"/>
        <v>35</v>
      </c>
      <c r="F24" s="119">
        <f>'[4]3,4_気温・降水'!H23</f>
        <v>89</v>
      </c>
      <c r="G24" s="44">
        <f t="shared" si="0"/>
        <v>45</v>
      </c>
      <c r="H24" s="119">
        <f>'[4]3,4_気温・降水'!I23</f>
        <v>8</v>
      </c>
      <c r="I24" s="44">
        <f t="shared" si="1"/>
        <v>11</v>
      </c>
      <c r="J24" s="45">
        <f>'[4]3,4_気温・降水'!J23</f>
        <v>2250.3000000000002</v>
      </c>
      <c r="K24" s="47">
        <f t="shared" si="2"/>
        <v>2</v>
      </c>
      <c r="M24" s="48"/>
      <c r="N24" s="48"/>
    </row>
    <row r="25" spans="2:14" ht="12" customHeight="1">
      <c r="B25" s="41" t="s">
        <v>61</v>
      </c>
      <c r="C25" s="49" t="s">
        <v>62</v>
      </c>
      <c r="D25" s="95">
        <f>'[4]3,4_気温・降水'!G24</f>
        <v>1030</v>
      </c>
      <c r="E25" s="44">
        <f t="shared" si="3"/>
        <v>46</v>
      </c>
      <c r="F25" s="119">
        <f>'[4]3,4_気温・降水'!H24</f>
        <v>106</v>
      </c>
      <c r="G25" s="44">
        <f t="shared" si="0"/>
        <v>31</v>
      </c>
      <c r="H25" s="119">
        <f>'[4]3,4_気温・降水'!I24</f>
        <v>73</v>
      </c>
      <c r="I25" s="44">
        <f t="shared" si="1"/>
        <v>2</v>
      </c>
      <c r="J25" s="45">
        <f>'[4]3,4_気温・降水'!J24</f>
        <v>1949.1</v>
      </c>
      <c r="K25" s="47">
        <f t="shared" si="2"/>
        <v>28</v>
      </c>
      <c r="M25" s="48"/>
      <c r="N25" s="48"/>
    </row>
    <row r="26" spans="2:14" ht="24" customHeight="1">
      <c r="B26" s="41" t="s">
        <v>63</v>
      </c>
      <c r="C26" s="49" t="s">
        <v>64</v>
      </c>
      <c r="D26" s="95">
        <f>'[4]3,4_気温・降水'!G25</f>
        <v>2088.5</v>
      </c>
      <c r="E26" s="44">
        <f t="shared" si="3"/>
        <v>15</v>
      </c>
      <c r="F26" s="119">
        <f>'[4]3,4_気温・降水'!H25</f>
        <v>110</v>
      </c>
      <c r="G26" s="44">
        <f t="shared" si="0"/>
        <v>23</v>
      </c>
      <c r="H26" s="119" t="str">
        <f>'[4]3,4_気温・降水'!I25</f>
        <v>6 ]</v>
      </c>
      <c r="I26" s="44" t="str">
        <f t="shared" si="1"/>
        <v>-</v>
      </c>
      <c r="J26" s="45">
        <f>'[4]3,4_気温・降水'!J25</f>
        <v>2172.6999999999998</v>
      </c>
      <c r="K26" s="47">
        <f t="shared" si="2"/>
        <v>11</v>
      </c>
      <c r="M26" s="48"/>
      <c r="N26" s="48"/>
    </row>
    <row r="27" spans="2:14" ht="12" customHeight="1">
      <c r="B27" s="41" t="s">
        <v>65</v>
      </c>
      <c r="C27" s="49" t="s">
        <v>66</v>
      </c>
      <c r="D27" s="95">
        <f>'[4]3,4_気温・降水'!G26</f>
        <v>2613.5</v>
      </c>
      <c r="E27" s="44">
        <f t="shared" si="3"/>
        <v>5</v>
      </c>
      <c r="F27" s="119">
        <f>'[4]3,4_気温・降水'!H26</f>
        <v>108</v>
      </c>
      <c r="G27" s="44">
        <f t="shared" si="0"/>
        <v>25</v>
      </c>
      <c r="H27" s="119" t="str">
        <f>'[4]3,4_気温・降水'!I26</f>
        <v>1 ]</v>
      </c>
      <c r="I27" s="44" t="str">
        <f t="shared" si="1"/>
        <v>-</v>
      </c>
      <c r="J27" s="45">
        <f>'[4]3,4_気温・降水'!J26</f>
        <v>2245.1</v>
      </c>
      <c r="K27" s="47">
        <f t="shared" si="2"/>
        <v>3</v>
      </c>
      <c r="M27" s="48"/>
      <c r="N27" s="48"/>
    </row>
    <row r="28" spans="2:14" ht="12" customHeight="1">
      <c r="B28" s="41" t="s">
        <v>67</v>
      </c>
      <c r="C28" s="49" t="s">
        <v>68</v>
      </c>
      <c r="D28" s="95">
        <f>'[4]3,4_気温・降水'!G27</f>
        <v>1711</v>
      </c>
      <c r="E28" s="44">
        <f t="shared" si="3"/>
        <v>24</v>
      </c>
      <c r="F28" s="119">
        <f>'[4]3,4_気温・降水'!H27</f>
        <v>112</v>
      </c>
      <c r="G28" s="44">
        <f t="shared" si="0"/>
        <v>20</v>
      </c>
      <c r="H28" s="119">
        <f>'[4]3,4_気温・降水'!I27</f>
        <v>3</v>
      </c>
      <c r="I28" s="44">
        <f t="shared" si="1"/>
        <v>15</v>
      </c>
      <c r="J28" s="45">
        <f>'[4]3,4_気温・降水'!J27</f>
        <v>2215.8000000000002</v>
      </c>
      <c r="K28" s="47">
        <f t="shared" si="2"/>
        <v>5</v>
      </c>
      <c r="M28" s="48"/>
      <c r="N28" s="48"/>
    </row>
    <row r="29" spans="2:14" ht="12" customHeight="1">
      <c r="B29" s="41" t="s">
        <v>69</v>
      </c>
      <c r="C29" s="49" t="s">
        <v>70</v>
      </c>
      <c r="D29" s="95">
        <f>'[4]3,4_気温・降水'!G28</f>
        <v>1787</v>
      </c>
      <c r="E29" s="44">
        <f t="shared" si="3"/>
        <v>23</v>
      </c>
      <c r="F29" s="119">
        <f>'[4]3,4_気温・降水'!H28</f>
        <v>109</v>
      </c>
      <c r="G29" s="44">
        <f t="shared" si="0"/>
        <v>24</v>
      </c>
      <c r="H29" s="119" t="str">
        <f>'[4]3,4_気温・降水'!I28</f>
        <v>11 ]</v>
      </c>
      <c r="I29" s="44" t="str">
        <f t="shared" si="1"/>
        <v>-</v>
      </c>
      <c r="J29" s="45">
        <f>'[4]3,4_気温・降水'!J28</f>
        <v>2174.5</v>
      </c>
      <c r="K29" s="47">
        <f t="shared" si="2"/>
        <v>9</v>
      </c>
      <c r="M29" s="48"/>
      <c r="N29" s="48"/>
    </row>
    <row r="30" spans="2:14" ht="12" customHeight="1">
      <c r="B30" s="41" t="s">
        <v>71</v>
      </c>
      <c r="C30" s="49" t="s">
        <v>72</v>
      </c>
      <c r="D30" s="95">
        <f>'[4]3,4_気温・降水'!G29</f>
        <v>1862.5</v>
      </c>
      <c r="E30" s="44">
        <f t="shared" si="3"/>
        <v>20</v>
      </c>
      <c r="F30" s="119">
        <f>'[4]3,4_気温・降水'!H29</f>
        <v>135</v>
      </c>
      <c r="G30" s="44">
        <f t="shared" si="0"/>
        <v>10</v>
      </c>
      <c r="H30" s="119" t="str">
        <f>'[4]3,4_気温・降水'!I29</f>
        <v>11 ]</v>
      </c>
      <c r="I30" s="44" t="str">
        <f t="shared" si="1"/>
        <v>-</v>
      </c>
      <c r="J30" s="45">
        <f>'[4]3,4_気温・降水'!J29</f>
        <v>1905.9</v>
      </c>
      <c r="K30" s="47">
        <f t="shared" si="2"/>
        <v>29</v>
      </c>
      <c r="M30" s="48"/>
      <c r="N30" s="48"/>
    </row>
    <row r="31" spans="2:14" ht="24" customHeight="1">
      <c r="B31" s="41" t="s">
        <v>73</v>
      </c>
      <c r="C31" s="49" t="s">
        <v>74</v>
      </c>
      <c r="D31" s="95">
        <f>'[4]3,4_気温・降水'!G30</f>
        <v>1644.5</v>
      </c>
      <c r="E31" s="44">
        <f t="shared" si="3"/>
        <v>28</v>
      </c>
      <c r="F31" s="119">
        <f>'[4]3,4_気温・降水'!H30</f>
        <v>112</v>
      </c>
      <c r="G31" s="44">
        <f t="shared" si="0"/>
        <v>20</v>
      </c>
      <c r="H31" s="119" t="str">
        <f>'[4]3,4_気温・降水'!I30</f>
        <v>12 ]</v>
      </c>
      <c r="I31" s="44" t="str">
        <f t="shared" si="1"/>
        <v>-</v>
      </c>
      <c r="J31" s="45">
        <f>'[4]3,4_気温・降水'!J30</f>
        <v>1851.9</v>
      </c>
      <c r="K31" s="47">
        <f t="shared" si="2"/>
        <v>33</v>
      </c>
      <c r="M31" s="48"/>
      <c r="N31" s="48"/>
    </row>
    <row r="32" spans="2:14" ht="12" customHeight="1">
      <c r="B32" s="41" t="s">
        <v>75</v>
      </c>
      <c r="C32" s="49" t="s">
        <v>76</v>
      </c>
      <c r="D32" s="95">
        <f>'[4]3,4_気温・降水'!G31</f>
        <v>1521.5</v>
      </c>
      <c r="E32" s="44">
        <f t="shared" si="3"/>
        <v>33</v>
      </c>
      <c r="F32" s="119">
        <f>'[4]3,4_気温・降水'!H31</f>
        <v>102</v>
      </c>
      <c r="G32" s="44">
        <f t="shared" si="0"/>
        <v>37</v>
      </c>
      <c r="H32" s="119">
        <f>'[4]3,4_気温・降水'!I31</f>
        <v>1</v>
      </c>
      <c r="I32" s="44">
        <f t="shared" si="1"/>
        <v>18</v>
      </c>
      <c r="J32" s="45">
        <f>'[4]3,4_気温・降水'!J31</f>
        <v>2149.6</v>
      </c>
      <c r="K32" s="47">
        <f t="shared" si="2"/>
        <v>17</v>
      </c>
      <c r="M32" s="48"/>
      <c r="N32" s="48"/>
    </row>
    <row r="33" spans="2:14" ht="12" customHeight="1">
      <c r="B33" s="41" t="s">
        <v>77</v>
      </c>
      <c r="C33" s="49" t="s">
        <v>78</v>
      </c>
      <c r="D33" s="95">
        <f>'[4]3,4_気温・降水'!G32</f>
        <v>1614.5</v>
      </c>
      <c r="E33" s="44">
        <f t="shared" si="3"/>
        <v>31</v>
      </c>
      <c r="F33" s="119">
        <f>'[4]3,4_気温・降水'!H32</f>
        <v>98</v>
      </c>
      <c r="G33" s="44">
        <f t="shared" si="0"/>
        <v>41</v>
      </c>
      <c r="H33" s="119" t="str">
        <f>'[4]3,4_気温・降水'!I32</f>
        <v>7 ]</v>
      </c>
      <c r="I33" s="44" t="str">
        <f t="shared" si="1"/>
        <v>-</v>
      </c>
      <c r="J33" s="45">
        <f>'[4]3,4_気温・降水'!J32</f>
        <v>2185.8000000000002</v>
      </c>
      <c r="K33" s="47">
        <f t="shared" si="2"/>
        <v>7</v>
      </c>
      <c r="M33" s="48"/>
      <c r="N33" s="48"/>
    </row>
    <row r="34" spans="2:14" ht="12" customHeight="1">
      <c r="B34" s="41" t="s">
        <v>79</v>
      </c>
      <c r="C34" s="49" t="s">
        <v>80</v>
      </c>
      <c r="D34" s="95">
        <f>'[4]3,4_気温・降水'!G33</f>
        <v>1628.5</v>
      </c>
      <c r="E34" s="44">
        <f t="shared" si="3"/>
        <v>30</v>
      </c>
      <c r="F34" s="119">
        <f>'[4]3,4_気温・降水'!H33</f>
        <v>105</v>
      </c>
      <c r="G34" s="44">
        <f t="shared" si="0"/>
        <v>34</v>
      </c>
      <c r="H34" s="119" t="str">
        <f>'[4]3,4_気温・降水'!I33</f>
        <v>7 ]</v>
      </c>
      <c r="I34" s="44" t="str">
        <f t="shared" si="1"/>
        <v>-</v>
      </c>
      <c r="J34" s="45">
        <f>'[4]3,4_気温・降水'!J33</f>
        <v>1881.7</v>
      </c>
      <c r="K34" s="47">
        <f t="shared" si="2"/>
        <v>31</v>
      </c>
      <c r="M34" s="48"/>
      <c r="N34" s="48"/>
    </row>
    <row r="35" spans="2:14" ht="12" customHeight="1">
      <c r="B35" s="41" t="s">
        <v>81</v>
      </c>
      <c r="C35" s="49" t="s">
        <v>82</v>
      </c>
      <c r="D35" s="95">
        <f>'[4]3,4_気温・降水'!G34</f>
        <v>1657.5</v>
      </c>
      <c r="E35" s="44">
        <f t="shared" si="3"/>
        <v>27</v>
      </c>
      <c r="F35" s="119">
        <f>'[4]3,4_気温・降水'!H34</f>
        <v>106</v>
      </c>
      <c r="G35" s="44">
        <f t="shared" si="0"/>
        <v>31</v>
      </c>
      <c r="H35" s="119" t="str">
        <f>'[4]3,4_気温・降水'!I34</f>
        <v>1 ]</v>
      </c>
      <c r="I35" s="44" t="str">
        <f t="shared" si="1"/>
        <v>-</v>
      </c>
      <c r="J35" s="45">
        <f>'[4]3,4_気温・降水'!J34</f>
        <v>2178.5</v>
      </c>
      <c r="K35" s="47">
        <f t="shared" si="2"/>
        <v>8</v>
      </c>
      <c r="M35" s="48"/>
      <c r="N35" s="48"/>
    </row>
    <row r="36" spans="2:14" ht="24" customHeight="1">
      <c r="B36" s="41" t="s">
        <v>83</v>
      </c>
      <c r="C36" s="49" t="s">
        <v>84</v>
      </c>
      <c r="D36" s="95">
        <f>'[4]3,4_気温・降水'!G35</f>
        <v>2096</v>
      </c>
      <c r="E36" s="44">
        <f t="shared" si="3"/>
        <v>14</v>
      </c>
      <c r="F36" s="119">
        <f>'[4]3,4_気温・降水'!H35</f>
        <v>156</v>
      </c>
      <c r="G36" s="44">
        <f t="shared" si="0"/>
        <v>7</v>
      </c>
      <c r="H36" s="119" t="str">
        <f>'[4]3,4_気温・降水'!I35</f>
        <v>13 ]</v>
      </c>
      <c r="I36" s="44" t="str">
        <f t="shared" si="1"/>
        <v>-</v>
      </c>
      <c r="J36" s="45">
        <f>'[4]3,4_気温・降水'!J35</f>
        <v>1726.8</v>
      </c>
      <c r="K36" s="47">
        <f t="shared" si="2"/>
        <v>39</v>
      </c>
      <c r="M36" s="48"/>
      <c r="N36" s="48"/>
    </row>
    <row r="37" spans="2:14" ht="12" customHeight="1">
      <c r="B37" s="41" t="s">
        <v>85</v>
      </c>
      <c r="C37" s="49" t="s">
        <v>86</v>
      </c>
      <c r="D37" s="95">
        <f>'[4]3,4_気温・降水'!G36</f>
        <v>2015</v>
      </c>
      <c r="E37" s="44">
        <f t="shared" si="3"/>
        <v>19</v>
      </c>
      <c r="F37" s="119">
        <f>'[4]3,4_気温・降水'!H36</f>
        <v>137</v>
      </c>
      <c r="G37" s="44">
        <f t="shared" si="0"/>
        <v>9</v>
      </c>
      <c r="H37" s="119" t="str">
        <f>'[4]3,4_気温・降水'!I36</f>
        <v>10 ]</v>
      </c>
      <c r="I37" s="44" t="str">
        <f t="shared" si="1"/>
        <v>-</v>
      </c>
      <c r="J37" s="45">
        <f>'[4]3,4_気温・降水'!J36</f>
        <v>1780.8</v>
      </c>
      <c r="K37" s="47">
        <f t="shared" si="2"/>
        <v>35</v>
      </c>
      <c r="M37" s="48"/>
      <c r="N37" s="48"/>
    </row>
    <row r="38" spans="2:14" ht="12" customHeight="1">
      <c r="B38" s="41" t="s">
        <v>87</v>
      </c>
      <c r="C38" s="49" t="s">
        <v>88</v>
      </c>
      <c r="D38" s="95">
        <f>'[4]3,4_気温・降水'!G37</f>
        <v>1154</v>
      </c>
      <c r="E38" s="44">
        <f t="shared" si="3"/>
        <v>44</v>
      </c>
      <c r="F38" s="119">
        <f>'[4]3,4_気温・降水'!H37</f>
        <v>85</v>
      </c>
      <c r="G38" s="44">
        <f t="shared" si="0"/>
        <v>47</v>
      </c>
      <c r="H38" s="119" t="str">
        <f>'[4]3,4_気温・降水'!I37</f>
        <v>7 ]</v>
      </c>
      <c r="I38" s="44" t="str">
        <f t="shared" si="1"/>
        <v>-</v>
      </c>
      <c r="J38" s="45">
        <f>'[4]3,4_気温・降水'!J37</f>
        <v>2162.4</v>
      </c>
      <c r="K38" s="47">
        <f t="shared" si="2"/>
        <v>15</v>
      </c>
      <c r="M38" s="48"/>
      <c r="N38" s="48"/>
    </row>
    <row r="39" spans="2:14" ht="12" customHeight="1">
      <c r="B39" s="41" t="s">
        <v>89</v>
      </c>
      <c r="C39" s="49" t="s">
        <v>90</v>
      </c>
      <c r="D39" s="95">
        <f>'[4]3,4_気温・降水'!G38</f>
        <v>2026.5</v>
      </c>
      <c r="E39" s="44">
        <f t="shared" si="3"/>
        <v>17</v>
      </c>
      <c r="F39" s="119">
        <f>'[4]3,4_気温・降水'!H38</f>
        <v>99</v>
      </c>
      <c r="G39" s="44">
        <f t="shared" si="0"/>
        <v>39</v>
      </c>
      <c r="H39" s="119">
        <f>'[4]3,4_気温・降水'!I38</f>
        <v>7</v>
      </c>
      <c r="I39" s="44">
        <f t="shared" si="1"/>
        <v>13</v>
      </c>
      <c r="J39" s="45">
        <f>'[4]3,4_気温・降水'!J38</f>
        <v>2167.1</v>
      </c>
      <c r="K39" s="47">
        <f t="shared" si="2"/>
        <v>12</v>
      </c>
      <c r="M39" s="48"/>
      <c r="N39" s="48"/>
    </row>
    <row r="40" spans="2:14" ht="12" customHeight="1">
      <c r="B40" s="41" t="s">
        <v>91</v>
      </c>
      <c r="C40" s="49" t="s">
        <v>92</v>
      </c>
      <c r="D40" s="95">
        <f>'[4]3,4_気温・降水'!G39</f>
        <v>2277</v>
      </c>
      <c r="E40" s="44">
        <f t="shared" si="3"/>
        <v>11</v>
      </c>
      <c r="F40" s="119">
        <f>'[4]3,4_気温・降水'!H39</f>
        <v>112</v>
      </c>
      <c r="G40" s="44">
        <f t="shared" si="0"/>
        <v>20</v>
      </c>
      <c r="H40" s="119">
        <f>'[4]3,4_気温・降水'!I39</f>
        <v>15</v>
      </c>
      <c r="I40" s="44">
        <f t="shared" si="1"/>
        <v>7</v>
      </c>
      <c r="J40" s="45">
        <f>'[4]3,4_気温・降水'!J39</f>
        <v>2007.4</v>
      </c>
      <c r="K40" s="47">
        <f t="shared" si="2"/>
        <v>24</v>
      </c>
      <c r="M40" s="48"/>
      <c r="N40" s="48"/>
    </row>
    <row r="41" spans="2:14" ht="24" customHeight="1">
      <c r="B41" s="41" t="s">
        <v>93</v>
      </c>
      <c r="C41" s="49" t="s">
        <v>94</v>
      </c>
      <c r="D41" s="95">
        <f>'[4]3,4_気温・降水'!G40</f>
        <v>1644</v>
      </c>
      <c r="E41" s="44">
        <f t="shared" si="3"/>
        <v>29</v>
      </c>
      <c r="F41" s="119">
        <f>'[4]3,4_気温・降水'!H40</f>
        <v>92</v>
      </c>
      <c r="G41" s="44">
        <f t="shared" si="0"/>
        <v>44</v>
      </c>
      <c r="H41" s="119" t="str">
        <f>'[4]3,4_気温・降水'!I40</f>
        <v>4 ]</v>
      </c>
      <c r="I41" s="44" t="str">
        <f t="shared" si="1"/>
        <v>-</v>
      </c>
      <c r="J41" s="45">
        <f>'[4]3,4_気温・降水'!J40</f>
        <v>2240.5</v>
      </c>
      <c r="K41" s="47">
        <f t="shared" si="2"/>
        <v>4</v>
      </c>
      <c r="M41" s="48"/>
      <c r="N41" s="48"/>
    </row>
    <row r="42" spans="2:14" ht="12" customHeight="1">
      <c r="B42" s="41" t="s">
        <v>95</v>
      </c>
      <c r="C42" s="49" t="s">
        <v>96</v>
      </c>
      <c r="D42" s="95">
        <f>'[4]3,4_気温・降水'!G41</f>
        <v>1108.5</v>
      </c>
      <c r="E42" s="44">
        <f t="shared" si="3"/>
        <v>45</v>
      </c>
      <c r="F42" s="119">
        <f>'[4]3,4_気温・降水'!H41</f>
        <v>87</v>
      </c>
      <c r="G42" s="44">
        <f t="shared" si="0"/>
        <v>46</v>
      </c>
      <c r="H42" s="119">
        <f>'[4]3,4_気温・降水'!I41</f>
        <v>3</v>
      </c>
      <c r="I42" s="44">
        <f t="shared" si="1"/>
        <v>15</v>
      </c>
      <c r="J42" s="45">
        <f>'[4]3,4_気温・降水'!J41</f>
        <v>2174</v>
      </c>
      <c r="K42" s="47">
        <f t="shared" si="2"/>
        <v>10</v>
      </c>
      <c r="M42" s="48"/>
      <c r="N42" s="48"/>
    </row>
    <row r="43" spans="2:14" ht="12" customHeight="1">
      <c r="B43" s="41" t="s">
        <v>97</v>
      </c>
      <c r="C43" s="49" t="s">
        <v>98</v>
      </c>
      <c r="D43" s="95">
        <f>'[4]3,4_気温・降水'!G42</f>
        <v>1662</v>
      </c>
      <c r="E43" s="44">
        <f t="shared" si="3"/>
        <v>26</v>
      </c>
      <c r="F43" s="119">
        <f>'[4]3,4_気温・降水'!H42</f>
        <v>95</v>
      </c>
      <c r="G43" s="44">
        <f t="shared" si="0"/>
        <v>43</v>
      </c>
      <c r="H43" s="119" t="str">
        <f>'[4]3,4_気温・降水'!I42</f>
        <v>2 ]</v>
      </c>
      <c r="I43" s="44" t="str">
        <f t="shared" si="1"/>
        <v>-</v>
      </c>
      <c r="J43" s="45">
        <f>'[4]3,4_気温・降水'!J42</f>
        <v>2162.8000000000002</v>
      </c>
      <c r="K43" s="47">
        <f t="shared" si="2"/>
        <v>14</v>
      </c>
      <c r="M43" s="48"/>
      <c r="N43" s="48"/>
    </row>
    <row r="44" spans="2:14" ht="12" customHeight="1">
      <c r="B44" s="41" t="s">
        <v>99</v>
      </c>
      <c r="C44" s="49" t="s">
        <v>100</v>
      </c>
      <c r="D44" s="95">
        <f>'[4]3,4_気温・降水'!G43</f>
        <v>3238.5</v>
      </c>
      <c r="E44" s="44">
        <f t="shared" si="3"/>
        <v>1</v>
      </c>
      <c r="F44" s="119">
        <f>'[4]3,4_気温・降水'!H43</f>
        <v>115</v>
      </c>
      <c r="G44" s="44">
        <f t="shared" si="0"/>
        <v>18</v>
      </c>
      <c r="H44" s="119" t="str">
        <f>'[4]3,4_気温・降水'!I43</f>
        <v>3 ]</v>
      </c>
      <c r="I44" s="44" t="str">
        <f t="shared" si="1"/>
        <v>-</v>
      </c>
      <c r="J44" s="45">
        <f>'[4]3,4_気温・降水'!J43</f>
        <v>2310.1</v>
      </c>
      <c r="K44" s="47">
        <f t="shared" si="2"/>
        <v>1</v>
      </c>
      <c r="M44" s="48"/>
      <c r="N44" s="48"/>
    </row>
    <row r="45" spans="2:14" ht="12" customHeight="1">
      <c r="B45" s="41" t="s">
        <v>101</v>
      </c>
      <c r="C45" s="49" t="s">
        <v>102</v>
      </c>
      <c r="D45" s="95">
        <f>'[4]3,4_気温・降水'!G44</f>
        <v>2212.5</v>
      </c>
      <c r="E45" s="44">
        <f t="shared" si="3"/>
        <v>12</v>
      </c>
      <c r="F45" s="119">
        <f>'[4]3,4_気温・降水'!H44</f>
        <v>107</v>
      </c>
      <c r="G45" s="44">
        <f t="shared" si="0"/>
        <v>30</v>
      </c>
      <c r="H45" s="119">
        <f>'[4]3,4_気温・降水'!I44</f>
        <v>2</v>
      </c>
      <c r="I45" s="44">
        <f t="shared" si="1"/>
        <v>17</v>
      </c>
      <c r="J45" s="45">
        <f>'[4]3,4_気温・降水'!J44</f>
        <v>2040.5</v>
      </c>
      <c r="K45" s="47">
        <f t="shared" si="2"/>
        <v>23</v>
      </c>
      <c r="M45" s="48"/>
      <c r="N45" s="48"/>
    </row>
    <row r="46" spans="2:14" ht="24" customHeight="1">
      <c r="B46" s="41" t="s">
        <v>103</v>
      </c>
      <c r="C46" s="49" t="s">
        <v>104</v>
      </c>
      <c r="D46" s="95">
        <f>'[4]3,4_気温・降水'!G45</f>
        <v>2876</v>
      </c>
      <c r="E46" s="44">
        <f t="shared" si="3"/>
        <v>3</v>
      </c>
      <c r="F46" s="119">
        <f>'[4]3,4_気温・降水'!H45</f>
        <v>108</v>
      </c>
      <c r="G46" s="44">
        <f t="shared" si="0"/>
        <v>25</v>
      </c>
      <c r="H46" s="119" t="str">
        <f>'[4]3,4_気温・降水'!I45</f>
        <v>6 ]</v>
      </c>
      <c r="I46" s="44" t="str">
        <f t="shared" si="1"/>
        <v>-</v>
      </c>
      <c r="J46" s="45">
        <f>'[4]3,4_気温・降水'!J45</f>
        <v>2095</v>
      </c>
      <c r="K46" s="47">
        <f t="shared" si="2"/>
        <v>20</v>
      </c>
      <c r="M46" s="48"/>
      <c r="N46" s="48"/>
    </row>
    <row r="47" spans="2:14" ht="12" customHeight="1">
      <c r="B47" s="41" t="s">
        <v>105</v>
      </c>
      <c r="C47" s="49" t="s">
        <v>106</v>
      </c>
      <c r="D47" s="95">
        <f>'[4]3,4_気温・降水'!G46</f>
        <v>2709.5</v>
      </c>
      <c r="E47" s="44">
        <f t="shared" si="3"/>
        <v>4</v>
      </c>
      <c r="F47" s="119">
        <f>'[4]3,4_気温・降水'!H46</f>
        <v>118</v>
      </c>
      <c r="G47" s="44">
        <f t="shared" si="0"/>
        <v>17</v>
      </c>
      <c r="H47" s="119" t="str">
        <f>'[4]3,4_気温・降水'!I46</f>
        <v>3 ]</v>
      </c>
      <c r="I47" s="44" t="str">
        <f t="shared" si="1"/>
        <v>-</v>
      </c>
      <c r="J47" s="45">
        <f>'[4]3,4_気温・降水'!J46</f>
        <v>1974.3</v>
      </c>
      <c r="K47" s="47">
        <f t="shared" si="2"/>
        <v>26</v>
      </c>
      <c r="M47" s="48"/>
      <c r="N47" s="48"/>
    </row>
    <row r="48" spans="2:14" ht="12" customHeight="1">
      <c r="B48" s="53" t="s">
        <v>107</v>
      </c>
      <c r="C48" s="54" t="s">
        <v>108</v>
      </c>
      <c r="D48" s="96">
        <f>'[4]3,4_気温・降水'!G47</f>
        <v>2467.5</v>
      </c>
      <c r="E48" s="56">
        <f t="shared" si="3"/>
        <v>9</v>
      </c>
      <c r="F48" s="120">
        <f>'[4]3,4_気温・降水'!H47</f>
        <v>106</v>
      </c>
      <c r="G48" s="56">
        <f t="shared" si="0"/>
        <v>31</v>
      </c>
      <c r="H48" s="120" t="str">
        <f>'[4]3,4_気温・降水'!I47</f>
        <v>2 ]</v>
      </c>
      <c r="I48" s="56" t="str">
        <f t="shared" si="1"/>
        <v>-</v>
      </c>
      <c r="J48" s="57">
        <f>'[4]3,4_気温・降水'!J47</f>
        <v>2130.6</v>
      </c>
      <c r="K48" s="59">
        <f t="shared" si="2"/>
        <v>18</v>
      </c>
      <c r="M48" s="48"/>
      <c r="N48" s="48"/>
    </row>
    <row r="49" spans="1:20" ht="12" customHeight="1">
      <c r="B49" s="41" t="s">
        <v>109</v>
      </c>
      <c r="C49" s="49" t="s">
        <v>110</v>
      </c>
      <c r="D49" s="95">
        <f>'[4]3,4_気温・降水'!G48</f>
        <v>1860</v>
      </c>
      <c r="E49" s="44">
        <f t="shared" si="3"/>
        <v>21</v>
      </c>
      <c r="F49" s="119">
        <f>'[4]3,4_気温・降水'!H48</f>
        <v>105</v>
      </c>
      <c r="G49" s="44">
        <f t="shared" si="0"/>
        <v>34</v>
      </c>
      <c r="H49" s="119" t="str">
        <f>'[4]3,4_気温・降水'!I48</f>
        <v>3 ]</v>
      </c>
      <c r="I49" s="44" t="str">
        <f t="shared" si="1"/>
        <v>-</v>
      </c>
      <c r="J49" s="45">
        <f>'[4]3,4_気温・降水'!J48</f>
        <v>2166.4</v>
      </c>
      <c r="K49" s="47">
        <f t="shared" si="2"/>
        <v>13</v>
      </c>
      <c r="M49" s="48"/>
      <c r="N49" s="48"/>
    </row>
    <row r="50" spans="1:20" ht="12" customHeight="1">
      <c r="B50" s="41" t="s">
        <v>111</v>
      </c>
      <c r="C50" s="49" t="s">
        <v>112</v>
      </c>
      <c r="D50" s="95">
        <f>'[4]3,4_気温・降水'!G49</f>
        <v>2279.5</v>
      </c>
      <c r="E50" s="44">
        <f t="shared" si="3"/>
        <v>10</v>
      </c>
      <c r="F50" s="119">
        <f>'[4]3,4_気温・降水'!H49</f>
        <v>120</v>
      </c>
      <c r="G50" s="44">
        <f t="shared" si="0"/>
        <v>16</v>
      </c>
      <c r="H50" s="119" t="str">
        <f>'[4]3,4_気温・降水'!I49</f>
        <v>2 ]</v>
      </c>
      <c r="I50" s="44" t="str">
        <f t="shared" si="1"/>
        <v>-</v>
      </c>
      <c r="J50" s="45">
        <f>'[4]3,4_気温・降水'!J49</f>
        <v>2208</v>
      </c>
      <c r="K50" s="47">
        <f t="shared" si="2"/>
        <v>6</v>
      </c>
      <c r="M50" s="48"/>
      <c r="N50" s="48"/>
    </row>
    <row r="51" spans="1:20" ht="24" customHeight="1">
      <c r="B51" s="41" t="s">
        <v>113</v>
      </c>
      <c r="C51" s="49" t="s">
        <v>114</v>
      </c>
      <c r="D51" s="95">
        <f>'[4]3,4_気温・降水'!G50</f>
        <v>2877.5</v>
      </c>
      <c r="E51" s="44">
        <f t="shared" si="3"/>
        <v>2</v>
      </c>
      <c r="F51" s="119">
        <f>'[4]3,4_気温・降水'!H50</f>
        <v>127</v>
      </c>
      <c r="G51" s="44">
        <f t="shared" si="0"/>
        <v>13</v>
      </c>
      <c r="H51" s="119">
        <f>'[4]3,4_気温・降水'!I50</f>
        <v>1</v>
      </c>
      <c r="I51" s="44">
        <f t="shared" si="1"/>
        <v>18</v>
      </c>
      <c r="J51" s="45">
        <f>'[4]3,4_気温・降水'!J50</f>
        <v>2041.4</v>
      </c>
      <c r="K51" s="47">
        <f t="shared" si="2"/>
        <v>22</v>
      </c>
      <c r="M51" s="48"/>
      <c r="N51" s="48"/>
    </row>
    <row r="52" spans="1:20" ht="12" customHeight="1">
      <c r="B52" s="41" t="s">
        <v>115</v>
      </c>
      <c r="C52" s="49" t="s">
        <v>116</v>
      </c>
      <c r="D52" s="95">
        <f>'[4]3,4_気温・降水'!G51</f>
        <v>2481</v>
      </c>
      <c r="E52" s="44">
        <f t="shared" si="3"/>
        <v>8</v>
      </c>
      <c r="F52" s="119">
        <f>'[4]3,4_気温・降水'!H51</f>
        <v>129</v>
      </c>
      <c r="G52" s="44">
        <f t="shared" si="0"/>
        <v>12</v>
      </c>
      <c r="H52" s="119">
        <f>'[4]3,4_気温・降水'!I51</f>
        <v>0</v>
      </c>
      <c r="I52" s="44">
        <f t="shared" si="1"/>
        <v>20</v>
      </c>
      <c r="J52" s="45">
        <f>'[4]3,4_気温・降水'!J51</f>
        <v>1737.2</v>
      </c>
      <c r="K52" s="47">
        <f t="shared" si="2"/>
        <v>37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21" t="s">
        <v>182</v>
      </c>
      <c r="E53" s="63"/>
      <c r="F53" s="122" t="s">
        <v>182</v>
      </c>
      <c r="G53" s="63"/>
      <c r="H53" s="122" t="s">
        <v>182</v>
      </c>
      <c r="I53" s="63"/>
      <c r="J53" s="122" t="s">
        <v>182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23"/>
      <c r="E54" s="75"/>
      <c r="F54" s="124"/>
      <c r="G54" s="75"/>
      <c r="H54" s="125"/>
      <c r="I54" s="75"/>
      <c r="J54" s="124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23"/>
      <c r="E55" s="75"/>
      <c r="F55" s="124"/>
      <c r="G55" s="75"/>
      <c r="H55" s="124"/>
      <c r="I55" s="75"/>
      <c r="J55" s="124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23"/>
      <c r="E56" s="75"/>
      <c r="F56" s="124"/>
      <c r="G56" s="75"/>
      <c r="H56" s="124"/>
      <c r="I56" s="75"/>
      <c r="J56" s="124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308" t="s">
        <v>183</v>
      </c>
      <c r="E58" s="309"/>
      <c r="F58" s="308" t="s">
        <v>183</v>
      </c>
      <c r="G58" s="309"/>
      <c r="H58" s="308" t="s">
        <v>183</v>
      </c>
      <c r="I58" s="309"/>
      <c r="J58" s="308" t="s">
        <v>183</v>
      </c>
      <c r="K58" s="310"/>
    </row>
    <row r="59" spans="1:20" ht="24.95" customHeight="1">
      <c r="B59" s="85"/>
      <c r="C59" s="86"/>
      <c r="D59" s="300" t="s">
        <v>184</v>
      </c>
      <c r="E59" s="301"/>
      <c r="F59" s="300" t="s">
        <v>184</v>
      </c>
      <c r="G59" s="301"/>
      <c r="H59" s="300" t="s">
        <v>184</v>
      </c>
      <c r="I59" s="301"/>
      <c r="J59" s="300" t="s">
        <v>184</v>
      </c>
      <c r="K59" s="302"/>
    </row>
    <row r="60" spans="1:20" ht="15" customHeight="1">
      <c r="B60" s="87" t="s">
        <v>126</v>
      </c>
      <c r="C60" s="88"/>
      <c r="D60" s="311" t="s">
        <v>185</v>
      </c>
      <c r="E60" s="312"/>
      <c r="F60" s="311" t="s">
        <v>202</v>
      </c>
      <c r="G60" s="312"/>
      <c r="H60" s="311" t="s">
        <v>202</v>
      </c>
      <c r="I60" s="312"/>
      <c r="J60" s="311" t="s">
        <v>202</v>
      </c>
      <c r="K60" s="313"/>
    </row>
    <row r="61" spans="1:20" ht="15" customHeight="1" thickBot="1">
      <c r="B61" s="89" t="s">
        <v>127</v>
      </c>
      <c r="C61" s="90"/>
      <c r="D61" s="281" t="s">
        <v>186</v>
      </c>
      <c r="E61" s="282"/>
      <c r="F61" s="281" t="s">
        <v>186</v>
      </c>
      <c r="G61" s="282"/>
      <c r="H61" s="281" t="s">
        <v>186</v>
      </c>
      <c r="I61" s="282"/>
      <c r="J61" s="281" t="s">
        <v>186</v>
      </c>
      <c r="K61" s="283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203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317" t="s">
        <v>204</v>
      </c>
      <c r="E3" s="318"/>
      <c r="F3" s="318"/>
      <c r="G3" s="318"/>
      <c r="H3" s="318"/>
      <c r="I3" s="319"/>
      <c r="J3" s="317" t="s">
        <v>205</v>
      </c>
      <c r="K3" s="32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126" t="s">
        <v>206</v>
      </c>
      <c r="E4" s="127"/>
      <c r="F4" s="126" t="s">
        <v>207</v>
      </c>
      <c r="G4" s="127"/>
      <c r="H4" s="126" t="s">
        <v>208</v>
      </c>
      <c r="I4" s="127"/>
      <c r="J4" s="27" t="s">
        <v>209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118" t="s">
        <v>210</v>
      </c>
      <c r="E5" s="34" t="s">
        <v>20</v>
      </c>
      <c r="F5" s="118" t="s">
        <v>211</v>
      </c>
      <c r="G5" s="34" t="s">
        <v>20</v>
      </c>
      <c r="H5" s="118" t="s">
        <v>211</v>
      </c>
      <c r="I5" s="34" t="s">
        <v>20</v>
      </c>
      <c r="J5" s="118" t="s">
        <v>212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128">
        <f>'[4]5_人口推計'!D8</f>
        <v>5250049</v>
      </c>
      <c r="E6" s="44">
        <f>IF(ISNUMBER(D6),RANK(D6,D$6:D$52),"-")</f>
        <v>8</v>
      </c>
      <c r="F6" s="119">
        <f>'[4]5_人口推計'!F8</f>
        <v>2472251</v>
      </c>
      <c r="G6" s="44">
        <f t="shared" ref="G6:G52" si="0">IF(ISNUMBER(F6),RANK(F6,F$6:F$52),"-")</f>
        <v>8</v>
      </c>
      <c r="H6" s="119">
        <f>'[4]5_人口推計'!H8</f>
        <v>2777798</v>
      </c>
      <c r="I6" s="44">
        <f t="shared" ref="I6:I52" si="1">IF(ISNUMBER(H6),RANK(H6,H$6:H$52),"-")</f>
        <v>8</v>
      </c>
      <c r="J6" s="45">
        <f>'[4]5_人口密度 '!K10</f>
        <v>62.931823654928735</v>
      </c>
      <c r="K6" s="47">
        <f t="shared" ref="K6:K52" si="2">IF(ISNUMBER(J6),RANK(J6,J$6:J$52),"-")</f>
        <v>47</v>
      </c>
      <c r="M6" s="48"/>
      <c r="N6" s="48"/>
    </row>
    <row r="7" spans="1:141" ht="12" customHeight="1">
      <c r="B7" s="41" t="s">
        <v>25</v>
      </c>
      <c r="C7" s="49" t="s">
        <v>26</v>
      </c>
      <c r="D7" s="129">
        <f>'[4]5_人口推計'!D9</f>
        <v>1246371</v>
      </c>
      <c r="E7" s="44">
        <f t="shared" ref="E7:E52" si="3">IF(ISNUMBER(D7),RANK(D7,D$6:D$52),"-")</f>
        <v>31</v>
      </c>
      <c r="F7" s="119">
        <f>'[4]5_人口推計'!F9</f>
        <v>585398</v>
      </c>
      <c r="G7" s="44">
        <f t="shared" si="0"/>
        <v>32</v>
      </c>
      <c r="H7" s="119">
        <f>'[4]5_人口推計'!H9</f>
        <v>660973</v>
      </c>
      <c r="I7" s="44">
        <f t="shared" si="1"/>
        <v>31</v>
      </c>
      <c r="J7" s="45">
        <f>'[4]5_人口密度 '!K11</f>
        <v>129.21599810899019</v>
      </c>
      <c r="K7" s="47">
        <f t="shared" si="2"/>
        <v>41</v>
      </c>
      <c r="M7" s="48"/>
      <c r="N7" s="48"/>
    </row>
    <row r="8" spans="1:141" ht="12" customHeight="1">
      <c r="B8" s="41" t="s">
        <v>27</v>
      </c>
      <c r="C8" s="49" t="s">
        <v>145</v>
      </c>
      <c r="D8" s="129">
        <f>'[4]5_人口推計'!D10</f>
        <v>1226816</v>
      </c>
      <c r="E8" s="44">
        <f t="shared" si="3"/>
        <v>32</v>
      </c>
      <c r="F8" s="119">
        <f>'[4]5_人口推計'!F10</f>
        <v>591832</v>
      </c>
      <c r="G8" s="44">
        <f t="shared" si="0"/>
        <v>31</v>
      </c>
      <c r="H8" s="119">
        <f>'[4]5_人口推計'!H10</f>
        <v>634984</v>
      </c>
      <c r="I8" s="44">
        <f t="shared" si="1"/>
        <v>32</v>
      </c>
      <c r="J8" s="45">
        <f>'[4]5_人口密度 '!K12</f>
        <v>80.315233836180795</v>
      </c>
      <c r="K8" s="47">
        <f t="shared" si="2"/>
        <v>46</v>
      </c>
      <c r="M8" s="48"/>
      <c r="N8" s="48"/>
    </row>
    <row r="9" spans="1:141" ht="12" customHeight="1">
      <c r="B9" s="41" t="s">
        <v>29</v>
      </c>
      <c r="C9" s="49" t="s">
        <v>213</v>
      </c>
      <c r="D9" s="129">
        <f>'[4]5_人口推計'!D11</f>
        <v>2306365</v>
      </c>
      <c r="E9" s="44">
        <f t="shared" si="3"/>
        <v>14</v>
      </c>
      <c r="F9" s="119">
        <f>'[4]5_人口推計'!F11</f>
        <v>1126926</v>
      </c>
      <c r="G9" s="44">
        <f t="shared" si="0"/>
        <v>14</v>
      </c>
      <c r="H9" s="119">
        <f>'[4]5_人口推計'!H11</f>
        <v>1179439</v>
      </c>
      <c r="I9" s="44">
        <f t="shared" si="1"/>
        <v>14</v>
      </c>
      <c r="J9" s="45">
        <f>'[4]5_人口密度 '!K13</f>
        <v>316.7087550756699</v>
      </c>
      <c r="K9" s="47">
        <f t="shared" si="2"/>
        <v>19</v>
      </c>
      <c r="M9" s="48"/>
      <c r="N9" s="48"/>
    </row>
    <row r="10" spans="1:141" ht="12" customHeight="1">
      <c r="B10" s="41" t="s">
        <v>31</v>
      </c>
      <c r="C10" s="49" t="s">
        <v>32</v>
      </c>
      <c r="D10" s="129">
        <f>'[4]5_人口推計'!D12</f>
        <v>966490</v>
      </c>
      <c r="E10" s="44">
        <f t="shared" si="3"/>
        <v>38</v>
      </c>
      <c r="F10" s="119">
        <f>'[4]5_人口推計'!F12</f>
        <v>454395</v>
      </c>
      <c r="G10" s="44">
        <f t="shared" si="0"/>
        <v>39</v>
      </c>
      <c r="H10" s="119">
        <f>'[4]5_人口推計'!H12</f>
        <v>512095</v>
      </c>
      <c r="I10" s="44">
        <f t="shared" si="1"/>
        <v>38</v>
      </c>
      <c r="J10" s="45">
        <f>'[4]5_人口密度 '!K14</f>
        <v>83.049481332792553</v>
      </c>
      <c r="K10" s="47">
        <f t="shared" si="2"/>
        <v>45</v>
      </c>
      <c r="M10" s="48"/>
      <c r="N10" s="48"/>
    </row>
    <row r="11" spans="1:141" ht="24" customHeight="1">
      <c r="B11" s="41" t="s">
        <v>33</v>
      </c>
      <c r="C11" s="49" t="s">
        <v>214</v>
      </c>
      <c r="D11" s="129">
        <f>'[4]5_人口推計'!D13</f>
        <v>1077666</v>
      </c>
      <c r="E11" s="44">
        <f t="shared" si="3"/>
        <v>35</v>
      </c>
      <c r="F11" s="119">
        <f>'[4]5_人口推計'!F13</f>
        <v>520099</v>
      </c>
      <c r="G11" s="44">
        <f t="shared" si="0"/>
        <v>35</v>
      </c>
      <c r="H11" s="119">
        <f>'[4]5_人口推計'!H13</f>
        <v>557567</v>
      </c>
      <c r="I11" s="44">
        <f t="shared" si="1"/>
        <v>36</v>
      </c>
      <c r="J11" s="45">
        <f>'[4]5_人口密度 '!K15</f>
        <v>115.59033159393553</v>
      </c>
      <c r="K11" s="47">
        <f t="shared" si="2"/>
        <v>42</v>
      </c>
      <c r="M11" s="48"/>
      <c r="N11" s="48"/>
    </row>
    <row r="12" spans="1:141" ht="12" customHeight="1">
      <c r="B12" s="41" t="s">
        <v>35</v>
      </c>
      <c r="C12" s="49" t="s">
        <v>215</v>
      </c>
      <c r="D12" s="129">
        <f>'[4]5_人口推計'!D14</f>
        <v>1845519</v>
      </c>
      <c r="E12" s="44">
        <f t="shared" si="3"/>
        <v>21</v>
      </c>
      <c r="F12" s="119">
        <f>'[4]5_人口推計'!F14</f>
        <v>914359</v>
      </c>
      <c r="G12" s="44">
        <f t="shared" si="0"/>
        <v>20</v>
      </c>
      <c r="H12" s="119">
        <f>'[4]5_人口推計'!H14</f>
        <v>931160</v>
      </c>
      <c r="I12" s="44">
        <f t="shared" si="1"/>
        <v>21</v>
      </c>
      <c r="J12" s="45">
        <f>'[4]5_人口密度 '!K16</f>
        <v>133.88946524568519</v>
      </c>
      <c r="K12" s="47">
        <f t="shared" si="2"/>
        <v>40</v>
      </c>
      <c r="M12" s="48"/>
      <c r="N12" s="48"/>
    </row>
    <row r="13" spans="1:141" ht="12" customHeight="1">
      <c r="B13" s="41" t="s">
        <v>37</v>
      </c>
      <c r="C13" s="49" t="s">
        <v>216</v>
      </c>
      <c r="D13" s="129">
        <f>'[4]5_人口推計'!D15</f>
        <v>2860307</v>
      </c>
      <c r="E13" s="44">
        <f t="shared" si="3"/>
        <v>11</v>
      </c>
      <c r="F13" s="119">
        <f>'[4]5_人口推計'!F15</f>
        <v>1427167</v>
      </c>
      <c r="G13" s="44">
        <f t="shared" si="0"/>
        <v>11</v>
      </c>
      <c r="H13" s="119">
        <f>'[4]5_人口推計'!H15</f>
        <v>1433140</v>
      </c>
      <c r="I13" s="44">
        <f t="shared" si="1"/>
        <v>12</v>
      </c>
      <c r="J13" s="45">
        <f>'[4]5_人口密度 '!K17</f>
        <v>469.1035016621866</v>
      </c>
      <c r="K13" s="47">
        <f t="shared" si="2"/>
        <v>12</v>
      </c>
      <c r="M13" s="48"/>
      <c r="N13" s="48"/>
    </row>
    <row r="14" spans="1:141" ht="12" customHeight="1">
      <c r="B14" s="41" t="s">
        <v>39</v>
      </c>
      <c r="C14" s="49" t="s">
        <v>217</v>
      </c>
      <c r="D14" s="129">
        <f>'[4]5_人口推計'!D16</f>
        <v>1933990</v>
      </c>
      <c r="E14" s="44">
        <f t="shared" si="3"/>
        <v>19</v>
      </c>
      <c r="F14" s="119">
        <f>'[4]5_人口推計'!F16</f>
        <v>963612</v>
      </c>
      <c r="G14" s="44">
        <f t="shared" si="0"/>
        <v>18</v>
      </c>
      <c r="H14" s="119">
        <f>'[4]5_人口推計'!H16</f>
        <v>970378</v>
      </c>
      <c r="I14" s="44">
        <f t="shared" si="1"/>
        <v>20</v>
      </c>
      <c r="J14" s="45">
        <f>'[4]5_人口密度 '!K18</f>
        <v>301.80443782780827</v>
      </c>
      <c r="K14" s="47">
        <f t="shared" si="2"/>
        <v>22</v>
      </c>
      <c r="M14" s="48"/>
      <c r="N14" s="48"/>
    </row>
    <row r="15" spans="1:141" ht="12" customHeight="1">
      <c r="B15" s="41" t="s">
        <v>41</v>
      </c>
      <c r="C15" s="49" t="s">
        <v>42</v>
      </c>
      <c r="D15" s="129">
        <f>'[4]5_人口推計'!D17</f>
        <v>1942456</v>
      </c>
      <c r="E15" s="44">
        <f t="shared" si="3"/>
        <v>18</v>
      </c>
      <c r="F15" s="119">
        <f>'[4]5_人口推計'!F17</f>
        <v>961532</v>
      </c>
      <c r="G15" s="44">
        <f t="shared" si="0"/>
        <v>19</v>
      </c>
      <c r="H15" s="119">
        <f>'[4]5_人口推計'!H17</f>
        <v>980924</v>
      </c>
      <c r="I15" s="44">
        <f t="shared" si="1"/>
        <v>18</v>
      </c>
      <c r="J15" s="45">
        <f>'[4]5_人口密度 '!K19</f>
        <v>305.3081599678103</v>
      </c>
      <c r="K15" s="47">
        <f t="shared" si="2"/>
        <v>21</v>
      </c>
      <c r="M15" s="48"/>
      <c r="N15" s="48"/>
    </row>
    <row r="16" spans="1:141" ht="24" customHeight="1">
      <c r="B16" s="41" t="s">
        <v>43</v>
      </c>
      <c r="C16" s="49" t="s">
        <v>44</v>
      </c>
      <c r="D16" s="129">
        <f>'[4]5_人口推計'!D18</f>
        <v>7349693</v>
      </c>
      <c r="E16" s="44">
        <f t="shared" si="3"/>
        <v>5</v>
      </c>
      <c r="F16" s="119">
        <f>'[4]5_人口推計'!F18</f>
        <v>3667598</v>
      </c>
      <c r="G16" s="44">
        <f t="shared" si="0"/>
        <v>5</v>
      </c>
      <c r="H16" s="119">
        <f>'[4]5_人口推計'!H18</f>
        <v>3682095</v>
      </c>
      <c r="I16" s="44">
        <f t="shared" si="1"/>
        <v>5</v>
      </c>
      <c r="J16" s="45">
        <f>'[4]5_人口密度 '!K20</f>
        <v>1935.2756237245737</v>
      </c>
      <c r="K16" s="47">
        <f t="shared" si="2"/>
        <v>4</v>
      </c>
      <c r="M16" s="48"/>
      <c r="N16" s="48"/>
    </row>
    <row r="17" spans="2:14" ht="12" customHeight="1">
      <c r="B17" s="41" t="s">
        <v>45</v>
      </c>
      <c r="C17" s="49" t="s">
        <v>218</v>
      </c>
      <c r="D17" s="129">
        <f>'[4]5_人口推計'!D19</f>
        <v>6259382</v>
      </c>
      <c r="E17" s="44">
        <f t="shared" si="3"/>
        <v>6</v>
      </c>
      <c r="F17" s="119">
        <f>'[4]5_人口推計'!F19</f>
        <v>3104791</v>
      </c>
      <c r="G17" s="44">
        <f t="shared" si="0"/>
        <v>6</v>
      </c>
      <c r="H17" s="119">
        <f>'[4]5_人口推計'!H19</f>
        <v>3154591</v>
      </c>
      <c r="I17" s="44">
        <f t="shared" si="1"/>
        <v>6</v>
      </c>
      <c r="J17" s="45">
        <f>'[4]5_人口密度 '!K21</f>
        <v>1213.6230029471071</v>
      </c>
      <c r="K17" s="47">
        <f t="shared" si="2"/>
        <v>6</v>
      </c>
      <c r="M17" s="48"/>
      <c r="N17" s="48"/>
    </row>
    <row r="18" spans="2:14" ht="12" customHeight="1">
      <c r="B18" s="41" t="s">
        <v>47</v>
      </c>
      <c r="C18" s="49" t="s">
        <v>219</v>
      </c>
      <c r="D18" s="129">
        <f>'[4]5_人口推計'!D20</f>
        <v>13920663</v>
      </c>
      <c r="E18" s="44">
        <f t="shared" si="3"/>
        <v>1</v>
      </c>
      <c r="F18" s="119">
        <f>'[4]5_人口推計'!F20</f>
        <v>6845761</v>
      </c>
      <c r="G18" s="44">
        <f t="shared" si="0"/>
        <v>1</v>
      </c>
      <c r="H18" s="119">
        <f>'[4]5_人口推計'!H20</f>
        <v>7074902</v>
      </c>
      <c r="I18" s="44">
        <f t="shared" si="1"/>
        <v>1</v>
      </c>
      <c r="J18" s="45">
        <f>'[4]5_人口密度 '!K22</f>
        <v>6344.6758763394055</v>
      </c>
      <c r="K18" s="47">
        <f t="shared" si="2"/>
        <v>1</v>
      </c>
      <c r="M18" s="48"/>
      <c r="N18" s="48"/>
    </row>
    <row r="19" spans="2:14" ht="12" customHeight="1">
      <c r="B19" s="41" t="s">
        <v>49</v>
      </c>
      <c r="C19" s="49" t="s">
        <v>50</v>
      </c>
      <c r="D19" s="129">
        <f>'[4]5_人口推計'!D21</f>
        <v>9198268</v>
      </c>
      <c r="E19" s="44">
        <f t="shared" si="3"/>
        <v>2</v>
      </c>
      <c r="F19" s="119">
        <f>'[4]5_人口推計'!F21</f>
        <v>4585300</v>
      </c>
      <c r="G19" s="44">
        <f t="shared" si="0"/>
        <v>2</v>
      </c>
      <c r="H19" s="119">
        <f>'[4]5_人口推計'!H21</f>
        <v>4612968</v>
      </c>
      <c r="I19" s="44">
        <f t="shared" si="1"/>
        <v>2</v>
      </c>
      <c r="J19" s="45">
        <f>'[4]5_人口密度 '!K23</f>
        <v>3806.7574390597192</v>
      </c>
      <c r="K19" s="47">
        <f t="shared" si="2"/>
        <v>3</v>
      </c>
      <c r="M19" s="48"/>
      <c r="N19" s="48"/>
    </row>
    <row r="20" spans="2:14" ht="12" customHeight="1">
      <c r="B20" s="41" t="s">
        <v>51</v>
      </c>
      <c r="C20" s="49" t="s">
        <v>52</v>
      </c>
      <c r="D20" s="129">
        <f>'[4]5_人口推計'!D22</f>
        <v>2223106</v>
      </c>
      <c r="E20" s="44">
        <f t="shared" si="3"/>
        <v>15</v>
      </c>
      <c r="F20" s="119">
        <f>'[4]5_人口推計'!F22</f>
        <v>1078046</v>
      </c>
      <c r="G20" s="44">
        <f t="shared" si="0"/>
        <v>15</v>
      </c>
      <c r="H20" s="119">
        <f>'[4]5_人口推計'!H22</f>
        <v>1145060</v>
      </c>
      <c r="I20" s="44">
        <f t="shared" si="1"/>
        <v>15</v>
      </c>
      <c r="J20" s="45">
        <f>'[4]5_人口密度 '!K24</f>
        <v>176.65794676516023</v>
      </c>
      <c r="K20" s="47">
        <f t="shared" si="2"/>
        <v>34</v>
      </c>
      <c r="M20" s="48"/>
      <c r="N20" s="48"/>
    </row>
    <row r="21" spans="2:14" ht="24" customHeight="1">
      <c r="B21" s="41" t="s">
        <v>53</v>
      </c>
      <c r="C21" s="49" t="s">
        <v>54</v>
      </c>
      <c r="D21" s="129">
        <f>'[4]5_人口推計'!D23</f>
        <v>1043502</v>
      </c>
      <c r="E21" s="44">
        <f t="shared" si="3"/>
        <v>37</v>
      </c>
      <c r="F21" s="119">
        <f>'[4]5_人口推計'!F23</f>
        <v>506475</v>
      </c>
      <c r="G21" s="44">
        <f t="shared" si="0"/>
        <v>36</v>
      </c>
      <c r="H21" s="119">
        <f>'[4]5_人口推計'!H23</f>
        <v>537027</v>
      </c>
      <c r="I21" s="44">
        <f t="shared" si="1"/>
        <v>37</v>
      </c>
      <c r="J21" s="45">
        <f>'[4]5_人口密度 '!K25</f>
        <v>245.66919123550059</v>
      </c>
      <c r="K21" s="47">
        <f t="shared" si="2"/>
        <v>25</v>
      </c>
      <c r="M21" s="48"/>
      <c r="N21" s="48"/>
    </row>
    <row r="22" spans="2:14" ht="12" customHeight="1">
      <c r="B22" s="41" t="s">
        <v>55</v>
      </c>
      <c r="C22" s="49" t="s">
        <v>56</v>
      </c>
      <c r="D22" s="129">
        <f>'[4]5_人口推計'!D24</f>
        <v>1137649</v>
      </c>
      <c r="E22" s="44">
        <f t="shared" si="3"/>
        <v>33</v>
      </c>
      <c r="F22" s="119">
        <f>'[4]5_人口推計'!F24</f>
        <v>552659</v>
      </c>
      <c r="G22" s="44">
        <f t="shared" si="0"/>
        <v>33</v>
      </c>
      <c r="H22" s="119">
        <f>'[4]5_人口推計'!H24</f>
        <v>584990</v>
      </c>
      <c r="I22" s="44">
        <f t="shared" si="1"/>
        <v>34</v>
      </c>
      <c r="J22" s="45">
        <f>'[4]5_人口密度 '!K26</f>
        <v>271.771479079323</v>
      </c>
      <c r="K22" s="47">
        <f t="shared" si="2"/>
        <v>23</v>
      </c>
      <c r="M22" s="48"/>
      <c r="N22" s="48"/>
    </row>
    <row r="23" spans="2:14" ht="12" customHeight="1">
      <c r="B23" s="41" t="s">
        <v>57</v>
      </c>
      <c r="C23" s="49" t="s">
        <v>58</v>
      </c>
      <c r="D23" s="129">
        <f>'[4]5_人口推計'!D25</f>
        <v>767937</v>
      </c>
      <c r="E23" s="44">
        <f t="shared" si="3"/>
        <v>43</v>
      </c>
      <c r="F23" s="119">
        <f>'[4]5_人口推計'!F25</f>
        <v>373544</v>
      </c>
      <c r="G23" s="44">
        <f t="shared" si="0"/>
        <v>43</v>
      </c>
      <c r="H23" s="119">
        <f>'[4]5_人口推計'!H25</f>
        <v>394393</v>
      </c>
      <c r="I23" s="44">
        <f t="shared" si="1"/>
        <v>43</v>
      </c>
      <c r="J23" s="45">
        <f>'[4]5_人口密度 '!K27</f>
        <v>183.25577732596429</v>
      </c>
      <c r="K23" s="47">
        <f t="shared" si="2"/>
        <v>31</v>
      </c>
      <c r="M23" s="48"/>
      <c r="N23" s="48"/>
    </row>
    <row r="24" spans="2:14" ht="12" customHeight="1">
      <c r="B24" s="41" t="s">
        <v>59</v>
      </c>
      <c r="C24" s="49" t="s">
        <v>60</v>
      </c>
      <c r="D24" s="129">
        <f>'[4]5_人口推計'!D26</f>
        <v>810956</v>
      </c>
      <c r="E24" s="44">
        <f t="shared" si="3"/>
        <v>42</v>
      </c>
      <c r="F24" s="119">
        <f>'[4]5_人口推計'!F26</f>
        <v>397126</v>
      </c>
      <c r="G24" s="44">
        <f t="shared" si="0"/>
        <v>41</v>
      </c>
      <c r="H24" s="119">
        <f>'[4]5_人口推計'!H26</f>
        <v>413830</v>
      </c>
      <c r="I24" s="44">
        <f t="shared" si="1"/>
        <v>42</v>
      </c>
      <c r="J24" s="45">
        <f>'[4]5_人口密度 '!K28</f>
        <v>181.61410172285213</v>
      </c>
      <c r="K24" s="47">
        <f t="shared" si="2"/>
        <v>32</v>
      </c>
      <c r="M24" s="48"/>
      <c r="N24" s="48"/>
    </row>
    <row r="25" spans="2:14" ht="12" customHeight="1">
      <c r="B25" s="41" t="s">
        <v>61</v>
      </c>
      <c r="C25" s="49" t="s">
        <v>62</v>
      </c>
      <c r="D25" s="129">
        <f>'[4]5_人口推計'!D27</f>
        <v>2048790</v>
      </c>
      <c r="E25" s="44">
        <f t="shared" si="3"/>
        <v>16</v>
      </c>
      <c r="F25" s="119">
        <f>'[4]5_人口推計'!F27</f>
        <v>999826</v>
      </c>
      <c r="G25" s="44">
        <f t="shared" si="0"/>
        <v>16</v>
      </c>
      <c r="H25" s="119">
        <f>'[4]5_人口推計'!H27</f>
        <v>1048964</v>
      </c>
      <c r="I25" s="44">
        <f t="shared" si="1"/>
        <v>16</v>
      </c>
      <c r="J25" s="45">
        <f>'[4]5_人口密度 '!K29</f>
        <v>151.07332784723883</v>
      </c>
      <c r="K25" s="47">
        <f t="shared" si="2"/>
        <v>38</v>
      </c>
      <c r="M25" s="48"/>
      <c r="N25" s="48"/>
    </row>
    <row r="26" spans="2:14" ht="24" customHeight="1">
      <c r="B26" s="41" t="s">
        <v>63</v>
      </c>
      <c r="C26" s="49" t="s">
        <v>64</v>
      </c>
      <c r="D26" s="129">
        <f>'[4]5_人口推計'!D28</f>
        <v>1986587</v>
      </c>
      <c r="E26" s="44">
        <f t="shared" si="3"/>
        <v>17</v>
      </c>
      <c r="F26" s="119">
        <f>'[4]5_人口推計'!F28</f>
        <v>964205</v>
      </c>
      <c r="G26" s="44">
        <f t="shared" si="0"/>
        <v>17</v>
      </c>
      <c r="H26" s="119">
        <f>'[4]5_人口推計'!H28</f>
        <v>1022382</v>
      </c>
      <c r="I26" s="44">
        <f t="shared" si="1"/>
        <v>17</v>
      </c>
      <c r="J26" s="45">
        <f>'[4]5_人口密度 '!K30</f>
        <v>187.03820345739547</v>
      </c>
      <c r="K26" s="47">
        <f t="shared" si="2"/>
        <v>30</v>
      </c>
      <c r="M26" s="48"/>
      <c r="N26" s="48"/>
    </row>
    <row r="27" spans="2:14" ht="12" customHeight="1">
      <c r="B27" s="41" t="s">
        <v>65</v>
      </c>
      <c r="C27" s="49" t="s">
        <v>66</v>
      </c>
      <c r="D27" s="129">
        <f>'[4]5_人口推計'!D29</f>
        <v>3643528</v>
      </c>
      <c r="E27" s="44">
        <f t="shared" si="3"/>
        <v>10</v>
      </c>
      <c r="F27" s="119">
        <f>'[4]5_人口推計'!F29</f>
        <v>1796569</v>
      </c>
      <c r="G27" s="44">
        <f t="shared" si="0"/>
        <v>10</v>
      </c>
      <c r="H27" s="119">
        <f>'[4]5_人口推計'!H29</f>
        <v>1846959</v>
      </c>
      <c r="I27" s="44">
        <f t="shared" si="1"/>
        <v>10</v>
      </c>
      <c r="J27" s="45">
        <f>'[4]5_人口密度 '!K31</f>
        <v>468.47936636515004</v>
      </c>
      <c r="K27" s="47">
        <f t="shared" si="2"/>
        <v>13</v>
      </c>
      <c r="M27" s="48"/>
      <c r="N27" s="48"/>
    </row>
    <row r="28" spans="2:14" ht="12" customHeight="1">
      <c r="B28" s="41" t="s">
        <v>67</v>
      </c>
      <c r="C28" s="49" t="s">
        <v>68</v>
      </c>
      <c r="D28" s="129">
        <f>'[4]5_人口推計'!D30</f>
        <v>7552239</v>
      </c>
      <c r="E28" s="44">
        <f t="shared" si="3"/>
        <v>4</v>
      </c>
      <c r="F28" s="119">
        <f>'[4]5_人口推計'!F30</f>
        <v>3779619</v>
      </c>
      <c r="G28" s="44">
        <f t="shared" si="0"/>
        <v>4</v>
      </c>
      <c r="H28" s="119">
        <f>'[4]5_人口推計'!H30</f>
        <v>3772620</v>
      </c>
      <c r="I28" s="44">
        <f t="shared" si="1"/>
        <v>4</v>
      </c>
      <c r="J28" s="45">
        <f>'[4]5_人口密度 '!K32</f>
        <v>1459.9171476843492</v>
      </c>
      <c r="K28" s="47">
        <f t="shared" si="2"/>
        <v>5</v>
      </c>
      <c r="M28" s="48"/>
      <c r="N28" s="48"/>
    </row>
    <row r="29" spans="2:14" ht="12" customHeight="1">
      <c r="B29" s="41" t="s">
        <v>69</v>
      </c>
      <c r="C29" s="49" t="s">
        <v>70</v>
      </c>
      <c r="D29" s="129">
        <f>'[4]5_人口推計'!D31</f>
        <v>1780882</v>
      </c>
      <c r="E29" s="44">
        <f t="shared" si="3"/>
        <v>22</v>
      </c>
      <c r="F29" s="119">
        <f>'[4]5_人口推計'!F31</f>
        <v>870139</v>
      </c>
      <c r="G29" s="44">
        <f t="shared" si="0"/>
        <v>22</v>
      </c>
      <c r="H29" s="119">
        <f>'[4]5_人口推計'!H31</f>
        <v>910743</v>
      </c>
      <c r="I29" s="44">
        <f t="shared" si="1"/>
        <v>23</v>
      </c>
      <c r="J29" s="45">
        <f>'[4]5_人口密度 '!K33</f>
        <v>308.40720761284626</v>
      </c>
      <c r="K29" s="47">
        <f t="shared" si="2"/>
        <v>20</v>
      </c>
      <c r="M29" s="48"/>
      <c r="N29" s="48"/>
    </row>
    <row r="30" spans="2:14" ht="12" customHeight="1">
      <c r="B30" s="41" t="s">
        <v>71</v>
      </c>
      <c r="C30" s="49" t="s">
        <v>72</v>
      </c>
      <c r="D30" s="129">
        <f>'[4]5_人口推計'!D32</f>
        <v>1413943</v>
      </c>
      <c r="E30" s="44">
        <f t="shared" si="3"/>
        <v>26</v>
      </c>
      <c r="F30" s="119">
        <f>'[4]5_人口推計'!F32</f>
        <v>699060</v>
      </c>
      <c r="G30" s="44">
        <f t="shared" si="0"/>
        <v>26</v>
      </c>
      <c r="H30" s="119">
        <f>'[4]5_人口推計'!H32</f>
        <v>714883</v>
      </c>
      <c r="I30" s="44">
        <f t="shared" si="1"/>
        <v>26</v>
      </c>
      <c r="J30" s="45">
        <f>'[4]5_人口密度 '!K34</f>
        <v>351.95649901179377</v>
      </c>
      <c r="K30" s="47">
        <f t="shared" si="2"/>
        <v>15</v>
      </c>
      <c r="M30" s="48"/>
      <c r="N30" s="48"/>
    </row>
    <row r="31" spans="2:14" ht="24" customHeight="1">
      <c r="B31" s="41" t="s">
        <v>73</v>
      </c>
      <c r="C31" s="49" t="s">
        <v>74</v>
      </c>
      <c r="D31" s="129">
        <f>'[4]5_人口推計'!D33</f>
        <v>2582957</v>
      </c>
      <c r="E31" s="44">
        <f t="shared" si="3"/>
        <v>13</v>
      </c>
      <c r="F31" s="119">
        <f>'[4]5_人口推計'!F33</f>
        <v>1234420</v>
      </c>
      <c r="G31" s="44">
        <f t="shared" si="0"/>
        <v>13</v>
      </c>
      <c r="H31" s="119">
        <f>'[4]5_人口推計'!H33</f>
        <v>1348537</v>
      </c>
      <c r="I31" s="44">
        <f t="shared" si="1"/>
        <v>13</v>
      </c>
      <c r="J31" s="45">
        <f>'[4]5_人口密度 '!K35</f>
        <v>560.02710203373658</v>
      </c>
      <c r="K31" s="47">
        <f t="shared" si="2"/>
        <v>10</v>
      </c>
      <c r="M31" s="48"/>
      <c r="N31" s="48"/>
    </row>
    <row r="32" spans="2:14" ht="12" customHeight="1">
      <c r="B32" s="41" t="s">
        <v>75</v>
      </c>
      <c r="C32" s="49" t="s">
        <v>220</v>
      </c>
      <c r="D32" s="129">
        <f>'[4]5_人口推計'!D34</f>
        <v>8809363</v>
      </c>
      <c r="E32" s="44">
        <f t="shared" si="3"/>
        <v>3</v>
      </c>
      <c r="F32" s="119">
        <f>'[4]5_人口推計'!F34</f>
        <v>4227193</v>
      </c>
      <c r="G32" s="44">
        <f t="shared" si="0"/>
        <v>3</v>
      </c>
      <c r="H32" s="119">
        <f>'[4]5_人口推計'!H34</f>
        <v>4582170</v>
      </c>
      <c r="I32" s="44">
        <f t="shared" si="1"/>
        <v>3</v>
      </c>
      <c r="J32" s="45">
        <f>'[4]5_人口密度 '!K36</f>
        <v>4623.6336725642814</v>
      </c>
      <c r="K32" s="47">
        <f t="shared" si="2"/>
        <v>2</v>
      </c>
      <c r="M32" s="48"/>
      <c r="N32" s="48"/>
    </row>
    <row r="33" spans="2:14" ht="12" customHeight="1">
      <c r="B33" s="41" t="s">
        <v>77</v>
      </c>
      <c r="C33" s="49" t="s">
        <v>78</v>
      </c>
      <c r="D33" s="129">
        <f>'[4]5_人口推計'!D35</f>
        <v>5466190</v>
      </c>
      <c r="E33" s="44">
        <f t="shared" si="3"/>
        <v>7</v>
      </c>
      <c r="F33" s="119">
        <f>'[4]5_人口推計'!F35</f>
        <v>2604843</v>
      </c>
      <c r="G33" s="44">
        <f t="shared" si="0"/>
        <v>7</v>
      </c>
      <c r="H33" s="119">
        <f>'[4]5_人口推計'!H35</f>
        <v>2861347</v>
      </c>
      <c r="I33" s="44">
        <f t="shared" si="1"/>
        <v>7</v>
      </c>
      <c r="J33" s="45">
        <f>'[4]5_人口密度 '!K37</f>
        <v>650.66409235157016</v>
      </c>
      <c r="K33" s="47">
        <f t="shared" si="2"/>
        <v>8</v>
      </c>
      <c r="M33" s="48"/>
      <c r="N33" s="48"/>
    </row>
    <row r="34" spans="2:14" ht="12" customHeight="1">
      <c r="B34" s="41" t="s">
        <v>79</v>
      </c>
      <c r="C34" s="49" t="s">
        <v>221</v>
      </c>
      <c r="D34" s="129">
        <f>'[4]5_人口推計'!D36</f>
        <v>1330123</v>
      </c>
      <c r="E34" s="44">
        <f t="shared" si="3"/>
        <v>29</v>
      </c>
      <c r="F34" s="119">
        <f>'[4]5_人口推計'!F36</f>
        <v>626176</v>
      </c>
      <c r="G34" s="44">
        <f t="shared" si="0"/>
        <v>29</v>
      </c>
      <c r="H34" s="119">
        <f>'[4]5_人口推計'!H36</f>
        <v>703947</v>
      </c>
      <c r="I34" s="44">
        <f t="shared" si="1"/>
        <v>29</v>
      </c>
      <c r="J34" s="45">
        <f>'[4]5_人口密度 '!K38</f>
        <v>360.37513478951161</v>
      </c>
      <c r="K34" s="47">
        <f t="shared" si="2"/>
        <v>14</v>
      </c>
      <c r="M34" s="48"/>
      <c r="N34" s="48"/>
    </row>
    <row r="35" spans="2:14" ht="12" customHeight="1">
      <c r="B35" s="41" t="s">
        <v>81</v>
      </c>
      <c r="C35" s="49" t="s">
        <v>82</v>
      </c>
      <c r="D35" s="129">
        <f>'[4]5_人口推計'!D37</f>
        <v>924933</v>
      </c>
      <c r="E35" s="44">
        <f t="shared" si="3"/>
        <v>40</v>
      </c>
      <c r="F35" s="119">
        <f>'[4]5_人口推計'!F37</f>
        <v>435032</v>
      </c>
      <c r="G35" s="44">
        <f t="shared" si="0"/>
        <v>40</v>
      </c>
      <c r="H35" s="119">
        <f>'[4]5_人口推計'!H37</f>
        <v>489901</v>
      </c>
      <c r="I35" s="44">
        <f t="shared" si="1"/>
        <v>40</v>
      </c>
      <c r="J35" s="45">
        <f>'[4]5_人口密度 '!K39</f>
        <v>195.76751717058409</v>
      </c>
      <c r="K35" s="47">
        <f t="shared" si="2"/>
        <v>29</v>
      </c>
      <c r="M35" s="48"/>
      <c r="N35" s="48"/>
    </row>
    <row r="36" spans="2:14" ht="24" customHeight="1">
      <c r="B36" s="41" t="s">
        <v>83</v>
      </c>
      <c r="C36" s="49" t="s">
        <v>84</v>
      </c>
      <c r="D36" s="129">
        <f>'[4]5_人口推計'!D38</f>
        <v>555558</v>
      </c>
      <c r="E36" s="44">
        <f t="shared" si="3"/>
        <v>47</v>
      </c>
      <c r="F36" s="119">
        <f>'[4]5_人口推計'!F38</f>
        <v>265703</v>
      </c>
      <c r="G36" s="44">
        <f t="shared" si="0"/>
        <v>47</v>
      </c>
      <c r="H36" s="119">
        <f>'[4]5_人口推計'!H38</f>
        <v>289855</v>
      </c>
      <c r="I36" s="44">
        <f t="shared" si="1"/>
        <v>47</v>
      </c>
      <c r="J36" s="45">
        <f>'[4]5_人口密度 '!K40</f>
        <v>158.40770542379261</v>
      </c>
      <c r="K36" s="47">
        <f t="shared" si="2"/>
        <v>37</v>
      </c>
      <c r="M36" s="48"/>
      <c r="N36" s="48"/>
    </row>
    <row r="37" spans="2:14" ht="12" customHeight="1">
      <c r="B37" s="41" t="s">
        <v>85</v>
      </c>
      <c r="C37" s="49" t="s">
        <v>86</v>
      </c>
      <c r="D37" s="129">
        <f>'[4]5_人口推計'!D39</f>
        <v>674346</v>
      </c>
      <c r="E37" s="44">
        <f t="shared" si="3"/>
        <v>46</v>
      </c>
      <c r="F37" s="119">
        <f>'[4]5_人口推計'!F39</f>
        <v>325502</v>
      </c>
      <c r="G37" s="44">
        <f t="shared" si="0"/>
        <v>46</v>
      </c>
      <c r="H37" s="119">
        <f>'[4]5_人口推計'!H39</f>
        <v>348844</v>
      </c>
      <c r="I37" s="44">
        <f t="shared" si="1"/>
        <v>46</v>
      </c>
      <c r="J37" s="45">
        <f>'[4]5_人口密度 '!K41</f>
        <v>100.52457638109378</v>
      </c>
      <c r="K37" s="47">
        <f t="shared" si="2"/>
        <v>43</v>
      </c>
      <c r="M37" s="48"/>
      <c r="N37" s="48"/>
    </row>
    <row r="38" spans="2:14" ht="12" customHeight="1">
      <c r="B38" s="41" t="s">
        <v>87</v>
      </c>
      <c r="C38" s="49" t="s">
        <v>88</v>
      </c>
      <c r="D38" s="129">
        <f>'[4]5_人口推計'!D40</f>
        <v>1889586</v>
      </c>
      <c r="E38" s="44">
        <f t="shared" si="3"/>
        <v>20</v>
      </c>
      <c r="F38" s="119">
        <f>'[4]5_人口推計'!F40</f>
        <v>909203</v>
      </c>
      <c r="G38" s="44">
        <f t="shared" si="0"/>
        <v>21</v>
      </c>
      <c r="H38" s="119">
        <f>'[4]5_人口推計'!H40</f>
        <v>980383</v>
      </c>
      <c r="I38" s="44">
        <f t="shared" si="1"/>
        <v>19</v>
      </c>
      <c r="J38" s="45">
        <f>'[4]5_人口密度 '!K42</f>
        <v>265.60280448053436</v>
      </c>
      <c r="K38" s="47">
        <f t="shared" si="2"/>
        <v>24</v>
      </c>
      <c r="M38" s="48"/>
      <c r="N38" s="48"/>
    </row>
    <row r="39" spans="2:14" ht="12" customHeight="1">
      <c r="B39" s="41" t="s">
        <v>89</v>
      </c>
      <c r="C39" s="49" t="s">
        <v>90</v>
      </c>
      <c r="D39" s="129">
        <f>'[4]5_人口推計'!D41</f>
        <v>2804177</v>
      </c>
      <c r="E39" s="44">
        <f t="shared" si="3"/>
        <v>12</v>
      </c>
      <c r="F39" s="119">
        <f>'[4]5_人口推計'!F41</f>
        <v>1362173</v>
      </c>
      <c r="G39" s="44">
        <f t="shared" si="0"/>
        <v>12</v>
      </c>
      <c r="H39" s="119">
        <f>'[4]5_人口推計'!H41</f>
        <v>1442004</v>
      </c>
      <c r="I39" s="44">
        <f t="shared" si="1"/>
        <v>11</v>
      </c>
      <c r="J39" s="45">
        <f>'[4]5_人口密度 '!K43</f>
        <v>330.69528895094606</v>
      </c>
      <c r="K39" s="47">
        <f t="shared" si="2"/>
        <v>17</v>
      </c>
      <c r="M39" s="48"/>
      <c r="N39" s="48"/>
    </row>
    <row r="40" spans="2:14" ht="12" customHeight="1">
      <c r="B40" s="41" t="s">
        <v>91</v>
      </c>
      <c r="C40" s="49" t="s">
        <v>92</v>
      </c>
      <c r="D40" s="129">
        <f>'[4]5_人口推計'!D42</f>
        <v>1358336</v>
      </c>
      <c r="E40" s="44">
        <f t="shared" si="3"/>
        <v>27</v>
      </c>
      <c r="F40" s="119">
        <f>'[4]5_人口推計'!F42</f>
        <v>645317</v>
      </c>
      <c r="G40" s="44">
        <f t="shared" si="0"/>
        <v>27</v>
      </c>
      <c r="H40" s="119">
        <f>'[4]5_人口推計'!H42</f>
        <v>713019</v>
      </c>
      <c r="I40" s="44">
        <f t="shared" si="1"/>
        <v>27</v>
      </c>
      <c r="J40" s="45">
        <f>'[4]5_人口密度 '!K44</f>
        <v>222.22156782870596</v>
      </c>
      <c r="K40" s="47">
        <f t="shared" si="2"/>
        <v>28</v>
      </c>
      <c r="M40" s="48"/>
      <c r="N40" s="48"/>
    </row>
    <row r="41" spans="2:14" ht="24" customHeight="1">
      <c r="B41" s="41" t="s">
        <v>93</v>
      </c>
      <c r="C41" s="49" t="s">
        <v>94</v>
      </c>
      <c r="D41" s="129">
        <f>'[4]5_人口推計'!D43</f>
        <v>727977</v>
      </c>
      <c r="E41" s="44">
        <f t="shared" si="3"/>
        <v>44</v>
      </c>
      <c r="F41" s="119">
        <f>'[4]5_人口推計'!F43</f>
        <v>347268</v>
      </c>
      <c r="G41" s="44">
        <f t="shared" si="0"/>
        <v>44</v>
      </c>
      <c r="H41" s="119">
        <f>'[4]5_人口推計'!H43</f>
        <v>380709</v>
      </c>
      <c r="I41" s="44">
        <f t="shared" si="1"/>
        <v>44</v>
      </c>
      <c r="J41" s="45">
        <f>'[4]5_人口密度 '!K45</f>
        <v>175.55362633387594</v>
      </c>
      <c r="K41" s="47">
        <f t="shared" si="2"/>
        <v>35</v>
      </c>
      <c r="M41" s="48"/>
      <c r="N41" s="48"/>
    </row>
    <row r="42" spans="2:14" ht="12" customHeight="1">
      <c r="B42" s="41" t="s">
        <v>95</v>
      </c>
      <c r="C42" s="49" t="s">
        <v>222</v>
      </c>
      <c r="D42" s="129">
        <f>'[4]5_人口推計'!D44</f>
        <v>956347</v>
      </c>
      <c r="E42" s="44">
        <f t="shared" si="3"/>
        <v>39</v>
      </c>
      <c r="F42" s="119">
        <f>'[4]5_人口推計'!F44</f>
        <v>463955</v>
      </c>
      <c r="G42" s="44">
        <f t="shared" si="0"/>
        <v>38</v>
      </c>
      <c r="H42" s="119">
        <f>'[4]5_人口推計'!H44</f>
        <v>492392</v>
      </c>
      <c r="I42" s="44">
        <f t="shared" si="1"/>
        <v>39</v>
      </c>
      <c r="J42" s="45">
        <f>'[4]5_人口密度 '!K46</f>
        <v>509.56526835714175</v>
      </c>
      <c r="K42" s="47">
        <f t="shared" si="2"/>
        <v>11</v>
      </c>
      <c r="M42" s="48"/>
      <c r="N42" s="48"/>
    </row>
    <row r="43" spans="2:14" ht="12" customHeight="1">
      <c r="B43" s="41" t="s">
        <v>97</v>
      </c>
      <c r="C43" s="49" t="s">
        <v>98</v>
      </c>
      <c r="D43" s="129">
        <f>'[4]5_人口推計'!D45</f>
        <v>1339215</v>
      </c>
      <c r="E43" s="44">
        <f t="shared" si="3"/>
        <v>28</v>
      </c>
      <c r="F43" s="119">
        <f>'[4]5_人口推計'!F45</f>
        <v>633834</v>
      </c>
      <c r="G43" s="44">
        <f t="shared" si="0"/>
        <v>28</v>
      </c>
      <c r="H43" s="119">
        <f>'[4]5_人口推計'!H45</f>
        <v>705381</v>
      </c>
      <c r="I43" s="44">
        <f t="shared" si="1"/>
        <v>28</v>
      </c>
      <c r="J43" s="45">
        <f>'[4]5_人口密度 '!K47</f>
        <v>235.93679529822978</v>
      </c>
      <c r="K43" s="47">
        <f t="shared" si="2"/>
        <v>26</v>
      </c>
      <c r="M43" s="48"/>
      <c r="N43" s="48"/>
    </row>
    <row r="44" spans="2:14" ht="12" customHeight="1">
      <c r="B44" s="41" t="s">
        <v>99</v>
      </c>
      <c r="C44" s="49" t="s">
        <v>223</v>
      </c>
      <c r="D44" s="129">
        <f>'[4]5_人口推計'!D46</f>
        <v>698029</v>
      </c>
      <c r="E44" s="44">
        <f t="shared" si="3"/>
        <v>45</v>
      </c>
      <c r="F44" s="119">
        <f>'[4]5_人口推計'!F46</f>
        <v>329375</v>
      </c>
      <c r="G44" s="44">
        <f t="shared" si="0"/>
        <v>45</v>
      </c>
      <c r="H44" s="119">
        <f>'[4]5_人口推計'!H46</f>
        <v>368654</v>
      </c>
      <c r="I44" s="44">
        <f t="shared" si="1"/>
        <v>45</v>
      </c>
      <c r="J44" s="45">
        <f>'[4]5_人口密度 '!K48</f>
        <v>98.263566284327467</v>
      </c>
      <c r="K44" s="47">
        <f t="shared" si="2"/>
        <v>44</v>
      </c>
      <c r="M44" s="48"/>
      <c r="N44" s="48"/>
    </row>
    <row r="45" spans="2:14" ht="12" customHeight="1">
      <c r="B45" s="41" t="s">
        <v>101</v>
      </c>
      <c r="C45" s="49" t="s">
        <v>224</v>
      </c>
      <c r="D45" s="129">
        <f>'[4]5_人口推計'!D47</f>
        <v>5103679</v>
      </c>
      <c r="E45" s="44">
        <f t="shared" si="3"/>
        <v>9</v>
      </c>
      <c r="F45" s="119">
        <f>'[4]5_人口推計'!F47</f>
        <v>2415720</v>
      </c>
      <c r="G45" s="44">
        <f t="shared" si="0"/>
        <v>9</v>
      </c>
      <c r="H45" s="119">
        <f>'[4]5_人口推計'!H47</f>
        <v>2687959</v>
      </c>
      <c r="I45" s="44">
        <f t="shared" si="1"/>
        <v>9</v>
      </c>
      <c r="J45" s="45">
        <f>'[4]5_人口密度 '!K49</f>
        <v>1023.497195433279</v>
      </c>
      <c r="K45" s="47">
        <f t="shared" si="2"/>
        <v>7</v>
      </c>
      <c r="M45" s="48"/>
      <c r="N45" s="48"/>
    </row>
    <row r="46" spans="2:14" ht="24" customHeight="1">
      <c r="B46" s="41" t="s">
        <v>103</v>
      </c>
      <c r="C46" s="49" t="s">
        <v>225</v>
      </c>
      <c r="D46" s="129">
        <f>'[4]5_人口推計'!D48</f>
        <v>814711</v>
      </c>
      <c r="E46" s="44">
        <f t="shared" si="3"/>
        <v>41</v>
      </c>
      <c r="F46" s="119">
        <f>'[4]5_人口推計'!F48</f>
        <v>385564</v>
      </c>
      <c r="G46" s="44">
        <f t="shared" si="0"/>
        <v>42</v>
      </c>
      <c r="H46" s="119">
        <f>'[4]5_人口推計'!H48</f>
        <v>429147</v>
      </c>
      <c r="I46" s="44">
        <f t="shared" si="1"/>
        <v>41</v>
      </c>
      <c r="J46" s="45">
        <f>'[4]5_人口密度 '!K50</f>
        <v>333.80218789691486</v>
      </c>
      <c r="K46" s="47">
        <f t="shared" si="2"/>
        <v>16</v>
      </c>
      <c r="M46" s="48"/>
      <c r="N46" s="48"/>
    </row>
    <row r="47" spans="2:14" ht="12" customHeight="1">
      <c r="B47" s="41" t="s">
        <v>105</v>
      </c>
      <c r="C47" s="49" t="s">
        <v>106</v>
      </c>
      <c r="D47" s="129">
        <f>'[4]5_人口推計'!D49</f>
        <v>1326524</v>
      </c>
      <c r="E47" s="44">
        <f t="shared" si="3"/>
        <v>30</v>
      </c>
      <c r="F47" s="119">
        <f>'[4]5_人口推計'!F49</f>
        <v>624166</v>
      </c>
      <c r="G47" s="44">
        <f t="shared" si="0"/>
        <v>30</v>
      </c>
      <c r="H47" s="119">
        <f>'[4]5_人口推計'!H49</f>
        <v>702358</v>
      </c>
      <c r="I47" s="44">
        <f t="shared" si="1"/>
        <v>30</v>
      </c>
      <c r="J47" s="45">
        <f>'[4]5_人口密度 '!K51</f>
        <v>321.11450012103609</v>
      </c>
      <c r="K47" s="47">
        <f t="shared" si="2"/>
        <v>18</v>
      </c>
      <c r="M47" s="48"/>
      <c r="N47" s="48"/>
    </row>
    <row r="48" spans="2:14" ht="12" customHeight="1">
      <c r="B48" s="53" t="s">
        <v>107</v>
      </c>
      <c r="C48" s="54" t="s">
        <v>226</v>
      </c>
      <c r="D48" s="130">
        <f>'[4]5_人口推計'!D50</f>
        <v>1747567</v>
      </c>
      <c r="E48" s="56">
        <f t="shared" si="3"/>
        <v>23</v>
      </c>
      <c r="F48" s="120">
        <f>'[4]5_人口推計'!F50</f>
        <v>825426</v>
      </c>
      <c r="G48" s="56">
        <f t="shared" si="0"/>
        <v>23</v>
      </c>
      <c r="H48" s="120">
        <f>'[4]5_人口推計'!H50</f>
        <v>922141</v>
      </c>
      <c r="I48" s="56">
        <f t="shared" si="1"/>
        <v>22</v>
      </c>
      <c r="J48" s="57">
        <f>'[4]5_人口密度 '!K52</f>
        <v>235.85650756803813</v>
      </c>
      <c r="K48" s="59">
        <f t="shared" si="2"/>
        <v>27</v>
      </c>
      <c r="M48" s="48"/>
      <c r="N48" s="48"/>
    </row>
    <row r="49" spans="1:20" ht="12" customHeight="1">
      <c r="B49" s="41" t="s">
        <v>109</v>
      </c>
      <c r="C49" s="49" t="s">
        <v>110</v>
      </c>
      <c r="D49" s="129">
        <f>'[4]5_人口推計'!D51</f>
        <v>1135434</v>
      </c>
      <c r="E49" s="44">
        <f t="shared" si="3"/>
        <v>34</v>
      </c>
      <c r="F49" s="119">
        <f>'[4]5_人口推計'!F51</f>
        <v>538767</v>
      </c>
      <c r="G49" s="44">
        <f t="shared" si="0"/>
        <v>34</v>
      </c>
      <c r="H49" s="119">
        <f>'[4]5_人口推計'!H51</f>
        <v>596667</v>
      </c>
      <c r="I49" s="44">
        <f t="shared" si="1"/>
        <v>33</v>
      </c>
      <c r="J49" s="45">
        <f>'[4]5_人口密度 '!K53</f>
        <v>179.06907058459868</v>
      </c>
      <c r="K49" s="47">
        <f t="shared" si="2"/>
        <v>33</v>
      </c>
      <c r="M49" s="48"/>
      <c r="N49" s="48"/>
    </row>
    <row r="50" spans="1:20" ht="12" customHeight="1">
      <c r="B50" s="41" t="s">
        <v>111</v>
      </c>
      <c r="C50" s="49" t="s">
        <v>227</v>
      </c>
      <c r="D50" s="129">
        <f>'[4]5_人口推計'!D52</f>
        <v>1073301</v>
      </c>
      <c r="E50" s="44">
        <f t="shared" si="3"/>
        <v>36</v>
      </c>
      <c r="F50" s="119">
        <f>'[4]5_人口推計'!F52</f>
        <v>505212</v>
      </c>
      <c r="G50" s="44">
        <f t="shared" si="0"/>
        <v>37</v>
      </c>
      <c r="H50" s="119">
        <f>'[4]5_人口推計'!H52</f>
        <v>568089</v>
      </c>
      <c r="I50" s="44">
        <f t="shared" si="1"/>
        <v>35</v>
      </c>
      <c r="J50" s="45">
        <f>'[4]5_人口密度 '!K54</f>
        <v>138.7530977993182</v>
      </c>
      <c r="K50" s="47">
        <f t="shared" si="2"/>
        <v>39</v>
      </c>
      <c r="M50" s="48"/>
      <c r="N50" s="48"/>
    </row>
    <row r="51" spans="1:20" ht="24" customHeight="1">
      <c r="B51" s="41" t="s">
        <v>113</v>
      </c>
      <c r="C51" s="49" t="s">
        <v>228</v>
      </c>
      <c r="D51" s="129">
        <f>'[4]5_人口推計'!D53</f>
        <v>1602273</v>
      </c>
      <c r="E51" s="44">
        <f t="shared" si="3"/>
        <v>24</v>
      </c>
      <c r="F51" s="119">
        <f>'[4]5_人口推計'!F53</f>
        <v>753317</v>
      </c>
      <c r="G51" s="44">
        <f t="shared" si="0"/>
        <v>24</v>
      </c>
      <c r="H51" s="119">
        <f>'[4]5_人口推計'!H53</f>
        <v>848956</v>
      </c>
      <c r="I51" s="44">
        <f t="shared" si="1"/>
        <v>24</v>
      </c>
      <c r="J51" s="45">
        <f>'[4]5_人口密度 '!K55</f>
        <v>174.40503402604529</v>
      </c>
      <c r="K51" s="47">
        <f t="shared" si="2"/>
        <v>36</v>
      </c>
      <c r="M51" s="48"/>
      <c r="N51" s="48"/>
    </row>
    <row r="52" spans="1:20" ht="12" customHeight="1">
      <c r="B52" s="41" t="s">
        <v>115</v>
      </c>
      <c r="C52" s="49" t="s">
        <v>116</v>
      </c>
      <c r="D52" s="129">
        <f>'[4]5_人口推計'!D54</f>
        <v>1453168</v>
      </c>
      <c r="E52" s="44">
        <f t="shared" si="3"/>
        <v>25</v>
      </c>
      <c r="F52" s="119">
        <f>'[4]5_人口推計'!F54</f>
        <v>714877</v>
      </c>
      <c r="G52" s="44">
        <f t="shared" si="0"/>
        <v>25</v>
      </c>
      <c r="H52" s="119">
        <f>'[4]5_人口推計'!H54</f>
        <v>738291</v>
      </c>
      <c r="I52" s="44">
        <f t="shared" si="1"/>
        <v>25</v>
      </c>
      <c r="J52" s="45">
        <f>'[4]5_人口密度 '!K56</f>
        <v>637.0749671196844</v>
      </c>
      <c r="K52" s="47">
        <f t="shared" si="2"/>
        <v>9</v>
      </c>
      <c r="M52" s="48"/>
      <c r="N52" s="48"/>
    </row>
    <row r="53" spans="1:20" ht="24" customHeight="1" thickBot="1">
      <c r="B53" s="60" t="s">
        <v>117</v>
      </c>
      <c r="C53" s="97" t="s">
        <v>229</v>
      </c>
      <c r="D53" s="121">
        <f>'[4]5_人口推計'!D7</f>
        <v>126166948</v>
      </c>
      <c r="E53" s="63"/>
      <c r="F53" s="122">
        <f>'[4]5_人口推計'!F7</f>
        <v>61411332</v>
      </c>
      <c r="G53" s="63"/>
      <c r="H53" s="122">
        <f>'[4]5_人口推計'!H7</f>
        <v>64755616</v>
      </c>
      <c r="I53" s="63"/>
      <c r="J53" s="98">
        <f>'[4]5_人口密度 '!K9</f>
        <v>333.79685928633847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31" t="s">
        <v>230</v>
      </c>
      <c r="E54" s="75"/>
      <c r="F54" s="124"/>
      <c r="G54" s="75"/>
      <c r="H54" s="124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23"/>
      <c r="E55" s="75"/>
      <c r="F55" s="124"/>
      <c r="G55" s="75"/>
      <c r="H55" s="124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23"/>
      <c r="E56" s="75"/>
      <c r="F56" s="124"/>
      <c r="G56" s="75"/>
      <c r="H56" s="124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103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231</v>
      </c>
      <c r="E58" s="296"/>
      <c r="F58" s="295" t="s">
        <v>232</v>
      </c>
      <c r="G58" s="296"/>
      <c r="H58" s="295" t="s">
        <v>233</v>
      </c>
      <c r="I58" s="296"/>
      <c r="J58" s="295" t="s">
        <v>233</v>
      </c>
      <c r="K58" s="297"/>
    </row>
    <row r="59" spans="1:20" ht="24.95" customHeight="1">
      <c r="B59" s="85"/>
      <c r="C59" s="86"/>
      <c r="D59" s="284" t="s">
        <v>234</v>
      </c>
      <c r="E59" s="285"/>
      <c r="F59" s="284" t="s">
        <v>235</v>
      </c>
      <c r="G59" s="285"/>
      <c r="H59" s="284" t="s">
        <v>235</v>
      </c>
      <c r="I59" s="285"/>
      <c r="J59" s="284" t="s">
        <v>235</v>
      </c>
      <c r="K59" s="286"/>
    </row>
    <row r="60" spans="1:20" ht="15" customHeight="1">
      <c r="B60" s="87" t="s">
        <v>126</v>
      </c>
      <c r="C60" s="88"/>
      <c r="D60" s="287">
        <v>43739</v>
      </c>
      <c r="E60" s="288"/>
      <c r="F60" s="287">
        <v>43739</v>
      </c>
      <c r="G60" s="288"/>
      <c r="H60" s="287">
        <v>43739</v>
      </c>
      <c r="I60" s="288"/>
      <c r="J60" s="287">
        <v>43739</v>
      </c>
      <c r="K60" s="289"/>
    </row>
    <row r="61" spans="1:20" ht="15" customHeight="1" thickBot="1">
      <c r="B61" s="89" t="s">
        <v>127</v>
      </c>
      <c r="C61" s="90"/>
      <c r="D61" s="314" t="s">
        <v>128</v>
      </c>
      <c r="E61" s="315"/>
      <c r="F61" s="314" t="s">
        <v>128</v>
      </c>
      <c r="G61" s="315"/>
      <c r="H61" s="314" t="s">
        <v>128</v>
      </c>
      <c r="I61" s="315"/>
      <c r="J61" s="314" t="s">
        <v>128</v>
      </c>
      <c r="K61" s="316"/>
    </row>
  </sheetData>
  <mergeCells count="22">
    <mergeCell ref="B5:C5"/>
    <mergeCell ref="M1:O1"/>
    <mergeCell ref="B3:C3"/>
    <mergeCell ref="D3:I3"/>
    <mergeCell ref="J3:K3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K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2" width="9" style="11"/>
    <col min="23" max="23" width="11.75" style="11" customWidth="1"/>
    <col min="24" max="16384" width="9" style="11"/>
  </cols>
  <sheetData>
    <row r="1" spans="1:141" s="12" customFormat="1" ht="15.75" customHeight="1">
      <c r="A1" s="6"/>
      <c r="B1" s="7" t="s">
        <v>236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s="20" customFormat="1" ht="12" customHeight="1" thickBot="1">
      <c r="A2" s="13"/>
      <c r="B2" s="14"/>
      <c r="C2" s="14"/>
      <c r="D2" s="15"/>
      <c r="E2" s="15" t="s">
        <v>237</v>
      </c>
      <c r="F2" s="16"/>
      <c r="G2" s="16" t="s">
        <v>238</v>
      </c>
      <c r="H2" s="15"/>
      <c r="I2" s="15" t="s">
        <v>239</v>
      </c>
      <c r="J2" s="18"/>
      <c r="K2" s="18" t="s">
        <v>240</v>
      </c>
      <c r="L2" s="19"/>
      <c r="M2" s="10"/>
      <c r="N2" s="10"/>
      <c r="O2" s="10"/>
      <c r="P2" s="19"/>
      <c r="Q2" s="19"/>
      <c r="R2" s="19"/>
      <c r="S2" s="19"/>
      <c r="T2" s="19"/>
    </row>
    <row r="3" spans="1:141" s="12" customFormat="1" ht="27" customHeight="1" thickTop="1">
      <c r="A3" s="6"/>
      <c r="B3" s="291" t="s">
        <v>9</v>
      </c>
      <c r="C3" s="292"/>
      <c r="D3" s="21" t="s">
        <v>241</v>
      </c>
      <c r="E3" s="22"/>
      <c r="F3" s="21" t="s">
        <v>242</v>
      </c>
      <c r="G3" s="22"/>
      <c r="H3" s="21" t="s">
        <v>243</v>
      </c>
      <c r="I3" s="22"/>
      <c r="J3" s="21" t="s">
        <v>244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6"/>
      <c r="B4" s="293" t="s">
        <v>14</v>
      </c>
      <c r="C4" s="294"/>
      <c r="D4" s="132" t="s">
        <v>245</v>
      </c>
      <c r="E4" s="133"/>
      <c r="F4" s="132" t="s">
        <v>246</v>
      </c>
      <c r="G4" s="133"/>
      <c r="H4" s="132" t="s">
        <v>247</v>
      </c>
      <c r="I4" s="133"/>
      <c r="J4" s="27" t="s">
        <v>209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41" s="40" customFormat="1" ht="24" customHeight="1">
      <c r="A5" s="12"/>
      <c r="B5" s="306"/>
      <c r="C5" s="307"/>
      <c r="D5" s="33" t="s">
        <v>248</v>
      </c>
      <c r="E5" s="34" t="s">
        <v>20</v>
      </c>
      <c r="F5" s="33" t="s">
        <v>248</v>
      </c>
      <c r="G5" s="34" t="s">
        <v>20</v>
      </c>
      <c r="H5" s="33" t="s">
        <v>248</v>
      </c>
      <c r="I5" s="34" t="s">
        <v>20</v>
      </c>
      <c r="J5" s="33" t="s">
        <v>21</v>
      </c>
      <c r="K5" s="36" t="s">
        <v>20</v>
      </c>
      <c r="L5" s="37"/>
      <c r="M5" s="38"/>
      <c r="N5" s="38"/>
      <c r="O5" s="10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41" ht="12" customHeight="1">
      <c r="B6" s="41" t="s">
        <v>142</v>
      </c>
      <c r="C6" s="42" t="s">
        <v>143</v>
      </c>
      <c r="D6" s="105">
        <f>'[4]6_人口増加率'!Q21</f>
        <v>-6.8</v>
      </c>
      <c r="E6" s="44">
        <f>IF(ISNUMBER(D6),RANK(D6,D$6:D$52),"-")</f>
        <v>27</v>
      </c>
      <c r="F6" s="106">
        <f>'[4]6_自然増加率'!Q21</f>
        <v>-6.4</v>
      </c>
      <c r="G6" s="44">
        <f t="shared" ref="G6:G52" si="0">IF(ISNUMBER(F6),RANK(F6,F$6:F$52),"-")</f>
        <v>34</v>
      </c>
      <c r="H6" s="134">
        <f>'[4]6_社会増加率'!Q21</f>
        <v>-0.4</v>
      </c>
      <c r="I6" s="44">
        <f t="shared" ref="I6:I52" si="1">IF(ISNUMBER(H6),RANK(H6,H$6:H$52),"-")</f>
        <v>18</v>
      </c>
      <c r="J6" s="106">
        <f>'[4]6_人口集中率'!F7</f>
        <v>37.5</v>
      </c>
      <c r="K6" s="47">
        <f t="shared" ref="K6:K52" si="2">IF(ISNUMBER(J6),RANK(J6,J$6:J$52),"-")</f>
        <v>14</v>
      </c>
      <c r="M6" s="48"/>
      <c r="N6" s="48"/>
    </row>
    <row r="7" spans="1:141" ht="12" customHeight="1">
      <c r="B7" s="41" t="s">
        <v>25</v>
      </c>
      <c r="C7" s="49" t="s">
        <v>249</v>
      </c>
      <c r="D7" s="108">
        <f>'[4]6_人口増加率'!Q22</f>
        <v>-13.1</v>
      </c>
      <c r="E7" s="44">
        <f t="shared" ref="E7:E52" si="3">IF(ISNUMBER(D7),RANK(D7,D$6:D$52),"-")</f>
        <v>46</v>
      </c>
      <c r="F7" s="106">
        <f>'[4]6_自然増加率'!Q22</f>
        <v>-8.6999999999999993</v>
      </c>
      <c r="G7" s="44">
        <f t="shared" si="0"/>
        <v>46</v>
      </c>
      <c r="H7" s="134">
        <f>'[4]6_社会増加率'!Q22</f>
        <v>-4.4000000000000004</v>
      </c>
      <c r="I7" s="44">
        <f t="shared" si="1"/>
        <v>46</v>
      </c>
      <c r="J7" s="106">
        <f>'[4]6_人口集中率'!F8</f>
        <v>22.1</v>
      </c>
      <c r="K7" s="47">
        <f t="shared" si="2"/>
        <v>35</v>
      </c>
      <c r="M7" s="48"/>
      <c r="N7" s="48"/>
    </row>
    <row r="8" spans="1:141" ht="12" customHeight="1">
      <c r="B8" s="41" t="s">
        <v>27</v>
      </c>
      <c r="C8" s="49" t="s">
        <v>250</v>
      </c>
      <c r="D8" s="108">
        <f>'[4]6_人口増加率'!Q23</f>
        <v>-11.2</v>
      </c>
      <c r="E8" s="44">
        <f t="shared" si="3"/>
        <v>43</v>
      </c>
      <c r="F8" s="106">
        <f>'[4]6_自然増加率'!Q23</f>
        <v>-8.4</v>
      </c>
      <c r="G8" s="44">
        <f t="shared" si="0"/>
        <v>44</v>
      </c>
      <c r="H8" s="134">
        <f>'[4]6_社会増加率'!Q23</f>
        <v>-2.8</v>
      </c>
      <c r="I8" s="44">
        <f t="shared" si="1"/>
        <v>38</v>
      </c>
      <c r="J8" s="106">
        <f>'[4]6_人口集中率'!F9</f>
        <v>23.8</v>
      </c>
      <c r="K8" s="47">
        <f t="shared" si="2"/>
        <v>32</v>
      </c>
      <c r="M8" s="48"/>
      <c r="N8" s="48"/>
    </row>
    <row r="9" spans="1:141" ht="12" customHeight="1">
      <c r="B9" s="41" t="s">
        <v>29</v>
      </c>
      <c r="C9" s="49" t="s">
        <v>213</v>
      </c>
      <c r="D9" s="108">
        <f>'[4]6_人口増加率'!Q24</f>
        <v>-4</v>
      </c>
      <c r="E9" s="44">
        <f t="shared" si="3"/>
        <v>12</v>
      </c>
      <c r="F9" s="106">
        <f>'[4]6_自然増加率'!Q24</f>
        <v>-4.2</v>
      </c>
      <c r="G9" s="44">
        <f t="shared" si="0"/>
        <v>13</v>
      </c>
      <c r="H9" s="134">
        <f>'[4]6_社会増加率'!Q24</f>
        <v>0.2</v>
      </c>
      <c r="I9" s="44">
        <f t="shared" si="1"/>
        <v>14</v>
      </c>
      <c r="J9" s="106">
        <f>'[4]6_人口集中率'!F10</f>
        <v>47.3</v>
      </c>
      <c r="K9" s="47">
        <f t="shared" si="2"/>
        <v>2</v>
      </c>
      <c r="M9" s="48"/>
      <c r="N9" s="48"/>
    </row>
    <row r="10" spans="1:141" ht="12" customHeight="1">
      <c r="B10" s="41" t="s">
        <v>31</v>
      </c>
      <c r="C10" s="49" t="s">
        <v>32</v>
      </c>
      <c r="D10" s="108">
        <f>'[4]6_人口増加率'!Q25</f>
        <v>-14.8</v>
      </c>
      <c r="E10" s="44">
        <f t="shared" si="3"/>
        <v>47</v>
      </c>
      <c r="F10" s="106">
        <f>'[4]6_自然増加率'!Q25</f>
        <v>-11.1</v>
      </c>
      <c r="G10" s="44">
        <f t="shared" si="0"/>
        <v>47</v>
      </c>
      <c r="H10" s="134">
        <f>'[4]6_社会増加率'!Q25</f>
        <v>-3.7</v>
      </c>
      <c r="I10" s="44">
        <f t="shared" si="1"/>
        <v>45</v>
      </c>
      <c r="J10" s="106">
        <f>'[4]6_人口集中率'!F11</f>
        <v>31.7</v>
      </c>
      <c r="K10" s="47">
        <f t="shared" si="2"/>
        <v>21</v>
      </c>
      <c r="M10" s="48"/>
      <c r="N10" s="48"/>
    </row>
    <row r="11" spans="1:141" ht="24" customHeight="1">
      <c r="B11" s="41" t="s">
        <v>33</v>
      </c>
      <c r="C11" s="49" t="s">
        <v>214</v>
      </c>
      <c r="D11" s="108">
        <f>'[4]6_人口増加率'!Q26</f>
        <v>-11.5</v>
      </c>
      <c r="E11" s="44">
        <f t="shared" si="3"/>
        <v>44</v>
      </c>
      <c r="F11" s="106">
        <f>'[4]6_自然増加率'!Q26</f>
        <v>-8.3000000000000007</v>
      </c>
      <c r="G11" s="44">
        <f t="shared" si="0"/>
        <v>43</v>
      </c>
      <c r="H11" s="134">
        <f>'[4]6_社会増加率'!Q26</f>
        <v>-3.2</v>
      </c>
      <c r="I11" s="44">
        <f t="shared" si="1"/>
        <v>43</v>
      </c>
      <c r="J11" s="106">
        <f>'[4]6_人口集中率'!F12</f>
        <v>23.1</v>
      </c>
      <c r="K11" s="47">
        <f t="shared" si="2"/>
        <v>34</v>
      </c>
      <c r="M11" s="48"/>
      <c r="N11" s="48"/>
    </row>
    <row r="12" spans="1:141" ht="12" customHeight="1">
      <c r="B12" s="41" t="s">
        <v>35</v>
      </c>
      <c r="C12" s="49" t="s">
        <v>36</v>
      </c>
      <c r="D12" s="108">
        <f>'[4]6_人口増加率'!Q27</f>
        <v>-9.8000000000000007</v>
      </c>
      <c r="E12" s="44">
        <f t="shared" si="3"/>
        <v>38</v>
      </c>
      <c r="F12" s="106">
        <f>'[4]6_自然増加率'!Q27</f>
        <v>-7</v>
      </c>
      <c r="G12" s="44">
        <f t="shared" si="0"/>
        <v>36</v>
      </c>
      <c r="H12" s="134">
        <f>'[4]6_社会増加率'!Q27</f>
        <v>-2.8</v>
      </c>
      <c r="I12" s="44">
        <f t="shared" si="1"/>
        <v>38</v>
      </c>
      <c r="J12" s="106">
        <f>'[4]6_人口集中率'!F13</f>
        <v>15.5</v>
      </c>
      <c r="K12" s="47">
        <f t="shared" si="2"/>
        <v>43</v>
      </c>
      <c r="M12" s="48"/>
      <c r="N12" s="48"/>
    </row>
    <row r="13" spans="1:141" ht="12" customHeight="1">
      <c r="B13" s="41" t="s">
        <v>37</v>
      </c>
      <c r="C13" s="49" t="s">
        <v>38</v>
      </c>
      <c r="D13" s="108">
        <f>'[4]6_人口増加率'!Q28</f>
        <v>-5.9</v>
      </c>
      <c r="E13" s="44">
        <f t="shared" si="3"/>
        <v>22</v>
      </c>
      <c r="F13" s="106">
        <f>'[4]6_自然増加率'!Q28</f>
        <v>-5.2</v>
      </c>
      <c r="G13" s="44">
        <f t="shared" si="0"/>
        <v>25</v>
      </c>
      <c r="H13" s="134">
        <f>'[4]6_社会増加率'!Q28</f>
        <v>-0.7</v>
      </c>
      <c r="I13" s="44">
        <f t="shared" si="1"/>
        <v>20</v>
      </c>
      <c r="J13" s="106">
        <f>'[4]6_人口集中率'!F14</f>
        <v>9.4</v>
      </c>
      <c r="K13" s="47">
        <f t="shared" si="2"/>
        <v>46</v>
      </c>
      <c r="M13" s="48"/>
      <c r="N13" s="48"/>
    </row>
    <row r="14" spans="1:141" ht="12" customHeight="1">
      <c r="B14" s="41" t="s">
        <v>39</v>
      </c>
      <c r="C14" s="49" t="s">
        <v>40</v>
      </c>
      <c r="D14" s="108">
        <f>'[4]6_人口増加率'!Q29</f>
        <v>-6.1</v>
      </c>
      <c r="E14" s="44">
        <f t="shared" si="3"/>
        <v>24</v>
      </c>
      <c r="F14" s="106">
        <f>'[4]6_自然増加率'!Q29</f>
        <v>-4.5999999999999996</v>
      </c>
      <c r="G14" s="44">
        <f t="shared" si="0"/>
        <v>17</v>
      </c>
      <c r="H14" s="134">
        <f>'[4]6_社会増加率'!Q29</f>
        <v>-1.5</v>
      </c>
      <c r="I14" s="44">
        <f t="shared" si="1"/>
        <v>29</v>
      </c>
      <c r="J14" s="106">
        <f>'[4]6_人口集中率'!F15</f>
        <v>26.8</v>
      </c>
      <c r="K14" s="47">
        <f t="shared" si="2"/>
        <v>29</v>
      </c>
      <c r="M14" s="48"/>
      <c r="N14" s="48"/>
    </row>
    <row r="15" spans="1:141" ht="12" customHeight="1">
      <c r="B15" s="41" t="s">
        <v>41</v>
      </c>
      <c r="C15" s="49" t="s">
        <v>42</v>
      </c>
      <c r="D15" s="108">
        <f>'[4]6_人口増加率'!Q30</f>
        <v>-5</v>
      </c>
      <c r="E15" s="44">
        <f t="shared" si="3"/>
        <v>16</v>
      </c>
      <c r="F15" s="106">
        <f>'[4]6_自然増加率'!Q30</f>
        <v>-5.4</v>
      </c>
      <c r="G15" s="44">
        <f t="shared" si="0"/>
        <v>26</v>
      </c>
      <c r="H15" s="134">
        <f>'[4]6_社会増加率'!Q30</f>
        <v>0.5</v>
      </c>
      <c r="I15" s="44">
        <f t="shared" si="1"/>
        <v>12</v>
      </c>
      <c r="J15" s="106">
        <f>'[4]6_人口集中率'!F16</f>
        <v>17.100000000000001</v>
      </c>
      <c r="K15" s="47">
        <f t="shared" si="2"/>
        <v>41</v>
      </c>
      <c r="M15" s="48"/>
      <c r="N15" s="48"/>
    </row>
    <row r="16" spans="1:141" ht="24" customHeight="1">
      <c r="B16" s="41" t="s">
        <v>43</v>
      </c>
      <c r="C16" s="49" t="s">
        <v>44</v>
      </c>
      <c r="D16" s="108">
        <f>'[4]6_人口増加率'!Q31</f>
        <v>2.7</v>
      </c>
      <c r="E16" s="44">
        <f t="shared" si="3"/>
        <v>3</v>
      </c>
      <c r="F16" s="106">
        <f>'[4]6_自然増加率'!Q31</f>
        <v>-2.5</v>
      </c>
      <c r="G16" s="44">
        <f t="shared" si="0"/>
        <v>6</v>
      </c>
      <c r="H16" s="134">
        <f>'[4]6_社会増加率'!Q31</f>
        <v>5.2</v>
      </c>
      <c r="I16" s="44">
        <f t="shared" si="1"/>
        <v>2</v>
      </c>
      <c r="J16" s="106">
        <f>'[4]6_人口集中率'!F17</f>
        <v>17.8</v>
      </c>
      <c r="K16" s="47">
        <f t="shared" si="2"/>
        <v>40</v>
      </c>
      <c r="M16" s="48"/>
      <c r="N16" s="48"/>
    </row>
    <row r="17" spans="2:14" ht="12" customHeight="1">
      <c r="B17" s="41" t="s">
        <v>45</v>
      </c>
      <c r="C17" s="49" t="s">
        <v>46</v>
      </c>
      <c r="D17" s="108">
        <f>'[4]6_人口増加率'!Q32</f>
        <v>0.8</v>
      </c>
      <c r="E17" s="44">
        <f t="shared" si="3"/>
        <v>7</v>
      </c>
      <c r="F17" s="106">
        <f>'[4]6_自然増加率'!Q32</f>
        <v>-3</v>
      </c>
      <c r="G17" s="44">
        <f t="shared" si="0"/>
        <v>8</v>
      </c>
      <c r="H17" s="134">
        <f>'[4]6_社会増加率'!Q32</f>
        <v>3.8</v>
      </c>
      <c r="I17" s="44">
        <f t="shared" si="1"/>
        <v>4</v>
      </c>
      <c r="J17" s="106">
        <f>'[4]6_人口集中率'!F18</f>
        <v>15.7</v>
      </c>
      <c r="K17" s="47">
        <f t="shared" si="2"/>
        <v>42</v>
      </c>
      <c r="M17" s="48"/>
      <c r="N17" s="48"/>
    </row>
    <row r="18" spans="2:14" ht="12" customHeight="1">
      <c r="B18" s="41" t="s">
        <v>47</v>
      </c>
      <c r="C18" s="49" t="s">
        <v>48</v>
      </c>
      <c r="D18" s="108">
        <f>'[4]6_人口増加率'!Q33</f>
        <v>7.1</v>
      </c>
      <c r="E18" s="44">
        <f t="shared" si="3"/>
        <v>1</v>
      </c>
      <c r="F18" s="106">
        <f>'[4]6_自然増加率'!Q33</f>
        <v>-1.1000000000000001</v>
      </c>
      <c r="G18" s="44">
        <f t="shared" si="0"/>
        <v>2</v>
      </c>
      <c r="H18" s="134">
        <f>'[4]6_社会増加率'!Q33</f>
        <v>8.1999999999999993</v>
      </c>
      <c r="I18" s="44">
        <f t="shared" si="1"/>
        <v>1</v>
      </c>
      <c r="J18" s="106">
        <f>'[4]6_人口集中率'!F19</f>
        <v>2.5</v>
      </c>
      <c r="K18" s="47">
        <f t="shared" si="2"/>
        <v>47</v>
      </c>
      <c r="M18" s="48"/>
      <c r="N18" s="48"/>
    </row>
    <row r="19" spans="2:14" ht="12" customHeight="1">
      <c r="B19" s="41" t="s">
        <v>49</v>
      </c>
      <c r="C19" s="49" t="s">
        <v>50</v>
      </c>
      <c r="D19" s="108">
        <f>'[4]6_人口増加率'!Q34</f>
        <v>2.4</v>
      </c>
      <c r="E19" s="44">
        <f t="shared" si="3"/>
        <v>4</v>
      </c>
      <c r="F19" s="106">
        <f>'[4]6_自然増加率'!Q34</f>
        <v>-2</v>
      </c>
      <c r="G19" s="44">
        <f t="shared" si="0"/>
        <v>5</v>
      </c>
      <c r="H19" s="134">
        <f>'[4]6_社会増加率'!Q34</f>
        <v>4.4000000000000004</v>
      </c>
      <c r="I19" s="44">
        <f t="shared" si="1"/>
        <v>3</v>
      </c>
      <c r="J19" s="106">
        <f>'[4]6_人口集中率'!F20</f>
        <v>40.799999999999997</v>
      </c>
      <c r="K19" s="47">
        <f t="shared" si="2"/>
        <v>8</v>
      </c>
      <c r="M19" s="48"/>
      <c r="N19" s="48"/>
    </row>
    <row r="20" spans="2:14" ht="12" customHeight="1">
      <c r="B20" s="41" t="s">
        <v>51</v>
      </c>
      <c r="C20" s="49" t="s">
        <v>52</v>
      </c>
      <c r="D20" s="108">
        <f>'[4]6_人口増加率'!Q35</f>
        <v>-10</v>
      </c>
      <c r="E20" s="44">
        <f t="shared" si="3"/>
        <v>39</v>
      </c>
      <c r="F20" s="106">
        <f>'[4]6_自然増加率'!Q35</f>
        <v>-7.3</v>
      </c>
      <c r="G20" s="44">
        <f t="shared" si="0"/>
        <v>39</v>
      </c>
      <c r="H20" s="134">
        <f>'[4]6_社会増加率'!Q35</f>
        <v>-2.7</v>
      </c>
      <c r="I20" s="44">
        <f t="shared" si="1"/>
        <v>37</v>
      </c>
      <c r="J20" s="106">
        <f>'[4]6_人口集中率'!F21</f>
        <v>35.799999999999997</v>
      </c>
      <c r="K20" s="47">
        <f t="shared" si="2"/>
        <v>17</v>
      </c>
      <c r="M20" s="48"/>
      <c r="N20" s="48"/>
    </row>
    <row r="21" spans="2:14" ht="24" customHeight="1">
      <c r="B21" s="41" t="s">
        <v>53</v>
      </c>
      <c r="C21" s="49" t="s">
        <v>54</v>
      </c>
      <c r="D21" s="108">
        <f>'[4]6_人口増加率'!Q36</f>
        <v>-6.6</v>
      </c>
      <c r="E21" s="44">
        <f t="shared" si="3"/>
        <v>25</v>
      </c>
      <c r="F21" s="106">
        <f>'[4]6_自然増加率'!Q36</f>
        <v>-6.1</v>
      </c>
      <c r="G21" s="44">
        <f t="shared" si="0"/>
        <v>33</v>
      </c>
      <c r="H21" s="134">
        <f>'[4]6_社会増加率'!Q36</f>
        <v>-0.5</v>
      </c>
      <c r="I21" s="44">
        <f t="shared" si="1"/>
        <v>19</v>
      </c>
      <c r="J21" s="106">
        <f>'[4]6_人口集中率'!F22</f>
        <v>39.799999999999997</v>
      </c>
      <c r="K21" s="47">
        <f t="shared" si="2"/>
        <v>10</v>
      </c>
      <c r="M21" s="48"/>
      <c r="N21" s="48"/>
    </row>
    <row r="22" spans="2:14" ht="12" customHeight="1">
      <c r="B22" s="41" t="s">
        <v>55</v>
      </c>
      <c r="C22" s="49" t="s">
        <v>56</v>
      </c>
      <c r="D22" s="108">
        <f>'[4]6_人口増加率'!Q37</f>
        <v>-5</v>
      </c>
      <c r="E22" s="44">
        <f t="shared" si="3"/>
        <v>16</v>
      </c>
      <c r="F22" s="106">
        <f>'[4]6_自然増加率'!Q37</f>
        <v>-4.2</v>
      </c>
      <c r="G22" s="44">
        <f t="shared" si="0"/>
        <v>13</v>
      </c>
      <c r="H22" s="134">
        <f>'[4]6_社会増加率'!Q37</f>
        <v>-0.8</v>
      </c>
      <c r="I22" s="44">
        <f t="shared" si="1"/>
        <v>21</v>
      </c>
      <c r="J22" s="106">
        <f>'[4]6_人口集中率'!F23</f>
        <v>40.799999999999997</v>
      </c>
      <c r="K22" s="47">
        <f t="shared" si="2"/>
        <v>8</v>
      </c>
      <c r="M22" s="48"/>
      <c r="N22" s="48"/>
    </row>
    <row r="23" spans="2:14" ht="12" customHeight="1">
      <c r="B23" s="41" t="s">
        <v>57</v>
      </c>
      <c r="C23" s="49" t="s">
        <v>58</v>
      </c>
      <c r="D23" s="108">
        <f>'[4]6_人口増加率'!Q38</f>
        <v>-7.8</v>
      </c>
      <c r="E23" s="44">
        <f t="shared" si="3"/>
        <v>32</v>
      </c>
      <c r="F23" s="106">
        <f>'[4]6_自然増加率'!Q38</f>
        <v>-5</v>
      </c>
      <c r="G23" s="44">
        <f t="shared" si="0"/>
        <v>22</v>
      </c>
      <c r="H23" s="134">
        <f>'[4]6_社会増加率'!Q38</f>
        <v>-2.8</v>
      </c>
      <c r="I23" s="44">
        <f t="shared" si="1"/>
        <v>38</v>
      </c>
      <c r="J23" s="106">
        <f>'[4]6_人口集中率'!F24</f>
        <v>34.200000000000003</v>
      </c>
      <c r="K23" s="47">
        <f t="shared" si="2"/>
        <v>19</v>
      </c>
      <c r="M23" s="48"/>
      <c r="N23" s="48"/>
    </row>
    <row r="24" spans="2:14" ht="12" customHeight="1">
      <c r="B24" s="41" t="s">
        <v>59</v>
      </c>
      <c r="C24" s="49" t="s">
        <v>60</v>
      </c>
      <c r="D24" s="108">
        <f>'[4]6_人口増加率'!Q39</f>
        <v>-8</v>
      </c>
      <c r="E24" s="44">
        <f t="shared" si="3"/>
        <v>33</v>
      </c>
      <c r="F24" s="106">
        <f>'[4]6_自然増加率'!Q39</f>
        <v>-5.8</v>
      </c>
      <c r="G24" s="44">
        <f t="shared" si="0"/>
        <v>29</v>
      </c>
      <c r="H24" s="134">
        <f>'[4]6_社会増加率'!Q39</f>
        <v>-2.2000000000000002</v>
      </c>
      <c r="I24" s="44">
        <f t="shared" si="1"/>
        <v>34</v>
      </c>
      <c r="J24" s="106">
        <f>'[4]6_人口集中率'!F25</f>
        <v>23.2</v>
      </c>
      <c r="K24" s="47">
        <f t="shared" si="2"/>
        <v>33</v>
      </c>
      <c r="M24" s="48"/>
      <c r="N24" s="48"/>
    </row>
    <row r="25" spans="2:14" ht="12" customHeight="1">
      <c r="B25" s="41" t="s">
        <v>61</v>
      </c>
      <c r="C25" s="49" t="s">
        <v>62</v>
      </c>
      <c r="D25" s="108">
        <f>'[4]6_人口増加率'!Q40</f>
        <v>-7</v>
      </c>
      <c r="E25" s="44">
        <f t="shared" si="3"/>
        <v>29</v>
      </c>
      <c r="F25" s="106">
        <f>'[4]6_自然増加率'!Q40</f>
        <v>-5.8</v>
      </c>
      <c r="G25" s="44">
        <f t="shared" si="0"/>
        <v>29</v>
      </c>
      <c r="H25" s="134">
        <f>'[4]6_社会増加率'!Q40</f>
        <v>-1.3</v>
      </c>
      <c r="I25" s="44">
        <f t="shared" si="1"/>
        <v>27</v>
      </c>
      <c r="J25" s="106">
        <f>'[4]6_人口集中率'!F26</f>
        <v>18.100000000000001</v>
      </c>
      <c r="K25" s="47">
        <f t="shared" si="2"/>
        <v>39</v>
      </c>
      <c r="M25" s="48"/>
      <c r="N25" s="48"/>
    </row>
    <row r="26" spans="2:14" ht="24" customHeight="1">
      <c r="B26" s="41" t="s">
        <v>63</v>
      </c>
      <c r="C26" s="49" t="s">
        <v>64</v>
      </c>
      <c r="D26" s="108">
        <f>'[4]6_人口増加率'!Q41</f>
        <v>-5.0999999999999996</v>
      </c>
      <c r="E26" s="44">
        <f t="shared" si="3"/>
        <v>18</v>
      </c>
      <c r="F26" s="106">
        <f>'[4]6_自然増加率'!Q41</f>
        <v>-5</v>
      </c>
      <c r="G26" s="44">
        <f t="shared" si="0"/>
        <v>22</v>
      </c>
      <c r="H26" s="134">
        <f>'[4]6_社会増加率'!Q41</f>
        <v>0</v>
      </c>
      <c r="I26" s="44">
        <f t="shared" si="1"/>
        <v>15</v>
      </c>
      <c r="J26" s="106">
        <f>'[4]6_人口集中率'!F27</f>
        <v>20.2</v>
      </c>
      <c r="K26" s="47">
        <f t="shared" si="2"/>
        <v>37</v>
      </c>
      <c r="M26" s="48"/>
      <c r="N26" s="48"/>
    </row>
    <row r="27" spans="2:14" ht="12" customHeight="1">
      <c r="B27" s="41" t="s">
        <v>65</v>
      </c>
      <c r="C27" s="49" t="s">
        <v>66</v>
      </c>
      <c r="D27" s="108">
        <f>'[4]6_人口増加率'!Q42</f>
        <v>-4.3</v>
      </c>
      <c r="E27" s="44">
        <f t="shared" si="3"/>
        <v>13</v>
      </c>
      <c r="F27" s="106">
        <f>'[4]6_自然増加率'!Q42</f>
        <v>-4.8</v>
      </c>
      <c r="G27" s="44">
        <f t="shared" si="0"/>
        <v>20</v>
      </c>
      <c r="H27" s="134">
        <f>'[4]6_社会増加率'!Q42</f>
        <v>0.6</v>
      </c>
      <c r="I27" s="44">
        <f t="shared" si="1"/>
        <v>11</v>
      </c>
      <c r="J27" s="106">
        <f>'[4]6_人口集中率'!F28</f>
        <v>19</v>
      </c>
      <c r="K27" s="47">
        <f t="shared" si="2"/>
        <v>38</v>
      </c>
      <c r="M27" s="48"/>
      <c r="N27" s="48"/>
    </row>
    <row r="28" spans="2:14" ht="12" customHeight="1">
      <c r="B28" s="41" t="s">
        <v>67</v>
      </c>
      <c r="C28" s="49" t="s">
        <v>68</v>
      </c>
      <c r="D28" s="108">
        <f>'[4]6_人口増加率'!Q43</f>
        <v>2.1</v>
      </c>
      <c r="E28" s="44">
        <f t="shared" si="3"/>
        <v>5</v>
      </c>
      <c r="F28" s="106">
        <f>'[4]6_自然増加率'!Q43</f>
        <v>-1.3</v>
      </c>
      <c r="G28" s="44">
        <f t="shared" si="0"/>
        <v>3</v>
      </c>
      <c r="H28" s="134">
        <f>'[4]6_社会増加率'!Q43</f>
        <v>3.4</v>
      </c>
      <c r="I28" s="44">
        <f t="shared" si="1"/>
        <v>5</v>
      </c>
      <c r="J28" s="106">
        <f>'[4]6_人口集中率'!F29</f>
        <v>30.8</v>
      </c>
      <c r="K28" s="47">
        <f t="shared" si="2"/>
        <v>25</v>
      </c>
      <c r="M28" s="48"/>
      <c r="N28" s="48"/>
    </row>
    <row r="29" spans="2:14" ht="12" customHeight="1">
      <c r="B29" s="41" t="s">
        <v>69</v>
      </c>
      <c r="C29" s="49" t="s">
        <v>70</v>
      </c>
      <c r="D29" s="108">
        <f>'[4]6_人口増加率'!Q44</f>
        <v>-5.8</v>
      </c>
      <c r="E29" s="44">
        <f t="shared" si="3"/>
        <v>21</v>
      </c>
      <c r="F29" s="106">
        <f>'[4]6_自然増加率'!Q44</f>
        <v>-4.9000000000000004</v>
      </c>
      <c r="G29" s="44">
        <f t="shared" si="0"/>
        <v>21</v>
      </c>
      <c r="H29" s="134">
        <f>'[4]6_社会増加率'!Q44</f>
        <v>-1</v>
      </c>
      <c r="I29" s="44">
        <f t="shared" si="1"/>
        <v>25</v>
      </c>
      <c r="J29" s="106">
        <f>'[4]6_人口集中率'!F30</f>
        <v>15.4</v>
      </c>
      <c r="K29" s="47">
        <f t="shared" si="2"/>
        <v>44</v>
      </c>
      <c r="M29" s="48"/>
      <c r="N29" s="48"/>
    </row>
    <row r="30" spans="2:14" ht="12" customHeight="1">
      <c r="B30" s="41" t="s">
        <v>71</v>
      </c>
      <c r="C30" s="49" t="s">
        <v>72</v>
      </c>
      <c r="D30" s="108">
        <f>'[4]6_人口増加率'!Q45</f>
        <v>1.1000000000000001</v>
      </c>
      <c r="E30" s="44">
        <f t="shared" si="3"/>
        <v>6</v>
      </c>
      <c r="F30" s="106">
        <f>'[4]6_自然増加率'!Q45</f>
        <v>-1.6</v>
      </c>
      <c r="G30" s="44">
        <f t="shared" si="0"/>
        <v>4</v>
      </c>
      <c r="H30" s="134">
        <f>'[4]6_社会増加率'!Q45</f>
        <v>2.6</v>
      </c>
      <c r="I30" s="44">
        <f t="shared" si="1"/>
        <v>7</v>
      </c>
      <c r="J30" s="106">
        <f>'[4]6_人口集中率'!F31</f>
        <v>24.2</v>
      </c>
      <c r="K30" s="47">
        <f t="shared" si="2"/>
        <v>31</v>
      </c>
      <c r="M30" s="48"/>
      <c r="N30" s="48"/>
    </row>
    <row r="31" spans="2:14" ht="24" customHeight="1">
      <c r="B31" s="41" t="s">
        <v>73</v>
      </c>
      <c r="C31" s="49" t="s">
        <v>74</v>
      </c>
      <c r="D31" s="108">
        <f>'[4]6_人口増加率'!Q46</f>
        <v>-3.1</v>
      </c>
      <c r="E31" s="44">
        <f t="shared" si="3"/>
        <v>10</v>
      </c>
      <c r="F31" s="106">
        <f>'[4]6_自然増加率'!Q46</f>
        <v>-3.7</v>
      </c>
      <c r="G31" s="44">
        <f t="shared" si="0"/>
        <v>11</v>
      </c>
      <c r="H31" s="134">
        <f>'[4]6_社会増加率'!Q46</f>
        <v>0.7</v>
      </c>
      <c r="I31" s="44">
        <f t="shared" si="1"/>
        <v>10</v>
      </c>
      <c r="J31" s="106">
        <f>'[4]6_人口集中率'!F32</f>
        <v>56.8</v>
      </c>
      <c r="K31" s="47">
        <f t="shared" si="2"/>
        <v>1</v>
      </c>
      <c r="M31" s="48"/>
      <c r="N31" s="48"/>
    </row>
    <row r="32" spans="2:14" ht="12" customHeight="1">
      <c r="B32" s="41" t="s">
        <v>75</v>
      </c>
      <c r="C32" s="49" t="s">
        <v>76</v>
      </c>
      <c r="D32" s="108">
        <f>'[4]6_人口増加率'!Q47</f>
        <v>-0.4</v>
      </c>
      <c r="E32" s="44">
        <f t="shared" si="3"/>
        <v>8</v>
      </c>
      <c r="F32" s="106">
        <f>'[4]6_自然増加率'!Q47</f>
        <v>-3.1</v>
      </c>
      <c r="G32" s="44">
        <f t="shared" si="0"/>
        <v>9</v>
      </c>
      <c r="H32" s="134">
        <f>'[4]6_社会増加率'!Q47</f>
        <v>2.7</v>
      </c>
      <c r="I32" s="44">
        <f t="shared" si="1"/>
        <v>6</v>
      </c>
      <c r="J32" s="106">
        <f>'[4]6_人口集中率'!F33</f>
        <v>31.1</v>
      </c>
      <c r="K32" s="47">
        <f t="shared" si="2"/>
        <v>23</v>
      </c>
      <c r="M32" s="48"/>
      <c r="N32" s="48"/>
    </row>
    <row r="33" spans="2:14" ht="12" customHeight="1">
      <c r="B33" s="41" t="s">
        <v>77</v>
      </c>
      <c r="C33" s="49" t="s">
        <v>78</v>
      </c>
      <c r="D33" s="108">
        <f>'[4]6_人口増加率'!Q48</f>
        <v>-3.3</v>
      </c>
      <c r="E33" s="44">
        <f t="shared" si="3"/>
        <v>11</v>
      </c>
      <c r="F33" s="106">
        <f>'[4]6_自然増加率'!Q48</f>
        <v>-3.6</v>
      </c>
      <c r="G33" s="44">
        <f t="shared" si="0"/>
        <v>10</v>
      </c>
      <c r="H33" s="134">
        <f>'[4]6_社会増加率'!Q48</f>
        <v>0.3</v>
      </c>
      <c r="I33" s="44">
        <f t="shared" si="1"/>
        <v>13</v>
      </c>
      <c r="J33" s="106">
        <f>'[4]6_人口集中率'!F34</f>
        <v>27.9</v>
      </c>
      <c r="K33" s="47">
        <f t="shared" si="2"/>
        <v>28</v>
      </c>
      <c r="M33" s="48"/>
      <c r="N33" s="48"/>
    </row>
    <row r="34" spans="2:14" ht="12" customHeight="1">
      <c r="B34" s="41" t="s">
        <v>79</v>
      </c>
      <c r="C34" s="49" t="s">
        <v>80</v>
      </c>
      <c r="D34" s="108">
        <f>'[4]6_人口増加率'!Q49</f>
        <v>-6.6</v>
      </c>
      <c r="E34" s="44">
        <f t="shared" si="3"/>
        <v>25</v>
      </c>
      <c r="F34" s="106">
        <f>'[4]6_自然増加率'!Q49</f>
        <v>-4.7</v>
      </c>
      <c r="G34" s="44">
        <f t="shared" si="0"/>
        <v>19</v>
      </c>
      <c r="H34" s="134">
        <f>'[4]6_社会増加率'!Q49</f>
        <v>-1.9</v>
      </c>
      <c r="I34" s="44">
        <f t="shared" si="1"/>
        <v>33</v>
      </c>
      <c r="J34" s="106">
        <f>'[4]6_人口集中率'!F35</f>
        <v>26.6</v>
      </c>
      <c r="K34" s="47">
        <f t="shared" si="2"/>
        <v>30</v>
      </c>
      <c r="M34" s="48"/>
      <c r="N34" s="48"/>
    </row>
    <row r="35" spans="2:14" ht="12" customHeight="1">
      <c r="B35" s="41" t="s">
        <v>81</v>
      </c>
      <c r="C35" s="49" t="s">
        <v>82</v>
      </c>
      <c r="D35" s="108">
        <f>'[4]6_人口増加率'!Q50</f>
        <v>-10.5</v>
      </c>
      <c r="E35" s="44">
        <f t="shared" si="3"/>
        <v>40</v>
      </c>
      <c r="F35" s="106">
        <f>'[4]6_自然増加率'!Q50</f>
        <v>-7.6</v>
      </c>
      <c r="G35" s="44">
        <f t="shared" si="0"/>
        <v>42</v>
      </c>
      <c r="H35" s="134">
        <f>'[4]6_社会増加率'!Q50</f>
        <v>-2.9</v>
      </c>
      <c r="I35" s="44">
        <f t="shared" si="1"/>
        <v>41</v>
      </c>
      <c r="J35" s="106">
        <f>'[4]6_人口集中率'!F36</f>
        <v>38.5</v>
      </c>
      <c r="K35" s="47">
        <f t="shared" si="2"/>
        <v>11</v>
      </c>
      <c r="M35" s="48"/>
      <c r="N35" s="48"/>
    </row>
    <row r="36" spans="2:14" ht="24" customHeight="1">
      <c r="B36" s="41" t="s">
        <v>83</v>
      </c>
      <c r="C36" s="49" t="s">
        <v>84</v>
      </c>
      <c r="D36" s="108">
        <f>'[4]6_人口増加率'!Q51</f>
        <v>-8.6</v>
      </c>
      <c r="E36" s="44">
        <f t="shared" si="3"/>
        <v>35</v>
      </c>
      <c r="F36" s="106">
        <f>'[4]6_自然増加率'!Q51</f>
        <v>-6.4</v>
      </c>
      <c r="G36" s="44">
        <f t="shared" si="0"/>
        <v>34</v>
      </c>
      <c r="H36" s="134">
        <f>'[4]6_社会増加率'!Q51</f>
        <v>-2.2000000000000002</v>
      </c>
      <c r="I36" s="44">
        <f t="shared" si="1"/>
        <v>34</v>
      </c>
      <c r="J36" s="106">
        <f>'[4]6_人口集中率'!F37</f>
        <v>34</v>
      </c>
      <c r="K36" s="47">
        <f t="shared" si="2"/>
        <v>20</v>
      </c>
      <c r="M36" s="48"/>
      <c r="N36" s="48"/>
    </row>
    <row r="37" spans="2:14" ht="12" customHeight="1">
      <c r="B37" s="41" t="s">
        <v>85</v>
      </c>
      <c r="C37" s="49" t="s">
        <v>86</v>
      </c>
      <c r="D37" s="108">
        <f>'[4]6_人口増加率'!Q52</f>
        <v>-8.4</v>
      </c>
      <c r="E37" s="44">
        <f t="shared" si="3"/>
        <v>34</v>
      </c>
      <c r="F37" s="106">
        <f>'[4]6_自然増加率'!Q52</f>
        <v>-7.1</v>
      </c>
      <c r="G37" s="44">
        <f t="shared" si="0"/>
        <v>38</v>
      </c>
      <c r="H37" s="134">
        <f>'[4]6_社会増加率'!Q52</f>
        <v>-1.2</v>
      </c>
      <c r="I37" s="44">
        <f t="shared" si="1"/>
        <v>26</v>
      </c>
      <c r="J37" s="106">
        <f>'[4]6_人口集中率'!F38</f>
        <v>30.2</v>
      </c>
      <c r="K37" s="47">
        <f t="shared" si="2"/>
        <v>26</v>
      </c>
      <c r="M37" s="48"/>
      <c r="N37" s="48"/>
    </row>
    <row r="38" spans="2:14" ht="12" customHeight="1">
      <c r="B38" s="41" t="s">
        <v>87</v>
      </c>
      <c r="C38" s="49" t="s">
        <v>88</v>
      </c>
      <c r="D38" s="108">
        <f>'[4]6_人口増加率'!Q53</f>
        <v>-4.5999999999999996</v>
      </c>
      <c r="E38" s="44">
        <f t="shared" si="3"/>
        <v>14</v>
      </c>
      <c r="F38" s="106">
        <f>'[4]6_自然増加率'!Q53</f>
        <v>-4.4000000000000004</v>
      </c>
      <c r="G38" s="44">
        <f t="shared" si="0"/>
        <v>15</v>
      </c>
      <c r="H38" s="134">
        <f>'[4]6_社会増加率'!Q53</f>
        <v>-0.2</v>
      </c>
      <c r="I38" s="44">
        <f t="shared" si="1"/>
        <v>16</v>
      </c>
      <c r="J38" s="106">
        <f>'[4]6_人口集中率'!F39</f>
        <v>38.1</v>
      </c>
      <c r="K38" s="47">
        <f t="shared" si="2"/>
        <v>12</v>
      </c>
      <c r="M38" s="48"/>
      <c r="N38" s="48"/>
    </row>
    <row r="39" spans="2:14" ht="12" customHeight="1">
      <c r="B39" s="41" t="s">
        <v>89</v>
      </c>
      <c r="C39" s="49" t="s">
        <v>90</v>
      </c>
      <c r="D39" s="108">
        <f>'[4]6_人口増加率'!Q54</f>
        <v>-4.5999999999999996</v>
      </c>
      <c r="E39" s="44">
        <f t="shared" si="3"/>
        <v>14</v>
      </c>
      <c r="F39" s="106">
        <f>'[4]6_自然増加率'!Q54</f>
        <v>-3.8</v>
      </c>
      <c r="G39" s="44">
        <f t="shared" si="0"/>
        <v>12</v>
      </c>
      <c r="H39" s="134">
        <f>'[4]6_社会増加率'!Q54</f>
        <v>-0.8</v>
      </c>
      <c r="I39" s="44">
        <f t="shared" si="1"/>
        <v>21</v>
      </c>
      <c r="J39" s="106">
        <f>'[4]6_人口集中率'!F40</f>
        <v>42.8</v>
      </c>
      <c r="K39" s="47">
        <f t="shared" si="2"/>
        <v>5</v>
      </c>
      <c r="M39" s="48"/>
      <c r="N39" s="48"/>
    </row>
    <row r="40" spans="2:14" ht="12" customHeight="1">
      <c r="B40" s="41" t="s">
        <v>91</v>
      </c>
      <c r="C40" s="49" t="s">
        <v>92</v>
      </c>
      <c r="D40" s="108">
        <f>'[4]6_人口増加率'!Q55</f>
        <v>-8.8000000000000007</v>
      </c>
      <c r="E40" s="44">
        <f t="shared" si="3"/>
        <v>36</v>
      </c>
      <c r="F40" s="106">
        <f>'[4]6_自然増加率'!Q55</f>
        <v>-7.3</v>
      </c>
      <c r="G40" s="44">
        <f t="shared" si="0"/>
        <v>39</v>
      </c>
      <c r="H40" s="134">
        <f>'[4]6_社会増加率'!Q55</f>
        <v>-1.5</v>
      </c>
      <c r="I40" s="44">
        <f t="shared" si="1"/>
        <v>29</v>
      </c>
      <c r="J40" s="106">
        <f>'[4]6_人口集中率'!F41</f>
        <v>14.4</v>
      </c>
      <c r="K40" s="47">
        <f t="shared" si="2"/>
        <v>45</v>
      </c>
      <c r="M40" s="48"/>
      <c r="N40" s="48"/>
    </row>
    <row r="41" spans="2:14" ht="24" customHeight="1">
      <c r="B41" s="41" t="s">
        <v>93</v>
      </c>
      <c r="C41" s="49" t="s">
        <v>94</v>
      </c>
      <c r="D41" s="108">
        <f>'[4]6_人口増加率'!Q56</f>
        <v>-10.9</v>
      </c>
      <c r="E41" s="44">
        <f t="shared" si="3"/>
        <v>42</v>
      </c>
      <c r="F41" s="106">
        <f>'[4]6_自然増加率'!Q56</f>
        <v>-7.3</v>
      </c>
      <c r="G41" s="44">
        <f t="shared" si="0"/>
        <v>39</v>
      </c>
      <c r="H41" s="134">
        <f>'[4]6_社会増加率'!Q56</f>
        <v>-3.5</v>
      </c>
      <c r="I41" s="44">
        <f t="shared" si="1"/>
        <v>44</v>
      </c>
      <c r="J41" s="106">
        <f>'[4]6_人口集中率'!F42</f>
        <v>35.1</v>
      </c>
      <c r="K41" s="47">
        <f t="shared" si="2"/>
        <v>18</v>
      </c>
      <c r="M41" s="48"/>
      <c r="N41" s="48"/>
    </row>
    <row r="42" spans="2:14" ht="12" customHeight="1">
      <c r="B42" s="41" t="s">
        <v>95</v>
      </c>
      <c r="C42" s="49" t="s">
        <v>96</v>
      </c>
      <c r="D42" s="108">
        <f>'[4]6_人口増加率'!Q57</f>
        <v>-5.9</v>
      </c>
      <c r="E42" s="44">
        <f t="shared" si="3"/>
        <v>22</v>
      </c>
      <c r="F42" s="106">
        <f>'[4]6_自然増加率'!Q57</f>
        <v>-5.6</v>
      </c>
      <c r="G42" s="44">
        <f t="shared" si="0"/>
        <v>27</v>
      </c>
      <c r="H42" s="134">
        <f>'[4]6_社会増加率'!Q57</f>
        <v>-0.3</v>
      </c>
      <c r="I42" s="44">
        <f t="shared" si="1"/>
        <v>17</v>
      </c>
      <c r="J42" s="106">
        <f>'[4]6_人口集中率'!F43</f>
        <v>43.8</v>
      </c>
      <c r="K42" s="47">
        <f t="shared" si="2"/>
        <v>4</v>
      </c>
      <c r="M42" s="48"/>
      <c r="N42" s="48"/>
    </row>
    <row r="43" spans="2:14" ht="12" customHeight="1">
      <c r="B43" s="41" t="s">
        <v>97</v>
      </c>
      <c r="C43" s="49" t="s">
        <v>98</v>
      </c>
      <c r="D43" s="108">
        <f>'[4]6_人口増加率'!Q58</f>
        <v>-9.3000000000000007</v>
      </c>
      <c r="E43" s="44">
        <f t="shared" si="3"/>
        <v>37</v>
      </c>
      <c r="F43" s="106">
        <f>'[4]6_自然増加率'!Q58</f>
        <v>-7</v>
      </c>
      <c r="G43" s="44">
        <f t="shared" si="0"/>
        <v>36</v>
      </c>
      <c r="H43" s="134">
        <f>'[4]6_社会増加率'!Q58</f>
        <v>-2.2999999999999998</v>
      </c>
      <c r="I43" s="44">
        <f t="shared" si="1"/>
        <v>36</v>
      </c>
      <c r="J43" s="106">
        <f>'[4]6_人口集中率'!F44</f>
        <v>38</v>
      </c>
      <c r="K43" s="47">
        <f t="shared" si="2"/>
        <v>13</v>
      </c>
      <c r="M43" s="48"/>
      <c r="N43" s="48"/>
    </row>
    <row r="44" spans="2:14" ht="12" customHeight="1">
      <c r="B44" s="41" t="s">
        <v>99</v>
      </c>
      <c r="C44" s="49" t="s">
        <v>100</v>
      </c>
      <c r="D44" s="108">
        <f>'[4]6_人口増加率'!Q59</f>
        <v>-11.5</v>
      </c>
      <c r="E44" s="44">
        <f t="shared" si="3"/>
        <v>44</v>
      </c>
      <c r="F44" s="106">
        <f>'[4]6_自然増加率'!Q59</f>
        <v>-8.4</v>
      </c>
      <c r="G44" s="44">
        <f t="shared" si="0"/>
        <v>44</v>
      </c>
      <c r="H44" s="134">
        <f>'[4]6_社会増加率'!Q59</f>
        <v>-3.1</v>
      </c>
      <c r="I44" s="44">
        <f t="shared" si="1"/>
        <v>42</v>
      </c>
      <c r="J44" s="106">
        <f>'[4]6_人口集中率'!F45</f>
        <v>47.1</v>
      </c>
      <c r="K44" s="47">
        <f t="shared" si="2"/>
        <v>3</v>
      </c>
      <c r="M44" s="48"/>
      <c r="N44" s="48"/>
    </row>
    <row r="45" spans="2:14" ht="12" customHeight="1">
      <c r="B45" s="41" t="s">
        <v>101</v>
      </c>
      <c r="C45" s="49" t="s">
        <v>102</v>
      </c>
      <c r="D45" s="108">
        <f>'[4]6_人口増加率'!Q60</f>
        <v>-0.7</v>
      </c>
      <c r="E45" s="44">
        <f t="shared" si="3"/>
        <v>9</v>
      </c>
      <c r="F45" s="106">
        <f>'[4]6_自然増加率'!Q60</f>
        <v>-2.6</v>
      </c>
      <c r="G45" s="44">
        <f t="shared" si="0"/>
        <v>7</v>
      </c>
      <c r="H45" s="134">
        <f>'[4]6_社会増加率'!Q60</f>
        <v>1.9</v>
      </c>
      <c r="I45" s="44">
        <f t="shared" si="1"/>
        <v>8</v>
      </c>
      <c r="J45" s="106">
        <f>'[4]6_人口集中率'!F46</f>
        <v>31.2</v>
      </c>
      <c r="K45" s="47">
        <f t="shared" si="2"/>
        <v>22</v>
      </c>
      <c r="M45" s="48"/>
      <c r="N45" s="48"/>
    </row>
    <row r="46" spans="2:14" ht="24" customHeight="1">
      <c r="B46" s="41" t="s">
        <v>103</v>
      </c>
      <c r="C46" s="49" t="s">
        <v>104</v>
      </c>
      <c r="D46" s="108">
        <f>'[4]6_人口増加率'!Q61</f>
        <v>-5.5</v>
      </c>
      <c r="E46" s="44">
        <f t="shared" si="3"/>
        <v>20</v>
      </c>
      <c r="F46" s="106">
        <f>'[4]6_自然増加率'!Q61</f>
        <v>-4.5999999999999996</v>
      </c>
      <c r="G46" s="44">
        <f t="shared" si="0"/>
        <v>17</v>
      </c>
      <c r="H46" s="134">
        <f>'[4]6_社会増加率'!Q61</f>
        <v>-0.9</v>
      </c>
      <c r="I46" s="44">
        <f t="shared" si="1"/>
        <v>23</v>
      </c>
      <c r="J46" s="106">
        <f>'[4]6_人口集中率'!F47</f>
        <v>28.7</v>
      </c>
      <c r="K46" s="47">
        <f t="shared" si="2"/>
        <v>27</v>
      </c>
      <c r="M46" s="48"/>
      <c r="N46" s="48"/>
    </row>
    <row r="47" spans="2:14" ht="12" customHeight="1">
      <c r="B47" s="41" t="s">
        <v>105</v>
      </c>
      <c r="C47" s="49" t="s">
        <v>106</v>
      </c>
      <c r="D47" s="108">
        <f>'[4]6_人口増加率'!Q62</f>
        <v>-10.5</v>
      </c>
      <c r="E47" s="44">
        <f t="shared" si="3"/>
        <v>40</v>
      </c>
      <c r="F47" s="106">
        <f>'[4]6_自然増加率'!Q62</f>
        <v>-5.7</v>
      </c>
      <c r="G47" s="44">
        <f t="shared" si="0"/>
        <v>28</v>
      </c>
      <c r="H47" s="134">
        <f>'[4]6_社会増加率'!Q62</f>
        <v>-4.8</v>
      </c>
      <c r="I47" s="44">
        <f t="shared" si="1"/>
        <v>47</v>
      </c>
      <c r="J47" s="106">
        <f>'[4]6_人口集中率'!F48</f>
        <v>31</v>
      </c>
      <c r="K47" s="47">
        <f t="shared" si="2"/>
        <v>24</v>
      </c>
      <c r="M47" s="48"/>
      <c r="N47" s="48"/>
    </row>
    <row r="48" spans="2:14" ht="12" customHeight="1">
      <c r="B48" s="53" t="s">
        <v>107</v>
      </c>
      <c r="C48" s="54" t="s">
        <v>108</v>
      </c>
      <c r="D48" s="109">
        <f>'[4]6_人口増加率'!Q63</f>
        <v>-5.3</v>
      </c>
      <c r="E48" s="56">
        <f t="shared" si="3"/>
        <v>19</v>
      </c>
      <c r="F48" s="110">
        <f>'[4]6_自然増加率'!Q63</f>
        <v>-4.5</v>
      </c>
      <c r="G48" s="56">
        <f t="shared" si="0"/>
        <v>16</v>
      </c>
      <c r="H48" s="135">
        <f>'[4]6_社会増加率'!Q63</f>
        <v>-0.9</v>
      </c>
      <c r="I48" s="56">
        <f t="shared" si="1"/>
        <v>23</v>
      </c>
      <c r="J48" s="110">
        <f>'[4]6_人口集中率'!F49</f>
        <v>42.3</v>
      </c>
      <c r="K48" s="59">
        <f t="shared" si="2"/>
        <v>6</v>
      </c>
      <c r="M48" s="48"/>
      <c r="N48" s="48"/>
    </row>
    <row r="49" spans="1:20" ht="12" customHeight="1">
      <c r="B49" s="41" t="s">
        <v>109</v>
      </c>
      <c r="C49" s="49" t="s">
        <v>110</v>
      </c>
      <c r="D49" s="108">
        <f>'[4]6_人口増加率'!Q64</f>
        <v>-7.1</v>
      </c>
      <c r="E49" s="44">
        <f t="shared" si="3"/>
        <v>30</v>
      </c>
      <c r="F49" s="106">
        <f>'[4]6_自然増加率'!Q64</f>
        <v>-5.9</v>
      </c>
      <c r="G49" s="44">
        <f t="shared" si="0"/>
        <v>31</v>
      </c>
      <c r="H49" s="134">
        <f>'[4]6_社会増加率'!Q64</f>
        <v>-1.3</v>
      </c>
      <c r="I49" s="44">
        <f t="shared" si="1"/>
        <v>27</v>
      </c>
      <c r="J49" s="106">
        <f>'[4]6_人口集中率'!F50</f>
        <v>42.1</v>
      </c>
      <c r="K49" s="47">
        <f t="shared" si="2"/>
        <v>7</v>
      </c>
      <c r="M49" s="48"/>
      <c r="N49" s="48"/>
    </row>
    <row r="50" spans="1:20" ht="12" customHeight="1">
      <c r="B50" s="41" t="s">
        <v>111</v>
      </c>
      <c r="C50" s="49" t="s">
        <v>112</v>
      </c>
      <c r="D50" s="108">
        <f>'[4]6_人口増加率'!Q65</f>
        <v>-6.9</v>
      </c>
      <c r="E50" s="44">
        <f t="shared" si="3"/>
        <v>28</v>
      </c>
      <c r="F50" s="106">
        <f>'[4]6_自然増加率'!Q65</f>
        <v>-5.0999999999999996</v>
      </c>
      <c r="G50" s="44">
        <f t="shared" si="0"/>
        <v>24</v>
      </c>
      <c r="H50" s="134">
        <f>'[4]6_社会増加率'!Q65</f>
        <v>-1.7</v>
      </c>
      <c r="I50" s="44">
        <f t="shared" si="1"/>
        <v>32</v>
      </c>
      <c r="J50" s="106">
        <f>'[4]6_人口集中率'!F51</f>
        <v>37.1</v>
      </c>
      <c r="K50" s="47">
        <f t="shared" si="2"/>
        <v>16</v>
      </c>
      <c r="M50" s="48"/>
      <c r="N50" s="48"/>
    </row>
    <row r="51" spans="1:20" ht="24" customHeight="1">
      <c r="B51" s="41" t="s">
        <v>113</v>
      </c>
      <c r="C51" s="49" t="s">
        <v>114</v>
      </c>
      <c r="D51" s="108">
        <f>'[4]6_人口増加率'!Q66</f>
        <v>-7.4</v>
      </c>
      <c r="E51" s="44">
        <f t="shared" si="3"/>
        <v>31</v>
      </c>
      <c r="F51" s="106">
        <f>'[4]6_自然増加率'!Q66</f>
        <v>-5.9</v>
      </c>
      <c r="G51" s="44">
        <f t="shared" si="0"/>
        <v>31</v>
      </c>
      <c r="H51" s="134">
        <f>'[4]6_社会増加率'!Q66</f>
        <v>-1.5</v>
      </c>
      <c r="I51" s="44">
        <f t="shared" si="1"/>
        <v>29</v>
      </c>
      <c r="J51" s="106">
        <f>'[4]6_人口集中率'!F52</f>
        <v>37.200000000000003</v>
      </c>
      <c r="K51" s="47">
        <f t="shared" si="2"/>
        <v>15</v>
      </c>
      <c r="M51" s="48"/>
      <c r="N51" s="48"/>
    </row>
    <row r="52" spans="1:20" ht="12" customHeight="1">
      <c r="B52" s="41" t="s">
        <v>115</v>
      </c>
      <c r="C52" s="49" t="s">
        <v>116</v>
      </c>
      <c r="D52" s="108">
        <f>'[4]6_人口増加率'!Q67</f>
        <v>3.9</v>
      </c>
      <c r="E52" s="44">
        <f t="shared" si="3"/>
        <v>2</v>
      </c>
      <c r="F52" s="106">
        <f>'[4]6_自然増加率'!Q67</f>
        <v>2</v>
      </c>
      <c r="G52" s="44">
        <f t="shared" si="0"/>
        <v>1</v>
      </c>
      <c r="H52" s="134">
        <f>'[4]6_社会増加率'!Q67</f>
        <v>1.9</v>
      </c>
      <c r="I52" s="44">
        <f t="shared" si="1"/>
        <v>8</v>
      </c>
      <c r="J52" s="106">
        <f>'[4]6_人口集中率'!F53</f>
        <v>21.9</v>
      </c>
      <c r="K52" s="47">
        <f t="shared" si="2"/>
        <v>36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112">
        <f>'[4]6_人口増加率'!Q20</f>
        <v>-2.2000000000000002</v>
      </c>
      <c r="E53" s="63"/>
      <c r="F53" s="113">
        <f>'[4]6_自然増加率'!Q20</f>
        <v>-3.8</v>
      </c>
      <c r="G53" s="63"/>
      <c r="H53" s="136">
        <f>'[4]6_社会増加率'!Q20</f>
        <v>1.7</v>
      </c>
      <c r="I53" s="63"/>
      <c r="J53" s="113">
        <f>'[4]6_人口集中率'!F55</f>
        <v>26.7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15" t="s">
        <v>251</v>
      </c>
      <c r="E54" s="75"/>
      <c r="F54" s="116"/>
      <c r="G54" s="75"/>
      <c r="H54" s="116"/>
      <c r="I54" s="75"/>
      <c r="J54" s="11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37"/>
      <c r="E55" s="75"/>
      <c r="F55" s="116"/>
      <c r="G55" s="75"/>
      <c r="H55" s="116"/>
      <c r="I55" s="75"/>
      <c r="J55" s="11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37"/>
      <c r="E56" s="75"/>
      <c r="F56" s="116"/>
      <c r="G56" s="75"/>
      <c r="H56" s="116"/>
      <c r="I56" s="75"/>
      <c r="J56" s="11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252</v>
      </c>
      <c r="E58" s="296"/>
      <c r="F58" s="295" t="s">
        <v>252</v>
      </c>
      <c r="G58" s="296"/>
      <c r="H58" s="295" t="s">
        <v>252</v>
      </c>
      <c r="I58" s="296"/>
      <c r="J58" s="295" t="s">
        <v>253</v>
      </c>
      <c r="K58" s="297"/>
    </row>
    <row r="59" spans="1:20" ht="24.95" customHeight="1">
      <c r="B59" s="85"/>
      <c r="C59" s="86"/>
      <c r="D59" s="284" t="s">
        <v>125</v>
      </c>
      <c r="E59" s="285"/>
      <c r="F59" s="284" t="s">
        <v>125</v>
      </c>
      <c r="G59" s="285"/>
      <c r="H59" s="284" t="s">
        <v>125</v>
      </c>
      <c r="I59" s="285"/>
      <c r="J59" s="284" t="s">
        <v>254</v>
      </c>
      <c r="K59" s="286"/>
    </row>
    <row r="60" spans="1:20" ht="15" customHeight="1">
      <c r="B60" s="87" t="s">
        <v>126</v>
      </c>
      <c r="C60" s="88"/>
      <c r="D60" s="287" t="s">
        <v>255</v>
      </c>
      <c r="E60" s="288"/>
      <c r="F60" s="287" t="s">
        <v>256</v>
      </c>
      <c r="G60" s="288"/>
      <c r="H60" s="287" t="s">
        <v>256</v>
      </c>
      <c r="I60" s="288"/>
      <c r="J60" s="287">
        <v>43739</v>
      </c>
      <c r="K60" s="289"/>
    </row>
    <row r="61" spans="1:20" ht="15" customHeight="1" thickBot="1">
      <c r="B61" s="89" t="s">
        <v>127</v>
      </c>
      <c r="C61" s="90"/>
      <c r="D61" s="314" t="s">
        <v>128</v>
      </c>
      <c r="E61" s="315"/>
      <c r="F61" s="314" t="s">
        <v>128</v>
      </c>
      <c r="G61" s="315"/>
      <c r="H61" s="314" t="s">
        <v>128</v>
      </c>
      <c r="I61" s="315"/>
      <c r="J61" s="314" t="s">
        <v>128</v>
      </c>
      <c r="K61" s="316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C61"/>
  <sheetViews>
    <sheetView tabSelected="1"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21" width="4.875" style="138" customWidth="1"/>
    <col min="22" max="22" width="4.875" style="11" bestFit="1" customWidth="1"/>
    <col min="23" max="23" width="4.875" style="11" customWidth="1"/>
    <col min="24" max="24" width="4.875" style="138" customWidth="1"/>
    <col min="25" max="16384" width="9" style="11"/>
  </cols>
  <sheetData>
    <row r="1" spans="1:133" s="12" customFormat="1" ht="15.75" customHeight="1">
      <c r="A1" s="6"/>
      <c r="B1" s="7" t="s">
        <v>257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  <c r="U1" s="138"/>
      <c r="V1" s="11"/>
      <c r="W1" s="11"/>
      <c r="X1" s="138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</row>
    <row r="2" spans="1:133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  <c r="U2" s="139"/>
      <c r="X2" s="139"/>
    </row>
    <row r="3" spans="1:133" s="12" customFormat="1" ht="27" customHeight="1" thickTop="1">
      <c r="A3" s="6"/>
      <c r="B3" s="291" t="s">
        <v>9</v>
      </c>
      <c r="C3" s="292"/>
      <c r="D3" s="140" t="s">
        <v>258</v>
      </c>
      <c r="E3" s="141"/>
      <c r="F3" s="142"/>
      <c r="G3" s="142"/>
      <c r="H3" s="142"/>
      <c r="I3" s="143"/>
      <c r="J3" s="21" t="s">
        <v>259</v>
      </c>
      <c r="K3" s="24"/>
      <c r="L3" s="10"/>
      <c r="M3" s="10"/>
      <c r="N3" s="10"/>
      <c r="O3" s="10"/>
      <c r="P3" s="10"/>
      <c r="Q3" s="10"/>
      <c r="R3" s="10"/>
      <c r="S3" s="10"/>
      <c r="T3" s="10"/>
      <c r="U3" s="138"/>
      <c r="V3" s="11"/>
      <c r="W3" s="11"/>
      <c r="X3" s="138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</row>
    <row r="4" spans="1:133" s="12" customFormat="1" ht="30" customHeight="1">
      <c r="A4" s="6"/>
      <c r="B4" s="293" t="s">
        <v>14</v>
      </c>
      <c r="C4" s="294"/>
      <c r="D4" s="25" t="s">
        <v>260</v>
      </c>
      <c r="E4" s="26"/>
      <c r="F4" s="126" t="s">
        <v>207</v>
      </c>
      <c r="G4" s="127"/>
      <c r="H4" s="126" t="s">
        <v>208</v>
      </c>
      <c r="I4" s="127"/>
      <c r="J4" s="27" t="s">
        <v>261</v>
      </c>
      <c r="K4" s="28"/>
      <c r="L4" s="29"/>
      <c r="M4" s="10"/>
      <c r="N4" s="10"/>
      <c r="O4" s="10"/>
      <c r="P4" s="29"/>
      <c r="Q4" s="29"/>
      <c r="R4" s="29"/>
      <c r="S4" s="29"/>
      <c r="T4" s="29"/>
      <c r="U4" s="144"/>
      <c r="V4" s="30"/>
      <c r="W4" s="30"/>
      <c r="X4" s="144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</row>
    <row r="5" spans="1:133" s="40" customFormat="1" ht="24" customHeight="1">
      <c r="A5" s="12"/>
      <c r="B5" s="306"/>
      <c r="C5" s="307"/>
      <c r="D5" s="118" t="s">
        <v>262</v>
      </c>
      <c r="E5" s="34" t="s">
        <v>20</v>
      </c>
      <c r="F5" s="118" t="s">
        <v>263</v>
      </c>
      <c r="G5" s="34" t="s">
        <v>20</v>
      </c>
      <c r="H5" s="118" t="s">
        <v>262</v>
      </c>
      <c r="I5" s="34" t="s">
        <v>20</v>
      </c>
      <c r="J5" s="118" t="s">
        <v>262</v>
      </c>
      <c r="K5" s="36" t="s">
        <v>264</v>
      </c>
      <c r="L5" s="37"/>
      <c r="M5" s="38"/>
      <c r="N5" s="38"/>
      <c r="O5" s="10"/>
      <c r="P5" s="37"/>
      <c r="Q5" s="37"/>
      <c r="R5" s="37"/>
      <c r="S5" s="37"/>
      <c r="T5" s="37"/>
      <c r="U5" s="145"/>
      <c r="V5" s="39"/>
      <c r="W5" s="39"/>
      <c r="X5" s="145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</row>
    <row r="6" spans="1:133" ht="12" customHeight="1">
      <c r="B6" s="41" t="s">
        <v>142</v>
      </c>
      <c r="C6" s="42" t="s">
        <v>143</v>
      </c>
      <c r="D6" s="146">
        <f>'[4]7_平均年齢'!J13</f>
        <v>48.268770000000004</v>
      </c>
      <c r="E6" s="147">
        <f>IF(ISNUMBER(D6),RANK(D6,D$6:D$52),"-")</f>
        <v>14</v>
      </c>
      <c r="F6" s="148">
        <f>'[4]7_平均年齢'!J61</f>
        <v>46.389220000000002</v>
      </c>
      <c r="G6" s="147">
        <f t="shared" ref="G6:G52" si="0">IF(ISNUMBER(F6),RANK(F6,F$6:F$52),"-")</f>
        <v>14</v>
      </c>
      <c r="H6" s="148">
        <f>'[4]7_平均年齢'!J109</f>
        <v>49.942459999999997</v>
      </c>
      <c r="I6" s="147">
        <f t="shared" ref="I6:I52" si="1">IF(ISNUMBER(H6),RANK(H6,H$6:H$52),"-")</f>
        <v>17</v>
      </c>
      <c r="J6" s="148">
        <f>'[4]7_平均年齢'!K13</f>
        <v>49.699249999999999</v>
      </c>
      <c r="K6" s="149">
        <f t="shared" ref="K6:K52" si="2">IF(ISNUMBER(J6),RANK(J6,J$6:J$52),"-")</f>
        <v>18</v>
      </c>
      <c r="M6" s="48"/>
      <c r="N6" s="48"/>
      <c r="V6" s="150"/>
      <c r="W6" s="150"/>
    </row>
    <row r="7" spans="1:133" ht="12" customHeight="1">
      <c r="B7" s="41" t="s">
        <v>25</v>
      </c>
      <c r="C7" s="49" t="s">
        <v>26</v>
      </c>
      <c r="D7" s="151">
        <f>'[4]7_平均年齢'!J14</f>
        <v>49.01473</v>
      </c>
      <c r="E7" s="147">
        <f t="shared" ref="E7:E52" si="3">IF(ISNUMBER(D7),RANK(D7,D$6:D$52),"-")</f>
        <v>7</v>
      </c>
      <c r="F7" s="148">
        <f>'[4]7_平均年齢'!J62</f>
        <v>46.761409999999998</v>
      </c>
      <c r="G7" s="147">
        <f t="shared" si="0"/>
        <v>8</v>
      </c>
      <c r="H7" s="148">
        <f>'[4]7_平均年齢'!J110</f>
        <v>51.004919999999998</v>
      </c>
      <c r="I7" s="147">
        <f t="shared" si="1"/>
        <v>5</v>
      </c>
      <c r="J7" s="148">
        <f>'[4]7_平均年齢'!K14</f>
        <v>51.437939999999998</v>
      </c>
      <c r="K7" s="149">
        <f t="shared" si="2"/>
        <v>5</v>
      </c>
      <c r="M7" s="48"/>
      <c r="N7" s="48"/>
      <c r="V7" s="150"/>
      <c r="W7" s="150"/>
    </row>
    <row r="8" spans="1:133" ht="12" customHeight="1">
      <c r="B8" s="41" t="s">
        <v>27</v>
      </c>
      <c r="C8" s="49" t="s">
        <v>145</v>
      </c>
      <c r="D8" s="151">
        <f>'[4]7_平均年齢'!J15</f>
        <v>48.988880000000002</v>
      </c>
      <c r="E8" s="147">
        <f t="shared" si="3"/>
        <v>8</v>
      </c>
      <c r="F8" s="148">
        <f>'[4]7_平均年齢'!J63</f>
        <v>46.889220000000002</v>
      </c>
      <c r="G8" s="147">
        <f t="shared" si="0"/>
        <v>6</v>
      </c>
      <c r="H8" s="148">
        <f>'[4]7_平均年齢'!J111</f>
        <v>50.929310000000001</v>
      </c>
      <c r="I8" s="147">
        <f t="shared" si="1"/>
        <v>7</v>
      </c>
      <c r="J8" s="148">
        <f>'[4]7_平均年齢'!K15</f>
        <v>51.25264</v>
      </c>
      <c r="K8" s="149">
        <f t="shared" si="2"/>
        <v>6</v>
      </c>
      <c r="M8" s="48"/>
      <c r="N8" s="48"/>
      <c r="V8" s="150"/>
      <c r="W8" s="150"/>
    </row>
    <row r="9" spans="1:133" ht="12" customHeight="1">
      <c r="B9" s="41" t="s">
        <v>29</v>
      </c>
      <c r="C9" s="49" t="s">
        <v>213</v>
      </c>
      <c r="D9" s="151">
        <f>'[4]7_平均年齢'!J16</f>
        <v>46.232520000000001</v>
      </c>
      <c r="E9" s="147">
        <f t="shared" si="3"/>
        <v>38</v>
      </c>
      <c r="F9" s="148">
        <f>'[4]7_平均年齢'!J64</f>
        <v>44.624079999999999</v>
      </c>
      <c r="G9" s="147">
        <f t="shared" si="0"/>
        <v>39</v>
      </c>
      <c r="H9" s="148">
        <f>'[4]7_平均年齢'!J112</f>
        <v>47.759349999999998</v>
      </c>
      <c r="I9" s="147">
        <f t="shared" si="1"/>
        <v>38</v>
      </c>
      <c r="J9" s="148">
        <f>'[4]7_平均年齢'!K16</f>
        <v>46.69417</v>
      </c>
      <c r="K9" s="149">
        <f t="shared" si="2"/>
        <v>37</v>
      </c>
      <c r="M9" s="48"/>
      <c r="N9" s="48"/>
      <c r="V9" s="150"/>
      <c r="W9" s="150"/>
    </row>
    <row r="10" spans="1:133" ht="12" customHeight="1">
      <c r="B10" s="41" t="s">
        <v>31</v>
      </c>
      <c r="C10" s="49" t="s">
        <v>32</v>
      </c>
      <c r="D10" s="151">
        <f>'[4]7_平均年齢'!J17</f>
        <v>51.271889999999999</v>
      </c>
      <c r="E10" s="147">
        <f t="shared" si="3"/>
        <v>1</v>
      </c>
      <c r="F10" s="148">
        <f>'[4]7_平均年齢'!J65</f>
        <v>48.881010000000003</v>
      </c>
      <c r="G10" s="147">
        <f t="shared" si="0"/>
        <v>1</v>
      </c>
      <c r="H10" s="148">
        <f>'[4]7_平均年齢'!J113</f>
        <v>53.381239999999998</v>
      </c>
      <c r="I10" s="147">
        <f t="shared" si="1"/>
        <v>1</v>
      </c>
      <c r="J10" s="148">
        <f>'[4]7_平均年齢'!K17</f>
        <v>54.794350000000001</v>
      </c>
      <c r="K10" s="149">
        <f t="shared" si="2"/>
        <v>1</v>
      </c>
      <c r="M10" s="48"/>
      <c r="N10" s="48"/>
      <c r="V10" s="150"/>
      <c r="W10" s="150"/>
    </row>
    <row r="11" spans="1:133" ht="24" customHeight="1">
      <c r="B11" s="41" t="s">
        <v>33</v>
      </c>
      <c r="C11" s="49" t="s">
        <v>265</v>
      </c>
      <c r="D11" s="151">
        <f>'[4]7_平均年齢'!J18</f>
        <v>49.112969999999997</v>
      </c>
      <c r="E11" s="147">
        <f t="shared" si="3"/>
        <v>4</v>
      </c>
      <c r="F11" s="148">
        <f>'[4]7_平均年齢'!J66</f>
        <v>47.075290000000003</v>
      </c>
      <c r="G11" s="147">
        <f t="shared" si="0"/>
        <v>5</v>
      </c>
      <c r="H11" s="148">
        <f>'[4]7_平均年齢'!J114</f>
        <v>50.99532</v>
      </c>
      <c r="I11" s="147">
        <f t="shared" si="1"/>
        <v>6</v>
      </c>
      <c r="J11" s="148">
        <f>'[4]7_平均年齢'!K18</f>
        <v>51.538960000000003</v>
      </c>
      <c r="K11" s="149">
        <f t="shared" si="2"/>
        <v>4</v>
      </c>
      <c r="M11" s="48"/>
      <c r="N11" s="48"/>
      <c r="V11" s="150"/>
      <c r="W11" s="150"/>
    </row>
    <row r="12" spans="1:133" ht="12" customHeight="1">
      <c r="B12" s="41" t="s">
        <v>35</v>
      </c>
      <c r="C12" s="49" t="s">
        <v>36</v>
      </c>
      <c r="D12" s="151">
        <f>'[4]7_平均年齢'!J19</f>
        <v>48.225540000000002</v>
      </c>
      <c r="E12" s="147">
        <f t="shared" si="3"/>
        <v>16</v>
      </c>
      <c r="F12" s="148">
        <f>'[4]7_平均年齢'!J67</f>
        <v>46.395069999999997</v>
      </c>
      <c r="G12" s="147">
        <f t="shared" si="0"/>
        <v>13</v>
      </c>
      <c r="H12" s="148">
        <f>'[4]7_平均年齢'!J115</f>
        <v>49.999339999999997</v>
      </c>
      <c r="I12" s="147">
        <f t="shared" si="1"/>
        <v>16</v>
      </c>
      <c r="J12" s="148">
        <f>'[4]7_平均年齢'!K19</f>
        <v>50.323140000000002</v>
      </c>
      <c r="K12" s="149">
        <f t="shared" si="2"/>
        <v>13</v>
      </c>
      <c r="M12" s="48"/>
      <c r="N12" s="48"/>
      <c r="V12" s="150"/>
      <c r="W12" s="150"/>
    </row>
    <row r="13" spans="1:133" ht="12" customHeight="1">
      <c r="B13" s="41" t="s">
        <v>37</v>
      </c>
      <c r="C13" s="49" t="s">
        <v>38</v>
      </c>
      <c r="D13" s="151">
        <f>'[4]7_平均年齢'!J20</f>
        <v>46.666339999999998</v>
      </c>
      <c r="E13" s="147">
        <f t="shared" si="3"/>
        <v>33</v>
      </c>
      <c r="F13" s="148">
        <f>'[4]7_平均年齢'!J68</f>
        <v>45.234690000000001</v>
      </c>
      <c r="G13" s="147">
        <f t="shared" si="0"/>
        <v>30</v>
      </c>
      <c r="H13" s="148">
        <f>'[4]7_平均年齢'!J116</f>
        <v>48.083170000000003</v>
      </c>
      <c r="I13" s="147">
        <f t="shared" si="1"/>
        <v>34</v>
      </c>
      <c r="J13" s="148">
        <f>'[4]7_平均年齢'!K20</f>
        <v>47.425620000000002</v>
      </c>
      <c r="K13" s="149">
        <f t="shared" si="2"/>
        <v>31</v>
      </c>
      <c r="M13" s="48"/>
      <c r="N13" s="48"/>
      <c r="V13" s="150"/>
      <c r="W13" s="150"/>
    </row>
    <row r="14" spans="1:133" ht="12" customHeight="1">
      <c r="B14" s="41" t="s">
        <v>39</v>
      </c>
      <c r="C14" s="49" t="s">
        <v>40</v>
      </c>
      <c r="D14" s="151">
        <f>'[4]7_平均年齢'!J21</f>
        <v>46.352260000000001</v>
      </c>
      <c r="E14" s="147">
        <f t="shared" si="3"/>
        <v>36</v>
      </c>
      <c r="F14" s="148">
        <f>'[4]7_平均年齢'!J69</f>
        <v>44.870759999999997</v>
      </c>
      <c r="G14" s="147">
        <f t="shared" si="0"/>
        <v>33</v>
      </c>
      <c r="H14" s="148">
        <f>'[4]7_平均年齢'!J117</f>
        <v>47.81512</v>
      </c>
      <c r="I14" s="147">
        <f t="shared" si="1"/>
        <v>37</v>
      </c>
      <c r="J14" s="148">
        <f>'[4]7_平均年齢'!K21</f>
        <v>46.915689999999998</v>
      </c>
      <c r="K14" s="149">
        <f t="shared" si="2"/>
        <v>35</v>
      </c>
      <c r="M14" s="48"/>
      <c r="N14" s="48"/>
      <c r="V14" s="150"/>
      <c r="W14" s="150"/>
    </row>
    <row r="15" spans="1:133" ht="12" customHeight="1">
      <c r="B15" s="41" t="s">
        <v>41</v>
      </c>
      <c r="C15" s="49" t="s">
        <v>42</v>
      </c>
      <c r="D15" s="151">
        <f>'[4]7_平均年齢'!J22</f>
        <v>46.931100000000001</v>
      </c>
      <c r="E15" s="147">
        <f t="shared" si="3"/>
        <v>27</v>
      </c>
      <c r="F15" s="148">
        <f>'[4]7_平均年齢'!J70</f>
        <v>45.37567</v>
      </c>
      <c r="G15" s="147">
        <f t="shared" si="0"/>
        <v>27</v>
      </c>
      <c r="H15" s="148">
        <f>'[4]7_平均年齢'!J118</f>
        <v>48.439619999999998</v>
      </c>
      <c r="I15" s="147">
        <f t="shared" si="1"/>
        <v>31</v>
      </c>
      <c r="J15" s="148">
        <f>'[4]7_平均年齢'!K22</f>
        <v>47.601869999999998</v>
      </c>
      <c r="K15" s="149">
        <f t="shared" si="2"/>
        <v>30</v>
      </c>
      <c r="M15" s="48"/>
      <c r="N15" s="48"/>
      <c r="V15" s="150"/>
      <c r="W15" s="150"/>
    </row>
    <row r="16" spans="1:133" ht="24" customHeight="1">
      <c r="B16" s="41" t="s">
        <v>43</v>
      </c>
      <c r="C16" s="49" t="s">
        <v>44</v>
      </c>
      <c r="D16" s="151">
        <f>'[4]7_平均年齢'!J23</f>
        <v>45.350790000000003</v>
      </c>
      <c r="E16" s="147">
        <f t="shared" si="3"/>
        <v>42</v>
      </c>
      <c r="F16" s="148">
        <f>'[4]7_平均年齢'!J71</f>
        <v>44.254429999999999</v>
      </c>
      <c r="G16" s="147">
        <f t="shared" si="0"/>
        <v>41</v>
      </c>
      <c r="H16" s="148">
        <f>'[4]7_平均年齢'!J119</f>
        <v>46.440249999999999</v>
      </c>
      <c r="I16" s="147">
        <f t="shared" si="1"/>
        <v>42</v>
      </c>
      <c r="J16" s="148">
        <f>'[4]7_平均年齢'!K23</f>
        <v>45.537219999999998</v>
      </c>
      <c r="K16" s="149">
        <f t="shared" si="2"/>
        <v>42</v>
      </c>
      <c r="M16" s="48"/>
      <c r="N16" s="48"/>
      <c r="V16" s="150"/>
      <c r="W16" s="150"/>
    </row>
    <row r="17" spans="2:23" ht="12" customHeight="1">
      <c r="B17" s="41" t="s">
        <v>45</v>
      </c>
      <c r="C17" s="49" t="s">
        <v>46</v>
      </c>
      <c r="D17" s="151">
        <f>'[4]7_平均年齢'!J24</f>
        <v>45.968310000000002</v>
      </c>
      <c r="E17" s="147">
        <f t="shared" si="3"/>
        <v>39</v>
      </c>
      <c r="F17" s="148">
        <f>'[4]7_平均年齢'!J72</f>
        <v>44.786050000000003</v>
      </c>
      <c r="G17" s="147">
        <f t="shared" si="0"/>
        <v>34</v>
      </c>
      <c r="H17" s="148">
        <f>'[4]7_平均年齢'!J120</f>
        <v>47.1327</v>
      </c>
      <c r="I17" s="147">
        <f t="shared" si="1"/>
        <v>40</v>
      </c>
      <c r="J17" s="148">
        <f>'[4]7_平均年齢'!K24</f>
        <v>46.215850000000003</v>
      </c>
      <c r="K17" s="149">
        <f t="shared" si="2"/>
        <v>39</v>
      </c>
      <c r="M17" s="48"/>
      <c r="N17" s="48"/>
      <c r="V17" s="150"/>
      <c r="W17" s="150"/>
    </row>
    <row r="18" spans="2:23" ht="12" customHeight="1">
      <c r="B18" s="41" t="s">
        <v>47</v>
      </c>
      <c r="C18" s="49" t="s">
        <v>48</v>
      </c>
      <c r="D18" s="151">
        <f>'[4]7_平均年齢'!J25</f>
        <v>44.693269999999998</v>
      </c>
      <c r="E18" s="147">
        <f t="shared" si="3"/>
        <v>44</v>
      </c>
      <c r="F18" s="148">
        <f>'[4]7_平均年齢'!J73</f>
        <v>43.38503</v>
      </c>
      <c r="G18" s="147">
        <f t="shared" si="0"/>
        <v>44</v>
      </c>
      <c r="H18" s="148">
        <f>'[4]7_平均年齢'!J121</f>
        <v>45.961419999999997</v>
      </c>
      <c r="I18" s="147">
        <f t="shared" si="1"/>
        <v>44</v>
      </c>
      <c r="J18" s="148">
        <f>'[4]7_平均年齢'!K25</f>
        <v>43.970289999999999</v>
      </c>
      <c r="K18" s="149">
        <f t="shared" si="2"/>
        <v>46</v>
      </c>
      <c r="M18" s="48"/>
      <c r="N18" s="48"/>
      <c r="V18" s="150"/>
      <c r="W18" s="150"/>
    </row>
    <row r="19" spans="2:23" ht="12" customHeight="1">
      <c r="B19" s="41" t="s">
        <v>49</v>
      </c>
      <c r="C19" s="49" t="s">
        <v>50</v>
      </c>
      <c r="D19" s="151">
        <f>'[4]7_平均年齢'!J26</f>
        <v>45.003169999999997</v>
      </c>
      <c r="E19" s="147">
        <f t="shared" si="3"/>
        <v>43</v>
      </c>
      <c r="F19" s="148">
        <f>'[4]7_平均年齢'!J74</f>
        <v>43.786630000000002</v>
      </c>
      <c r="G19" s="147">
        <f t="shared" si="0"/>
        <v>43</v>
      </c>
      <c r="H19" s="148">
        <f>'[4]7_平均年齢'!J122</f>
        <v>46.213239999999999</v>
      </c>
      <c r="I19" s="147">
        <f t="shared" si="1"/>
        <v>43</v>
      </c>
      <c r="J19" s="148">
        <f>'[4]7_平均年齢'!K26</f>
        <v>45.004539999999999</v>
      </c>
      <c r="K19" s="149">
        <f t="shared" si="2"/>
        <v>43</v>
      </c>
      <c r="M19" s="48"/>
      <c r="N19" s="48"/>
      <c r="V19" s="150"/>
      <c r="W19" s="150"/>
    </row>
    <row r="20" spans="2:23" ht="12" customHeight="1">
      <c r="B20" s="41" t="s">
        <v>51</v>
      </c>
      <c r="C20" s="49" t="s">
        <v>52</v>
      </c>
      <c r="D20" s="151">
        <f>'[4]7_平均年齢'!J27</f>
        <v>48.46546</v>
      </c>
      <c r="E20" s="147">
        <f t="shared" si="3"/>
        <v>11</v>
      </c>
      <c r="F20" s="148">
        <f>'[4]7_平均年齢'!J75</f>
        <v>46.530299999999997</v>
      </c>
      <c r="G20" s="147">
        <f t="shared" si="0"/>
        <v>10</v>
      </c>
      <c r="H20" s="148">
        <f>'[4]7_平均年齢'!J123</f>
        <v>50.277619999999999</v>
      </c>
      <c r="I20" s="147">
        <f t="shared" si="1"/>
        <v>12</v>
      </c>
      <c r="J20" s="148">
        <f>'[4]7_平均年齢'!K27</f>
        <v>50.092500000000001</v>
      </c>
      <c r="K20" s="149">
        <f t="shared" si="2"/>
        <v>16</v>
      </c>
      <c r="M20" s="48"/>
      <c r="N20" s="48"/>
      <c r="V20" s="150"/>
      <c r="W20" s="150"/>
    </row>
    <row r="21" spans="2:23" ht="24" customHeight="1">
      <c r="B21" s="41" t="s">
        <v>53</v>
      </c>
      <c r="C21" s="49" t="s">
        <v>54</v>
      </c>
      <c r="D21" s="151">
        <f>'[4]7_平均年齢'!J28</f>
        <v>48.385509999999996</v>
      </c>
      <c r="E21" s="147">
        <f t="shared" si="3"/>
        <v>12</v>
      </c>
      <c r="F21" s="148">
        <f>'[4]7_平均年齢'!J76</f>
        <v>46.288989999999998</v>
      </c>
      <c r="G21" s="147">
        <f t="shared" si="0"/>
        <v>15</v>
      </c>
      <c r="H21" s="148">
        <f>'[4]7_平均年齢'!J124</f>
        <v>50.338410000000003</v>
      </c>
      <c r="I21" s="147">
        <f t="shared" si="1"/>
        <v>11</v>
      </c>
      <c r="J21" s="148">
        <f>'[4]7_平均年齢'!K28</f>
        <v>49.408090000000001</v>
      </c>
      <c r="K21" s="149">
        <f t="shared" si="2"/>
        <v>19</v>
      </c>
      <c r="M21" s="48"/>
      <c r="N21" s="48"/>
      <c r="V21" s="150"/>
      <c r="W21" s="150"/>
    </row>
    <row r="22" spans="2:23" ht="12" customHeight="1">
      <c r="B22" s="41" t="s">
        <v>55</v>
      </c>
      <c r="C22" s="49" t="s">
        <v>56</v>
      </c>
      <c r="D22" s="151">
        <f>'[4]7_平均年齢'!J29</f>
        <v>46.674590000000002</v>
      </c>
      <c r="E22" s="147">
        <f t="shared" si="3"/>
        <v>32</v>
      </c>
      <c r="F22" s="148">
        <f>'[4]7_平均年齢'!J77</f>
        <v>44.745480000000001</v>
      </c>
      <c r="G22" s="147">
        <f t="shared" si="0"/>
        <v>35</v>
      </c>
      <c r="H22" s="148">
        <f>'[4]7_平均年齢'!J125</f>
        <v>48.473529999999997</v>
      </c>
      <c r="I22" s="147">
        <f t="shared" si="1"/>
        <v>29</v>
      </c>
      <c r="J22" s="148">
        <f>'[4]7_平均年齢'!K29</f>
        <v>47.142749999999999</v>
      </c>
      <c r="K22" s="149">
        <f t="shared" si="2"/>
        <v>33</v>
      </c>
      <c r="M22" s="48"/>
      <c r="N22" s="48"/>
      <c r="V22" s="150"/>
      <c r="W22" s="150"/>
    </row>
    <row r="23" spans="2:23" ht="12" customHeight="1">
      <c r="B23" s="41" t="s">
        <v>57</v>
      </c>
      <c r="C23" s="49" t="s">
        <v>58</v>
      </c>
      <c r="D23" s="151">
        <f>'[4]7_平均年齢'!J30</f>
        <v>47.350529999999999</v>
      </c>
      <c r="E23" s="147">
        <f t="shared" si="3"/>
        <v>24</v>
      </c>
      <c r="F23" s="148">
        <f>'[4]7_平均年齢'!J78</f>
        <v>45.505870000000002</v>
      </c>
      <c r="G23" s="147">
        <f t="shared" si="0"/>
        <v>24</v>
      </c>
      <c r="H23" s="148">
        <f>'[4]7_平均年齢'!J126</f>
        <v>49.08137</v>
      </c>
      <c r="I23" s="147">
        <f t="shared" si="1"/>
        <v>24</v>
      </c>
      <c r="J23" s="148">
        <f>'[4]7_平均年齢'!K30</f>
        <v>48.442659999999997</v>
      </c>
      <c r="K23" s="149">
        <f t="shared" si="2"/>
        <v>24</v>
      </c>
      <c r="M23" s="48"/>
      <c r="N23" s="48"/>
      <c r="V23" s="150"/>
      <c r="W23" s="150"/>
    </row>
    <row r="24" spans="2:23" ht="12" customHeight="1">
      <c r="B24" s="41" t="s">
        <v>59</v>
      </c>
      <c r="C24" s="49" t="s">
        <v>60</v>
      </c>
      <c r="D24" s="151">
        <f>'[4]7_平均年齢'!J31</f>
        <v>47.587829999999997</v>
      </c>
      <c r="E24" s="147">
        <f t="shared" si="3"/>
        <v>22</v>
      </c>
      <c r="F24" s="148">
        <f>'[4]7_平均年齢'!J79</f>
        <v>45.900320000000001</v>
      </c>
      <c r="G24" s="147">
        <f t="shared" si="0"/>
        <v>22</v>
      </c>
      <c r="H24" s="148">
        <f>'[4]7_平均年齢'!J127</f>
        <v>49.198270000000001</v>
      </c>
      <c r="I24" s="147">
        <f t="shared" si="1"/>
        <v>23</v>
      </c>
      <c r="J24" s="148">
        <f>'[4]7_平均年齢'!K31</f>
        <v>48.803910000000002</v>
      </c>
      <c r="K24" s="149">
        <f t="shared" si="2"/>
        <v>23</v>
      </c>
      <c r="M24" s="48"/>
      <c r="N24" s="48"/>
      <c r="V24" s="150"/>
      <c r="W24" s="150"/>
    </row>
    <row r="25" spans="2:23" ht="12" customHeight="1">
      <c r="B25" s="41" t="s">
        <v>61</v>
      </c>
      <c r="C25" s="49" t="s">
        <v>62</v>
      </c>
      <c r="D25" s="151">
        <f>'[4]7_平均年齢'!J32</f>
        <v>48.185920000000003</v>
      </c>
      <c r="E25" s="147">
        <f t="shared" si="3"/>
        <v>17</v>
      </c>
      <c r="F25" s="148">
        <f>'[4]7_平均年齢'!J80</f>
        <v>46.44</v>
      </c>
      <c r="G25" s="147">
        <f t="shared" si="0"/>
        <v>12</v>
      </c>
      <c r="H25" s="148">
        <f>'[4]7_平均年齢'!J128</f>
        <v>49.837479999999999</v>
      </c>
      <c r="I25" s="147">
        <f t="shared" si="1"/>
        <v>19</v>
      </c>
      <c r="J25" s="148">
        <f>'[4]7_平均年齢'!K32</f>
        <v>49.278280000000002</v>
      </c>
      <c r="K25" s="149">
        <f t="shared" si="2"/>
        <v>20</v>
      </c>
      <c r="M25" s="48"/>
      <c r="N25" s="48"/>
      <c r="V25" s="150"/>
      <c r="W25" s="150"/>
    </row>
    <row r="26" spans="2:23" ht="24" customHeight="1">
      <c r="B26" s="41" t="s">
        <v>63</v>
      </c>
      <c r="C26" s="49" t="s">
        <v>64</v>
      </c>
      <c r="D26" s="151">
        <f>'[4]7_平均年齢'!J33</f>
        <v>46.853999999999999</v>
      </c>
      <c r="E26" s="147">
        <f t="shared" si="3"/>
        <v>30</v>
      </c>
      <c r="F26" s="148">
        <f>'[4]7_平均年齢'!J81</f>
        <v>45.307569999999998</v>
      </c>
      <c r="G26" s="147">
        <f t="shared" si="0"/>
        <v>28</v>
      </c>
      <c r="H26" s="148">
        <f>'[4]7_平均年齢'!J129</f>
        <v>48.302549999999997</v>
      </c>
      <c r="I26" s="147">
        <f t="shared" si="1"/>
        <v>32</v>
      </c>
      <c r="J26" s="148">
        <f>'[4]7_平均年齢'!K33</f>
        <v>47.66874</v>
      </c>
      <c r="K26" s="149">
        <f t="shared" si="2"/>
        <v>28</v>
      </c>
      <c r="M26" s="48"/>
      <c r="N26" s="48"/>
      <c r="V26" s="150"/>
      <c r="W26" s="150"/>
    </row>
    <row r="27" spans="2:23" ht="12" customHeight="1">
      <c r="B27" s="41" t="s">
        <v>65</v>
      </c>
      <c r="C27" s="49" t="s">
        <v>66</v>
      </c>
      <c r="D27" s="151">
        <f>'[4]7_平均年齢'!J34</f>
        <v>47.018129999999999</v>
      </c>
      <c r="E27" s="147">
        <f t="shared" si="3"/>
        <v>26</v>
      </c>
      <c r="F27" s="148">
        <f>'[4]7_平均年齢'!J82</f>
        <v>45.446359999999999</v>
      </c>
      <c r="G27" s="147">
        <f t="shared" si="0"/>
        <v>25</v>
      </c>
      <c r="H27" s="148">
        <f>'[4]7_平均年齢'!J130</f>
        <v>48.535989999999998</v>
      </c>
      <c r="I27" s="147">
        <f t="shared" si="1"/>
        <v>28</v>
      </c>
      <c r="J27" s="148">
        <f>'[4]7_平均年齢'!K34</f>
        <v>47.806460000000001</v>
      </c>
      <c r="K27" s="149">
        <f t="shared" si="2"/>
        <v>27</v>
      </c>
      <c r="M27" s="48"/>
      <c r="N27" s="48"/>
      <c r="V27" s="150"/>
      <c r="W27" s="150"/>
    </row>
    <row r="28" spans="2:23" ht="12" customHeight="1">
      <c r="B28" s="41" t="s">
        <v>67</v>
      </c>
      <c r="C28" s="49" t="s">
        <v>68</v>
      </c>
      <c r="D28" s="151">
        <f>'[4]7_平均年齢'!J35</f>
        <v>44.345370000000003</v>
      </c>
      <c r="E28" s="147">
        <f t="shared" si="3"/>
        <v>46</v>
      </c>
      <c r="F28" s="148">
        <f>'[4]7_平均年齢'!J83</f>
        <v>43.064680000000003</v>
      </c>
      <c r="G28" s="147">
        <f t="shared" si="0"/>
        <v>45</v>
      </c>
      <c r="H28" s="148">
        <f>'[4]7_平均年齢'!J131</f>
        <v>45.62153</v>
      </c>
      <c r="I28" s="147">
        <f t="shared" si="1"/>
        <v>46</v>
      </c>
      <c r="J28" s="148">
        <f>'[4]7_平均年齢'!K35</f>
        <v>44.191580000000002</v>
      </c>
      <c r="K28" s="149">
        <f t="shared" si="2"/>
        <v>45</v>
      </c>
      <c r="M28" s="48"/>
      <c r="N28" s="48"/>
      <c r="V28" s="150"/>
      <c r="W28" s="150"/>
    </row>
    <row r="29" spans="2:23" ht="12" customHeight="1">
      <c r="B29" s="41" t="s">
        <v>69</v>
      </c>
      <c r="C29" s="49" t="s">
        <v>70</v>
      </c>
      <c r="D29" s="151">
        <f>'[4]7_平均年齢'!J36</f>
        <v>46.924599999999998</v>
      </c>
      <c r="E29" s="147">
        <f t="shared" si="3"/>
        <v>28</v>
      </c>
      <c r="F29" s="148">
        <f>'[4]7_平均年齢'!J84</f>
        <v>45.2986</v>
      </c>
      <c r="G29" s="147">
        <f t="shared" si="0"/>
        <v>29</v>
      </c>
      <c r="H29" s="148">
        <f>'[4]7_平均年齢'!J132</f>
        <v>48.459269999999997</v>
      </c>
      <c r="I29" s="147">
        <f t="shared" si="1"/>
        <v>30</v>
      </c>
      <c r="J29" s="148">
        <f>'[4]7_平均年齢'!K36</f>
        <v>47.637810000000002</v>
      </c>
      <c r="K29" s="149">
        <f t="shared" si="2"/>
        <v>29</v>
      </c>
      <c r="M29" s="48"/>
      <c r="N29" s="48"/>
      <c r="V29" s="150"/>
      <c r="W29" s="150"/>
    </row>
    <row r="30" spans="2:23" ht="12" customHeight="1">
      <c r="B30" s="41" t="s">
        <v>71</v>
      </c>
      <c r="C30" s="49" t="s">
        <v>72</v>
      </c>
      <c r="D30" s="151">
        <f>'[4]7_平均年齢'!J37</f>
        <v>44.491889999999998</v>
      </c>
      <c r="E30" s="147">
        <f t="shared" si="3"/>
        <v>45</v>
      </c>
      <c r="F30" s="148">
        <f>'[4]7_平均年齢'!J85</f>
        <v>43.050359999999998</v>
      </c>
      <c r="G30" s="147">
        <f t="shared" si="0"/>
        <v>46</v>
      </c>
      <c r="H30" s="148">
        <f>'[4]7_平均年齢'!J133</f>
        <v>45.889850000000003</v>
      </c>
      <c r="I30" s="147">
        <f t="shared" si="1"/>
        <v>45</v>
      </c>
      <c r="J30" s="148">
        <f>'[4]7_平均年齢'!K37</f>
        <v>44.420180000000002</v>
      </c>
      <c r="K30" s="149">
        <f t="shared" si="2"/>
        <v>44</v>
      </c>
      <c r="M30" s="48"/>
      <c r="N30" s="48"/>
      <c r="V30" s="150"/>
      <c r="W30" s="150"/>
    </row>
    <row r="31" spans="2:23" ht="24" customHeight="1">
      <c r="B31" s="41" t="s">
        <v>73</v>
      </c>
      <c r="C31" s="49" t="s">
        <v>74</v>
      </c>
      <c r="D31" s="151">
        <f>'[4]7_平均年齢'!J38</f>
        <v>46.317880000000002</v>
      </c>
      <c r="E31" s="147">
        <f t="shared" si="3"/>
        <v>37</v>
      </c>
      <c r="F31" s="148">
        <f>'[4]7_平均年齢'!J86</f>
        <v>44.64367</v>
      </c>
      <c r="G31" s="147">
        <f t="shared" si="0"/>
        <v>38</v>
      </c>
      <c r="H31" s="148">
        <f>'[4]7_平均年齢'!J134</f>
        <v>47.847169999999998</v>
      </c>
      <c r="I31" s="147">
        <f t="shared" si="1"/>
        <v>36</v>
      </c>
      <c r="J31" s="148">
        <f>'[4]7_平均年齢'!K38</f>
        <v>46.409869999999998</v>
      </c>
      <c r="K31" s="149">
        <f t="shared" si="2"/>
        <v>38</v>
      </c>
      <c r="M31" s="48"/>
      <c r="N31" s="48"/>
      <c r="V31" s="150"/>
      <c r="W31" s="150"/>
    </row>
    <row r="32" spans="2:23" ht="12" customHeight="1">
      <c r="B32" s="41" t="s">
        <v>75</v>
      </c>
      <c r="C32" s="49" t="s">
        <v>76</v>
      </c>
      <c r="D32" s="151">
        <f>'[4]7_平均年齢'!J39</f>
        <v>45.76811</v>
      </c>
      <c r="E32" s="147">
        <f t="shared" si="3"/>
        <v>40</v>
      </c>
      <c r="F32" s="148">
        <f>'[4]7_平均年齢'!J87</f>
        <v>44.355609999999999</v>
      </c>
      <c r="G32" s="147">
        <f t="shared" si="0"/>
        <v>40</v>
      </c>
      <c r="H32" s="148">
        <f>'[4]7_平均年齢'!J135</f>
        <v>47.073880000000003</v>
      </c>
      <c r="I32" s="147">
        <f t="shared" si="1"/>
        <v>41</v>
      </c>
      <c r="J32" s="148">
        <f>'[4]7_平均年齢'!K39</f>
        <v>45.818519999999999</v>
      </c>
      <c r="K32" s="149">
        <f t="shared" si="2"/>
        <v>41</v>
      </c>
      <c r="M32" s="48"/>
      <c r="N32" s="48"/>
      <c r="V32" s="150"/>
      <c r="W32" s="150"/>
    </row>
    <row r="33" spans="2:23" ht="12" customHeight="1">
      <c r="B33" s="41" t="s">
        <v>77</v>
      </c>
      <c r="C33" s="49" t="s">
        <v>78</v>
      </c>
      <c r="D33" s="151">
        <f>'[4]7_平均年齢'!J40</f>
        <v>46.462620000000001</v>
      </c>
      <c r="E33" s="147">
        <f t="shared" si="3"/>
        <v>35</v>
      </c>
      <c r="F33" s="148">
        <f>'[4]7_平均年齢'!J88</f>
        <v>44.914900000000003</v>
      </c>
      <c r="G33" s="147">
        <f t="shared" si="0"/>
        <v>32</v>
      </c>
      <c r="H33" s="148">
        <f>'[4]7_平均年齢'!J136</f>
        <v>47.869779999999999</v>
      </c>
      <c r="I33" s="147">
        <f t="shared" si="1"/>
        <v>35</v>
      </c>
      <c r="J33" s="148">
        <f>'[4]7_平均年齢'!K40</f>
        <v>46.980370000000001</v>
      </c>
      <c r="K33" s="149">
        <f t="shared" si="2"/>
        <v>34</v>
      </c>
      <c r="M33" s="48"/>
      <c r="N33" s="48"/>
      <c r="V33" s="150"/>
      <c r="W33" s="150"/>
    </row>
    <row r="34" spans="2:23" ht="12" customHeight="1">
      <c r="B34" s="41" t="s">
        <v>79</v>
      </c>
      <c r="C34" s="49" t="s">
        <v>80</v>
      </c>
      <c r="D34" s="151">
        <f>'[4]7_平均年齢'!J41</f>
        <v>47.221719999999998</v>
      </c>
      <c r="E34" s="147">
        <f t="shared" si="3"/>
        <v>25</v>
      </c>
      <c r="F34" s="148">
        <f>'[4]7_平均年齢'!J89</f>
        <v>45.734690000000001</v>
      </c>
      <c r="G34" s="147">
        <f t="shared" si="0"/>
        <v>23</v>
      </c>
      <c r="H34" s="148">
        <f>'[4]7_平均年齢'!J137</f>
        <v>48.548430000000003</v>
      </c>
      <c r="I34" s="147">
        <f t="shared" si="1"/>
        <v>27</v>
      </c>
      <c r="J34" s="148">
        <f>'[4]7_平均年齢'!K41</f>
        <v>48.30303</v>
      </c>
      <c r="K34" s="149">
        <f t="shared" si="2"/>
        <v>25</v>
      </c>
      <c r="M34" s="48"/>
      <c r="N34" s="48"/>
      <c r="V34" s="150"/>
      <c r="W34" s="150"/>
    </row>
    <row r="35" spans="2:23" ht="12" customHeight="1">
      <c r="B35" s="41" t="s">
        <v>81</v>
      </c>
      <c r="C35" s="49" t="s">
        <v>82</v>
      </c>
      <c r="D35" s="151">
        <f>'[4]7_平均年齢'!J42</f>
        <v>48.704389999999997</v>
      </c>
      <c r="E35" s="147">
        <f t="shared" si="3"/>
        <v>9</v>
      </c>
      <c r="F35" s="148">
        <f>'[4]7_平均年齢'!J90</f>
        <v>46.743040000000001</v>
      </c>
      <c r="G35" s="147">
        <f t="shared" si="0"/>
        <v>9</v>
      </c>
      <c r="H35" s="148">
        <f>'[4]7_平均年齢'!J138</f>
        <v>50.442610000000002</v>
      </c>
      <c r="I35" s="147">
        <f t="shared" si="1"/>
        <v>10</v>
      </c>
      <c r="J35" s="148">
        <f>'[4]7_平均年齢'!K42</f>
        <v>50.601880000000001</v>
      </c>
      <c r="K35" s="149">
        <f t="shared" si="2"/>
        <v>10</v>
      </c>
      <c r="M35" s="48"/>
      <c r="N35" s="48"/>
      <c r="V35" s="150"/>
      <c r="W35" s="150"/>
    </row>
    <row r="36" spans="2:23" ht="24" customHeight="1">
      <c r="B36" s="41" t="s">
        <v>83</v>
      </c>
      <c r="C36" s="49" t="s">
        <v>84</v>
      </c>
      <c r="D36" s="151">
        <f>'[4]7_平均年齢'!J43</f>
        <v>48.157519999999998</v>
      </c>
      <c r="E36" s="147">
        <f t="shared" si="3"/>
        <v>18</v>
      </c>
      <c r="F36" s="148">
        <f>'[4]7_平均年齢'!J91</f>
        <v>45.931190000000001</v>
      </c>
      <c r="G36" s="147">
        <f t="shared" si="0"/>
        <v>20</v>
      </c>
      <c r="H36" s="148">
        <f>'[4]7_平均年齢'!J139</f>
        <v>50.184600000000003</v>
      </c>
      <c r="I36" s="147">
        <f t="shared" si="1"/>
        <v>14</v>
      </c>
      <c r="J36" s="148">
        <f>'[4]7_平均年齢'!K43</f>
        <v>49.906840000000003</v>
      </c>
      <c r="K36" s="149">
        <f t="shared" si="2"/>
        <v>17</v>
      </c>
      <c r="M36" s="48"/>
      <c r="N36" s="48"/>
      <c r="V36" s="150"/>
      <c r="W36" s="150"/>
    </row>
    <row r="37" spans="2:23" ht="12" customHeight="1">
      <c r="B37" s="41" t="s">
        <v>85</v>
      </c>
      <c r="C37" s="49" t="s">
        <v>86</v>
      </c>
      <c r="D37" s="151">
        <f>'[4]7_平均年齢'!J44</f>
        <v>49.472459999999998</v>
      </c>
      <c r="E37" s="147">
        <f t="shared" si="3"/>
        <v>3</v>
      </c>
      <c r="F37" s="148">
        <f>'[4]7_平均年齢'!J92</f>
        <v>47.140599999999999</v>
      </c>
      <c r="G37" s="147">
        <f t="shared" si="0"/>
        <v>3</v>
      </c>
      <c r="H37" s="148">
        <f>'[4]7_平均年齢'!J140</f>
        <v>51.613</v>
      </c>
      <c r="I37" s="147">
        <f t="shared" si="1"/>
        <v>3</v>
      </c>
      <c r="J37" s="148">
        <f>'[4]7_平均年齢'!K44</f>
        <v>52.040500000000002</v>
      </c>
      <c r="K37" s="149">
        <f t="shared" si="2"/>
        <v>3</v>
      </c>
      <c r="M37" s="48"/>
      <c r="N37" s="48"/>
      <c r="V37" s="150"/>
      <c r="W37" s="150"/>
    </row>
    <row r="38" spans="2:23" ht="12" customHeight="1">
      <c r="B38" s="41" t="s">
        <v>87</v>
      </c>
      <c r="C38" s="49" t="s">
        <v>88</v>
      </c>
      <c r="D38" s="151">
        <f>'[4]7_平均年齢'!J45</f>
        <v>46.906930000000003</v>
      </c>
      <c r="E38" s="147">
        <f t="shared" si="3"/>
        <v>29</v>
      </c>
      <c r="F38" s="148">
        <f>'[4]7_平均年齢'!J93</f>
        <v>45.079859999999996</v>
      </c>
      <c r="G38" s="147">
        <f t="shared" si="0"/>
        <v>31</v>
      </c>
      <c r="H38" s="148">
        <f>'[4]7_平均年齢'!J141</f>
        <v>48.584539999999997</v>
      </c>
      <c r="I38" s="147">
        <f t="shared" si="1"/>
        <v>26</v>
      </c>
      <c r="J38" s="148">
        <f>'[4]7_平均年齢'!K45</f>
        <v>47.308430000000001</v>
      </c>
      <c r="K38" s="149">
        <f t="shared" si="2"/>
        <v>32</v>
      </c>
      <c r="M38" s="48"/>
      <c r="N38" s="48"/>
      <c r="V38" s="150"/>
      <c r="W38" s="150"/>
    </row>
    <row r="39" spans="2:23" ht="12" customHeight="1">
      <c r="B39" s="41" t="s">
        <v>89</v>
      </c>
      <c r="C39" s="49" t="s">
        <v>90</v>
      </c>
      <c r="D39" s="151">
        <f>'[4]7_平均年齢'!J46</f>
        <v>46.463990000000003</v>
      </c>
      <c r="E39" s="147">
        <f t="shared" si="3"/>
        <v>34</v>
      </c>
      <c r="F39" s="148">
        <f>'[4]7_平均年齢'!J94</f>
        <v>44.681600000000003</v>
      </c>
      <c r="G39" s="147">
        <f t="shared" si="0"/>
        <v>37</v>
      </c>
      <c r="H39" s="148">
        <f>'[4]7_平均年齢'!J142</f>
        <v>48.126939999999998</v>
      </c>
      <c r="I39" s="147">
        <f t="shared" si="1"/>
        <v>33</v>
      </c>
      <c r="J39" s="148">
        <f>'[4]7_平均年齢'!K46</f>
        <v>46.778179999999999</v>
      </c>
      <c r="K39" s="149">
        <f t="shared" si="2"/>
        <v>36</v>
      </c>
      <c r="M39" s="48"/>
      <c r="N39" s="48"/>
      <c r="V39" s="150"/>
      <c r="W39" s="150"/>
    </row>
    <row r="40" spans="2:23" ht="12" customHeight="1">
      <c r="B40" s="41" t="s">
        <v>91</v>
      </c>
      <c r="C40" s="49" t="s">
        <v>92</v>
      </c>
      <c r="D40" s="151">
        <f>'[4]7_平均年齢'!J47</f>
        <v>49.047870000000003</v>
      </c>
      <c r="E40" s="147">
        <f t="shared" si="3"/>
        <v>5</v>
      </c>
      <c r="F40" s="148">
        <f>'[4]7_平均年齢'!J95</f>
        <v>46.78678</v>
      </c>
      <c r="G40" s="147">
        <f t="shared" si="0"/>
        <v>7</v>
      </c>
      <c r="H40" s="148">
        <f>'[4]7_平均年齢'!J143</f>
        <v>51.073689999999999</v>
      </c>
      <c r="I40" s="147">
        <f t="shared" si="1"/>
        <v>4</v>
      </c>
      <c r="J40" s="148">
        <f>'[4]7_平均年齢'!K47</f>
        <v>51.123710000000003</v>
      </c>
      <c r="K40" s="149">
        <f t="shared" si="2"/>
        <v>8</v>
      </c>
      <c r="M40" s="48"/>
      <c r="N40" s="48"/>
      <c r="V40" s="150"/>
      <c r="W40" s="150"/>
    </row>
    <row r="41" spans="2:23" ht="24" customHeight="1">
      <c r="B41" s="41" t="s">
        <v>93</v>
      </c>
      <c r="C41" s="49" t="s">
        <v>94</v>
      </c>
      <c r="D41" s="151">
        <f>'[4]7_平均年齢'!J48</f>
        <v>49.044179999999997</v>
      </c>
      <c r="E41" s="147">
        <f t="shared" si="3"/>
        <v>6</v>
      </c>
      <c r="F41" s="148">
        <f>'[4]7_平均年齢'!J96</f>
        <v>47.110570000000003</v>
      </c>
      <c r="G41" s="147">
        <f t="shared" si="0"/>
        <v>4</v>
      </c>
      <c r="H41" s="148">
        <f>'[4]7_平均年齢'!J144</f>
        <v>50.793599999999998</v>
      </c>
      <c r="I41" s="147">
        <f t="shared" si="1"/>
        <v>8</v>
      </c>
      <c r="J41" s="148">
        <f>'[4]7_平均年齢'!K48</f>
        <v>51.131129999999999</v>
      </c>
      <c r="K41" s="149">
        <f t="shared" si="2"/>
        <v>7</v>
      </c>
      <c r="M41" s="48"/>
      <c r="N41" s="48"/>
      <c r="V41" s="150"/>
      <c r="W41" s="150"/>
    </row>
    <row r="42" spans="2:23" ht="12" customHeight="1">
      <c r="B42" s="41" t="s">
        <v>95</v>
      </c>
      <c r="C42" s="49" t="s">
        <v>96</v>
      </c>
      <c r="D42" s="151">
        <f>'[4]7_平均年齢'!J49</f>
        <v>47.992319999999999</v>
      </c>
      <c r="E42" s="147">
        <f t="shared" si="3"/>
        <v>20</v>
      </c>
      <c r="F42" s="148">
        <f>'[4]7_平均年齢'!J97</f>
        <v>46.143790000000003</v>
      </c>
      <c r="G42" s="147">
        <f t="shared" si="0"/>
        <v>18</v>
      </c>
      <c r="H42" s="148">
        <f>'[4]7_平均年齢'!J145</f>
        <v>49.706060000000001</v>
      </c>
      <c r="I42" s="147">
        <f t="shared" si="1"/>
        <v>20</v>
      </c>
      <c r="J42" s="148">
        <f>'[4]7_平均年齢'!K49</f>
        <v>49.022109999999998</v>
      </c>
      <c r="K42" s="149">
        <f t="shared" si="2"/>
        <v>22</v>
      </c>
      <c r="M42" s="48"/>
      <c r="N42" s="48"/>
      <c r="V42" s="150"/>
      <c r="W42" s="150"/>
    </row>
    <row r="43" spans="2:23" ht="12" customHeight="1">
      <c r="B43" s="41" t="s">
        <v>97</v>
      </c>
      <c r="C43" s="49" t="s">
        <v>98</v>
      </c>
      <c r="D43" s="151">
        <f>'[4]7_平均年齢'!J50</f>
        <v>48.602609999999999</v>
      </c>
      <c r="E43" s="147">
        <f t="shared" si="3"/>
        <v>10</v>
      </c>
      <c r="F43" s="148">
        <f>'[4]7_平均年齢'!J98</f>
        <v>46.489310000000003</v>
      </c>
      <c r="G43" s="147">
        <f t="shared" si="0"/>
        <v>11</v>
      </c>
      <c r="H43" s="148">
        <f>'[4]7_平均年齢'!J146</f>
        <v>50.483910000000002</v>
      </c>
      <c r="I43" s="147">
        <f t="shared" si="1"/>
        <v>9</v>
      </c>
      <c r="J43" s="148">
        <f>'[4]7_平均年齢'!K50</f>
        <v>50.498309999999996</v>
      </c>
      <c r="K43" s="149">
        <f t="shared" si="2"/>
        <v>12</v>
      </c>
      <c r="M43" s="48"/>
      <c r="N43" s="48"/>
      <c r="V43" s="150"/>
      <c r="W43" s="150"/>
    </row>
    <row r="44" spans="2:23" ht="12" customHeight="1">
      <c r="B44" s="41" t="s">
        <v>99</v>
      </c>
      <c r="C44" s="49" t="s">
        <v>100</v>
      </c>
      <c r="D44" s="151">
        <f>'[4]7_平均年齢'!J51</f>
        <v>49.848520000000001</v>
      </c>
      <c r="E44" s="147">
        <f t="shared" si="3"/>
        <v>2</v>
      </c>
      <c r="F44" s="148">
        <f>'[4]7_平均年齢'!J99</f>
        <v>47.574330000000003</v>
      </c>
      <c r="G44" s="147">
        <f t="shared" si="0"/>
        <v>2</v>
      </c>
      <c r="H44" s="148">
        <f>'[4]7_平均年齢'!J147</f>
        <v>51.86092</v>
      </c>
      <c r="I44" s="147">
        <f t="shared" si="1"/>
        <v>2</v>
      </c>
      <c r="J44" s="148">
        <f>'[4]7_平均年齢'!K51</f>
        <v>52.280740000000002</v>
      </c>
      <c r="K44" s="149">
        <f t="shared" si="2"/>
        <v>2</v>
      </c>
      <c r="M44" s="48"/>
      <c r="N44" s="48"/>
      <c r="V44" s="150"/>
      <c r="W44" s="150"/>
    </row>
    <row r="45" spans="2:23" ht="12" customHeight="1">
      <c r="B45" s="41" t="s">
        <v>101</v>
      </c>
      <c r="C45" s="49" t="s">
        <v>102</v>
      </c>
      <c r="D45" s="151">
        <f>'[4]7_平均年齢'!J52</f>
        <v>45.743130000000001</v>
      </c>
      <c r="E45" s="147">
        <f t="shared" si="3"/>
        <v>41</v>
      </c>
      <c r="F45" s="148">
        <f>'[4]7_平均年齢'!J100</f>
        <v>43.86103</v>
      </c>
      <c r="G45" s="147">
        <f t="shared" si="0"/>
        <v>42</v>
      </c>
      <c r="H45" s="148">
        <f>'[4]7_平均年齢'!J148</f>
        <v>47.421509999999998</v>
      </c>
      <c r="I45" s="147">
        <f t="shared" si="1"/>
        <v>39</v>
      </c>
      <c r="J45" s="148">
        <f>'[4]7_平均年齢'!K52</f>
        <v>45.961779999999997</v>
      </c>
      <c r="K45" s="149">
        <f t="shared" si="2"/>
        <v>40</v>
      </c>
      <c r="M45" s="48"/>
      <c r="N45" s="48"/>
      <c r="V45" s="150"/>
      <c r="W45" s="150"/>
    </row>
    <row r="46" spans="2:23" ht="24" customHeight="1">
      <c r="B46" s="41" t="s">
        <v>103</v>
      </c>
      <c r="C46" s="49" t="s">
        <v>104</v>
      </c>
      <c r="D46" s="151">
        <f>'[4]7_平均年齢'!J53</f>
        <v>46.837629999999997</v>
      </c>
      <c r="E46" s="147">
        <f t="shared" si="3"/>
        <v>31</v>
      </c>
      <c r="F46" s="148">
        <f>'[4]7_平均年齢'!J101</f>
        <v>44.745049999999999</v>
      </c>
      <c r="G46" s="147">
        <f t="shared" si="0"/>
        <v>36</v>
      </c>
      <c r="H46" s="148">
        <f>'[4]7_平均年齢'!J149</f>
        <v>48.704470000000001</v>
      </c>
      <c r="I46" s="147">
        <f t="shared" si="1"/>
        <v>25</v>
      </c>
      <c r="J46" s="148">
        <f>'[4]7_平均年齢'!K53</f>
        <v>48.234349999999999</v>
      </c>
      <c r="K46" s="149">
        <f t="shared" si="2"/>
        <v>26</v>
      </c>
      <c r="M46" s="48"/>
      <c r="N46" s="48"/>
      <c r="V46" s="150"/>
      <c r="W46" s="150"/>
    </row>
    <row r="47" spans="2:23" ht="12" customHeight="1">
      <c r="B47" s="41" t="s">
        <v>105</v>
      </c>
      <c r="C47" s="49" t="s">
        <v>266</v>
      </c>
      <c r="D47" s="151">
        <f>'[4]7_平均年齢'!J54</f>
        <v>48.236919999999998</v>
      </c>
      <c r="E47" s="147">
        <f t="shared" si="3"/>
        <v>15</v>
      </c>
      <c r="F47" s="148">
        <f>'[4]7_平均年齢'!J102</f>
        <v>46.060699999999997</v>
      </c>
      <c r="G47" s="147">
        <f t="shared" si="0"/>
        <v>19</v>
      </c>
      <c r="H47" s="148">
        <f>'[4]7_平均年齢'!J150</f>
        <v>50.152529999999999</v>
      </c>
      <c r="I47" s="147">
        <f t="shared" si="1"/>
        <v>15</v>
      </c>
      <c r="J47" s="148">
        <f>'[4]7_平均年齢'!K54</f>
        <v>50.595640000000003</v>
      </c>
      <c r="K47" s="149">
        <f t="shared" si="2"/>
        <v>11</v>
      </c>
      <c r="M47" s="48"/>
      <c r="N47" s="48"/>
      <c r="V47" s="150"/>
      <c r="W47" s="150"/>
    </row>
    <row r="48" spans="2:23" ht="12" customHeight="1">
      <c r="B48" s="53" t="s">
        <v>107</v>
      </c>
      <c r="C48" s="54" t="s">
        <v>108</v>
      </c>
      <c r="D48" s="152">
        <f>'[4]7_平均年齢'!J55</f>
        <v>47.471899999999998</v>
      </c>
      <c r="E48" s="56">
        <f t="shared" si="3"/>
        <v>23</v>
      </c>
      <c r="F48" s="153">
        <f>'[4]7_平均年齢'!J103</f>
        <v>45.404910000000001</v>
      </c>
      <c r="G48" s="56">
        <f t="shared" si="0"/>
        <v>26</v>
      </c>
      <c r="H48" s="153">
        <f>'[4]7_平均年齢'!J151</f>
        <v>49.30829</v>
      </c>
      <c r="I48" s="56">
        <f t="shared" si="1"/>
        <v>22</v>
      </c>
      <c r="J48" s="153">
        <f>'[4]7_平均年齢'!K55</f>
        <v>49.038339999999998</v>
      </c>
      <c r="K48" s="59">
        <f t="shared" si="2"/>
        <v>21</v>
      </c>
      <c r="M48" s="48"/>
      <c r="N48" s="48"/>
      <c r="V48" s="150"/>
      <c r="W48" s="150"/>
    </row>
    <row r="49" spans="1:24" ht="12" customHeight="1">
      <c r="B49" s="41" t="s">
        <v>109</v>
      </c>
      <c r="C49" s="49" t="s">
        <v>110</v>
      </c>
      <c r="D49" s="151">
        <f>'[4]7_平均年齢'!J56</f>
        <v>48.335430000000002</v>
      </c>
      <c r="E49" s="147">
        <f t="shared" si="3"/>
        <v>13</v>
      </c>
      <c r="F49" s="148">
        <f>'[4]7_平均年齢'!J104</f>
        <v>46.221170000000001</v>
      </c>
      <c r="G49" s="147">
        <f t="shared" si="0"/>
        <v>16</v>
      </c>
      <c r="H49" s="148">
        <f>'[4]7_平均年齢'!J152</f>
        <v>50.227640000000001</v>
      </c>
      <c r="I49" s="147">
        <f t="shared" si="1"/>
        <v>13</v>
      </c>
      <c r="J49" s="148">
        <f>'[4]7_平均年齢'!K56</f>
        <v>50.197069999999997</v>
      </c>
      <c r="K49" s="149">
        <f t="shared" si="2"/>
        <v>15</v>
      </c>
      <c r="M49" s="48"/>
      <c r="N49" s="48"/>
      <c r="V49" s="150"/>
      <c r="W49" s="150"/>
    </row>
    <row r="50" spans="1:24" ht="12" customHeight="1">
      <c r="B50" s="41" t="s">
        <v>111</v>
      </c>
      <c r="C50" s="49" t="s">
        <v>112</v>
      </c>
      <c r="D50" s="151">
        <f>'[4]7_平均年齢'!J57</f>
        <v>47.886490000000002</v>
      </c>
      <c r="E50" s="147">
        <f t="shared" si="3"/>
        <v>21</v>
      </c>
      <c r="F50" s="148">
        <f>'[4]7_平均年齢'!J105</f>
        <v>45.922910000000002</v>
      </c>
      <c r="G50" s="147">
        <f t="shared" si="0"/>
        <v>21</v>
      </c>
      <c r="H50" s="148">
        <f>'[4]7_平均年齢'!J153</f>
        <v>49.624839999999999</v>
      </c>
      <c r="I50" s="147">
        <f t="shared" si="1"/>
        <v>21</v>
      </c>
      <c r="J50" s="148">
        <f>'[4]7_平均年齢'!K57</f>
        <v>50.204419999999999</v>
      </c>
      <c r="K50" s="149">
        <f t="shared" si="2"/>
        <v>14</v>
      </c>
      <c r="M50" s="48"/>
      <c r="N50" s="48"/>
      <c r="V50" s="150"/>
      <c r="W50" s="150"/>
    </row>
    <row r="51" spans="1:24" ht="24" customHeight="1">
      <c r="B51" s="41" t="s">
        <v>113</v>
      </c>
      <c r="C51" s="49" t="s">
        <v>267</v>
      </c>
      <c r="D51" s="151">
        <f>'[4]7_平均年齢'!J58</f>
        <v>48.137540000000001</v>
      </c>
      <c r="E51" s="147">
        <f t="shared" si="3"/>
        <v>19</v>
      </c>
      <c r="F51" s="148">
        <f>'[4]7_平均年齢'!J106</f>
        <v>46.17022</v>
      </c>
      <c r="G51" s="147">
        <f t="shared" si="0"/>
        <v>17</v>
      </c>
      <c r="H51" s="148">
        <f>'[4]7_平均年齢'!J154</f>
        <v>49.868290000000002</v>
      </c>
      <c r="I51" s="147">
        <f t="shared" si="1"/>
        <v>18</v>
      </c>
      <c r="J51" s="148">
        <f>'[4]7_平均年齢'!K58</f>
        <v>50.603760000000001</v>
      </c>
      <c r="K51" s="149">
        <f t="shared" si="2"/>
        <v>9</v>
      </c>
      <c r="M51" s="48"/>
      <c r="N51" s="48"/>
      <c r="V51" s="150"/>
      <c r="W51" s="150"/>
    </row>
    <row r="52" spans="1:24" ht="12" customHeight="1">
      <c r="B52" s="41" t="s">
        <v>115</v>
      </c>
      <c r="C52" s="49" t="s">
        <v>116</v>
      </c>
      <c r="D52" s="151">
        <f>'[4]7_平均年齢'!J59</f>
        <v>42.070740000000001</v>
      </c>
      <c r="E52" s="147">
        <f t="shared" si="3"/>
        <v>47</v>
      </c>
      <c r="F52" s="148">
        <f>'[4]7_平均年齢'!J107</f>
        <v>40.895099999999999</v>
      </c>
      <c r="G52" s="147">
        <f t="shared" si="0"/>
        <v>47</v>
      </c>
      <c r="H52" s="148">
        <f>'[4]7_平均年齢'!J155</f>
        <v>43.204839999999997</v>
      </c>
      <c r="I52" s="147">
        <f t="shared" si="1"/>
        <v>47</v>
      </c>
      <c r="J52" s="148">
        <f>'[4]7_平均年齢'!K59</f>
        <v>42.027349999999998</v>
      </c>
      <c r="K52" s="149">
        <f t="shared" si="2"/>
        <v>47</v>
      </c>
      <c r="M52" s="48"/>
      <c r="N52" s="48"/>
      <c r="V52" s="150"/>
      <c r="W52" s="150"/>
    </row>
    <row r="53" spans="1:24" ht="24" customHeight="1" thickBot="1">
      <c r="B53" s="60" t="s">
        <v>117</v>
      </c>
      <c r="C53" s="97" t="s">
        <v>268</v>
      </c>
      <c r="D53" s="154">
        <f>'[4]7_平均年齢'!J12</f>
        <v>46.397930000000002</v>
      </c>
      <c r="E53" s="155"/>
      <c r="F53" s="156">
        <f>'[4]7_平均年齢'!J60</f>
        <v>44.804510000000001</v>
      </c>
      <c r="G53" s="155"/>
      <c r="H53" s="156">
        <f>'[4]7_平均年齢'!J108</f>
        <v>47.902239999999999</v>
      </c>
      <c r="I53" s="155"/>
      <c r="J53" s="156">
        <f>'[4]7_平均年齢'!K12</f>
        <v>46.736960000000003</v>
      </c>
      <c r="K53" s="157"/>
      <c r="M53" s="48"/>
      <c r="N53" s="48"/>
      <c r="V53" s="150"/>
      <c r="W53" s="150"/>
    </row>
    <row r="54" spans="1:24" s="70" customFormat="1" ht="12" customHeight="1" thickTop="1">
      <c r="A54" s="13"/>
      <c r="B54" s="99"/>
      <c r="C54" s="100"/>
      <c r="D54" s="158"/>
      <c r="E54" s="75"/>
      <c r="F54" s="159"/>
      <c r="G54" s="75"/>
      <c r="H54" s="159"/>
      <c r="I54" s="75"/>
      <c r="J54" s="159"/>
      <c r="K54" s="75"/>
      <c r="L54" s="69"/>
      <c r="M54" s="10"/>
      <c r="N54" s="10"/>
      <c r="O54" s="10"/>
      <c r="P54" s="69"/>
      <c r="Q54" s="69"/>
      <c r="R54" s="69"/>
      <c r="S54" s="69"/>
      <c r="T54" s="69"/>
      <c r="U54" s="138"/>
      <c r="X54" s="138"/>
    </row>
    <row r="55" spans="1:24" s="70" customFormat="1" ht="12" customHeight="1">
      <c r="A55" s="13"/>
      <c r="B55" s="99"/>
      <c r="C55" s="100"/>
      <c r="D55" s="158"/>
      <c r="E55" s="75"/>
      <c r="F55" s="159"/>
      <c r="G55" s="75"/>
      <c r="H55" s="159"/>
      <c r="I55" s="75"/>
      <c r="J55" s="159"/>
      <c r="K55" s="75"/>
      <c r="L55" s="69"/>
      <c r="M55" s="10"/>
      <c r="N55" s="10"/>
      <c r="O55" s="10"/>
      <c r="P55" s="69"/>
      <c r="Q55" s="69"/>
      <c r="R55" s="69"/>
      <c r="S55" s="69"/>
      <c r="T55" s="69"/>
      <c r="U55" s="160"/>
      <c r="X55" s="160"/>
    </row>
    <row r="56" spans="1:24" s="70" customFormat="1" ht="12" customHeight="1">
      <c r="A56" s="13"/>
      <c r="B56" s="99"/>
      <c r="C56" s="100"/>
      <c r="D56" s="158"/>
      <c r="E56" s="75"/>
      <c r="F56" s="159"/>
      <c r="G56" s="75"/>
      <c r="H56" s="159"/>
      <c r="I56" s="75"/>
      <c r="J56" s="159"/>
      <c r="K56" s="75"/>
      <c r="L56" s="69"/>
      <c r="M56" s="10"/>
      <c r="N56" s="10"/>
      <c r="O56" s="10"/>
      <c r="P56" s="69"/>
      <c r="Q56" s="69"/>
      <c r="R56" s="69"/>
      <c r="S56" s="69"/>
      <c r="T56" s="69"/>
      <c r="U56" s="160"/>
      <c r="X56" s="160"/>
    </row>
    <row r="57" spans="1:24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  <c r="U57" s="160"/>
      <c r="X57" s="160"/>
    </row>
    <row r="58" spans="1:24" ht="39.950000000000003" customHeight="1">
      <c r="B58" s="83" t="s">
        <v>120</v>
      </c>
      <c r="C58" s="84"/>
      <c r="D58" s="325" t="s">
        <v>123</v>
      </c>
      <c r="E58" s="326"/>
      <c r="F58" s="295" t="s">
        <v>123</v>
      </c>
      <c r="G58" s="296"/>
      <c r="H58" s="295" t="s">
        <v>123</v>
      </c>
      <c r="I58" s="296"/>
      <c r="J58" s="295" t="s">
        <v>123</v>
      </c>
      <c r="K58" s="297"/>
    </row>
    <row r="59" spans="1:24" ht="24.95" customHeight="1">
      <c r="B59" s="85"/>
      <c r="C59" s="86"/>
      <c r="D59" s="323" t="s">
        <v>125</v>
      </c>
      <c r="E59" s="324"/>
      <c r="F59" s="284" t="s">
        <v>125</v>
      </c>
      <c r="G59" s="285"/>
      <c r="H59" s="284" t="s">
        <v>125</v>
      </c>
      <c r="I59" s="285"/>
      <c r="J59" s="284" t="s">
        <v>125</v>
      </c>
      <c r="K59" s="286"/>
    </row>
    <row r="60" spans="1:24" ht="15" customHeight="1">
      <c r="B60" s="87" t="s">
        <v>126</v>
      </c>
      <c r="C60" s="88"/>
      <c r="D60" s="287">
        <v>42278</v>
      </c>
      <c r="E60" s="288"/>
      <c r="F60" s="287">
        <v>42278</v>
      </c>
      <c r="G60" s="288"/>
      <c r="H60" s="287">
        <v>42278</v>
      </c>
      <c r="I60" s="288"/>
      <c r="J60" s="287">
        <v>42278</v>
      </c>
      <c r="K60" s="289"/>
    </row>
    <row r="61" spans="1:24" ht="15" customHeight="1" thickBot="1">
      <c r="B61" s="89" t="s">
        <v>127</v>
      </c>
      <c r="C61" s="90"/>
      <c r="D61" s="321" t="s">
        <v>129</v>
      </c>
      <c r="E61" s="322"/>
      <c r="F61" s="314" t="s">
        <v>129</v>
      </c>
      <c r="G61" s="315"/>
      <c r="H61" s="314" t="s">
        <v>129</v>
      </c>
      <c r="I61" s="315"/>
      <c r="J61" s="314" t="s">
        <v>129</v>
      </c>
      <c r="K61" s="316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61"/>
  <sheetViews>
    <sheetView tabSelected="1"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6" customWidth="1"/>
    <col min="2" max="3" width="10.625" style="91" customWidth="1"/>
    <col min="4" max="4" width="11.625" style="11" customWidth="1"/>
    <col min="5" max="5" width="4.625" style="11" customWidth="1"/>
    <col min="6" max="6" width="11.625" style="92" customWidth="1"/>
    <col min="7" max="7" width="4.625" style="11" customWidth="1"/>
    <col min="8" max="8" width="11.625" style="11" customWidth="1"/>
    <col min="9" max="9" width="4.625" style="11" customWidth="1"/>
    <col min="10" max="10" width="11.625" style="104" customWidth="1"/>
    <col min="11" max="11" width="4.625" style="11" customWidth="1"/>
    <col min="12" max="12" width="4" style="10" customWidth="1"/>
    <col min="13" max="20" width="9" style="10"/>
    <col min="21" max="16384" width="9" style="11"/>
  </cols>
  <sheetData>
    <row r="1" spans="1:20" s="12" customFormat="1" ht="15.75" customHeight="1">
      <c r="A1" s="6"/>
      <c r="B1" s="7" t="s">
        <v>269</v>
      </c>
      <c r="C1" s="7"/>
      <c r="D1" s="8"/>
      <c r="E1" s="8"/>
      <c r="F1" s="7"/>
      <c r="G1" s="8"/>
      <c r="H1" s="7"/>
      <c r="I1" s="7"/>
      <c r="J1" s="7"/>
      <c r="K1" s="7"/>
      <c r="L1" s="10"/>
      <c r="M1" s="290" t="s">
        <v>4</v>
      </c>
      <c r="N1" s="290"/>
      <c r="O1" s="290"/>
      <c r="P1" s="10"/>
      <c r="Q1" s="10"/>
      <c r="R1" s="10"/>
      <c r="S1" s="10"/>
      <c r="T1" s="10"/>
    </row>
    <row r="2" spans="1:20" s="20" customFormat="1" ht="12" customHeight="1" thickBot="1">
      <c r="A2" s="13"/>
      <c r="B2" s="14"/>
      <c r="C2" s="14"/>
      <c r="D2" s="15"/>
      <c r="E2" s="15"/>
      <c r="F2" s="16"/>
      <c r="G2" s="16"/>
      <c r="H2" s="15"/>
      <c r="I2" s="15"/>
      <c r="J2" s="18"/>
      <c r="K2" s="18"/>
      <c r="L2" s="19"/>
      <c r="M2" s="10"/>
      <c r="N2" s="10"/>
      <c r="O2" s="10"/>
      <c r="P2" s="19"/>
      <c r="Q2" s="19"/>
      <c r="R2" s="19"/>
      <c r="S2" s="19"/>
      <c r="T2" s="19"/>
    </row>
    <row r="3" spans="1:20" s="12" customFormat="1" ht="27" customHeight="1" thickTop="1">
      <c r="A3" s="6"/>
      <c r="B3" s="291" t="s">
        <v>9</v>
      </c>
      <c r="C3" s="292"/>
      <c r="D3" s="21" t="s">
        <v>270</v>
      </c>
      <c r="E3" s="22"/>
      <c r="F3" s="21" t="s">
        <v>271</v>
      </c>
      <c r="G3" s="22"/>
      <c r="H3" s="21" t="s">
        <v>272</v>
      </c>
      <c r="I3" s="22"/>
      <c r="J3" s="21" t="s">
        <v>273</v>
      </c>
      <c r="K3" s="24"/>
      <c r="L3" s="10"/>
      <c r="M3" s="10"/>
      <c r="N3" s="10"/>
      <c r="O3" s="10"/>
      <c r="P3" s="10"/>
      <c r="Q3" s="10"/>
      <c r="R3" s="10"/>
      <c r="S3" s="10"/>
      <c r="T3" s="10"/>
    </row>
    <row r="4" spans="1:20" s="12" customFormat="1" ht="30" customHeight="1">
      <c r="A4" s="6"/>
      <c r="B4" s="293" t="s">
        <v>14</v>
      </c>
      <c r="C4" s="294"/>
      <c r="D4" s="25" t="s">
        <v>274</v>
      </c>
      <c r="E4" s="26"/>
      <c r="F4" s="25" t="s">
        <v>275</v>
      </c>
      <c r="G4" s="26"/>
      <c r="H4" s="25" t="s">
        <v>276</v>
      </c>
      <c r="I4" s="26"/>
      <c r="J4" s="27" t="s">
        <v>277</v>
      </c>
      <c r="K4" s="28"/>
      <c r="L4" s="29"/>
      <c r="M4" s="10"/>
      <c r="N4" s="10"/>
      <c r="O4" s="10"/>
      <c r="P4" s="29"/>
      <c r="Q4" s="29"/>
      <c r="R4" s="29"/>
      <c r="S4" s="29"/>
      <c r="T4" s="29"/>
    </row>
    <row r="5" spans="1:20" s="40" customFormat="1" ht="24" customHeight="1">
      <c r="A5" s="12"/>
      <c r="B5" s="306"/>
      <c r="C5" s="307"/>
      <c r="D5" s="118" t="s">
        <v>21</v>
      </c>
      <c r="E5" s="34" t="s">
        <v>278</v>
      </c>
      <c r="F5" s="33" t="s">
        <v>21</v>
      </c>
      <c r="G5" s="34" t="s">
        <v>278</v>
      </c>
      <c r="H5" s="33" t="s">
        <v>21</v>
      </c>
      <c r="I5" s="34" t="s">
        <v>278</v>
      </c>
      <c r="J5" s="118" t="s">
        <v>279</v>
      </c>
      <c r="K5" s="36" t="s">
        <v>278</v>
      </c>
      <c r="L5" s="37"/>
      <c r="M5" s="38"/>
      <c r="N5" s="38"/>
      <c r="O5" s="10"/>
      <c r="P5" s="37"/>
      <c r="Q5" s="37"/>
      <c r="R5" s="37"/>
      <c r="S5" s="37"/>
      <c r="T5" s="37"/>
    </row>
    <row r="6" spans="1:20" ht="12" customHeight="1">
      <c r="B6" s="41" t="s">
        <v>142</v>
      </c>
      <c r="C6" s="42" t="s">
        <v>143</v>
      </c>
      <c r="D6" s="94">
        <f>'[4]8_年齢２　※　通常年はこのシートを使用'!H19</f>
        <v>10.8</v>
      </c>
      <c r="E6" s="44">
        <f>IF(ISNUMBER(D6),RANK(D6,D$6:D$52),"-")</f>
        <v>45</v>
      </c>
      <c r="F6" s="45">
        <f>'[4]8_年齢２　※　通常年はこのシートを使用'!I19</f>
        <v>57.4</v>
      </c>
      <c r="G6" s="44">
        <f t="shared" ref="G6:G52" si="0">IF(ISNUMBER(F6),RANK(F6,F$6:F$52),"-")</f>
        <v>21</v>
      </c>
      <c r="H6" s="45">
        <f>'[4]8_年齢２　※　通常年はこのシートを使用'!J19</f>
        <v>31.9</v>
      </c>
      <c r="I6" s="44">
        <f t="shared" ref="I6:I52" si="1">IF(ISNUMBER(H6),RANK(H6,H$6:H$52),"-")</f>
        <v>18</v>
      </c>
      <c r="J6" s="119">
        <f>'[4]8_年齢　※通常年はこのシートを使用'!I19</f>
        <v>1673</v>
      </c>
      <c r="K6" s="47">
        <f t="shared" ref="K6:K52" si="2">IF(ISNUMBER(J6),RANK(J6,J$6:J$52),"-")</f>
        <v>7</v>
      </c>
      <c r="M6" s="48"/>
      <c r="N6" s="48"/>
    </row>
    <row r="7" spans="1:20" ht="12" customHeight="1">
      <c r="B7" s="41" t="s">
        <v>25</v>
      </c>
      <c r="C7" s="49" t="s">
        <v>280</v>
      </c>
      <c r="D7" s="95">
        <f>'[4]8_年齢２　※　通常年はこのシートを使用'!H20</f>
        <v>10.7</v>
      </c>
      <c r="E7" s="44">
        <f t="shared" ref="E7:E52" si="3">IF(ISNUMBER(D7),RANK(D7,D$6:D$52),"-")</f>
        <v>46</v>
      </c>
      <c r="F7" s="45">
        <f>'[4]8_年齢２　※　通常年はこのシートを使用'!I20</f>
        <v>56.1</v>
      </c>
      <c r="G7" s="44">
        <f t="shared" si="0"/>
        <v>30</v>
      </c>
      <c r="H7" s="45">
        <f>'[4]8_年齢２　※　通常年はこのシートを使用'!J20</f>
        <v>33.299999999999997</v>
      </c>
      <c r="I7" s="44">
        <f t="shared" si="1"/>
        <v>7</v>
      </c>
      <c r="J7" s="119">
        <f>'[4]8_年齢　※通常年はこのシートを使用'!I20</f>
        <v>415</v>
      </c>
      <c r="K7" s="47">
        <f t="shared" si="2"/>
        <v>29</v>
      </c>
      <c r="M7" s="48"/>
      <c r="N7" s="48"/>
    </row>
    <row r="8" spans="1:20" ht="12" customHeight="1">
      <c r="B8" s="41" t="s">
        <v>27</v>
      </c>
      <c r="C8" s="49" t="s">
        <v>145</v>
      </c>
      <c r="D8" s="95">
        <f>'[4]8_年齢２　※　通常年はこのシートを使用'!H21</f>
        <v>11.1</v>
      </c>
      <c r="E8" s="44">
        <f t="shared" si="3"/>
        <v>43</v>
      </c>
      <c r="F8" s="45">
        <f>'[4]8_年齢２　※　通常年はこのシートを使用'!I21</f>
        <v>55.8</v>
      </c>
      <c r="G8" s="44">
        <f t="shared" si="0"/>
        <v>33</v>
      </c>
      <c r="H8" s="45">
        <f>'[4]8_年齢２　※　通常年はこのシートを使用'!J21</f>
        <v>33.1</v>
      </c>
      <c r="I8" s="44">
        <f t="shared" si="1"/>
        <v>8</v>
      </c>
      <c r="J8" s="119">
        <f>'[4]8_年齢　※通常年はこのシートを使用'!I21</f>
        <v>406</v>
      </c>
      <c r="K8" s="47">
        <f t="shared" si="2"/>
        <v>30</v>
      </c>
      <c r="M8" s="48"/>
      <c r="N8" s="48"/>
    </row>
    <row r="9" spans="1:20" ht="12" customHeight="1">
      <c r="B9" s="41" t="s">
        <v>29</v>
      </c>
      <c r="C9" s="49" t="s">
        <v>213</v>
      </c>
      <c r="D9" s="95">
        <f>'[4]8_年齢２　※　通常年はこのシートを使用'!H22</f>
        <v>11.8</v>
      </c>
      <c r="E9" s="44">
        <f t="shared" si="3"/>
        <v>29</v>
      </c>
      <c r="F9" s="45">
        <f>'[4]8_年齢２　※　通常年はこのシートを使用'!I22</f>
        <v>59.9</v>
      </c>
      <c r="G9" s="44">
        <f t="shared" si="0"/>
        <v>9</v>
      </c>
      <c r="H9" s="45">
        <f>'[4]8_年齢２　※　通常年はこのシートを使用'!J22</f>
        <v>28.3</v>
      </c>
      <c r="I9" s="44">
        <f t="shared" si="1"/>
        <v>38</v>
      </c>
      <c r="J9" s="119">
        <f>'[4]8_年齢　※通常年はこのシートを使用'!I22</f>
        <v>652</v>
      </c>
      <c r="K9" s="47">
        <f t="shared" si="2"/>
        <v>16</v>
      </c>
      <c r="M9" s="48"/>
      <c r="N9" s="48"/>
    </row>
    <row r="10" spans="1:20" ht="12" customHeight="1">
      <c r="B10" s="41" t="s">
        <v>31</v>
      </c>
      <c r="C10" s="49" t="s">
        <v>32</v>
      </c>
      <c r="D10" s="95">
        <f>'[4]8_年齢２　※　通常年はこのシートを使用'!H23</f>
        <v>9.8000000000000007</v>
      </c>
      <c r="E10" s="44">
        <f t="shared" si="3"/>
        <v>47</v>
      </c>
      <c r="F10" s="45">
        <f>'[4]8_年齢２　※　通常年はこのシートを使用'!I23</f>
        <v>53</v>
      </c>
      <c r="G10" s="44">
        <f t="shared" si="0"/>
        <v>47</v>
      </c>
      <c r="H10" s="45">
        <f>'[4]8_年齢２　※　通常年はこのシートを使用'!J23</f>
        <v>37.200000000000003</v>
      </c>
      <c r="I10" s="44">
        <f t="shared" si="1"/>
        <v>1</v>
      </c>
      <c r="J10" s="119">
        <f>'[4]8_年齢　※通常年はこのシートを使用'!I23</f>
        <v>359</v>
      </c>
      <c r="K10" s="47">
        <f t="shared" si="2"/>
        <v>34</v>
      </c>
      <c r="M10" s="48"/>
      <c r="N10" s="48"/>
    </row>
    <row r="11" spans="1:20" ht="24" customHeight="1">
      <c r="B11" s="41" t="s">
        <v>33</v>
      </c>
      <c r="C11" s="49" t="s">
        <v>281</v>
      </c>
      <c r="D11" s="95">
        <f>'[4]8_年齢２　※　通常年はこのシートを使用'!H24</f>
        <v>11.4</v>
      </c>
      <c r="E11" s="44">
        <f t="shared" si="3"/>
        <v>37</v>
      </c>
      <c r="F11" s="45">
        <f>'[4]8_年齢２　※　通常年はこのシートを使用'!I24</f>
        <v>55.1</v>
      </c>
      <c r="G11" s="44">
        <f t="shared" si="0"/>
        <v>38</v>
      </c>
      <c r="H11" s="45">
        <f>'[4]8_年齢２　※　通常年はこのシートを使用'!J24</f>
        <v>33.4</v>
      </c>
      <c r="I11" s="44">
        <f t="shared" si="1"/>
        <v>6</v>
      </c>
      <c r="J11" s="119">
        <f>'[4]8_年齢　※通常年はこのシートを使用'!I24</f>
        <v>360</v>
      </c>
      <c r="K11" s="47">
        <f t="shared" si="2"/>
        <v>33</v>
      </c>
      <c r="M11" s="48"/>
      <c r="N11" s="48"/>
    </row>
    <row r="12" spans="1:20" ht="12" customHeight="1">
      <c r="B12" s="41" t="s">
        <v>35</v>
      </c>
      <c r="C12" s="49" t="s">
        <v>36</v>
      </c>
      <c r="D12" s="95">
        <f>'[4]8_年齢２　※　通常年はこのシートを使用'!H25</f>
        <v>11.4</v>
      </c>
      <c r="E12" s="44">
        <f t="shared" si="3"/>
        <v>37</v>
      </c>
      <c r="F12" s="45">
        <f>'[4]8_年齢２　※　通常年はこのシートを使用'!I25</f>
        <v>57.1</v>
      </c>
      <c r="G12" s="44">
        <f t="shared" si="0"/>
        <v>23</v>
      </c>
      <c r="H12" s="45">
        <f>'[4]8_年齢２　※　通常年はこのシートを使用'!J25</f>
        <v>31.5</v>
      </c>
      <c r="I12" s="44">
        <f t="shared" si="1"/>
        <v>21</v>
      </c>
      <c r="J12" s="119">
        <f>'[4]8_年齢　※通常年はこのシートを使用'!I25</f>
        <v>582</v>
      </c>
      <c r="K12" s="47">
        <f t="shared" si="2"/>
        <v>18</v>
      </c>
      <c r="M12" s="48"/>
      <c r="N12" s="48"/>
    </row>
    <row r="13" spans="1:20" ht="12" customHeight="1">
      <c r="B13" s="41" t="s">
        <v>37</v>
      </c>
      <c r="C13" s="49" t="s">
        <v>38</v>
      </c>
      <c r="D13" s="95">
        <f>'[4]8_年齢２　※　通常年はこのシートを使用'!H26</f>
        <v>11.9</v>
      </c>
      <c r="E13" s="44">
        <f t="shared" si="3"/>
        <v>25</v>
      </c>
      <c r="F13" s="45">
        <f>'[4]8_年齢２　※　通常年はこのシートを使用'!I26</f>
        <v>58.6</v>
      </c>
      <c r="G13" s="44">
        <f t="shared" si="0"/>
        <v>13</v>
      </c>
      <c r="H13" s="45">
        <f>'[4]8_年齢２　※　通常年はこのシートを使用'!J26</f>
        <v>29.5</v>
      </c>
      <c r="I13" s="44">
        <f t="shared" si="1"/>
        <v>33</v>
      </c>
      <c r="J13" s="119">
        <f>'[4]8_年齢　※通常年はこのシートを使用'!I26</f>
        <v>843</v>
      </c>
      <c r="K13" s="47">
        <f t="shared" si="2"/>
        <v>11</v>
      </c>
      <c r="M13" s="48"/>
      <c r="N13" s="48"/>
    </row>
    <row r="14" spans="1:20" ht="12" customHeight="1">
      <c r="B14" s="41" t="s">
        <v>39</v>
      </c>
      <c r="C14" s="49" t="s">
        <v>40</v>
      </c>
      <c r="D14" s="95">
        <f>'[4]8_年齢２　※　通常年はこのシートを使用'!H27</f>
        <v>12.1</v>
      </c>
      <c r="E14" s="44">
        <f t="shared" si="3"/>
        <v>23</v>
      </c>
      <c r="F14" s="45">
        <f>'[4]8_年齢２　※　通常年はこのシートを使用'!I27</f>
        <v>59.2</v>
      </c>
      <c r="G14" s="44">
        <f t="shared" si="0"/>
        <v>11</v>
      </c>
      <c r="H14" s="45">
        <f>'[4]8_年齢２　※　通常年はこのシートを使用'!J27</f>
        <v>28.6</v>
      </c>
      <c r="I14" s="44">
        <f t="shared" si="1"/>
        <v>37</v>
      </c>
      <c r="J14" s="119">
        <f>'[4]8_年齢　※通常年はこのシートを使用'!I27</f>
        <v>554</v>
      </c>
      <c r="K14" s="47">
        <f t="shared" si="2"/>
        <v>21</v>
      </c>
      <c r="M14" s="48"/>
      <c r="N14" s="48"/>
    </row>
    <row r="15" spans="1:20" ht="12" customHeight="1">
      <c r="B15" s="41" t="s">
        <v>41</v>
      </c>
      <c r="C15" s="49" t="s">
        <v>42</v>
      </c>
      <c r="D15" s="95">
        <f>'[4]8_年齢２　※　通常年はこのシートを使用'!H28</f>
        <v>11.9</v>
      </c>
      <c r="E15" s="44">
        <f t="shared" si="3"/>
        <v>25</v>
      </c>
      <c r="F15" s="45">
        <f>'[4]8_年齢２　※　通常年はこのシートを使用'!I28</f>
        <v>58.2</v>
      </c>
      <c r="G15" s="44">
        <f t="shared" si="0"/>
        <v>15</v>
      </c>
      <c r="H15" s="45">
        <f>'[4]8_年齢２　※　通常年はこのシートを使用'!J28</f>
        <v>29.8</v>
      </c>
      <c r="I15" s="44">
        <f t="shared" si="1"/>
        <v>30</v>
      </c>
      <c r="J15" s="119">
        <f>'[4]8_年齢　※通常年はこのシートを使用'!I28</f>
        <v>580</v>
      </c>
      <c r="K15" s="47">
        <f t="shared" si="2"/>
        <v>19</v>
      </c>
      <c r="M15" s="48"/>
      <c r="N15" s="48"/>
    </row>
    <row r="16" spans="1:20" ht="24" customHeight="1">
      <c r="B16" s="41" t="s">
        <v>43</v>
      </c>
      <c r="C16" s="49" t="s">
        <v>44</v>
      </c>
      <c r="D16" s="95">
        <f>'[4]8_年齢２　※　通常年はこのシートを使用'!H29</f>
        <v>12</v>
      </c>
      <c r="E16" s="44">
        <f t="shared" si="3"/>
        <v>24</v>
      </c>
      <c r="F16" s="45">
        <f>'[4]8_年齢２　※　通常年はこのシートを使用'!I29</f>
        <v>61.3</v>
      </c>
      <c r="G16" s="44">
        <f t="shared" si="0"/>
        <v>4</v>
      </c>
      <c r="H16" s="45">
        <f>'[4]8_年齢２　※　通常年はこのシートを使用'!J29</f>
        <v>26.7</v>
      </c>
      <c r="I16" s="44">
        <f t="shared" si="1"/>
        <v>42</v>
      </c>
      <c r="J16" s="119">
        <f>'[4]8_年齢　※通常年はこのシートを使用'!I29</f>
        <v>1961</v>
      </c>
      <c r="K16" s="47">
        <f t="shared" si="2"/>
        <v>4</v>
      </c>
      <c r="M16" s="48"/>
      <c r="N16" s="48"/>
    </row>
    <row r="17" spans="2:14" ht="12" customHeight="1">
      <c r="B17" s="41" t="s">
        <v>45</v>
      </c>
      <c r="C17" s="49" t="s">
        <v>282</v>
      </c>
      <c r="D17" s="95">
        <f>'[4]8_年齢２　※　通常年はこのシートを使用'!H30</f>
        <v>11.8</v>
      </c>
      <c r="E17" s="44">
        <f t="shared" si="3"/>
        <v>29</v>
      </c>
      <c r="F17" s="45">
        <f>'[4]8_年齢２　※　通常年はこのシートを使用'!I30</f>
        <v>60.3</v>
      </c>
      <c r="G17" s="44">
        <f t="shared" si="0"/>
        <v>7</v>
      </c>
      <c r="H17" s="45">
        <f>'[4]8_年齢２　※　通常年はこのシートを使用'!J30</f>
        <v>27.9</v>
      </c>
      <c r="I17" s="44">
        <f t="shared" si="1"/>
        <v>39</v>
      </c>
      <c r="J17" s="119">
        <f>'[4]8_年齢　※通常年はこのシートを使用'!I30</f>
        <v>1743</v>
      </c>
      <c r="K17" s="47">
        <f t="shared" si="2"/>
        <v>6</v>
      </c>
      <c r="M17" s="48"/>
      <c r="N17" s="48"/>
    </row>
    <row r="18" spans="2:14" ht="12" customHeight="1">
      <c r="B18" s="41" t="s">
        <v>47</v>
      </c>
      <c r="C18" s="49" t="s">
        <v>48</v>
      </c>
      <c r="D18" s="95">
        <f>'[4]8_年齢２　※　通常年はこのシートを使用'!H31</f>
        <v>11.2</v>
      </c>
      <c r="E18" s="44">
        <f t="shared" si="3"/>
        <v>41</v>
      </c>
      <c r="F18" s="45">
        <f>'[4]8_年齢２　※　通常年はこのシートを使用'!I31</f>
        <v>65.8</v>
      </c>
      <c r="G18" s="44">
        <f t="shared" si="0"/>
        <v>1</v>
      </c>
      <c r="H18" s="45">
        <f>'[4]8_年齢２　※　通常年はこのシートを使用'!J31</f>
        <v>23.1</v>
      </c>
      <c r="I18" s="44">
        <f t="shared" si="1"/>
        <v>46</v>
      </c>
      <c r="J18" s="119">
        <f>'[4]8_年齢　※通常年はこのシートを使用'!I31</f>
        <v>3209</v>
      </c>
      <c r="K18" s="47">
        <f t="shared" si="2"/>
        <v>1</v>
      </c>
      <c r="M18" s="48"/>
      <c r="N18" s="48"/>
    </row>
    <row r="19" spans="2:14" ht="12" customHeight="1">
      <c r="B19" s="41" t="s">
        <v>49</v>
      </c>
      <c r="C19" s="49" t="s">
        <v>50</v>
      </c>
      <c r="D19" s="95">
        <f>'[4]8_年齢２　※　通常年はこのシートを使用'!H32</f>
        <v>11.9</v>
      </c>
      <c r="E19" s="44">
        <f t="shared" si="3"/>
        <v>25</v>
      </c>
      <c r="F19" s="45">
        <f>'[4]8_年齢２　※　通常年はこのシートを使用'!I32</f>
        <v>62.7</v>
      </c>
      <c r="G19" s="44">
        <f t="shared" si="0"/>
        <v>2</v>
      </c>
      <c r="H19" s="45">
        <f>'[4]8_年齢２　※　通常年はこのシートを使用'!J32</f>
        <v>25.3</v>
      </c>
      <c r="I19" s="44">
        <f t="shared" si="1"/>
        <v>44</v>
      </c>
      <c r="J19" s="119">
        <f>'[4]8_年齢　※通常年はこのシートを使用'!I32</f>
        <v>2329</v>
      </c>
      <c r="K19" s="47">
        <f t="shared" si="2"/>
        <v>3</v>
      </c>
      <c r="M19" s="48"/>
      <c r="N19" s="48"/>
    </row>
    <row r="20" spans="2:14" ht="12" customHeight="1">
      <c r="B20" s="41" t="s">
        <v>51</v>
      </c>
      <c r="C20" s="49" t="s">
        <v>52</v>
      </c>
      <c r="D20" s="95">
        <f>'[4]8_年齢２　※　通常年はこのシートを使用'!H33</f>
        <v>11.4</v>
      </c>
      <c r="E20" s="44">
        <f t="shared" si="3"/>
        <v>37</v>
      </c>
      <c r="F20" s="45">
        <f>'[4]8_年齢２　※　通常年はこのシートを使用'!I33</f>
        <v>56.2</v>
      </c>
      <c r="G20" s="44">
        <f t="shared" si="0"/>
        <v>28</v>
      </c>
      <c r="H20" s="45">
        <f>'[4]8_年齢２　※　通常年はこのシートを使用'!J33</f>
        <v>32.4</v>
      </c>
      <c r="I20" s="44">
        <f t="shared" si="1"/>
        <v>13</v>
      </c>
      <c r="J20" s="119">
        <f>'[4]8_年齢　※通常年はこのシートを使用'!I33</f>
        <v>720</v>
      </c>
      <c r="K20" s="47">
        <f t="shared" si="2"/>
        <v>14</v>
      </c>
      <c r="M20" s="48"/>
      <c r="N20" s="48"/>
    </row>
    <row r="21" spans="2:14" ht="24" customHeight="1">
      <c r="B21" s="41" t="s">
        <v>53</v>
      </c>
      <c r="C21" s="49" t="s">
        <v>54</v>
      </c>
      <c r="D21" s="95">
        <f>'[4]8_年齢２　※　通常年はこのシートを使用'!H34</f>
        <v>11.4</v>
      </c>
      <c r="E21" s="44">
        <f t="shared" si="3"/>
        <v>37</v>
      </c>
      <c r="F21" s="45">
        <f>'[4]8_年齢２　※　通常年はこのシートを使用'!I34</f>
        <v>56.3</v>
      </c>
      <c r="G21" s="44">
        <f t="shared" si="0"/>
        <v>27</v>
      </c>
      <c r="H21" s="45">
        <f>'[4]8_年齢２　※　通常年はこのシートを使用'!J34</f>
        <v>32.299999999999997</v>
      </c>
      <c r="I21" s="44">
        <f t="shared" si="1"/>
        <v>14</v>
      </c>
      <c r="J21" s="119">
        <f>'[4]8_年齢　※通常年はこのシートを使用'!I34</f>
        <v>337</v>
      </c>
      <c r="K21" s="47">
        <f t="shared" si="2"/>
        <v>36</v>
      </c>
      <c r="M21" s="48"/>
      <c r="N21" s="48"/>
    </row>
    <row r="22" spans="2:14" ht="12" customHeight="1">
      <c r="B22" s="41" t="s">
        <v>55</v>
      </c>
      <c r="C22" s="49" t="s">
        <v>56</v>
      </c>
      <c r="D22" s="95">
        <f>'[4]8_年齢２　※　通常年はこのシートを使用'!H35</f>
        <v>12.3</v>
      </c>
      <c r="E22" s="44">
        <f t="shared" si="3"/>
        <v>15</v>
      </c>
      <c r="F22" s="45">
        <f>'[4]8_年齢２　※　通常年はこのシートを使用'!I35</f>
        <v>58.1</v>
      </c>
      <c r="G22" s="44">
        <f t="shared" si="0"/>
        <v>16</v>
      </c>
      <c r="H22" s="45">
        <f>'[4]8_年齢２　※　通常年はこのシートを使用'!J35</f>
        <v>29.6</v>
      </c>
      <c r="I22" s="44">
        <f t="shared" si="1"/>
        <v>32</v>
      </c>
      <c r="J22" s="119">
        <f>'[4]8_年齢　※通常年はこのシートを使用'!I35</f>
        <v>337</v>
      </c>
      <c r="K22" s="47">
        <f t="shared" si="2"/>
        <v>36</v>
      </c>
      <c r="M22" s="48"/>
      <c r="N22" s="48"/>
    </row>
    <row r="23" spans="2:14" ht="12" customHeight="1">
      <c r="B23" s="41" t="s">
        <v>57</v>
      </c>
      <c r="C23" s="49" t="s">
        <v>58</v>
      </c>
      <c r="D23" s="95">
        <f>'[4]8_年齢２　※　通常年はこのシートを使用'!H36</f>
        <v>12.6</v>
      </c>
      <c r="E23" s="44">
        <f t="shared" si="3"/>
        <v>11</v>
      </c>
      <c r="F23" s="45">
        <f>'[4]8_年齢２　※　通常年はこのシートを使用'!I36</f>
        <v>56.7</v>
      </c>
      <c r="G23" s="44">
        <f t="shared" si="0"/>
        <v>26</v>
      </c>
      <c r="H23" s="45">
        <f>'[4]8_年齢２　※　通常年はこのシートを使用'!J36</f>
        <v>30.6</v>
      </c>
      <c r="I23" s="44">
        <f t="shared" si="1"/>
        <v>25</v>
      </c>
      <c r="J23" s="119">
        <f>'[4]8_年齢　※通常年はこのシートを使用'!I36</f>
        <v>235</v>
      </c>
      <c r="K23" s="47">
        <f t="shared" si="2"/>
        <v>45</v>
      </c>
      <c r="M23" s="48"/>
      <c r="N23" s="48"/>
    </row>
    <row r="24" spans="2:14" ht="12" customHeight="1">
      <c r="B24" s="41" t="s">
        <v>59</v>
      </c>
      <c r="C24" s="49" t="s">
        <v>60</v>
      </c>
      <c r="D24" s="95">
        <f>'[4]8_年齢２　※　通常年はこのシートを使用'!H37</f>
        <v>11.7</v>
      </c>
      <c r="E24" s="44">
        <f t="shared" si="3"/>
        <v>33</v>
      </c>
      <c r="F24" s="45">
        <f>'[4]8_年齢２　※　通常年はこのシートを使用'!I37</f>
        <v>57.5</v>
      </c>
      <c r="G24" s="44">
        <f t="shared" si="0"/>
        <v>20</v>
      </c>
      <c r="H24" s="45">
        <f>'[4]8_年齢２　※　通常年はこのシートを使用'!J37</f>
        <v>30.8</v>
      </c>
      <c r="I24" s="44">
        <f t="shared" si="1"/>
        <v>24</v>
      </c>
      <c r="J24" s="119">
        <f>'[4]8_年齢　※通常年はこのシートを使用'!I37</f>
        <v>250</v>
      </c>
      <c r="K24" s="47">
        <f t="shared" si="2"/>
        <v>41</v>
      </c>
      <c r="M24" s="48"/>
      <c r="N24" s="48"/>
    </row>
    <row r="25" spans="2:14" ht="12" customHeight="1">
      <c r="B25" s="41" t="s">
        <v>61</v>
      </c>
      <c r="C25" s="49" t="s">
        <v>62</v>
      </c>
      <c r="D25" s="95">
        <f>'[4]8_年齢２　※　通常年はこのシートを使用'!H38</f>
        <v>12.2</v>
      </c>
      <c r="E25" s="44">
        <f t="shared" si="3"/>
        <v>19</v>
      </c>
      <c r="F25" s="45">
        <f>'[4]8_年齢２　※　通常年はこのシートを使用'!I38</f>
        <v>55.9</v>
      </c>
      <c r="G25" s="44">
        <f t="shared" si="0"/>
        <v>32</v>
      </c>
      <c r="H25" s="45">
        <f>'[4]8_年齢２　※　通常年はこのシートを使用'!J38</f>
        <v>31.9</v>
      </c>
      <c r="I25" s="44">
        <f t="shared" si="1"/>
        <v>18</v>
      </c>
      <c r="J25" s="119">
        <f>'[4]8_年齢　※通常年はこのシートを使用'!I38</f>
        <v>653</v>
      </c>
      <c r="K25" s="47">
        <f t="shared" si="2"/>
        <v>15</v>
      </c>
      <c r="M25" s="48"/>
      <c r="N25" s="48"/>
    </row>
    <row r="26" spans="2:14" ht="24" customHeight="1">
      <c r="B26" s="41" t="s">
        <v>63</v>
      </c>
      <c r="C26" s="49" t="s">
        <v>64</v>
      </c>
      <c r="D26" s="95">
        <f>'[4]8_年齢２　※　通常年はこのシートを使用'!H39</f>
        <v>12.5</v>
      </c>
      <c r="E26" s="44">
        <f t="shared" si="3"/>
        <v>12</v>
      </c>
      <c r="F26" s="45">
        <f>'[4]8_年齢２　※　通常年はこのシートを使用'!I39</f>
        <v>57.4</v>
      </c>
      <c r="G26" s="44">
        <f t="shared" si="0"/>
        <v>21</v>
      </c>
      <c r="H26" s="45">
        <f>'[4]8_年齢２　※　通常年はこのシートを使用'!J39</f>
        <v>30.1</v>
      </c>
      <c r="I26" s="44">
        <f t="shared" si="1"/>
        <v>28</v>
      </c>
      <c r="J26" s="119">
        <f>'[4]8_年齢　※通常年はこのシートを使用'!I39</f>
        <v>599</v>
      </c>
      <c r="K26" s="47">
        <f t="shared" si="2"/>
        <v>17</v>
      </c>
      <c r="M26" s="48"/>
      <c r="N26" s="48"/>
    </row>
    <row r="27" spans="2:14" ht="12" customHeight="1">
      <c r="B27" s="41" t="s">
        <v>65</v>
      </c>
      <c r="C27" s="49" t="s">
        <v>283</v>
      </c>
      <c r="D27" s="95">
        <f>'[4]8_年齢２　※　通常年はこのシートを使用'!H40</f>
        <v>12.3</v>
      </c>
      <c r="E27" s="44">
        <f t="shared" si="3"/>
        <v>15</v>
      </c>
      <c r="F27" s="45">
        <f>'[4]8_年齢２　※　通常年はこのシートを使用'!I40</f>
        <v>57.8</v>
      </c>
      <c r="G27" s="44">
        <f t="shared" si="0"/>
        <v>19</v>
      </c>
      <c r="H27" s="45">
        <f>'[4]8_年齢２　※　通常年はこのシートを使用'!J40</f>
        <v>29.9</v>
      </c>
      <c r="I27" s="44">
        <f t="shared" si="1"/>
        <v>29</v>
      </c>
      <c r="J27" s="119">
        <f>'[4]8_年齢　※通常年はこのシートを使用'!I40</f>
        <v>1089</v>
      </c>
      <c r="K27" s="47">
        <f t="shared" si="2"/>
        <v>10</v>
      </c>
      <c r="M27" s="48"/>
      <c r="N27" s="48"/>
    </row>
    <row r="28" spans="2:14" ht="12" customHeight="1">
      <c r="B28" s="41" t="s">
        <v>67</v>
      </c>
      <c r="C28" s="49" t="s">
        <v>68</v>
      </c>
      <c r="D28" s="95">
        <f>'[4]8_年齢２　※　通常年はこのシートを使用'!H41</f>
        <v>13.1</v>
      </c>
      <c r="E28" s="44">
        <f t="shared" si="3"/>
        <v>7</v>
      </c>
      <c r="F28" s="45">
        <f>'[4]8_年齢２　※　通常年はこのシートを使用'!I41</f>
        <v>61.8</v>
      </c>
      <c r="G28" s="44">
        <f t="shared" si="0"/>
        <v>3</v>
      </c>
      <c r="H28" s="45">
        <f>'[4]8_年齢２　※　通常年はこのシートを使用'!J41</f>
        <v>25.1</v>
      </c>
      <c r="I28" s="44">
        <f t="shared" si="1"/>
        <v>45</v>
      </c>
      <c r="J28" s="119">
        <f>'[4]8_年齢　※通常年はこのシートを使用'!I41</f>
        <v>1892</v>
      </c>
      <c r="K28" s="47">
        <f t="shared" si="2"/>
        <v>5</v>
      </c>
      <c r="M28" s="48"/>
      <c r="N28" s="48"/>
    </row>
    <row r="29" spans="2:14" ht="12" customHeight="1">
      <c r="B29" s="41" t="s">
        <v>69</v>
      </c>
      <c r="C29" s="49" t="s">
        <v>70</v>
      </c>
      <c r="D29" s="95">
        <f>'[4]8_年齢２　※　通常年はこのシートを使用'!H42</f>
        <v>12.2</v>
      </c>
      <c r="E29" s="44">
        <f t="shared" si="3"/>
        <v>19</v>
      </c>
      <c r="F29" s="45">
        <f>'[4]8_年齢２　※　通常年はこのシートを使用'!I42</f>
        <v>58</v>
      </c>
      <c r="G29" s="44">
        <f t="shared" si="0"/>
        <v>17</v>
      </c>
      <c r="H29" s="45">
        <f>'[4]8_年齢２　※　通常年はこのシートを使用'!J42</f>
        <v>29.7</v>
      </c>
      <c r="I29" s="44">
        <f t="shared" si="1"/>
        <v>31</v>
      </c>
      <c r="J29" s="119">
        <f>'[4]8_年齢　※通常年はこのシートを使用'!I42</f>
        <v>530</v>
      </c>
      <c r="K29" s="47">
        <f t="shared" si="2"/>
        <v>23</v>
      </c>
      <c r="M29" s="48"/>
      <c r="N29" s="48"/>
    </row>
    <row r="30" spans="2:14" ht="12" customHeight="1">
      <c r="B30" s="41" t="s">
        <v>71</v>
      </c>
      <c r="C30" s="49" t="s">
        <v>72</v>
      </c>
      <c r="D30" s="95">
        <f>'[4]8_年齢２　※　通常年はこのシートを使用'!H43</f>
        <v>13.8</v>
      </c>
      <c r="E30" s="44">
        <f t="shared" si="3"/>
        <v>2</v>
      </c>
      <c r="F30" s="45">
        <f>'[4]8_年齢２　※　通常年はこのシートを使用'!I43</f>
        <v>60.2</v>
      </c>
      <c r="G30" s="44">
        <f t="shared" si="0"/>
        <v>8</v>
      </c>
      <c r="H30" s="45">
        <f>'[4]8_年齢２　※　通常年はこのシートを使用'!J43</f>
        <v>26</v>
      </c>
      <c r="I30" s="44">
        <f t="shared" si="1"/>
        <v>43</v>
      </c>
      <c r="J30" s="119">
        <f>'[4]8_年齢　※通常年はこのシートを使用'!I43</f>
        <v>368</v>
      </c>
      <c r="K30" s="47">
        <f t="shared" si="2"/>
        <v>32</v>
      </c>
      <c r="M30" s="48"/>
      <c r="N30" s="48"/>
    </row>
    <row r="31" spans="2:14" ht="24" customHeight="1">
      <c r="B31" s="41" t="s">
        <v>73</v>
      </c>
      <c r="C31" s="49" t="s">
        <v>74</v>
      </c>
      <c r="D31" s="95">
        <f>'[4]8_年齢２　※　通常年はこのシートを使用'!H44</f>
        <v>11.6</v>
      </c>
      <c r="E31" s="44">
        <f t="shared" si="3"/>
        <v>34</v>
      </c>
      <c r="F31" s="45">
        <f>'[4]8_年齢２　※　通常年はこのシートを使用'!I44</f>
        <v>59.3</v>
      </c>
      <c r="G31" s="44">
        <f t="shared" si="0"/>
        <v>10</v>
      </c>
      <c r="H31" s="45">
        <f>'[4]8_年齢２　※　通常年はこのシートを使用'!J44</f>
        <v>29.1</v>
      </c>
      <c r="I31" s="44">
        <f t="shared" si="1"/>
        <v>35</v>
      </c>
      <c r="J31" s="119">
        <f>'[4]8_年齢　※通常年はこのシートを使用'!I44</f>
        <v>753</v>
      </c>
      <c r="K31" s="47">
        <f t="shared" si="2"/>
        <v>13</v>
      </c>
      <c r="M31" s="48"/>
      <c r="N31" s="48"/>
    </row>
    <row r="32" spans="2:14" ht="12" customHeight="1">
      <c r="B32" s="41" t="s">
        <v>75</v>
      </c>
      <c r="C32" s="49" t="s">
        <v>76</v>
      </c>
      <c r="D32" s="95">
        <f>'[4]8_年齢２　※　通常年はこのシートを使用'!H45</f>
        <v>11.8</v>
      </c>
      <c r="E32" s="44">
        <f t="shared" si="3"/>
        <v>29</v>
      </c>
      <c r="F32" s="45">
        <f>'[4]8_年齢２　※　通常年はこのシートを使用'!I45</f>
        <v>60.5</v>
      </c>
      <c r="G32" s="44">
        <f t="shared" si="0"/>
        <v>6</v>
      </c>
      <c r="H32" s="45">
        <f>'[4]8_年齢２　※　通常年はこのシートを使用'!J45</f>
        <v>27.6</v>
      </c>
      <c r="I32" s="44">
        <f t="shared" si="1"/>
        <v>41</v>
      </c>
      <c r="J32" s="119">
        <f>'[4]8_年齢　※通常年はこのシートを使用'!I45</f>
        <v>2434</v>
      </c>
      <c r="K32" s="47">
        <f t="shared" si="2"/>
        <v>2</v>
      </c>
      <c r="M32" s="48"/>
      <c r="N32" s="48"/>
    </row>
    <row r="33" spans="2:14" ht="12" customHeight="1">
      <c r="B33" s="41" t="s">
        <v>77</v>
      </c>
      <c r="C33" s="49" t="s">
        <v>78</v>
      </c>
      <c r="D33" s="95">
        <f>'[4]8_年齢２　※　通常年はこのシートを使用'!H46</f>
        <v>12.3</v>
      </c>
      <c r="E33" s="44">
        <f t="shared" si="3"/>
        <v>15</v>
      </c>
      <c r="F33" s="45">
        <f>'[4]8_年齢２　※　通常年はこのシートを使用'!I46</f>
        <v>58.6</v>
      </c>
      <c r="G33" s="44">
        <f t="shared" si="0"/>
        <v>13</v>
      </c>
      <c r="H33" s="45">
        <f>'[4]8_年齢２　※　通常年はこのシートを使用'!J46</f>
        <v>29.1</v>
      </c>
      <c r="I33" s="44">
        <f t="shared" si="1"/>
        <v>35</v>
      </c>
      <c r="J33" s="119">
        <f>'[4]8_年齢　※通常年はこのシートを使用'!I46</f>
        <v>1591</v>
      </c>
      <c r="K33" s="47">
        <f t="shared" si="2"/>
        <v>8</v>
      </c>
      <c r="M33" s="48"/>
      <c r="N33" s="48"/>
    </row>
    <row r="34" spans="2:14" ht="12" customHeight="1">
      <c r="B34" s="41" t="s">
        <v>79</v>
      </c>
      <c r="C34" s="49" t="s">
        <v>80</v>
      </c>
      <c r="D34" s="95">
        <f>'[4]8_年齢２　※　通常年はこのシートを使用'!H47</f>
        <v>11.9</v>
      </c>
      <c r="E34" s="44">
        <f t="shared" si="3"/>
        <v>25</v>
      </c>
      <c r="F34" s="45">
        <f>'[4]8_年齢２　※　通常年はこのシートを使用'!I47</f>
        <v>56.8</v>
      </c>
      <c r="G34" s="44">
        <f t="shared" si="0"/>
        <v>25</v>
      </c>
      <c r="H34" s="45">
        <f>'[4]8_年齢２　※　通常年はこのシートを使用'!J47</f>
        <v>31.3</v>
      </c>
      <c r="I34" s="44">
        <f t="shared" si="1"/>
        <v>22</v>
      </c>
      <c r="J34" s="119">
        <f>'[4]8_年齢　※通常年はこのシートを使用'!I47</f>
        <v>417</v>
      </c>
      <c r="K34" s="47">
        <f t="shared" si="2"/>
        <v>28</v>
      </c>
      <c r="M34" s="48"/>
      <c r="N34" s="48"/>
    </row>
    <row r="35" spans="2:14" ht="12" customHeight="1">
      <c r="B35" s="41" t="s">
        <v>81</v>
      </c>
      <c r="C35" s="49" t="s">
        <v>82</v>
      </c>
      <c r="D35" s="95">
        <f>'[4]8_年齢２　※　通常年はこのシートを使用'!H48</f>
        <v>11.6</v>
      </c>
      <c r="E35" s="44">
        <f t="shared" si="3"/>
        <v>34</v>
      </c>
      <c r="F35" s="45">
        <f>'[4]8_年齢２　※　通常年はこのシートを使用'!I48</f>
        <v>55.3</v>
      </c>
      <c r="G35" s="44">
        <f t="shared" si="0"/>
        <v>36</v>
      </c>
      <c r="H35" s="45">
        <f>'[4]8_年齢２　※　通常年はこのシートを使用'!J48</f>
        <v>33.1</v>
      </c>
      <c r="I35" s="44">
        <f t="shared" si="1"/>
        <v>8</v>
      </c>
      <c r="J35" s="119">
        <f>'[4]8_年齢　※通常年はこのシートを使用'!I48</f>
        <v>306</v>
      </c>
      <c r="K35" s="47">
        <f t="shared" si="2"/>
        <v>39</v>
      </c>
      <c r="M35" s="48"/>
      <c r="N35" s="48"/>
    </row>
    <row r="36" spans="2:14" ht="24" customHeight="1">
      <c r="B36" s="41" t="s">
        <v>83</v>
      </c>
      <c r="C36" s="49" t="s">
        <v>84</v>
      </c>
      <c r="D36" s="95">
        <f>'[4]8_年齢２　※　通常年はこのシートを使用'!H49</f>
        <v>12.5</v>
      </c>
      <c r="E36" s="44">
        <f t="shared" si="3"/>
        <v>12</v>
      </c>
      <c r="F36" s="45">
        <f>'[4]8_年齢２　※　通常年はこのシートを使用'!I49</f>
        <v>55.4</v>
      </c>
      <c r="G36" s="44">
        <f t="shared" si="0"/>
        <v>35</v>
      </c>
      <c r="H36" s="45">
        <f>'[4]8_年齢２　※　通常年はこのシートを使用'!J49</f>
        <v>32.1</v>
      </c>
      <c r="I36" s="44">
        <f t="shared" si="1"/>
        <v>16</v>
      </c>
      <c r="J36" s="119">
        <f>'[4]8_年齢　※通常年はこのシートを使用'!I49</f>
        <v>178</v>
      </c>
      <c r="K36" s="47">
        <f t="shared" si="2"/>
        <v>47</v>
      </c>
      <c r="M36" s="48"/>
      <c r="N36" s="48"/>
    </row>
    <row r="37" spans="2:14" ht="12" customHeight="1">
      <c r="B37" s="41" t="s">
        <v>85</v>
      </c>
      <c r="C37" s="49" t="s">
        <v>86</v>
      </c>
      <c r="D37" s="95">
        <f>'[4]8_年齢２　※　通常年はこのシートを使用'!H50</f>
        <v>12.3</v>
      </c>
      <c r="E37" s="44">
        <f t="shared" si="3"/>
        <v>15</v>
      </c>
      <c r="F37" s="45">
        <f>'[4]8_年齢２　※　通常年はこのシートを使用'!I50</f>
        <v>53.4</v>
      </c>
      <c r="G37" s="44">
        <f t="shared" si="0"/>
        <v>46</v>
      </c>
      <c r="H37" s="45">
        <f>'[4]8_年齢２　※　通常年はこのシートを使用'!J50</f>
        <v>34.299999999999997</v>
      </c>
      <c r="I37" s="44">
        <f t="shared" si="1"/>
        <v>3</v>
      </c>
      <c r="J37" s="119">
        <f>'[4]8_年齢　※通常年はこのシートを使用'!I50</f>
        <v>231</v>
      </c>
      <c r="K37" s="47">
        <f t="shared" si="2"/>
        <v>46</v>
      </c>
      <c r="M37" s="48"/>
      <c r="N37" s="48"/>
    </row>
    <row r="38" spans="2:14" ht="12" customHeight="1">
      <c r="B38" s="41" t="s">
        <v>87</v>
      </c>
      <c r="C38" s="49" t="s">
        <v>88</v>
      </c>
      <c r="D38" s="95">
        <f>'[4]8_年齢２　※　通常年はこのシートを使用'!H51</f>
        <v>12.5</v>
      </c>
      <c r="E38" s="44">
        <f t="shared" si="3"/>
        <v>12</v>
      </c>
      <c r="F38" s="45">
        <f>'[4]8_年齢２　※　通常年はこのシートを使用'!I51</f>
        <v>57.1</v>
      </c>
      <c r="G38" s="44">
        <f t="shared" si="0"/>
        <v>23</v>
      </c>
      <c r="H38" s="45">
        <f>'[4]8_年齢２　※　通常年はこのシートを使用'!J51</f>
        <v>30.3</v>
      </c>
      <c r="I38" s="44">
        <f t="shared" si="1"/>
        <v>26</v>
      </c>
      <c r="J38" s="119">
        <f>'[4]8_年齢　※通常年はこのシートを使用'!I51</f>
        <v>573</v>
      </c>
      <c r="K38" s="47">
        <f t="shared" si="2"/>
        <v>20</v>
      </c>
      <c r="M38" s="48"/>
      <c r="N38" s="48"/>
    </row>
    <row r="39" spans="2:14" ht="12" customHeight="1">
      <c r="B39" s="41" t="s">
        <v>89</v>
      </c>
      <c r="C39" s="49" t="s">
        <v>90</v>
      </c>
      <c r="D39" s="95">
        <f>'[4]8_年齢２　※　通常年はこのシートを使用'!H52</f>
        <v>12.8</v>
      </c>
      <c r="E39" s="44">
        <f t="shared" si="3"/>
        <v>9</v>
      </c>
      <c r="F39" s="45">
        <f>'[4]8_年齢２　※　通常年はこのシートを使用'!I52</f>
        <v>57.9</v>
      </c>
      <c r="G39" s="44">
        <f t="shared" si="0"/>
        <v>18</v>
      </c>
      <c r="H39" s="45">
        <f>'[4]8_年齢２　※　通常年はこのシートを使用'!J52</f>
        <v>29.3</v>
      </c>
      <c r="I39" s="44">
        <f t="shared" si="1"/>
        <v>34</v>
      </c>
      <c r="J39" s="119">
        <f>'[4]8_年齢　※通常年はこのシートを使用'!I52</f>
        <v>823</v>
      </c>
      <c r="K39" s="47">
        <f t="shared" si="2"/>
        <v>12</v>
      </c>
      <c r="M39" s="48"/>
      <c r="N39" s="48"/>
    </row>
    <row r="40" spans="2:14" ht="12" customHeight="1">
      <c r="B40" s="41" t="s">
        <v>91</v>
      </c>
      <c r="C40" s="49" t="s">
        <v>92</v>
      </c>
      <c r="D40" s="95">
        <f>'[4]8_年齢２　※　通常年はこのシートを使用'!H53</f>
        <v>11.6</v>
      </c>
      <c r="E40" s="44">
        <f t="shared" si="3"/>
        <v>34</v>
      </c>
      <c r="F40" s="45">
        <f>'[4]8_年齢２　※　通常年はこのシートを使用'!I53</f>
        <v>54.1</v>
      </c>
      <c r="G40" s="44">
        <f t="shared" si="0"/>
        <v>44</v>
      </c>
      <c r="H40" s="45">
        <f>'[4]8_年齢２　※　通常年はこのシートを使用'!J53</f>
        <v>34.299999999999997</v>
      </c>
      <c r="I40" s="44">
        <f t="shared" si="1"/>
        <v>3</v>
      </c>
      <c r="J40" s="119">
        <f>'[4]8_年齢　※通常年はこのシートを使用'!I53</f>
        <v>466</v>
      </c>
      <c r="K40" s="47">
        <f t="shared" si="2"/>
        <v>25</v>
      </c>
      <c r="M40" s="48"/>
      <c r="N40" s="48"/>
    </row>
    <row r="41" spans="2:14" ht="24" customHeight="1">
      <c r="B41" s="41" t="s">
        <v>93</v>
      </c>
      <c r="C41" s="49" t="s">
        <v>94</v>
      </c>
      <c r="D41" s="95">
        <f>'[4]8_年齢２　※　通常年はこのシートを使用'!H54</f>
        <v>11.2</v>
      </c>
      <c r="E41" s="44">
        <f t="shared" si="3"/>
        <v>41</v>
      </c>
      <c r="F41" s="45">
        <f>'[4]8_年齢２　※　通常年はこのシートを使用'!I54</f>
        <v>55.2</v>
      </c>
      <c r="G41" s="44">
        <f t="shared" si="0"/>
        <v>37</v>
      </c>
      <c r="H41" s="45">
        <f>'[4]8_年齢２　※　通常年はこのシートを使用'!J54</f>
        <v>33.6</v>
      </c>
      <c r="I41" s="44">
        <f t="shared" si="1"/>
        <v>5</v>
      </c>
      <c r="J41" s="119">
        <f>'[4]8_年齢　※通常年はこのシートを使用'!I54</f>
        <v>245</v>
      </c>
      <c r="K41" s="47">
        <f t="shared" si="2"/>
        <v>44</v>
      </c>
      <c r="M41" s="48"/>
      <c r="N41" s="48"/>
    </row>
    <row r="42" spans="2:14" ht="12" customHeight="1">
      <c r="B42" s="41" t="s">
        <v>95</v>
      </c>
      <c r="C42" s="49" t="s">
        <v>284</v>
      </c>
      <c r="D42" s="95">
        <f>'[4]8_年齢２　※　通常年はこのシートを使用'!H55</f>
        <v>12.2</v>
      </c>
      <c r="E42" s="44">
        <f t="shared" si="3"/>
        <v>19</v>
      </c>
      <c r="F42" s="45">
        <f>'[4]8_年齢２　※　通常年はこのシートを使用'!I55</f>
        <v>56</v>
      </c>
      <c r="G42" s="44">
        <f t="shared" si="0"/>
        <v>31</v>
      </c>
      <c r="H42" s="45">
        <f>'[4]8_年齢２　※　通常年はこのシートを使用'!J55</f>
        <v>31.8</v>
      </c>
      <c r="I42" s="44">
        <f t="shared" si="1"/>
        <v>20</v>
      </c>
      <c r="J42" s="119">
        <f>'[4]8_年齢　※通常年はこのシートを使用'!I55</f>
        <v>305</v>
      </c>
      <c r="K42" s="47">
        <f t="shared" si="2"/>
        <v>40</v>
      </c>
      <c r="M42" s="48"/>
      <c r="N42" s="48"/>
    </row>
    <row r="43" spans="2:14" ht="12" customHeight="1">
      <c r="B43" s="41" t="s">
        <v>97</v>
      </c>
      <c r="C43" s="49" t="s">
        <v>98</v>
      </c>
      <c r="D43" s="95">
        <f>'[4]8_年齢２　※　通常年はこのシートを使用'!H56</f>
        <v>11.8</v>
      </c>
      <c r="E43" s="44">
        <f t="shared" si="3"/>
        <v>29</v>
      </c>
      <c r="F43" s="45">
        <f>'[4]8_年齢２　※　通常年はこのシートを使用'!I56</f>
        <v>55.1</v>
      </c>
      <c r="G43" s="44">
        <f t="shared" si="0"/>
        <v>38</v>
      </c>
      <c r="H43" s="45">
        <f>'[4]8_年齢２　※　通常年はこのシートを使用'!J56</f>
        <v>33</v>
      </c>
      <c r="I43" s="44">
        <f t="shared" si="1"/>
        <v>10</v>
      </c>
      <c r="J43" s="119">
        <f>'[4]8_年齢　※通常年はこのシートを使用'!I56</f>
        <v>442</v>
      </c>
      <c r="K43" s="47">
        <f t="shared" si="2"/>
        <v>26</v>
      </c>
      <c r="M43" s="48"/>
      <c r="N43" s="48"/>
    </row>
    <row r="44" spans="2:14" ht="12" customHeight="1">
      <c r="B44" s="41" t="s">
        <v>99</v>
      </c>
      <c r="C44" s="49" t="s">
        <v>100</v>
      </c>
      <c r="D44" s="95">
        <f>'[4]8_年齢２　※　通常年はこのシートを使用'!H57</f>
        <v>11.1</v>
      </c>
      <c r="E44" s="44">
        <f t="shared" si="3"/>
        <v>43</v>
      </c>
      <c r="F44" s="45">
        <f>'[4]8_年齢２　※　通常年はこのシートを使用'!I57</f>
        <v>53.7</v>
      </c>
      <c r="G44" s="44">
        <f t="shared" si="0"/>
        <v>45</v>
      </c>
      <c r="H44" s="45">
        <f>'[4]8_年齢２　※　通常年はこのシートを使用'!J57</f>
        <v>35.200000000000003</v>
      </c>
      <c r="I44" s="44">
        <f t="shared" si="1"/>
        <v>2</v>
      </c>
      <c r="J44" s="119">
        <f>'[4]8_年齢　※通常年はこのシートを使用'!I57</f>
        <v>246</v>
      </c>
      <c r="K44" s="47">
        <f t="shared" si="2"/>
        <v>42</v>
      </c>
      <c r="M44" s="48"/>
      <c r="N44" s="48"/>
    </row>
    <row r="45" spans="2:14" ht="12" customHeight="1">
      <c r="B45" s="41" t="s">
        <v>101</v>
      </c>
      <c r="C45" s="49" t="s">
        <v>102</v>
      </c>
      <c r="D45" s="95">
        <f>'[4]8_年齢２　※　通常年はこのシートを使用'!H58</f>
        <v>13.1</v>
      </c>
      <c r="E45" s="44">
        <f t="shared" si="3"/>
        <v>7</v>
      </c>
      <c r="F45" s="45">
        <f>'[4]8_年齢２　※　通常年はこのシートを使用'!I58</f>
        <v>58.9</v>
      </c>
      <c r="G45" s="44">
        <f t="shared" si="0"/>
        <v>12</v>
      </c>
      <c r="H45" s="45">
        <f>'[4]8_年齢２　※　通常年はこのシートを使用'!J58</f>
        <v>27.9</v>
      </c>
      <c r="I45" s="44">
        <f t="shared" si="1"/>
        <v>39</v>
      </c>
      <c r="J45" s="119">
        <f>'[4]8_年齢　※通常年はこのシートを使用'!I58</f>
        <v>1425</v>
      </c>
      <c r="K45" s="47">
        <f t="shared" si="2"/>
        <v>9</v>
      </c>
      <c r="M45" s="48"/>
      <c r="N45" s="48"/>
    </row>
    <row r="46" spans="2:14" ht="24" customHeight="1">
      <c r="B46" s="41" t="s">
        <v>103</v>
      </c>
      <c r="C46" s="49" t="s">
        <v>104</v>
      </c>
      <c r="D46" s="95">
        <f>'[4]8_年齢２　※　通常年はこのシートを使用'!H59</f>
        <v>13.5</v>
      </c>
      <c r="E46" s="44">
        <f t="shared" si="3"/>
        <v>3</v>
      </c>
      <c r="F46" s="45">
        <f>'[4]8_年齢２　※　通常年はこのシートを使用'!I59</f>
        <v>56.2</v>
      </c>
      <c r="G46" s="44">
        <f t="shared" si="0"/>
        <v>28</v>
      </c>
      <c r="H46" s="45">
        <f>'[4]8_年齢２　※　通常年はこのシートを使用'!J59</f>
        <v>30.3</v>
      </c>
      <c r="I46" s="44">
        <f t="shared" si="1"/>
        <v>26</v>
      </c>
      <c r="J46" s="119">
        <f>'[4]8_年齢　※通常年はこのシートを使用'!I59</f>
        <v>246</v>
      </c>
      <c r="K46" s="47">
        <f t="shared" si="2"/>
        <v>42</v>
      </c>
      <c r="M46" s="48"/>
      <c r="N46" s="48"/>
    </row>
    <row r="47" spans="2:14" ht="12" customHeight="1">
      <c r="B47" s="41" t="s">
        <v>105</v>
      </c>
      <c r="C47" s="49" t="s">
        <v>106</v>
      </c>
      <c r="D47" s="95">
        <f>'[4]8_年齢２　※　通常年はこのシートを使用'!H60</f>
        <v>12.7</v>
      </c>
      <c r="E47" s="44">
        <f t="shared" si="3"/>
        <v>10</v>
      </c>
      <c r="F47" s="45">
        <f>'[4]8_年齢２　※　通常年はこのシートを使用'!I60</f>
        <v>54.7</v>
      </c>
      <c r="G47" s="44">
        <f t="shared" si="0"/>
        <v>42</v>
      </c>
      <c r="H47" s="45">
        <f>'[4]8_年齢２　※　通常年はこのシートを使用'!J60</f>
        <v>32.700000000000003</v>
      </c>
      <c r="I47" s="44">
        <f t="shared" si="1"/>
        <v>12</v>
      </c>
      <c r="J47" s="119">
        <f>'[4]8_年齢　※通常年はこのシートを使用'!I60</f>
        <v>433</v>
      </c>
      <c r="K47" s="47">
        <f t="shared" si="2"/>
        <v>27</v>
      </c>
      <c r="M47" s="48"/>
      <c r="N47" s="48"/>
    </row>
    <row r="48" spans="2:14" ht="12" customHeight="1">
      <c r="B48" s="53" t="s">
        <v>107</v>
      </c>
      <c r="C48" s="54" t="s">
        <v>108</v>
      </c>
      <c r="D48" s="96">
        <f>'[4]8_年齢２　※　通常年はこのシートを使用'!H61</f>
        <v>13.3</v>
      </c>
      <c r="E48" s="56">
        <f t="shared" si="3"/>
        <v>4</v>
      </c>
      <c r="F48" s="57">
        <f>'[4]8_年齢２　※　通常年はこのシートを使用'!I61</f>
        <v>55.6</v>
      </c>
      <c r="G48" s="56">
        <f t="shared" si="0"/>
        <v>34</v>
      </c>
      <c r="H48" s="57">
        <f>'[4]8_年齢２　※　通常年はこのシートを使用'!J61</f>
        <v>31.1</v>
      </c>
      <c r="I48" s="56">
        <f t="shared" si="1"/>
        <v>23</v>
      </c>
      <c r="J48" s="120">
        <f>'[4]8_年齢　※通常年はこのシートを使用'!I61</f>
        <v>543</v>
      </c>
      <c r="K48" s="59">
        <f t="shared" si="2"/>
        <v>22</v>
      </c>
      <c r="M48" s="48"/>
      <c r="N48" s="48"/>
    </row>
    <row r="49" spans="1:20" ht="12" customHeight="1">
      <c r="B49" s="41" t="s">
        <v>109</v>
      </c>
      <c r="C49" s="49" t="s">
        <v>110</v>
      </c>
      <c r="D49" s="95">
        <f>'[4]8_年齢２　※　通常年はこのシートを使用'!H62</f>
        <v>12.2</v>
      </c>
      <c r="E49" s="44">
        <f t="shared" si="3"/>
        <v>19</v>
      </c>
      <c r="F49" s="45">
        <f>'[4]8_年齢２　※　通常年はこのシートを使用'!I62</f>
        <v>54.9</v>
      </c>
      <c r="G49" s="44">
        <f t="shared" si="0"/>
        <v>40</v>
      </c>
      <c r="H49" s="45">
        <f>'[4]8_年齢２　※　通常年はこのシートを使用'!J62</f>
        <v>32.9</v>
      </c>
      <c r="I49" s="44">
        <f t="shared" si="1"/>
        <v>11</v>
      </c>
      <c r="J49" s="119">
        <f>'[4]8_年齢　※通常年はこのシートを使用'!I62</f>
        <v>373</v>
      </c>
      <c r="K49" s="47">
        <f t="shared" si="2"/>
        <v>31</v>
      </c>
      <c r="M49" s="48"/>
      <c r="N49" s="48"/>
    </row>
    <row r="50" spans="1:20" ht="12" customHeight="1">
      <c r="B50" s="41" t="s">
        <v>111</v>
      </c>
      <c r="C50" s="49" t="s">
        <v>112</v>
      </c>
      <c r="D50" s="95">
        <f>'[4]8_年齢２　※　通常年はこのシートを使用'!H63</f>
        <v>13.3</v>
      </c>
      <c r="E50" s="44">
        <f t="shared" si="3"/>
        <v>4</v>
      </c>
      <c r="F50" s="45">
        <f>'[4]8_年齢２　※　通常年はこのシートを使用'!I63</f>
        <v>54.5</v>
      </c>
      <c r="G50" s="44">
        <f t="shared" si="0"/>
        <v>43</v>
      </c>
      <c r="H50" s="45">
        <f>'[4]8_年齢２　※　通常年はこのシートを使用'!J63</f>
        <v>32.299999999999997</v>
      </c>
      <c r="I50" s="44">
        <f t="shared" si="1"/>
        <v>14</v>
      </c>
      <c r="J50" s="119">
        <f>'[4]8_年齢　※通常年はこのシートを使用'!I63</f>
        <v>346</v>
      </c>
      <c r="K50" s="47">
        <f t="shared" si="2"/>
        <v>35</v>
      </c>
      <c r="M50" s="48"/>
      <c r="N50" s="48"/>
    </row>
    <row r="51" spans="1:20" ht="24" customHeight="1">
      <c r="B51" s="41" t="s">
        <v>113</v>
      </c>
      <c r="C51" s="49" t="s">
        <v>114</v>
      </c>
      <c r="D51" s="95">
        <f>'[4]8_年齢２　※　通常年はこのシートを使用'!H64</f>
        <v>13.3</v>
      </c>
      <c r="E51" s="44">
        <f t="shared" si="3"/>
        <v>4</v>
      </c>
      <c r="F51" s="45">
        <f>'[4]8_年齢２　※　通常年はこのシートを使用'!I64</f>
        <v>54.8</v>
      </c>
      <c r="G51" s="44">
        <f t="shared" si="0"/>
        <v>41</v>
      </c>
      <c r="H51" s="45">
        <f>'[4]8_年齢２　※　通常年はこのシートを使用'!J64</f>
        <v>32</v>
      </c>
      <c r="I51" s="44">
        <f t="shared" si="1"/>
        <v>17</v>
      </c>
      <c r="J51" s="119">
        <f>'[4]8_年齢　※通常年はこのシートを使用'!I64</f>
        <v>512</v>
      </c>
      <c r="K51" s="47">
        <f t="shared" si="2"/>
        <v>24</v>
      </c>
      <c r="M51" s="48"/>
      <c r="N51" s="48"/>
    </row>
    <row r="52" spans="1:20" ht="12" customHeight="1">
      <c r="B52" s="41" t="s">
        <v>115</v>
      </c>
      <c r="C52" s="49" t="s">
        <v>116</v>
      </c>
      <c r="D52" s="95">
        <f>'[4]8_年齢２　※　通常年はこのシートを使用'!H65</f>
        <v>16.899999999999999</v>
      </c>
      <c r="E52" s="44">
        <f t="shared" si="3"/>
        <v>1</v>
      </c>
      <c r="F52" s="45">
        <f>'[4]8_年齢２　※　通常年はこのシートを使用'!I65</f>
        <v>60.9</v>
      </c>
      <c r="G52" s="44">
        <f t="shared" si="0"/>
        <v>5</v>
      </c>
      <c r="H52" s="45">
        <f>'[4]8_年齢２　※　通常年はこのシートを使用'!J65</f>
        <v>22.2</v>
      </c>
      <c r="I52" s="44">
        <f t="shared" si="1"/>
        <v>47</v>
      </c>
      <c r="J52" s="119">
        <f>'[4]8_年齢　※通常年はこのシートを使用'!I65</f>
        <v>322</v>
      </c>
      <c r="K52" s="47">
        <f t="shared" si="2"/>
        <v>38</v>
      </c>
      <c r="M52" s="48"/>
      <c r="N52" s="48"/>
    </row>
    <row r="53" spans="1:20" ht="24" customHeight="1" thickBot="1">
      <c r="B53" s="60" t="s">
        <v>117</v>
      </c>
      <c r="C53" s="97" t="s">
        <v>118</v>
      </c>
      <c r="D53" s="98">
        <f>'[4]8_年齢２　※　通常年はこのシートを使用'!H18</f>
        <v>12.1</v>
      </c>
      <c r="E53" s="63"/>
      <c r="F53" s="64">
        <f>'[4]8_年齢２　※　通常年はこのシートを使用'!I18</f>
        <v>59.5</v>
      </c>
      <c r="G53" s="63"/>
      <c r="H53" s="64">
        <f>'[4]8_年齢２　※　通常年はこのシートを使用'!J18</f>
        <v>28.4</v>
      </c>
      <c r="I53" s="63"/>
      <c r="J53" s="122">
        <f>'[4]8_年齢　※通常年はこのシートを使用'!I18</f>
        <v>35885</v>
      </c>
      <c r="K53" s="66"/>
      <c r="M53" s="48"/>
      <c r="N53" s="48"/>
    </row>
    <row r="54" spans="1:20" s="70" customFormat="1" ht="12" customHeight="1" thickTop="1">
      <c r="A54" s="13"/>
      <c r="B54" s="99"/>
      <c r="C54" s="100"/>
      <c r="D54" s="123"/>
      <c r="E54" s="75"/>
      <c r="F54" s="76"/>
      <c r="G54" s="75"/>
      <c r="H54" s="76"/>
      <c r="I54" s="75"/>
      <c r="J54" s="76"/>
      <c r="K54" s="75"/>
      <c r="L54" s="69"/>
      <c r="M54" s="10"/>
      <c r="N54" s="10"/>
      <c r="O54" s="10"/>
      <c r="P54" s="69"/>
      <c r="Q54" s="69"/>
      <c r="R54" s="69"/>
      <c r="S54" s="69"/>
      <c r="T54" s="69"/>
    </row>
    <row r="55" spans="1:20" s="70" customFormat="1" ht="12" customHeight="1">
      <c r="A55" s="13"/>
      <c r="B55" s="99"/>
      <c r="C55" s="100"/>
      <c r="D55" s="123"/>
      <c r="E55" s="75"/>
      <c r="F55" s="76"/>
      <c r="G55" s="75"/>
      <c r="H55" s="76"/>
      <c r="I55" s="75"/>
      <c r="J55" s="76"/>
      <c r="K55" s="75"/>
      <c r="L55" s="69"/>
      <c r="M55" s="10"/>
      <c r="N55" s="10"/>
      <c r="O55" s="10"/>
      <c r="P55" s="69"/>
      <c r="Q55" s="69"/>
      <c r="R55" s="69"/>
      <c r="S55" s="69"/>
      <c r="T55" s="69"/>
    </row>
    <row r="56" spans="1:20" s="70" customFormat="1" ht="12" customHeight="1">
      <c r="A56" s="13"/>
      <c r="B56" s="99"/>
      <c r="C56" s="100"/>
      <c r="D56" s="123"/>
      <c r="E56" s="75"/>
      <c r="F56" s="76"/>
      <c r="G56" s="75"/>
      <c r="H56" s="76"/>
      <c r="I56" s="75"/>
      <c r="J56" s="76"/>
      <c r="K56" s="75"/>
      <c r="L56" s="69"/>
      <c r="M56" s="10"/>
      <c r="N56" s="10"/>
      <c r="O56" s="10"/>
      <c r="P56" s="69"/>
      <c r="Q56" s="69"/>
      <c r="R56" s="69"/>
      <c r="S56" s="69"/>
      <c r="T56" s="69"/>
    </row>
    <row r="57" spans="1:20" s="70" customFormat="1" ht="12" customHeight="1" thickBot="1">
      <c r="A57" s="13"/>
      <c r="B57" s="78"/>
      <c r="C57" s="102"/>
      <c r="D57" s="79"/>
      <c r="E57" s="80"/>
      <c r="F57" s="81"/>
      <c r="G57" s="80"/>
      <c r="H57" s="80"/>
      <c r="I57" s="80"/>
      <c r="J57" s="103"/>
      <c r="K57" s="80"/>
      <c r="L57" s="69"/>
      <c r="M57" s="10"/>
      <c r="N57" s="10"/>
      <c r="O57" s="10"/>
      <c r="P57" s="69"/>
      <c r="Q57" s="69"/>
      <c r="R57" s="69"/>
      <c r="S57" s="69"/>
      <c r="T57" s="69"/>
    </row>
    <row r="58" spans="1:20" ht="39.950000000000003" customHeight="1">
      <c r="B58" s="83" t="s">
        <v>120</v>
      </c>
      <c r="C58" s="84"/>
      <c r="D58" s="295" t="s">
        <v>285</v>
      </c>
      <c r="E58" s="296"/>
      <c r="F58" s="295" t="s">
        <v>285</v>
      </c>
      <c r="G58" s="296"/>
      <c r="H58" s="295" t="s">
        <v>285</v>
      </c>
      <c r="I58" s="296"/>
      <c r="J58" s="295" t="s">
        <v>285</v>
      </c>
      <c r="K58" s="297"/>
    </row>
    <row r="59" spans="1:20" ht="24.95" customHeight="1">
      <c r="B59" s="85"/>
      <c r="C59" s="86"/>
      <c r="D59" s="284" t="s">
        <v>125</v>
      </c>
      <c r="E59" s="285"/>
      <c r="F59" s="284" t="s">
        <v>125</v>
      </c>
      <c r="G59" s="285"/>
      <c r="H59" s="284" t="s">
        <v>125</v>
      </c>
      <c r="I59" s="285"/>
      <c r="J59" s="284" t="s">
        <v>125</v>
      </c>
      <c r="K59" s="286"/>
    </row>
    <row r="60" spans="1:20" ht="15" customHeight="1">
      <c r="B60" s="87" t="s">
        <v>126</v>
      </c>
      <c r="C60" s="88"/>
      <c r="D60" s="287">
        <v>43739</v>
      </c>
      <c r="E60" s="288"/>
      <c r="F60" s="287">
        <v>43739</v>
      </c>
      <c r="G60" s="288"/>
      <c r="H60" s="287">
        <v>43739</v>
      </c>
      <c r="I60" s="288"/>
      <c r="J60" s="287">
        <v>43739</v>
      </c>
      <c r="K60" s="289"/>
    </row>
    <row r="61" spans="1:20" ht="15" customHeight="1" thickBot="1">
      <c r="B61" s="89" t="s">
        <v>127</v>
      </c>
      <c r="C61" s="90"/>
      <c r="D61" s="314" t="s">
        <v>128</v>
      </c>
      <c r="E61" s="315"/>
      <c r="F61" s="314" t="s">
        <v>128</v>
      </c>
      <c r="G61" s="315"/>
      <c r="H61" s="314" t="s">
        <v>128</v>
      </c>
      <c r="I61" s="315"/>
      <c r="J61" s="314" t="s">
        <v>128</v>
      </c>
      <c r="K61" s="316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2021-03-31T05:45:07Z</dcterms:created>
  <dcterms:modified xsi:type="dcterms:W3CDTF">2021-03-31T05:49:42Z</dcterms:modified>
</cp:coreProperties>
</file>