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jimukumi01\Desktop\"/>
    </mc:Choice>
  </mc:AlternateContent>
  <xr:revisionPtr revIDLastSave="0" documentId="13_ncr:1_{D4CD678F-312D-4B09-9A35-40AEE2A27B57}" xr6:coauthVersionLast="46" xr6:coauthVersionMax="46" xr10:uidLastSave="{00000000-0000-0000-0000-000000000000}"/>
  <workbookProtection workbookAlgorithmName="SHA-512" workbookHashValue="HOXXGnHUn4tqcwRv7lNRX4Xf96HSowcIWrLXM6KTM+Wl8gC1kBi/fh0+ehXOP/jtG7r3Epv6/9ataqFQ0g4r6Q==" workbookSaltValue="/RyWk7BAytnYrv09byWHt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Q6" i="5"/>
  <c r="W10" i="4" s="1"/>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E85" i="4"/>
  <c r="I10" i="4"/>
  <c r="B10" i="4"/>
  <c r="BB8" i="4"/>
  <c r="AL8" i="4"/>
  <c r="I8" i="4"/>
  <c r="B8" i="4"/>
  <c r="B6" i="4"/>
</calcChain>
</file>

<file path=xl/sharedStrings.xml><?xml version="1.0" encoding="utf-8"?>
<sst xmlns="http://schemas.openxmlformats.org/spreadsheetml/2006/main" count="231" uniqueCount="115">
  <si>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</si>
  <si>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</si>
  <si>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</si>
  <si>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</si>
  <si>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</si>
  <si>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</si>
  <si>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</si>
  <si>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</si>
  <si>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</si>
  <si>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</si>
  <si>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</si>
  <si>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</si>
  <si>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</si>
  <si>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</si>
  <si>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</si>
  <si>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</si>
  <si>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</si>
  <si>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</si>
  <si>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</si>
  <si>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</si>
  <si>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</si>
  <si>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</si>
  <si>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</si>
  <si>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</si>
  <si>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</si>
  <si>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</si>
  <si>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</si>
  <si>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</si>
  <si>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</si>
  <si>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</si>
  <si>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</si>
  <si>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</si>
  <si>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</si>
  <si>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</si>
  <si>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</si>
  <si>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</si>
  <si>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</si>
  <si>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</si>
  <si>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</si>
  <si>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</si>
  <si>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</si>
  <si>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</si>
  <si>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</si>
  <si>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</si>
  <si>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</si>
  <si>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</si>
  <si>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</si>
  <si>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</si>
  <si>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</si>
  <si>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</si>
  <si>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</si>
  <si>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</si>
  <si>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</si>
  <si>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</si>
  <si>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</si>
  <si>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</si>
  <si>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</si>
  <si>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</si>
  <si>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</si>
  <si>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</si>
  <si>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</si>
  <si>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</si>
  <si>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</si>
  <si>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</si>
  <si>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</si>
  <si>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</si>
  <si>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</si>
  <si>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</si>
  <si>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</si>
  <si>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</si>
  <si>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</si>
  <si>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</si>
  <si>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</si>
  <si>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</si>
  <si>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</si>
  <si>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</si>
  <si>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</si>
  <si>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</si>
  <si>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</si>
  <si>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</si>
  <si>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</si>
  <si>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</si>
  <si>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</si>
  <si>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</si>
  <si>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</si>
  <si>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</si>
  <si>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</si>
  <si>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</si>
  <si>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</si>
  <si>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</si>
  <si>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</si>
  <si>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</si>
  <si>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</si>
  <si>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八代生活環境事務組合（事業会計分）</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</si>
  <si>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</si>
  <si>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</si>
  <si>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</si>
  <si>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</si>
  <si>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</si>
  <si>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</si>
  <si>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</si>
  <si>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</si>
  <si>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</si>
  <si>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</si>
  <si>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</si>
  <si>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</si>
  <si>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</si>
  <si>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</si>
  <si>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</si>
  <si>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</si>
  <si>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</si>
  <si>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</si>
  <si>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〇健全性について
　経常収支比率は、100％を上回る数値で推移しており、黒字経営を維持しています。累積欠損金も発生しておらず、料金回収率も100％を上回っているので、給水に係る費用が料金収入によって賄えているといえます。
　流動比率が前年度に比べ大きく増加しており、十分な支払能力があるといえますが、これは浄水場の耐震化工事等による建設改良費の未払金が減少したためです。
　企業債残高対給水収益比率は、減少傾向で推移しており、類似団体と比較しても低い数値を保っています。
〇効率性について
　施設利用率は、平成28年度に施設能力の数値を修正したため、大幅に減少しましたが、水源である氷川ダムの水利権の範囲内での適切な運用を行っております。
　有収率は、類似団体や全国平均に比べ高い数値になっており、適切な維持管理を行えていることが給水収益に反映しています。</t>
    <rPh sb="1" eb="4">
      <t>ケンゼンセイ</t>
    </rPh>
    <rPh sb="10" eb="12">
      <t>ケイジョウ</t>
    </rPh>
    <rPh sb="12" eb="14">
      <t>シュウシ</t>
    </rPh>
    <rPh sb="14" eb="16">
      <t>ヒリツ</t>
    </rPh>
    <rPh sb="23" eb="25">
      <t>ウワマワ</t>
    </rPh>
    <rPh sb="26" eb="28">
      <t>スウチ</t>
    </rPh>
    <rPh sb="29" eb="31">
      <t>スイイ</t>
    </rPh>
    <rPh sb="36" eb="38">
      <t>クロジ</t>
    </rPh>
    <rPh sb="38" eb="40">
      <t>ケイエイ</t>
    </rPh>
    <rPh sb="41" eb="43">
      <t>イジ</t>
    </rPh>
    <rPh sb="49" eb="51">
      <t>ルイセキ</t>
    </rPh>
    <rPh sb="51" eb="53">
      <t>ケッソン</t>
    </rPh>
    <rPh sb="53" eb="54">
      <t>キン</t>
    </rPh>
    <rPh sb="55" eb="57">
      <t>ハッセイ</t>
    </rPh>
    <rPh sb="63" eb="65">
      <t>リョウキン</t>
    </rPh>
    <rPh sb="65" eb="67">
      <t>カイシュウ</t>
    </rPh>
    <rPh sb="67" eb="68">
      <t>リツ</t>
    </rPh>
    <rPh sb="74" eb="76">
      <t>ウワマワ</t>
    </rPh>
    <rPh sb="83" eb="85">
      <t>キュウスイ</t>
    </rPh>
    <rPh sb="86" eb="87">
      <t>カカ</t>
    </rPh>
    <rPh sb="88" eb="90">
      <t>ヒヨウ</t>
    </rPh>
    <rPh sb="91" eb="93">
      <t>リョウキン</t>
    </rPh>
    <rPh sb="93" eb="95">
      <t>シュウニュウ</t>
    </rPh>
    <rPh sb="99" eb="100">
      <t>マカナ</t>
    </rPh>
    <rPh sb="112" eb="114">
      <t>リュウドウ</t>
    </rPh>
    <rPh sb="114" eb="116">
      <t>ヒリツ</t>
    </rPh>
    <rPh sb="117" eb="120">
      <t>ゼンネンド</t>
    </rPh>
    <rPh sb="121" eb="122">
      <t>クラ</t>
    </rPh>
    <rPh sb="123" eb="124">
      <t>オオ</t>
    </rPh>
    <rPh sb="126" eb="128">
      <t>ゾウカ</t>
    </rPh>
    <rPh sb="133" eb="135">
      <t>ジュウブン</t>
    </rPh>
    <rPh sb="136" eb="138">
      <t>シハラ</t>
    </rPh>
    <rPh sb="138" eb="140">
      <t>ノウリョク</t>
    </rPh>
    <rPh sb="153" eb="156">
      <t>ジョウスイジョウ</t>
    </rPh>
    <rPh sb="157" eb="160">
      <t>タイシンカ</t>
    </rPh>
    <rPh sb="160" eb="162">
      <t>コウジ</t>
    </rPh>
    <rPh sb="162" eb="163">
      <t>トウ</t>
    </rPh>
    <rPh sb="166" eb="168">
      <t>ケンセツ</t>
    </rPh>
    <rPh sb="168" eb="170">
      <t>カイリョウ</t>
    </rPh>
    <rPh sb="170" eb="171">
      <t>ヒ</t>
    </rPh>
    <rPh sb="172" eb="174">
      <t>ミハラ</t>
    </rPh>
    <rPh sb="174" eb="175">
      <t>キン</t>
    </rPh>
    <rPh sb="176" eb="178">
      <t>ゲンショウ</t>
    </rPh>
    <rPh sb="187" eb="189">
      <t>キギョウ</t>
    </rPh>
    <rPh sb="189" eb="190">
      <t>サイ</t>
    </rPh>
    <rPh sb="190" eb="192">
      <t>ザンダカ</t>
    </rPh>
    <rPh sb="192" eb="193">
      <t>タイ</t>
    </rPh>
    <rPh sb="193" eb="195">
      <t>キュウスイ</t>
    </rPh>
    <rPh sb="195" eb="197">
      <t>シュウエキ</t>
    </rPh>
    <rPh sb="197" eb="199">
      <t>ヒリツ</t>
    </rPh>
    <rPh sb="201" eb="203">
      <t>ゲンショウ</t>
    </rPh>
    <rPh sb="203" eb="205">
      <t>ケイコウ</t>
    </rPh>
    <rPh sb="206" eb="208">
      <t>スイイ</t>
    </rPh>
    <rPh sb="213" eb="215">
      <t>ルイジ</t>
    </rPh>
    <rPh sb="215" eb="217">
      <t>ダンタイ</t>
    </rPh>
    <rPh sb="218" eb="220">
      <t>ヒカク</t>
    </rPh>
    <rPh sb="223" eb="224">
      <t>ヒク</t>
    </rPh>
    <rPh sb="225" eb="227">
      <t>スウチ</t>
    </rPh>
    <rPh sb="228" eb="229">
      <t>タモ</t>
    </rPh>
    <rPh sb="238" eb="240">
      <t>コウリツ</t>
    </rPh>
    <rPh sb="240" eb="241">
      <t>セイ</t>
    </rPh>
    <rPh sb="247" eb="249">
      <t>シセツ</t>
    </rPh>
    <rPh sb="249" eb="251">
      <t>リヨウ</t>
    </rPh>
    <rPh sb="251" eb="252">
      <t>リツ</t>
    </rPh>
    <rPh sb="254" eb="256">
      <t>ヘイセイ</t>
    </rPh>
    <rPh sb="258" eb="260">
      <t>ネンド</t>
    </rPh>
    <rPh sb="261" eb="263">
      <t>シセツ</t>
    </rPh>
    <rPh sb="263" eb="265">
      <t>ノウリョク</t>
    </rPh>
    <rPh sb="266" eb="268">
      <t>スウチ</t>
    </rPh>
    <rPh sb="269" eb="271">
      <t>シュウセイ</t>
    </rPh>
    <rPh sb="276" eb="278">
      <t>オオハバ</t>
    </rPh>
    <rPh sb="279" eb="281">
      <t>ゲンショウ</t>
    </rPh>
    <rPh sb="287" eb="289">
      <t>スイゲン</t>
    </rPh>
    <rPh sb="292" eb="294">
      <t>ヒカワ</t>
    </rPh>
    <rPh sb="297" eb="300">
      <t>スイリケン</t>
    </rPh>
    <rPh sb="301" eb="304">
      <t>ハンイナイ</t>
    </rPh>
    <rPh sb="306" eb="308">
      <t>テキセツ</t>
    </rPh>
    <rPh sb="309" eb="311">
      <t>ウンヨウ</t>
    </rPh>
    <rPh sb="312" eb="313">
      <t>オコナ</t>
    </rPh>
    <rPh sb="322" eb="325">
      <t>ユウシュウリツ</t>
    </rPh>
    <rPh sb="327" eb="329">
      <t>ルイジ</t>
    </rPh>
    <rPh sb="329" eb="331">
      <t>ダンタイ</t>
    </rPh>
    <rPh sb="332" eb="334">
      <t>ゼンコク</t>
    </rPh>
    <rPh sb="334" eb="336">
      <t>ヘイキン</t>
    </rPh>
    <rPh sb="337" eb="338">
      <t>クラ</t>
    </rPh>
    <rPh sb="339" eb="340">
      <t>タカ</t>
    </rPh>
    <rPh sb="341" eb="343">
      <t>スウチ</t>
    </rPh>
    <rPh sb="350" eb="352">
      <t>テキセツ</t>
    </rPh>
    <rPh sb="353" eb="355">
      <t>イジ</t>
    </rPh>
    <rPh sb="355" eb="357">
      <t>カンリ</t>
    </rPh>
    <rPh sb="358" eb="359">
      <t>オコナ</t>
    </rPh>
    <rPh sb="366" eb="368">
      <t>キュウスイ</t>
    </rPh>
    <rPh sb="368" eb="370">
      <t>シュウエキ</t>
    </rPh>
    <rPh sb="371" eb="373">
      <t>ハンエイ</t>
    </rPh>
    <phoneticPr fontId="4"/>
  </si>
  <si>
    <t>　管路経年化率は、類似団体や全国平均に比べ高い値にあり、管路の老朽化が進んでいます。また管路更新率は減少しており、前年度に比べ管路の更新は進んでいません。これは、平成28年度から浄水場の耐震化工事を6ヵ年かけて施工中であり、その後管路の更新事業の計画に移っていくためです。その中でも基幹管路については、順次計画的に更新を行っております。</t>
    <rPh sb="1" eb="3">
      <t>カンロ</t>
    </rPh>
    <rPh sb="3" eb="5">
      <t>ケイネン</t>
    </rPh>
    <rPh sb="5" eb="6">
      <t>カ</t>
    </rPh>
    <rPh sb="6" eb="7">
      <t>リツ</t>
    </rPh>
    <rPh sb="9" eb="11">
      <t>ルイジ</t>
    </rPh>
    <rPh sb="11" eb="13">
      <t>ダンタイ</t>
    </rPh>
    <rPh sb="14" eb="16">
      <t>ゼンコク</t>
    </rPh>
    <rPh sb="16" eb="18">
      <t>ヘイキン</t>
    </rPh>
    <rPh sb="19" eb="20">
      <t>クラ</t>
    </rPh>
    <rPh sb="21" eb="22">
      <t>タカ</t>
    </rPh>
    <rPh sb="23" eb="24">
      <t>アタイ</t>
    </rPh>
    <rPh sb="28" eb="30">
      <t>カンロ</t>
    </rPh>
    <rPh sb="31" eb="34">
      <t>ロウキュウカ</t>
    </rPh>
    <rPh sb="35" eb="36">
      <t>スス</t>
    </rPh>
    <rPh sb="44" eb="46">
      <t>カンロ</t>
    </rPh>
    <rPh sb="46" eb="48">
      <t>コウシン</t>
    </rPh>
    <rPh sb="48" eb="49">
      <t>リツ</t>
    </rPh>
    <rPh sb="50" eb="52">
      <t>ゲンショウ</t>
    </rPh>
    <rPh sb="57" eb="60">
      <t>ゼンネンド</t>
    </rPh>
    <rPh sb="61" eb="62">
      <t>クラ</t>
    </rPh>
    <rPh sb="63" eb="65">
      <t>カンロ</t>
    </rPh>
    <rPh sb="66" eb="68">
      <t>コウシン</t>
    </rPh>
    <rPh sb="69" eb="70">
      <t>スス</t>
    </rPh>
    <rPh sb="81" eb="83">
      <t>ヘイセイ</t>
    </rPh>
    <rPh sb="85" eb="87">
      <t>ネンド</t>
    </rPh>
    <rPh sb="89" eb="92">
      <t>ジョウスイジョウ</t>
    </rPh>
    <rPh sb="93" eb="96">
      <t>タイシンカ</t>
    </rPh>
    <rPh sb="96" eb="98">
      <t>コウジ</t>
    </rPh>
    <rPh sb="101" eb="102">
      <t>ネン</t>
    </rPh>
    <rPh sb="105" eb="108">
      <t>セコウチュウ</t>
    </rPh>
    <rPh sb="114" eb="115">
      <t>ゴ</t>
    </rPh>
    <rPh sb="115" eb="117">
      <t>カンロ</t>
    </rPh>
    <rPh sb="118" eb="120">
      <t>コウシン</t>
    </rPh>
    <rPh sb="120" eb="122">
      <t>ジギョウ</t>
    </rPh>
    <rPh sb="123" eb="125">
      <t>ケイカク</t>
    </rPh>
    <rPh sb="126" eb="127">
      <t>ウツ</t>
    </rPh>
    <rPh sb="138" eb="139">
      <t>ナカ</t>
    </rPh>
    <rPh sb="141" eb="143">
      <t>キカン</t>
    </rPh>
    <rPh sb="143" eb="145">
      <t>カンロ</t>
    </rPh>
    <rPh sb="151" eb="153">
      <t>ジュンジ</t>
    </rPh>
    <rPh sb="153" eb="156">
      <t>ケイカクテキ</t>
    </rPh>
    <rPh sb="157" eb="159">
      <t>コウシン</t>
    </rPh>
    <rPh sb="160" eb="161">
      <t>オコナ</t>
    </rPh>
    <phoneticPr fontId="4"/>
  </si>
  <si>
    <t>　現時点では、経営の健全性及び効率性については概ね確保できているといえます。
　しかし今後、水需要の低迷による料金収入の減少の一方で、浄水場及び導送水管、耐用年数を経過した管路の更新に膨大な事業費が必要となることから
資金の積立てのための料金改定が必要となることが考えられます。令和元年度に新水道ビジョンを策定し、将来目標及びその実現方策等の基本計画を示しています。また、令和2年度には経営戦略を策定予定とし、これらの計画をもとに安定した経営を継続できるよう努めてまいります。</t>
    <rPh sb="1" eb="4">
      <t>ゲンジテン</t>
    </rPh>
    <rPh sb="7" eb="9">
      <t>ケイエイ</t>
    </rPh>
    <rPh sb="10" eb="13">
      <t>ケンゼンセイ</t>
    </rPh>
    <rPh sb="13" eb="14">
      <t>オヨ</t>
    </rPh>
    <rPh sb="15" eb="18">
      <t>コウリツセイ</t>
    </rPh>
    <rPh sb="23" eb="24">
      <t>オオム</t>
    </rPh>
    <rPh sb="25" eb="27">
      <t>カクホ</t>
    </rPh>
    <rPh sb="43" eb="45">
      <t>コンゴ</t>
    </rPh>
    <rPh sb="46" eb="47">
      <t>ミズ</t>
    </rPh>
    <rPh sb="47" eb="49">
      <t>ジュヨウ</t>
    </rPh>
    <rPh sb="50" eb="52">
      <t>テイメイ</t>
    </rPh>
    <rPh sb="55" eb="57">
      <t>リョウキン</t>
    </rPh>
    <rPh sb="57" eb="59">
      <t>シュウニュウ</t>
    </rPh>
    <rPh sb="60" eb="62">
      <t>ゲンショウ</t>
    </rPh>
    <rPh sb="63" eb="65">
      <t>イッポウ</t>
    </rPh>
    <rPh sb="67" eb="70">
      <t>ジョウスイジョウ</t>
    </rPh>
    <rPh sb="70" eb="71">
      <t>オヨ</t>
    </rPh>
    <rPh sb="72" eb="73">
      <t>ドウ</t>
    </rPh>
    <rPh sb="73" eb="75">
      <t>ソウスイ</t>
    </rPh>
    <rPh sb="75" eb="76">
      <t>カン</t>
    </rPh>
    <rPh sb="77" eb="79">
      <t>タイヨウ</t>
    </rPh>
    <rPh sb="79" eb="81">
      <t>ネンスウ</t>
    </rPh>
    <rPh sb="82" eb="84">
      <t>ケイカ</t>
    </rPh>
    <rPh sb="86" eb="88">
      <t>カンロ</t>
    </rPh>
    <rPh sb="89" eb="91">
      <t>コウシン</t>
    </rPh>
    <rPh sb="92" eb="94">
      <t>ボウダイ</t>
    </rPh>
    <rPh sb="95" eb="98">
      <t>ジギョウヒ</t>
    </rPh>
    <rPh sb="99" eb="101">
      <t>ヒツヨウ</t>
    </rPh>
    <rPh sb="109" eb="111">
      <t>シキン</t>
    </rPh>
    <rPh sb="112" eb="114">
      <t>ツミタ</t>
    </rPh>
    <rPh sb="119" eb="121">
      <t>リョウキン</t>
    </rPh>
    <rPh sb="121" eb="123">
      <t>カイテイ</t>
    </rPh>
    <rPh sb="124" eb="126">
      <t>ヒツヨウ</t>
    </rPh>
    <rPh sb="132" eb="133">
      <t>カンガ</t>
    </rPh>
    <rPh sb="139" eb="140">
      <t>レイ</t>
    </rPh>
    <rPh sb="140" eb="141">
      <t>ワ</t>
    </rPh>
    <rPh sb="141" eb="142">
      <t>モト</t>
    </rPh>
    <rPh sb="142" eb="144">
      <t>ネンド</t>
    </rPh>
    <rPh sb="145" eb="146">
      <t>シン</t>
    </rPh>
    <rPh sb="146" eb="148">
      <t>スイドウ</t>
    </rPh>
    <rPh sb="153" eb="155">
      <t>サクテイ</t>
    </rPh>
    <rPh sb="157" eb="159">
      <t>ショウライ</t>
    </rPh>
    <rPh sb="159" eb="161">
      <t>モクヒョウ</t>
    </rPh>
    <rPh sb="161" eb="162">
      <t>オヨ</t>
    </rPh>
    <rPh sb="165" eb="167">
      <t>ジツゲン</t>
    </rPh>
    <rPh sb="167" eb="169">
      <t>ホウサク</t>
    </rPh>
    <rPh sb="169" eb="170">
      <t>トウ</t>
    </rPh>
    <rPh sb="171" eb="173">
      <t>キホン</t>
    </rPh>
    <rPh sb="173" eb="175">
      <t>ケイカク</t>
    </rPh>
    <rPh sb="176" eb="177">
      <t>シメ</t>
    </rPh>
    <rPh sb="186" eb="187">
      <t>レイ</t>
    </rPh>
    <rPh sb="187" eb="188">
      <t>ワ</t>
    </rPh>
    <rPh sb="189" eb="191">
      <t>ネンド</t>
    </rPh>
    <rPh sb="193" eb="195">
      <t>ケイエイ</t>
    </rPh>
    <rPh sb="195" eb="197">
      <t>センリャク</t>
    </rPh>
    <rPh sb="198" eb="200">
      <t>サクテイ</t>
    </rPh>
    <rPh sb="200" eb="202">
      <t>ヨテイ</t>
    </rPh>
    <rPh sb="209" eb="211">
      <t>ケイカク</t>
    </rPh>
    <rPh sb="215" eb="217">
      <t>アンテイ</t>
    </rPh>
    <rPh sb="219" eb="221">
      <t>ケイエイ</t>
    </rPh>
    <rPh sb="222" eb="224">
      <t>ケイゾク</t>
    </rPh>
    <rPh sb="229" eb="2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</si>
</sst>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0.47</c:v>
                </c:pt>
                <c:pt idx="1">
                  <c:v>0.51</c:v>
                </c:pt>
                <c:pt idx="2">
                  <c:v>0.69</c:v>
                </c:pt>
                <c:pt idx="3">
                  <c:v>0.62</c:v>
                </c:pt>
                <c:pt idx="4">
                  <c:v>0.35</c:v>
                </c:pt>
              </c:numCache>
            </c:numRef>
          </c:val>
          <c:extLst>
            <c:ext xmlns:c16="http://schemas.microsoft.com/office/drawing/2014/chart" uri="{C3380CC4-5D6E-409C-BE32-E72D297353CC}">
              <c16:uniqueId val="{00000000-41E6-4767-A784-4FCAED26CE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41E6-4767-A784-4FCAED26CE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96.48</c:v>
                </c:pt>
                <c:pt idx="1">
                  <c:v>67.209999999999994</c:v>
                </c:pt>
                <c:pt idx="2">
                  <c:v>64.97</c:v>
                </c:pt>
                <c:pt idx="3">
                  <c:v>65.989999999999995</c:v>
                </c:pt>
                <c:pt idx="4">
                  <c:v>64.91</c:v>
                </c:pt>
              </c:numCache>
            </c:numRef>
          </c:val>
          <c:extLst>
            <c:ext xmlns:c16="http://schemas.microsoft.com/office/drawing/2014/chart" uri="{C3380CC4-5D6E-409C-BE32-E72D297353CC}">
              <c16:uniqueId val="{00000000-67C2-4775-BBFF-E8680F542BB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67C2-4775-BBFF-E8680F542BB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90.74</c:v>
                </c:pt>
                <c:pt idx="1">
                  <c:v>89.97</c:v>
                </c:pt>
                <c:pt idx="2">
                  <c:v>91.33</c:v>
                </c:pt>
                <c:pt idx="3">
                  <c:v>90.39</c:v>
                </c:pt>
                <c:pt idx="4">
                  <c:v>90.49</c:v>
                </c:pt>
              </c:numCache>
            </c:numRef>
          </c:val>
          <c:extLst>
            <c:ext xmlns:c16="http://schemas.microsoft.com/office/drawing/2014/chart" uri="{C3380CC4-5D6E-409C-BE32-E72D297353CC}">
              <c16:uniqueId val="{00000000-BC48-47A7-88E0-A2C29A2F72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BC48-47A7-88E0-A2C29A2F72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113.38</c:v>
                </c:pt>
                <c:pt idx="1">
                  <c:v>111.43</c:v>
                </c:pt>
                <c:pt idx="2">
                  <c:v>106.1</c:v>
                </c:pt>
                <c:pt idx="3">
                  <c:v>111.93</c:v>
                </c:pt>
                <c:pt idx="4">
                  <c:v>111.23</c:v>
                </c:pt>
              </c:numCache>
            </c:numRef>
          </c:val>
          <c:extLst>
            <c:ext xmlns:c16="http://schemas.microsoft.com/office/drawing/2014/chart" uri="{C3380CC4-5D6E-409C-BE32-E72D297353CC}">
              <c16:uniqueId val="{00000000-484F-4963-9E8E-A9AD97314B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484F-4963-9E8E-A9AD97314B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42.05</c:v>
                </c:pt>
                <c:pt idx="1">
                  <c:v>42.92</c:v>
                </c:pt>
                <c:pt idx="2">
                  <c:v>43.88</c:v>
                </c:pt>
                <c:pt idx="3">
                  <c:v>45.01</c:v>
                </c:pt>
                <c:pt idx="4">
                  <c:v>44.72</c:v>
                </c:pt>
              </c:numCache>
            </c:numRef>
          </c:val>
          <c:extLst>
            <c:ext xmlns:c16="http://schemas.microsoft.com/office/drawing/2014/chart" uri="{C3380CC4-5D6E-409C-BE32-E72D297353CC}">
              <c16:uniqueId val="{00000000-40E9-47F5-BB57-87EAB58C58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0E9-47F5-BB57-87EAB58C58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27.38</c:v>
                </c:pt>
                <c:pt idx="1">
                  <c:v>26.73</c:v>
                </c:pt>
                <c:pt idx="2">
                  <c:v>25.88</c:v>
                </c:pt>
                <c:pt idx="3">
                  <c:v>25.18</c:v>
                </c:pt>
                <c:pt idx="4">
                  <c:v>27.61</c:v>
                </c:pt>
              </c:numCache>
            </c:numRef>
          </c:val>
          <c:extLst>
            <c:ext xmlns:c16="http://schemas.microsoft.com/office/drawing/2014/chart" uri="{C3380CC4-5D6E-409C-BE32-E72D297353CC}">
              <c16:uniqueId val="{00000000-DB8F-4794-903B-E174DE66F0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B8F-4794-903B-E174DE66F0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65-4C3C-A9EC-FC6F728D67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565-4C3C-A9EC-FC6F728D67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687.2</c:v>
                </c:pt>
                <c:pt idx="1">
                  <c:v>404.92</c:v>
                </c:pt>
                <c:pt idx="2">
                  <c:v>459.04</c:v>
                </c:pt>
                <c:pt idx="3">
                  <c:v>337.28</c:v>
                </c:pt>
                <c:pt idx="4">
                  <c:v>720.06</c:v>
                </c:pt>
              </c:numCache>
            </c:numRef>
          </c:val>
          <c:extLst>
            <c:ext xmlns:c16="http://schemas.microsoft.com/office/drawing/2014/chart" uri="{C3380CC4-5D6E-409C-BE32-E72D297353CC}">
              <c16:uniqueId val="{00000000-8D55-4B15-A2DB-135337362E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D55-4B15-A2DB-135337362E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140.27000000000001</c:v>
                </c:pt>
                <c:pt idx="1">
                  <c:v>133.30000000000001</c:v>
                </c:pt>
                <c:pt idx="2">
                  <c:v>126.96</c:v>
                </c:pt>
                <c:pt idx="3">
                  <c:v>121.24</c:v>
                </c:pt>
                <c:pt idx="4">
                  <c:v>115.65</c:v>
                </c:pt>
              </c:numCache>
            </c:numRef>
          </c:val>
          <c:extLst>
            <c:ext xmlns:c16="http://schemas.microsoft.com/office/drawing/2014/chart" uri="{C3380CC4-5D6E-409C-BE32-E72D297353CC}">
              <c16:uniqueId val="{00000000-18C0-49D8-955C-2E7CA8D5D9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18C0-49D8-955C-2E7CA8D5D9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113.14</c:v>
                </c:pt>
                <c:pt idx="1">
                  <c:v>112</c:v>
                </c:pt>
                <c:pt idx="2">
                  <c:v>106.58</c:v>
                </c:pt>
                <c:pt idx="3">
                  <c:v>112.61</c:v>
                </c:pt>
                <c:pt idx="4">
                  <c:v>111.27</c:v>
                </c:pt>
              </c:numCache>
            </c:numRef>
          </c:val>
          <c:extLst>
            <c:ext xmlns:c16="http://schemas.microsoft.com/office/drawing/2014/chart" uri="{C3380CC4-5D6E-409C-BE32-E72D297353CC}">
              <c16:uniqueId val="{00000000-257E-41C9-B20E-F48277CB6D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257E-41C9-B20E-F48277CB6D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107.15</c:v>
                </c:pt>
                <c:pt idx="1">
                  <c:v>109.22</c:v>
                </c:pt>
                <c:pt idx="2">
                  <c:v>117.53</c:v>
                </c:pt>
                <c:pt idx="3">
                  <c:v>110.6</c:v>
                </c:pt>
                <c:pt idx="4">
                  <c:v>113.04</c:v>
                </c:pt>
              </c:numCache>
            </c:numRef>
          </c:val>
          <c:extLst>
            <c:ext xmlns:c16="http://schemas.microsoft.com/office/drawing/2014/chart" uri="{C3380CC4-5D6E-409C-BE32-E72D297353CC}">
              <c16:uniqueId val="{00000000-7E8D-440B-B01A-AC9E5DAC34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E8D-440B-B01A-AC9E5DAC34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八代生活環境事務組合（事業会計分）</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84.7</v>
      </c>
      <c r="J10" s="53"/>
      <c r="K10" s="53"/>
      <c r="L10" s="53"/>
      <c r="M10" s="53"/>
      <c r="N10" s="53"/>
      <c r="O10" s="64"/>
      <c r="P10" s="54">
        <f>データ!$P$6</f>
        <v>18.66</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25689</v>
      </c>
      <c r="AM10" s="61"/>
      <c r="AN10" s="61"/>
      <c r="AO10" s="61"/>
      <c r="AP10" s="61"/>
      <c r="AQ10" s="61"/>
      <c r="AR10" s="61"/>
      <c r="AS10" s="61"/>
      <c r="AT10" s="52">
        <f>データ!$V$6</f>
        <v>403.86</v>
      </c>
      <c r="AU10" s="53"/>
      <c r="AV10" s="53"/>
      <c r="AW10" s="53"/>
      <c r="AX10" s="53"/>
      <c r="AY10" s="53"/>
      <c r="AZ10" s="53"/>
      <c r="BA10" s="53"/>
      <c r="BB10" s="54">
        <f>データ!$W$6</f>
        <v>63.61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9/Xw4H0Iz2fjNd4UUYZu4FZFt+JILNVb9c0+a347ogViqYibtiahVD7tku2TkwgtlxiJSfcAFIcGKxNEO3FMg==" saltValue="L8A63gpDPcddJrRiEwyy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439754</v>
      </c>
      <c r="D6" s="34">
        <f t="shared" si="3"/>
        <v>46</v>
      </c>
      <c r="E6" s="34">
        <f t="shared" si="3"/>
        <v>1</v>
      </c>
      <c r="F6" s="34">
        <f t="shared" si="3"/>
        <v>0</v>
      </c>
      <c r="G6" s="34">
        <f t="shared" si="3"/>
        <v>1</v>
      </c>
      <c r="H6" s="34" t="str">
        <f t="shared" si="3"/>
        <v>熊本県　八代生活環境事務組合（事業会計分）</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84.7</v>
      </c>
      <c r="P6" s="35">
        <f t="shared" si="3"/>
        <v>18.66</v>
      </c>
      <c r="Q6" s="35">
        <f t="shared" si="3"/>
        <v>2750</v>
      </c>
      <c r="R6" s="35" t="str">
        <f t="shared" si="3"/>
        <v>-</v>
      </c>
      <c r="S6" s="35" t="str">
        <f t="shared" si="3"/>
        <v>-</v>
      </c>
      <c r="T6" s="35" t="str">
        <f t="shared" si="3"/>
        <v>-</v>
      </c>
      <c r="U6" s="35">
        <f t="shared" si="3"/>
        <v>25689</v>
      </c>
      <c r="V6" s="35">
        <f t="shared" si="3"/>
        <v>403.86</v>
      </c>
      <c r="W6" s="35">
        <f t="shared" si="3"/>
        <v>63.61</v>
      </c>
      <c r="X6" s="36">
        <f>IF(X7="",NA(),X7)</f>
        <v>113.38</v>
      </c>
      <c r="Y6" s="36">
        <f t="shared" ref="Y6:AG6" si="4">IF(Y7="",NA(),Y7)</f>
        <v>111.43</v>
      </c>
      <c r="Z6" s="36">
        <f t="shared" si="4"/>
        <v>106.1</v>
      </c>
      <c r="AA6" s="36">
        <f t="shared" si="4"/>
        <v>111.93</v>
      </c>
      <c r="AB6" s="36">
        <f t="shared" si="4"/>
        <v>111.23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687.2</v>
      </c>
      <c r="AU6" s="36">
        <f t="shared" ref="AU6:BC6" si="6">IF(AU7="",NA(),AU7)</f>
        <v>404.92</v>
      </c>
      <c r="AV6" s="36">
        <f t="shared" si="6"/>
        <v>459.04</v>
      </c>
      <c r="AW6" s="36">
        <f t="shared" si="6"/>
        <v>337.28</v>
      </c>
      <c r="AX6" s="36">
        <f t="shared" si="6"/>
        <v>720.06</v>
      </c>
      <c r="AY6" s="36">
        <f t="shared" si="6"/>
        <v>391.54</v>
      </c>
      <c r="AZ6" s="36">
        <f t="shared" si="6"/>
        <v>384.34</v>
      </c>
      <c r="BA6" s="36">
        <f t="shared" si="6"/>
        <v>359.47</v>
      </c>
      <c r="BB6" s="36">
        <f t="shared" si="6"/>
        <v>369.69</v>
      </c>
      <c r="BC6" s="36">
        <f t="shared" si="6"/>
        <v>379.08</v>
      </c>
      <c r="BD6" s="35" t="str">
        <f>IF(BD7="","",IF(BD7="-","【-】","【"&amp;SUBSTITUTE(TEXT(BD7,"#,##0.00"),"-","△")&amp;"】"))</f>
        <v>【264.97】</v>
      </c>
      <c r="BE6" s="36">
        <f>IF(BE7="",NA(),BE7)</f>
        <v>140.27000000000001</v>
      </c>
      <c r="BF6" s="36">
        <f t="shared" ref="BF6:BN6" si="7">IF(BF7="",NA(),BF7)</f>
        <v>133.30000000000001</v>
      </c>
      <c r="BG6" s="36">
        <f t="shared" si="7"/>
        <v>126.96</v>
      </c>
      <c r="BH6" s="36">
        <f t="shared" si="7"/>
        <v>121.24</v>
      </c>
      <c r="BI6" s="36">
        <f t="shared" si="7"/>
        <v>115.65</v>
      </c>
      <c r="BJ6" s="36">
        <f t="shared" si="7"/>
        <v>386.97</v>
      </c>
      <c r="BK6" s="36">
        <f t="shared" si="7"/>
        <v>380.58</v>
      </c>
      <c r="BL6" s="36">
        <f t="shared" si="7"/>
        <v>401.79</v>
      </c>
      <c r="BM6" s="36">
        <f t="shared" si="7"/>
        <v>402.99</v>
      </c>
      <c r="BN6" s="36">
        <f t="shared" si="7"/>
        <v>398.98</v>
      </c>
      <c r="BO6" s="35" t="str">
        <f>IF(BO7="","",IF(BO7="-","【-】","【"&amp;SUBSTITUTE(TEXT(BO7,"#,##0.00"),"-","△")&amp;"】"))</f>
        <v>【266.61】</v>
      </c>
      <c r="BP6" s="36">
        <f>IF(BP7="",NA(),BP7)</f>
        <v>113.14</v>
      </c>
      <c r="BQ6" s="36">
        <f t="shared" ref="BQ6:BY6" si="8">IF(BQ7="",NA(),BQ7)</f>
        <v>112</v>
      </c>
      <c r="BR6" s="36">
        <f t="shared" si="8"/>
        <v>106.58</v>
      </c>
      <c r="BS6" s="36">
        <f t="shared" si="8"/>
        <v>112.61</v>
      </c>
      <c r="BT6" s="36">
        <f t="shared" si="8"/>
        <v>111.27</v>
      </c>
      <c r="BU6" s="36">
        <f t="shared" si="8"/>
        <v>101.72</v>
      </c>
      <c r="BV6" s="36">
        <f t="shared" si="8"/>
        <v>102.38</v>
      </c>
      <c r="BW6" s="36">
        <f t="shared" si="8"/>
        <v>100.12</v>
      </c>
      <c r="BX6" s="36">
        <f t="shared" si="8"/>
        <v>98.66</v>
      </c>
      <c r="BY6" s="36">
        <f t="shared" si="8"/>
        <v>98.64</v>
      </c>
      <c r="BZ6" s="35" t="str">
        <f>IF(BZ7="","",IF(BZ7="-","【-】","【"&amp;SUBSTITUTE(TEXT(BZ7,"#,##0.00"),"-","△")&amp;"】"))</f>
        <v>【103.24】</v>
      </c>
      <c r="CA6" s="36">
        <f>IF(CA7="",NA(),CA7)</f>
        <v>107.15</v>
      </c>
      <c r="CB6" s="36">
        <f t="shared" ref="CB6:CJ6" si="9">IF(CB7="",NA(),CB7)</f>
        <v>109.22</v>
      </c>
      <c r="CC6" s="36">
        <f t="shared" si="9"/>
        <v>117.53</v>
      </c>
      <c r="CD6" s="36">
        <f t="shared" si="9"/>
        <v>110.6</v>
      </c>
      <c r="CE6" s="36">
        <f t="shared" si="9"/>
        <v>113.04</v>
      </c>
      <c r="CF6" s="36">
        <f t="shared" si="9"/>
        <v>168.2</v>
      </c>
      <c r="CG6" s="36">
        <f t="shared" si="9"/>
        <v>168.67</v>
      </c>
      <c r="CH6" s="36">
        <f t="shared" si="9"/>
        <v>174.97</v>
      </c>
      <c r="CI6" s="36">
        <f t="shared" si="9"/>
        <v>178.59</v>
      </c>
      <c r="CJ6" s="36">
        <f t="shared" si="9"/>
        <v>178.92</v>
      </c>
      <c r="CK6" s="35" t="str">
        <f>IF(CK7="","",IF(CK7="-","【-】","【"&amp;SUBSTITUTE(TEXT(CK7,"#,##0.00"),"-","△")&amp;"】"))</f>
        <v>【168.38】</v>
      </c>
      <c r="CL6" s="36">
        <f>IF(CL7="",NA(),CL7)</f>
        <v>96.48</v>
      </c>
      <c r="CM6" s="36">
        <f t="shared" ref="CM6:CU6" si="10">IF(CM7="",NA(),CM7)</f>
        <v>67.209999999999994</v>
      </c>
      <c r="CN6" s="36">
        <f t="shared" si="10"/>
        <v>64.97</v>
      </c>
      <c r="CO6" s="36">
        <f t="shared" si="10"/>
        <v>65.989999999999995</v>
      </c>
      <c r="CP6" s="36">
        <f t="shared" si="10"/>
        <v>64.91</v>
      </c>
      <c r="CQ6" s="36">
        <f t="shared" si="10"/>
        <v>54.77</v>
      </c>
      <c r="CR6" s="36">
        <f t="shared" si="10"/>
        <v>54.92</v>
      </c>
      <c r="CS6" s="36">
        <f t="shared" si="10"/>
        <v>55.63</v>
      </c>
      <c r="CT6" s="36">
        <f t="shared" si="10"/>
        <v>55.03</v>
      </c>
      <c r="CU6" s="36">
        <f t="shared" si="10"/>
        <v>55.14</v>
      </c>
      <c r="CV6" s="35" t="str">
        <f>IF(CV7="","",IF(CV7="-","【-】","【"&amp;SUBSTITUTE(TEXT(CV7,"#,##0.00"),"-","△")&amp;"】"))</f>
        <v>【60.00】</v>
      </c>
      <c r="CW6" s="36">
        <f>IF(CW7="",NA(),CW7)</f>
        <v>90.74</v>
      </c>
      <c r="CX6" s="36">
        <f t="shared" ref="CX6:DF6" si="11">IF(CX7="",NA(),CX7)</f>
        <v>89.97</v>
      </c>
      <c r="CY6" s="36">
        <f t="shared" si="11"/>
        <v>91.33</v>
      </c>
      <c r="CZ6" s="36">
        <f t="shared" si="11"/>
        <v>90.39</v>
      </c>
      <c r="DA6" s="36">
        <f t="shared" si="11"/>
        <v>90.49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42.05</v>
      </c>
      <c r="DI6" s="36">
        <f t="shared" ref="DI6:DQ6" si="12">IF(DI7="",NA(),DI7)</f>
        <v>42.92</v>
      </c>
      <c r="DJ6" s="36">
        <f t="shared" si="12"/>
        <v>43.88</v>
      </c>
      <c r="DK6" s="36">
        <f t="shared" si="12"/>
        <v>45.01</v>
      </c>
      <c r="DL6" s="36">
        <f t="shared" si="12"/>
        <v>44.72</v>
      </c>
      <c r="DM6" s="36">
        <f t="shared" si="12"/>
        <v>47.46</v>
      </c>
      <c r="DN6" s="36">
        <f t="shared" si="12"/>
        <v>48.49</v>
      </c>
      <c r="DO6" s="36">
        <f t="shared" si="12"/>
        <v>48.05</v>
      </c>
      <c r="DP6" s="36">
        <f t="shared" si="12"/>
        <v>48.87</v>
      </c>
      <c r="DQ6" s="36">
        <f t="shared" si="12"/>
        <v>49.92</v>
      </c>
      <c r="DR6" s="35" t="str">
        <f>IF(DR7="","",IF(DR7="-","【-】","【"&amp;SUBSTITUTE(TEXT(DR7,"#,##0.00"),"-","△")&amp;"】"))</f>
        <v>【49.59】</v>
      </c>
      <c r="DS6" s="36">
        <f>IF(DS7="",NA(),DS7)</f>
        <v>27.38</v>
      </c>
      <c r="DT6" s="36">
        <f t="shared" ref="DT6:EB6" si="13">IF(DT7="",NA(),DT7)</f>
        <v>26.73</v>
      </c>
      <c r="DU6" s="36">
        <f t="shared" si="13"/>
        <v>25.88</v>
      </c>
      <c r="DV6" s="36">
        <f t="shared" si="13"/>
        <v>25.18</v>
      </c>
      <c r="DW6" s="36">
        <f t="shared" si="13"/>
        <v>27.61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0.47</v>
      </c>
      <c r="EE6" s="36">
        <f t="shared" ref="EE6:EM6" si="14">IF(EE7="",NA(),EE7)</f>
        <v>0.51</v>
      </c>
      <c r="EF6" s="36">
        <f t="shared" si="14"/>
        <v>0.69</v>
      </c>
      <c r="EG6" s="36">
        <f t="shared" si="14"/>
        <v>0.62</v>
      </c>
      <c r="EH6" s="36">
        <f t="shared" si="14"/>
        <v>0.35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439754</v>
      </c>
      <c r="D7" s="38">
        <v>46</v>
      </c>
      <c r="E7" s="38">
        <v>1</v>
      </c>
      <c r="F7" s="38">
        <v>0</v>
      </c>
      <c r="G7" s="38">
        <v>1</v>
      </c>
      <c r="H7" s="38" t="s">
        <v>93</v>
      </c>
      <c r="I7" s="38" t="s">
        <v>94</v>
      </c>
      <c r="J7" s="38" t="s">
        <v>95</v>
      </c>
      <c r="K7" s="38" t="s">
        <v>96</v>
      </c>
      <c r="L7" s="38" t="s">
        <v>97</v>
      </c>
      <c r="M7" s="38" t="s">
        <v>98</v>
      </c>
      <c r="N7" s="39" t="s">
        <v>99</v>
      </c>
      <c r="O7" s="39">
        <v>84.7</v>
      </c>
      <c r="P7" s="39">
        <v>18.66</v>
      </c>
      <c r="Q7" s="39">
        <v>2750</v>
      </c>
      <c r="R7" s="39" t="s">
        <v>99</v>
      </c>
      <c r="S7" s="39" t="s">
        <v>99</v>
      </c>
      <c r="T7" s="39" t="s">
        <v>99</v>
      </c>
      <c r="U7" s="39">
        <v>25689</v>
      </c>
      <c r="V7" s="39">
        <v>403.86</v>
      </c>
      <c r="W7" s="39">
        <v>63.61</v>
      </c>
      <c r="X7" s="39">
        <v>113.38</v>
      </c>
      <c r="Y7" s="39">
        <v>111.43</v>
      </c>
      <c r="Z7" s="39">
        <v>106.1</v>
      </c>
      <c r="AA7" s="39">
        <v>111.93</v>
      </c>
      <c r="AB7" s="39">
        <v>111.23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687.2</v>
      </c>
      <c r="AU7" s="39">
        <v>404.92</v>
      </c>
      <c r="AV7" s="39">
        <v>459.04</v>
      </c>
      <c r="AW7" s="39">
        <v>337.28</v>
      </c>
      <c r="AX7" s="39">
        <v>720.06</v>
      </c>
      <c r="AY7" s="39">
        <v>391.54</v>
      </c>
      <c r="AZ7" s="39">
        <v>384.34</v>
      </c>
      <c r="BA7" s="39">
        <v>359.47</v>
      </c>
      <c r="BB7" s="39">
        <v>369.69</v>
      </c>
      <c r="BC7" s="39">
        <v>379.08</v>
      </c>
      <c r="BD7" s="39">
        <v>264.97000000000003</v>
      </c>
      <c r="BE7" s="39">
        <v>140.27000000000001</v>
      </c>
      <c r="BF7" s="39">
        <v>133.30000000000001</v>
      </c>
      <c r="BG7" s="39">
        <v>126.96</v>
      </c>
      <c r="BH7" s="39">
        <v>121.24</v>
      </c>
      <c r="BI7" s="39">
        <v>115.65</v>
      </c>
      <c r="BJ7" s="39">
        <v>386.97</v>
      </c>
      <c r="BK7" s="39">
        <v>380.58</v>
      </c>
      <c r="BL7" s="39">
        <v>401.79</v>
      </c>
      <c r="BM7" s="39">
        <v>402.99</v>
      </c>
      <c r="BN7" s="39">
        <v>398.98</v>
      </c>
      <c r="BO7" s="39">
        <v>266.61</v>
      </c>
      <c r="BP7" s="39">
        <v>113.14</v>
      </c>
      <c r="BQ7" s="39">
        <v>112</v>
      </c>
      <c r="BR7" s="39">
        <v>106.58</v>
      </c>
      <c r="BS7" s="39">
        <v>112.61</v>
      </c>
      <c r="BT7" s="39">
        <v>111.27</v>
      </c>
      <c r="BU7" s="39">
        <v>101.72</v>
      </c>
      <c r="BV7" s="39">
        <v>102.38</v>
      </c>
      <c r="BW7" s="39">
        <v>100.12</v>
      </c>
      <c r="BX7" s="39">
        <v>98.66</v>
      </c>
      <c r="BY7" s="39">
        <v>98.64</v>
      </c>
      <c r="BZ7" s="39">
        <v>103.24</v>
      </c>
      <c r="CA7" s="39">
        <v>107.15</v>
      </c>
      <c r="CB7" s="39">
        <v>109.22</v>
      </c>
      <c r="CC7" s="39">
        <v>117.53</v>
      </c>
      <c r="CD7" s="39">
        <v>110.6</v>
      </c>
      <c r="CE7" s="39">
        <v>113.04</v>
      </c>
      <c r="CF7" s="39">
        <v>168.2</v>
      </c>
      <c r="CG7" s="39">
        <v>168.67</v>
      </c>
      <c r="CH7" s="39">
        <v>174.97</v>
      </c>
      <c r="CI7" s="39">
        <v>178.59</v>
      </c>
      <c r="CJ7" s="39">
        <v>178.92</v>
      </c>
      <c r="CK7" s="39">
        <v>168.38</v>
      </c>
      <c r="CL7" s="39">
        <v>96.48</v>
      </c>
      <c r="CM7" s="39">
        <v>67.209999999999994</v>
      </c>
      <c r="CN7" s="39">
        <v>64.97</v>
      </c>
      <c r="CO7" s="39">
        <v>65.989999999999995</v>
      </c>
      <c r="CP7" s="39">
        <v>64.91</v>
      </c>
      <c r="CQ7" s="39">
        <v>54.77</v>
      </c>
      <c r="CR7" s="39">
        <v>54.92</v>
      </c>
      <c r="CS7" s="39">
        <v>55.63</v>
      </c>
      <c r="CT7" s="39">
        <v>55.03</v>
      </c>
      <c r="CU7" s="39">
        <v>55.14</v>
      </c>
      <c r="CV7" s="39">
        <v>60</v>
      </c>
      <c r="CW7" s="39">
        <v>90.74</v>
      </c>
      <c r="CX7" s="39">
        <v>89.97</v>
      </c>
      <c r="CY7" s="39">
        <v>91.33</v>
      </c>
      <c r="CZ7" s="39">
        <v>90.39</v>
      </c>
      <c r="DA7" s="39">
        <v>90.49</v>
      </c>
      <c r="DB7" s="39">
        <v>82.89</v>
      </c>
      <c r="DC7" s="39">
        <v>82.66</v>
      </c>
      <c r="DD7" s="39">
        <v>82.04</v>
      </c>
      <c r="DE7" s="39">
        <v>81.900000000000006</v>
      </c>
      <c r="DF7" s="39">
        <v>81.39</v>
      </c>
      <c r="DG7" s="39">
        <v>89.8</v>
      </c>
      <c r="DH7" s="39">
        <v>42.05</v>
      </c>
      <c r="DI7" s="39">
        <v>42.92</v>
      </c>
      <c r="DJ7" s="39">
        <v>43.88</v>
      </c>
      <c r="DK7" s="39">
        <v>45.01</v>
      </c>
      <c r="DL7" s="39">
        <v>44.72</v>
      </c>
      <c r="DM7" s="39">
        <v>47.46</v>
      </c>
      <c r="DN7" s="39">
        <v>48.49</v>
      </c>
      <c r="DO7" s="39">
        <v>48.05</v>
      </c>
      <c r="DP7" s="39">
        <v>48.87</v>
      </c>
      <c r="DQ7" s="39">
        <v>49.92</v>
      </c>
      <c r="DR7" s="39">
        <v>49.59</v>
      </c>
      <c r="DS7" s="39">
        <v>27.38</v>
      </c>
      <c r="DT7" s="39">
        <v>26.73</v>
      </c>
      <c r="DU7" s="39">
        <v>25.88</v>
      </c>
      <c r="DV7" s="39">
        <v>25.18</v>
      </c>
      <c r="DW7" s="39">
        <v>27.61</v>
      </c>
      <c r="DX7" s="39">
        <v>9.7100000000000009</v>
      </c>
      <c r="DY7" s="39">
        <v>12.79</v>
      </c>
      <c r="DZ7" s="39">
        <v>13.39</v>
      </c>
      <c r="EA7" s="39">
        <v>14.85</v>
      </c>
      <c r="EB7" s="39">
        <v>16.88</v>
      </c>
      <c r="EC7" s="39">
        <v>19.440000000000001</v>
      </c>
      <c r="ED7" s="39">
        <v>0.47</v>
      </c>
      <c r="EE7" s="39">
        <v>0.51</v>
      </c>
      <c r="EF7" s="39">
        <v>0.69</v>
      </c>
      <c r="EG7" s="39">
        <v>0.62</v>
      </c>
      <c r="EH7" s="39">
        <v>0.35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